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５年度\050905令和３年度財政状況資料集の作成について（2回目・地方公会計関係）\07_公表作業\公表用ファイル\"/>
    </mc:Choice>
  </mc:AlternateContent>
  <bookViews>
    <workbookView xWindow="0" yWindow="0" windowWidth="23040" windowHeight="924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1" r:id="rId14"/>
    <sheet name="施設類型別ストック情報分析表①" sheetId="22" r:id="rId15"/>
    <sheet name="施設類型別ストック情報分析表②" sheetId="23"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c r="DG42" i="10"/>
  <c r="CQ42" i="10"/>
  <c r="CO42" i="10"/>
  <c r="BY42" i="10"/>
  <c r="BW42" i="10"/>
  <c r="BE42" i="10"/>
  <c r="AM42" i="10"/>
  <c r="U42" i="10"/>
  <c r="E42" i="10"/>
  <c r="C42" i="10"/>
  <c r="DG41" i="10"/>
  <c r="CQ41" i="10"/>
  <c r="CO41" i="10"/>
  <c r="BY41" i="10"/>
  <c r="BW41" i="10"/>
  <c r="BE41" i="10"/>
  <c r="AM41" i="10"/>
  <c r="U41" i="10"/>
  <c r="E41" i="10"/>
  <c r="C41" i="10"/>
  <c r="DG40" i="10"/>
  <c r="CQ40" i="10"/>
  <c r="CO40" i="10"/>
  <c r="BY40" i="10"/>
  <c r="BW40" i="10"/>
  <c r="BE40" i="10"/>
  <c r="AM40" i="10"/>
  <c r="U40" i="10"/>
  <c r="E40" i="10"/>
  <c r="C40" i="10"/>
  <c r="DG39" i="10"/>
  <c r="CQ39" i="10"/>
  <c r="CO39" i="10"/>
  <c r="BY39" i="10"/>
  <c r="BW39" i="10"/>
  <c r="BE39" i="10"/>
  <c r="AM39" i="10"/>
  <c r="U39" i="10"/>
  <c r="E39" i="10"/>
  <c r="C39" i="10"/>
  <c r="DG38" i="10"/>
  <c r="CQ38" i="10"/>
  <c r="CO38" i="10"/>
  <c r="BY38" i="10"/>
  <c r="BW38" i="10"/>
  <c r="BE38" i="10"/>
  <c r="AM38" i="10"/>
  <c r="U38" i="10"/>
  <c r="E38" i="10"/>
  <c r="C38" i="10"/>
  <c r="DG37" i="10"/>
  <c r="CQ37" i="10"/>
  <c r="CO37" i="10"/>
  <c r="BY37" i="10"/>
  <c r="BW37" i="10"/>
  <c r="BE37" i="10"/>
  <c r="AM37" i="10"/>
  <c r="W37" i="10"/>
  <c r="U37" i="10"/>
  <c r="E37" i="10"/>
  <c r="C37" i="10"/>
  <c r="DG36" i="10"/>
  <c r="CQ36" i="10"/>
  <c r="CO36" i="10"/>
  <c r="BY36" i="10"/>
  <c r="BW36" i="10"/>
  <c r="BE36" i="10"/>
  <c r="AM36" i="10"/>
  <c r="W36" i="10"/>
  <c r="U36" i="10"/>
  <c r="E36" i="10"/>
  <c r="C36" i="10"/>
  <c r="DG35" i="10"/>
  <c r="CQ35" i="10"/>
  <c r="CO35" i="10"/>
  <c r="BY35" i="10"/>
  <c r="BW35" i="10"/>
  <c r="BE35" i="10"/>
  <c r="AM35" i="10"/>
  <c r="W35" i="10"/>
  <c r="U35" i="10"/>
  <c r="E35" i="10"/>
  <c r="C35" i="10"/>
  <c r="DG34" i="10"/>
  <c r="CQ34" i="10"/>
  <c r="CO34" i="10"/>
  <c r="BY34" i="10"/>
  <c r="BW34" i="10"/>
  <c r="BE34" i="10"/>
  <c r="AM34" i="10"/>
  <c r="W34" i="10"/>
  <c r="U34" i="10"/>
  <c r="E34" i="10"/>
  <c r="C34" i="10"/>
</calcChain>
</file>

<file path=xl/sharedStrings.xml><?xml version="1.0" encoding="utf-8"?>
<sst xmlns="http://schemas.openxmlformats.org/spreadsheetml/2006/main" count="1126" uniqueCount="589">
  <si>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</si>
  <si>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</si>
  <si>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</si>
  <si>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</si>
  <si>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</si>
  <si>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</si>
  <si>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</si>
  <si>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</si>
  <si>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</si>
  <si>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</si>
  <si>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</si>
  <si>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</si>
  <si>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</si>
  <si>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</si>
  <si>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</si>
  <si>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</si>
  <si>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</si>
  <si>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</si>
  <si>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</si>
  <si>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</si>
  <si>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</si>
  <si>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</si>
  <si>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</si>
  <si>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</si>
  <si>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</si>
  <si>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</si>
  <si>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</si>
  <si>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</si>
  <si>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</si>
  <si>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</si>
  <si>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</si>
  <si>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</si>
  <si>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</si>
  <si>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</si>
  <si>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</si>
  <si>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</si>
  <si>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</si>
  <si>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</si>
  <si>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</si>
  <si>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</si>
  <si>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</si>
  <si>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</si>
  <si>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</si>
  <si>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</si>
  <si>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</si>
  <si>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</si>
  <si>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</si>
  <si>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</si>
  <si>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</si>
  <si>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</si>
  <si>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</si>
  <si>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</si>
  <si>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</si>
  <si>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</si>
  <si>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</si>
  <si>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</si>
  <si>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</si>
  <si>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</si>
  <si>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</si>
  <si>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</si>
  <si>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</si>
  <si>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</si>
  <si>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</si>
  <si>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</si>
  <si>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</si>
  <si>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</si>
  <si>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</si>
  <si>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</si>
  <si>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</si>
  <si>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</si>
  <si>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</si>
  <si>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</si>
  <si>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</si>
  <si>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</si>
  <si>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</si>
  <si>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</si>
  <si>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</si>
  <si>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</si>
  <si>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</si>
  <si>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</si>
  <si>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</si>
  <si>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</si>
  <si>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</si>
  <si>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</si>
  <si>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</si>
  <si>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</si>
  <si>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</si>
  <si>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</si>
  <si>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</si>
  <si>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</si>
  <si>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</si>
  <si>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</si>
  <si>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</si>
  <si>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</si>
  <si>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</si>
  <si>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</si>
  <si>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</si>
  <si>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</si>
  <si>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葛飾区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</si>
  <si>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</si>
  <si>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</si>
  <si>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</si>
  <si>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</si>
  <si>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</si>
  <si>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</si>
  <si>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</si>
  <si>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</si>
  <si>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</si>
  <si>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</si>
  <si>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</si>
  <si>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</si>
  <si>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</si>
  <si>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</si>
  <si>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</si>
  <si>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</si>
  <si>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</si>
  <si>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</si>
  <si>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</si>
  <si>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</si>
  <si>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</si>
  <si>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</si>
  <si>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</si>
  <si>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</si>
  <si>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</si>
  <si>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</si>
  <si>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</si>
  <si>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</si>
  <si>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</si>
  <si>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</si>
  <si>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</si>
  <si>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</si>
  <si>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</si>
  <si>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</si>
  <si>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</si>
  <si>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</si>
  <si>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</si>
  <si>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</si>
  <si>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</si>
  <si>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</si>
  <si>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</si>
  <si>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</si>
  <si>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</si>
  <si>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</si>
  <si>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</si>
  <si>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</si>
  <si>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</si>
  <si>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</si>
  <si>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</si>
  <si>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</si>
  <si>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</si>
  <si>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</si>
  <si>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</si>
  <si>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</si>
  <si>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</si>
  <si>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</si>
  <si>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</si>
  <si>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</si>
  <si>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</si>
  <si>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</si>
  <si>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</si>
  <si>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</si>
  <si>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</si>
  <si>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</si>
  <si>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</si>
  <si>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</si>
  <si>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</si>
  <si>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</si>
  <si>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</si>
  <si>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</si>
  <si>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</si>
  <si>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</si>
  <si>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</si>
  <si>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</si>
  <si>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</si>
  <si>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</si>
  <si>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</si>
  <si>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</si>
  <si>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</si>
  <si>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</si>
  <si>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</si>
  <si>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</si>
  <si>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</si>
  <si>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</si>
  <si>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</si>
  <si>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</si>
  <si>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</si>
  <si>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</si>
  <si>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</si>
  <si>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</si>
  <si>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</si>
  <si>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</si>
  <si>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</si>
  <si>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</si>
  <si>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</si>
  <si>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</si>
  <si>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</si>
  <si>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</si>
  <si>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</si>
  <si>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</si>
  <si>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</si>
  <si>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</si>
  <si>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</si>
  <si>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</si>
  <si>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</si>
  <si>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</si>
  <si>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</si>
  <si>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</si>
  <si>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</si>
  <si>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</si>
  <si>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</si>
  <si>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</si>
  <si>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</si>
  <si>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</si>
  <si>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</si>
  <si>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</si>
  <si>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東京都葛飾区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</si>
  <si>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</si>
  <si>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</si>
  <si>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</si>
  <si>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</si>
  <si>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</si>
  <si>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</si>
  <si>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</si>
  <si>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</si>
  <si>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</si>
  <si>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</si>
  <si>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</si>
  <si>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</si>
  <si>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</si>
  <si>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</si>
  <si>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</si>
  <si>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</si>
  <si>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</si>
  <si>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</si>
  <si>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</si>
  <si>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</si>
  <si>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</si>
  <si>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</si>
  <si>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</si>
  <si>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</si>
  <si>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</si>
  <si>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</si>
  <si>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</si>
  <si>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</si>
  <si>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</si>
  <si>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</si>
  <si>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</si>
  <si>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</si>
  <si>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</si>
  <si>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</si>
  <si>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</si>
  <si>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</si>
  <si>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</si>
  <si>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</si>
  <si>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</si>
  <si>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</si>
  <si>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</si>
  <si>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</si>
  <si>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</si>
  <si>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</si>
  <si>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</si>
  <si>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</si>
  <si>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</si>
  <si>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</si>
  <si>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</si>
  <si>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</si>
  <si>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</si>
  <si>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</si>
  <si>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</si>
  <si>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</si>
  <si>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</si>
  <si>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</si>
  <si>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</si>
  <si>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</si>
  <si>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</si>
  <si>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</si>
  <si>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</si>
  <si>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</si>
  <si>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</si>
  <si>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</si>
  <si>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</si>
  <si>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</si>
  <si>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</si>
  <si>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</si>
  <si>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</si>
  <si>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</si>
  <si>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</si>
  <si>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</si>
  <si>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</si>
  <si>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</si>
  <si>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</si>
  <si>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</si>
  <si>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</si>
  <si>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</si>
  <si>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</si>
  <si>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</si>
  <si>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</si>
  <si>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</si>
  <si>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</si>
  <si>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</si>
  <si>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</si>
  <si>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</si>
  <si>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</si>
  <si>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</si>
  <si>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</si>
  <si>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</si>
  <si>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</si>
  <si>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</si>
  <si>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</si>
  <si>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</si>
  <si>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</si>
  <si>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</si>
  <si>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</si>
  <si>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</si>
  <si>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</si>
  <si>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</si>
  <si>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</si>
  <si>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</si>
  <si>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</si>
  <si>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</si>
  <si>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</si>
  <si>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</si>
  <si>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</si>
  <si>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</si>
  <si>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</si>
  <si>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</si>
  <si>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</si>
  <si>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</si>
  <si>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</si>
  <si>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</si>
  <si>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</si>
  <si>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</si>
  <si>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駐車場整備</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</si>
  <si>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</si>
  <si>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</si>
  <si>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</si>
  <si>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</si>
  <si>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</si>
  <si>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</si>
  <si>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</si>
  <si>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</si>
  <si>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</si>
  <si>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</si>
  <si>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</si>
  <si>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</si>
  <si>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</si>
  <si>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</si>
  <si>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</si>
  <si>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</si>
  <si>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</si>
  <si>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</si>
  <si>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</si>
  <si>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</si>
  <si>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</si>
  <si>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</si>
  <si>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</si>
  <si>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</si>
  <si>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</si>
  <si>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</si>
  <si>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</si>
  <si>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</si>
  <si>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</si>
  <si>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</si>
  <si>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</si>
  <si>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</si>
  <si>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</si>
  <si>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</si>
  <si>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</si>
  <si>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</si>
  <si>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</si>
  <si>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東京都葛飾区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</si>
  <si>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</si>
  <si>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</si>
  <si>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</si>
  <si>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</si>
  <si>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</si>
  <si>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</si>
  <si>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</si>
  <si>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</si>
  <si>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</si>
  <si>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</si>
  <si>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</si>
  <si>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</si>
  <si>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</si>
  <si>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</si>
  <si>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</si>
  <si>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</si>
  <si>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</si>
  <si>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</si>
  <si>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</si>
  <si>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</si>
  <si>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</si>
  <si>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</si>
  <si>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</si>
  <si>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</si>
  <si>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</si>
  <si>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</si>
  <si>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</si>
  <si>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</si>
  <si>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</si>
  <si>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</si>
  <si>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</si>
  <si>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</si>
  <si>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</si>
  <si>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</si>
  <si>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後期高齢者医療事業特別会計</t>
    <phoneticPr fontId="5"/>
  </si>
  <si>
    <t>介護保険事業特別会計</t>
    <phoneticPr fontId="5"/>
  </si>
  <si>
    <t>駐車場事業特別会計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</si>
  <si>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</si>
  <si>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</si>
  <si>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</si>
  <si>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</si>
  <si>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</si>
  <si>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</si>
  <si>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</si>
  <si>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</si>
  <si>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</si>
  <si>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</si>
  <si>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</si>
  <si>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</si>
  <si>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</si>
  <si>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</si>
  <si>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</si>
  <si>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</si>
  <si>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</si>
  <si>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</si>
  <si>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</si>
  <si>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</si>
  <si>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</si>
  <si>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</si>
  <si>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</si>
  <si>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</si>
  <si>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</si>
  <si>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</si>
  <si>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</si>
  <si>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</si>
  <si>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</si>
  <si>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</si>
  <si>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</si>
  <si>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</si>
  <si>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</si>
  <si>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</si>
  <si>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</si>
  <si>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</si>
  <si>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</si>
  <si>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</si>
  <si>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</si>
  <si>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</si>
  <si>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</si>
  <si>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</si>
  <si>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</si>
  <si>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</si>
  <si>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</si>
  <si>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</si>
  <si>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</si>
  <si>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</si>
  <si>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</si>
  <si>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</si>
  <si>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</si>
  <si>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</si>
  <si>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</si>
  <si>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</si>
  <si>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</si>
  <si>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</si>
  <si>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</si>
  <si>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</si>
  <si>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</si>
  <si>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</si>
  <si>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</si>
  <si>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</si>
  <si>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</si>
  <si>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</si>
  <si>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</si>
  <si>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</si>
  <si>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</si>
  <si>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</si>
  <si>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</si>
  <si>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</si>
  <si>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</si>
  <si>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</si>
  <si>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</si>
  <si>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</si>
  <si>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</si>
  <si>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</si>
  <si>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</si>
  <si>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</si>
  <si>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</si>
  <si>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</si>
  <si>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</si>
  <si>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</si>
  <si>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</si>
  <si>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</si>
  <si>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</si>
  <si>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</si>
  <si>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</si>
  <si>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</si>
  <si>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</si>
  <si>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</si>
  <si>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</si>
  <si>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</si>
  <si>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</si>
  <si>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</si>
  <si>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</si>
  <si>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</si>
  <si>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</si>
  <si>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</si>
  <si>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</si>
  <si>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</si>
  <si>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</si>
  <si>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</si>
  <si>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</si>
  <si>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</si>
  <si>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</si>
  <si>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</si>
  <si>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</si>
  <si>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</si>
  <si>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</si>
  <si>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</si>
  <si>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</si>
  <si>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</si>
  <si>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</si>
  <si>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</si>
  <si>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</si>
  <si>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</si>
  <si>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</si>
  <si>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</si>
  <si>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</si>
  <si>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</si>
  <si>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</si>
  <si>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</si>
  <si>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</si>
  <si>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</si>
  <si>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</si>
  <si>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</si>
  <si>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</si>
  <si>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</si>
  <si>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</si>
  <si>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</si>
  <si>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</si>
  <si>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</si>
  <si>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</si>
  <si>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</si>
  <si>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</si>
  <si>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</si>
  <si>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</si>
  <si>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H29</t>
  </si>
  <si>
    <t>H30</t>
  </si>
  <si>
    <t>R01</t>
  </si>
  <si>
    <t>R02</t>
  </si>
  <si>
    <t>R03</t>
  </si>
  <si>
    <t>▲ 0.77</t>
  </si>
  <si>
    <t>一般会計</t>
  </si>
  <si>
    <t>介護保険事業特別会計</t>
  </si>
  <si>
    <t>国民健康保険事業特別会計</t>
  </si>
  <si>
    <t>駐車場事業特別会計</t>
  </si>
  <si>
    <t>後期高齢者医療事業特別会計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</si>
  <si>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</si>
  <si>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</si>
  <si>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</si>
  <si>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</si>
  <si>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</si>
  <si>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</si>
  <si>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</si>
  <si>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</si>
  <si>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</si>
  <si>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</si>
  <si>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法適用</t>
    <rPh sb="0" eb="1">
      <t>ホウ</t>
    </rPh>
    <rPh sb="1" eb="3">
      <t>テキヨウ</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</si>
  <si>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</si>
  <si>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</si>
  <si>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</si>
  <si>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葛飾区土地開発公社</t>
    <rPh sb="0" eb="3">
      <t>カツシカク</t>
    </rPh>
    <rPh sb="3" eb="5">
      <t>トチ</t>
    </rPh>
    <rPh sb="5" eb="7">
      <t>カイハツ</t>
    </rPh>
    <rPh sb="7" eb="9">
      <t>コウシャ</t>
    </rPh>
    <phoneticPr fontId="2"/>
  </si>
  <si>
    <t>○</t>
    <phoneticPr fontId="2"/>
  </si>
  <si>
    <t>教育施設整備積立基金</t>
    <rPh sb="0" eb="2">
      <t>キョウイク</t>
    </rPh>
    <rPh sb="2" eb="4">
      <t>シセツ</t>
    </rPh>
    <rPh sb="4" eb="6">
      <t>セイビ</t>
    </rPh>
    <rPh sb="6" eb="8">
      <t>ツミタテ</t>
    </rPh>
    <rPh sb="8" eb="10">
      <t>キキン</t>
    </rPh>
    <phoneticPr fontId="5"/>
  </si>
  <si>
    <t>総合庁舎整備基金</t>
    <rPh sb="0" eb="2">
      <t>ソウゴウ</t>
    </rPh>
    <rPh sb="2" eb="4">
      <t>チョウシャ</t>
    </rPh>
    <rPh sb="4" eb="6">
      <t>セイビ</t>
    </rPh>
    <rPh sb="6" eb="8">
      <t>キキン</t>
    </rPh>
    <phoneticPr fontId="5"/>
  </si>
  <si>
    <t>まちづくり基金</t>
    <rPh sb="5" eb="7">
      <t>キキン</t>
    </rPh>
    <phoneticPr fontId="5"/>
  </si>
  <si>
    <t>公共施設整備基金</t>
    <rPh sb="0" eb="2">
      <t>コウキョウ</t>
    </rPh>
    <rPh sb="2" eb="4">
      <t>シセツ</t>
    </rPh>
    <rPh sb="4" eb="6">
      <t>セイビ</t>
    </rPh>
    <rPh sb="6" eb="8">
      <t>キキン</t>
    </rPh>
    <phoneticPr fontId="5"/>
  </si>
  <si>
    <t>新金貨物線旅客化整備基金</t>
    <rPh sb="0" eb="1">
      <t>シン</t>
    </rPh>
    <rPh sb="1" eb="2">
      <t>キン</t>
    </rPh>
    <rPh sb="2" eb="4">
      <t>カモツ</t>
    </rPh>
    <rPh sb="4" eb="5">
      <t>セン</t>
    </rPh>
    <rPh sb="5" eb="7">
      <t>リョキャク</t>
    </rPh>
    <rPh sb="7" eb="8">
      <t>カ</t>
    </rPh>
    <rPh sb="8" eb="10">
      <t>セイビ</t>
    </rPh>
    <rPh sb="10" eb="12">
      <t>キキン</t>
    </rPh>
    <phoneticPr fontId="5"/>
  </si>
  <si>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</si>
  <si>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</si>
  <si>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</si>
  <si>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</si>
  <si>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</si>
  <si>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</si>
  <si>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</si>
  <si>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</si>
  <si>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</si>
  <si>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</si>
  <si>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はマイナス数値であるため、算出結果が「－」である。有形固定資産減価償却率は、昨年度から0.6ポイント減少しているが、類似団体平均より2.6ポイント高く、各施設の老朽化が進んでいる状態にある。今後も、公平な世代間負担に留意しつつ、計画的で健全な財政を推進していく。</t>
    <rPh sb="1" eb="3">
      <t>ショウライ</t>
    </rPh>
    <rPh sb="3" eb="5">
      <t>フタン</t>
    </rPh>
    <rPh sb="5" eb="7">
      <t>ヒリツ</t>
    </rPh>
    <rPh sb="12" eb="14">
      <t>スウチ</t>
    </rPh>
    <rPh sb="20" eb="22">
      <t>サンシュツ</t>
    </rPh>
    <rPh sb="22" eb="24">
      <t>ケッカ</t>
    </rPh>
    <rPh sb="32" eb="34">
      <t>ユウケイ</t>
    </rPh>
    <rPh sb="34" eb="36">
      <t>コテイ</t>
    </rPh>
    <rPh sb="36" eb="38">
      <t>シサン</t>
    </rPh>
    <rPh sb="38" eb="40">
      <t>ゲンカ</t>
    </rPh>
    <rPh sb="40" eb="42">
      <t>ショウキャク</t>
    </rPh>
    <rPh sb="42" eb="43">
      <t>リツ</t>
    </rPh>
    <rPh sb="45" eb="48">
      <t>サクネンド</t>
    </rPh>
    <rPh sb="57" eb="59">
      <t>ゲンショウ</t>
    </rPh>
    <rPh sb="65" eb="67">
      <t>ルイジ</t>
    </rPh>
    <rPh sb="67" eb="69">
      <t>ダンタイ</t>
    </rPh>
    <rPh sb="69" eb="71">
      <t>ヘイキン</t>
    </rPh>
    <rPh sb="80" eb="81">
      <t>タカ</t>
    </rPh>
    <rPh sb="83" eb="86">
      <t>カクシセツ</t>
    </rPh>
    <rPh sb="87" eb="90">
      <t>ロウキュウカ</t>
    </rPh>
    <rPh sb="91" eb="92">
      <t>スス</t>
    </rPh>
    <rPh sb="96" eb="98">
      <t>ジョウタイ</t>
    </rPh>
    <rPh sb="102" eb="104">
      <t>コンゴ</t>
    </rPh>
    <rPh sb="106" eb="108">
      <t>コウヘイ</t>
    </rPh>
    <rPh sb="109" eb="112">
      <t>セダイカン</t>
    </rPh>
    <rPh sb="112" eb="114">
      <t>フタン</t>
    </rPh>
    <rPh sb="115" eb="117">
      <t>リュウイ</t>
    </rPh>
    <rPh sb="121" eb="124">
      <t>ケイカクテキ</t>
    </rPh>
    <rPh sb="125" eb="127">
      <t>ケンゼン</t>
    </rPh>
    <rPh sb="128" eb="130">
      <t>ザイセイ</t>
    </rPh>
    <rPh sb="131" eb="133">
      <t>スイシン</t>
    </rPh>
    <phoneticPr fontId="5"/>
  </si>
  <si>
    <t>　将来負担比率はマイナス数値であるため、算出結果が「－」である。実質公債費比率は、特別区債の発行抑制などによる元利償還金の額が減少し、公債費に準ずる債務負担行為である土地開発公社からの用地取得費が減少したことで、0.2ポイント改善したものの、類似団体平均よりも高い水準にある。今後も、公共施設等の改築・改修に伴う特別区債の発行等による比率の上昇に留意しつつ、公平な世代間の負担を考慮した、計画的で健全な財政の推進していく。</t>
    <rPh sb="98" eb="100">
      <t>ゲンショウ</t>
    </rPh>
    <rPh sb="113" eb="115">
      <t>カイゼン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</si>
</sst>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0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46686</c:v>
                </c:pt>
                <c:pt idx="1">
                  <c:v>49796</c:v>
                </c:pt>
                <c:pt idx="2">
                  <c:v>51681</c:v>
                </c:pt>
                <c:pt idx="3">
                  <c:v>50465</c:v>
                </c:pt>
                <c:pt idx="4">
                  <c:v>51679</c:v>
                </c:pt>
              </c:numCache>
            </c:numRef>
          </c:val>
          <c:smooth val="0"/>
          <c:extLst>
            <c:ext xmlns:c16="http://schemas.microsoft.com/office/drawing/2014/chart" uri="{C3380CC4-5D6E-409C-BE32-E72D297353CC}">
              <c16:uniqueId val="{00000000-CF09-42A4-BEEE-97CC162B1B8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55029</c:v>
                </c:pt>
                <c:pt idx="1">
                  <c:v>46725</c:v>
                </c:pt>
                <c:pt idx="2">
                  <c:v>53810</c:v>
                </c:pt>
                <c:pt idx="3">
                  <c:v>69629</c:v>
                </c:pt>
                <c:pt idx="4">
                  <c:v>56955</c:v>
                </c:pt>
              </c:numCache>
            </c:numRef>
          </c:val>
          <c:smooth val="0"/>
          <c:extLst>
            <c:ext xmlns:c16="http://schemas.microsoft.com/office/drawing/2014/chart" uri="{C3380CC4-5D6E-409C-BE32-E72D297353CC}">
              <c16:uniqueId val="{00000001-CF09-42A4-BEEE-97CC162B1B8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10.17</c:v>
                </c:pt>
                <c:pt idx="1">
                  <c:v>8.43</c:v>
                </c:pt>
                <c:pt idx="2">
                  <c:v>10.23</c:v>
                </c:pt>
                <c:pt idx="3">
                  <c:v>12.37</c:v>
                </c:pt>
                <c:pt idx="4">
                  <c:v>13.62</c:v>
                </c:pt>
              </c:numCache>
            </c:numRef>
          </c:val>
          <c:extLst>
            <c:ext xmlns:c16="http://schemas.microsoft.com/office/drawing/2014/chart" uri="{C3380CC4-5D6E-409C-BE32-E72D297353CC}">
              <c16:uniqueId val="{00000000-5E73-46BC-A6E9-16AC7D0D1CA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11.57</c:v>
                </c:pt>
                <c:pt idx="1">
                  <c:v>12.09</c:v>
                </c:pt>
                <c:pt idx="2">
                  <c:v>12.03</c:v>
                </c:pt>
                <c:pt idx="3">
                  <c:v>19.87</c:v>
                </c:pt>
                <c:pt idx="4">
                  <c:v>18.66</c:v>
                </c:pt>
              </c:numCache>
            </c:numRef>
          </c:val>
          <c:extLst>
            <c:ext xmlns:c16="http://schemas.microsoft.com/office/drawing/2014/chart" uri="{C3380CC4-5D6E-409C-BE32-E72D297353CC}">
              <c16:uniqueId val="{00000001-5E73-46BC-A6E9-16AC7D0D1CA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3.68</c:v>
                </c:pt>
                <c:pt idx="1">
                  <c:v>-0.77</c:v>
                </c:pt>
                <c:pt idx="2">
                  <c:v>2.19</c:v>
                </c:pt>
                <c:pt idx="3">
                  <c:v>9.4700000000000006</c:v>
                </c:pt>
                <c:pt idx="4">
                  <c:v>0.87</c:v>
                </c:pt>
              </c:numCache>
            </c:numRef>
          </c:val>
          <c:smooth val="0"/>
          <c:extLst>
            <c:ext xmlns:c16="http://schemas.microsoft.com/office/drawing/2014/chart" uri="{C3380CC4-5D6E-409C-BE32-E72D297353CC}">
              <c16:uniqueId val="{00000002-5E73-46BC-A6E9-16AC7D0D1CA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D59-45EF-B662-D8123FDD7F6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D59-45EF-B662-D8123FDD7F6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D59-45EF-B662-D8123FDD7F6B}"/>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AD59-45EF-B662-D8123FDD7F6B}"/>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AD59-45EF-B662-D8123FDD7F6B}"/>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AD59-45EF-B662-D8123FDD7F6B}"/>
            </c:ext>
          </c:extLst>
        </c:ser>
        <c:ser>
          <c:idx val="6"/>
          <c:order val="6"/>
          <c:tx>
            <c:strRef>
              <c:f>データシート!$A$33</c:f>
              <c:strCache>
                <c:ptCount val="1"/>
                <c:pt idx="0">
                  <c:v>駐車場事業特別会計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6-AD59-45EF-B662-D8123FDD7F6B}"/>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0.57999999999999996</c:v>
                </c:pt>
                <c:pt idx="2">
                  <c:v>#N/A</c:v>
                </c:pt>
                <c:pt idx="3">
                  <c:v>0.3</c:v>
                </c:pt>
                <c:pt idx="4">
                  <c:v>#N/A</c:v>
                </c:pt>
                <c:pt idx="5">
                  <c:v>0.21</c:v>
                </c:pt>
                <c:pt idx="6">
                  <c:v>#N/A</c:v>
                </c:pt>
                <c:pt idx="7">
                  <c:v>0.38</c:v>
                </c:pt>
                <c:pt idx="8">
                  <c:v>#N/A</c:v>
                </c:pt>
                <c:pt idx="9">
                  <c:v>0.25</c:v>
                </c:pt>
              </c:numCache>
            </c:numRef>
          </c:val>
          <c:extLst>
            <c:ext xmlns:c16="http://schemas.microsoft.com/office/drawing/2014/chart" uri="{C3380CC4-5D6E-409C-BE32-E72D297353CC}">
              <c16:uniqueId val="{00000007-AD59-45EF-B662-D8123FDD7F6B}"/>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0.76</c:v>
                </c:pt>
                <c:pt idx="2">
                  <c:v>#N/A</c:v>
                </c:pt>
                <c:pt idx="3">
                  <c:v>0.62</c:v>
                </c:pt>
                <c:pt idx="4">
                  <c:v>#N/A</c:v>
                </c:pt>
                <c:pt idx="5">
                  <c:v>0.4</c:v>
                </c:pt>
                <c:pt idx="6">
                  <c:v>#N/A</c:v>
                </c:pt>
                <c:pt idx="7">
                  <c:v>0.77</c:v>
                </c:pt>
                <c:pt idx="8">
                  <c:v>#N/A</c:v>
                </c:pt>
                <c:pt idx="9">
                  <c:v>0.32</c:v>
                </c:pt>
              </c:numCache>
            </c:numRef>
          </c:val>
          <c:extLst>
            <c:ext xmlns:c16="http://schemas.microsoft.com/office/drawing/2014/chart" uri="{C3380CC4-5D6E-409C-BE32-E72D297353CC}">
              <c16:uniqueId val="{00000008-AD59-45EF-B662-D8123FDD7F6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10.16</c:v>
                </c:pt>
                <c:pt idx="2">
                  <c:v>#N/A</c:v>
                </c:pt>
                <c:pt idx="3">
                  <c:v>8.43</c:v>
                </c:pt>
                <c:pt idx="4">
                  <c:v>#N/A</c:v>
                </c:pt>
                <c:pt idx="5">
                  <c:v>10.220000000000001</c:v>
                </c:pt>
                <c:pt idx="6">
                  <c:v>#N/A</c:v>
                </c:pt>
                <c:pt idx="7">
                  <c:v>12.37</c:v>
                </c:pt>
                <c:pt idx="8">
                  <c:v>#N/A</c:v>
                </c:pt>
                <c:pt idx="9">
                  <c:v>13.61</c:v>
                </c:pt>
              </c:numCache>
            </c:numRef>
          </c:val>
          <c:extLst>
            <c:ext xmlns:c16="http://schemas.microsoft.com/office/drawing/2014/chart" uri="{C3380CC4-5D6E-409C-BE32-E72D297353CC}">
              <c16:uniqueId val="{00000009-AD59-45EF-B662-D8123FDD7F6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7933</c:v>
                </c:pt>
                <c:pt idx="5">
                  <c:v>7110</c:v>
                </c:pt>
                <c:pt idx="8">
                  <c:v>6952</c:v>
                </c:pt>
                <c:pt idx="11">
                  <c:v>6836</c:v>
                </c:pt>
                <c:pt idx="14">
                  <c:v>6625</c:v>
                </c:pt>
              </c:numCache>
            </c:numRef>
          </c:val>
          <c:extLst>
            <c:ext xmlns:c16="http://schemas.microsoft.com/office/drawing/2014/chart" uri="{C3380CC4-5D6E-409C-BE32-E72D297353CC}">
              <c16:uniqueId val="{00000000-276B-4A9E-9C8F-1976C93A452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76B-4A9E-9C8F-1976C93A452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4930</c:v>
                </c:pt>
                <c:pt idx="3">
                  <c:v>2778</c:v>
                </c:pt>
                <c:pt idx="6">
                  <c:v>1822</c:v>
                </c:pt>
                <c:pt idx="9">
                  <c:v>6301</c:v>
                </c:pt>
                <c:pt idx="12">
                  <c:v>2059</c:v>
                </c:pt>
              </c:numCache>
            </c:numRef>
          </c:val>
          <c:extLst>
            <c:ext xmlns:c16="http://schemas.microsoft.com/office/drawing/2014/chart" uri="{C3380CC4-5D6E-409C-BE32-E72D297353CC}">
              <c16:uniqueId val="{00000002-276B-4A9E-9C8F-1976C93A452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112</c:v>
                </c:pt>
                <c:pt idx="3">
                  <c:v>122</c:v>
                </c:pt>
                <c:pt idx="6">
                  <c:v>125</c:v>
                </c:pt>
                <c:pt idx="9">
                  <c:v>138</c:v>
                </c:pt>
                <c:pt idx="12">
                  <c:v>131</c:v>
                </c:pt>
              </c:numCache>
            </c:numRef>
          </c:val>
          <c:extLst>
            <c:ext xmlns:c16="http://schemas.microsoft.com/office/drawing/2014/chart" uri="{C3380CC4-5D6E-409C-BE32-E72D297353CC}">
              <c16:uniqueId val="{00000003-276B-4A9E-9C8F-1976C93A452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17</c:v>
                </c:pt>
                <c:pt idx="3">
                  <c:v>16</c:v>
                </c:pt>
                <c:pt idx="6">
                  <c:v>15</c:v>
                </c:pt>
                <c:pt idx="9">
                  <c:v>13</c:v>
                </c:pt>
                <c:pt idx="12">
                  <c:v>12</c:v>
                </c:pt>
              </c:numCache>
            </c:numRef>
          </c:val>
          <c:extLst>
            <c:ext xmlns:c16="http://schemas.microsoft.com/office/drawing/2014/chart" uri="{C3380CC4-5D6E-409C-BE32-E72D297353CC}">
              <c16:uniqueId val="{00000004-276B-4A9E-9C8F-1976C93A452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263</c:v>
                </c:pt>
                <c:pt idx="3">
                  <c:v>107</c:v>
                </c:pt>
                <c:pt idx="6">
                  <c:v>47</c:v>
                </c:pt>
                <c:pt idx="9">
                  <c:v>86</c:v>
                </c:pt>
                <c:pt idx="12">
                  <c:v>105</c:v>
                </c:pt>
              </c:numCache>
            </c:numRef>
          </c:val>
          <c:extLst>
            <c:ext xmlns:c16="http://schemas.microsoft.com/office/drawing/2014/chart" uri="{C3380CC4-5D6E-409C-BE32-E72D297353CC}">
              <c16:uniqueId val="{00000005-276B-4A9E-9C8F-1976C93A452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76B-4A9E-9C8F-1976C93A452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2437</c:v>
                </c:pt>
                <c:pt idx="3">
                  <c:v>1746</c:v>
                </c:pt>
                <c:pt idx="6">
                  <c:v>1045</c:v>
                </c:pt>
                <c:pt idx="9">
                  <c:v>1070</c:v>
                </c:pt>
                <c:pt idx="12">
                  <c:v>1094</c:v>
                </c:pt>
              </c:numCache>
            </c:numRef>
          </c:val>
          <c:extLst>
            <c:ext xmlns:c16="http://schemas.microsoft.com/office/drawing/2014/chart" uri="{C3380CC4-5D6E-409C-BE32-E72D297353CC}">
              <c16:uniqueId val="{00000007-276B-4A9E-9C8F-1976C93A452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-174</c:v>
                </c:pt>
                <c:pt idx="2">
                  <c:v>#N/A</c:v>
                </c:pt>
                <c:pt idx="3">
                  <c:v>#N/A</c:v>
                </c:pt>
                <c:pt idx="4">
                  <c:v>-2341</c:v>
                </c:pt>
                <c:pt idx="5">
                  <c:v>#N/A</c:v>
                </c:pt>
                <c:pt idx="6">
                  <c:v>#N/A</c:v>
                </c:pt>
                <c:pt idx="7">
                  <c:v>-3898</c:v>
                </c:pt>
                <c:pt idx="8">
                  <c:v>#N/A</c:v>
                </c:pt>
                <c:pt idx="9">
                  <c:v>#N/A</c:v>
                </c:pt>
                <c:pt idx="10">
                  <c:v>772</c:v>
                </c:pt>
                <c:pt idx="11">
                  <c:v>#N/A</c:v>
                </c:pt>
                <c:pt idx="12">
                  <c:v>#N/A</c:v>
                </c:pt>
                <c:pt idx="13">
                  <c:v>-3224</c:v>
                </c:pt>
                <c:pt idx="14">
                  <c:v>#N/A</c:v>
                </c:pt>
              </c:numCache>
            </c:numRef>
          </c:val>
          <c:smooth val="0"/>
          <c:extLst>
            <c:ext xmlns:c16="http://schemas.microsoft.com/office/drawing/2014/chart" uri="{C3380CC4-5D6E-409C-BE32-E72D297353CC}">
              <c16:uniqueId val="{00000008-276B-4A9E-9C8F-1976C93A452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72222</c:v>
                </c:pt>
                <c:pt idx="5">
                  <c:v>65620</c:v>
                </c:pt>
                <c:pt idx="8">
                  <c:v>59578</c:v>
                </c:pt>
                <c:pt idx="11">
                  <c:v>54514</c:v>
                </c:pt>
                <c:pt idx="14">
                  <c:v>52349</c:v>
                </c:pt>
              </c:numCache>
            </c:numRef>
          </c:val>
          <c:extLst>
            <c:ext xmlns:c16="http://schemas.microsoft.com/office/drawing/2014/chart" uri="{C3380CC4-5D6E-409C-BE32-E72D297353CC}">
              <c16:uniqueId val="{00000000-5DB2-477C-A88B-101BD525FFB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6995</c:v>
                </c:pt>
                <c:pt idx="5">
                  <c:v>7016</c:v>
                </c:pt>
                <c:pt idx="8">
                  <c:v>6916</c:v>
                </c:pt>
                <c:pt idx="11">
                  <c:v>6991</c:v>
                </c:pt>
                <c:pt idx="14">
                  <c:v>3282</c:v>
                </c:pt>
              </c:numCache>
            </c:numRef>
          </c:val>
          <c:extLst>
            <c:ext xmlns:c16="http://schemas.microsoft.com/office/drawing/2014/chart" uri="{C3380CC4-5D6E-409C-BE32-E72D297353CC}">
              <c16:uniqueId val="{00000001-5DB2-477C-A88B-101BD525FFB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121023</c:v>
                </c:pt>
                <c:pt idx="5">
                  <c:v>130516</c:v>
                </c:pt>
                <c:pt idx="8">
                  <c:v>136736</c:v>
                </c:pt>
                <c:pt idx="11">
                  <c:v>134016</c:v>
                </c:pt>
                <c:pt idx="14">
                  <c:v>137624</c:v>
                </c:pt>
              </c:numCache>
            </c:numRef>
          </c:val>
          <c:extLst>
            <c:ext xmlns:c16="http://schemas.microsoft.com/office/drawing/2014/chart" uri="{C3380CC4-5D6E-409C-BE32-E72D297353CC}">
              <c16:uniqueId val="{00000002-5DB2-477C-A88B-101BD525FFB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DB2-477C-A88B-101BD525FFB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DB2-477C-A88B-101BD525FFB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DB2-477C-A88B-101BD525FFB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20572</c:v>
                </c:pt>
                <c:pt idx="3">
                  <c:v>19930</c:v>
                </c:pt>
                <c:pt idx="6">
                  <c:v>17970</c:v>
                </c:pt>
                <c:pt idx="9">
                  <c:v>17301</c:v>
                </c:pt>
                <c:pt idx="12">
                  <c:v>17024</c:v>
                </c:pt>
              </c:numCache>
            </c:numRef>
          </c:val>
          <c:extLst>
            <c:ext xmlns:c16="http://schemas.microsoft.com/office/drawing/2014/chart" uri="{C3380CC4-5D6E-409C-BE32-E72D297353CC}">
              <c16:uniqueId val="{00000006-5DB2-477C-A88B-101BD525FFB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1521</c:v>
                </c:pt>
                <c:pt idx="3">
                  <c:v>1504</c:v>
                </c:pt>
                <c:pt idx="6">
                  <c:v>1570</c:v>
                </c:pt>
                <c:pt idx="9">
                  <c:v>1846</c:v>
                </c:pt>
                <c:pt idx="12">
                  <c:v>2017</c:v>
                </c:pt>
              </c:numCache>
            </c:numRef>
          </c:val>
          <c:extLst>
            <c:ext xmlns:c16="http://schemas.microsoft.com/office/drawing/2014/chart" uri="{C3380CC4-5D6E-409C-BE32-E72D297353CC}">
              <c16:uniqueId val="{00000007-5DB2-477C-A88B-101BD525FFB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147</c:v>
                </c:pt>
                <c:pt idx="3">
                  <c:v>169</c:v>
                </c:pt>
                <c:pt idx="6">
                  <c:v>144</c:v>
                </c:pt>
                <c:pt idx="9">
                  <c:v>121</c:v>
                </c:pt>
                <c:pt idx="12">
                  <c:v>100</c:v>
                </c:pt>
              </c:numCache>
            </c:numRef>
          </c:val>
          <c:extLst>
            <c:ext xmlns:c16="http://schemas.microsoft.com/office/drawing/2014/chart" uri="{C3380CC4-5D6E-409C-BE32-E72D297353CC}">
              <c16:uniqueId val="{00000008-5DB2-477C-A88B-101BD525FFB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12726</c:v>
                </c:pt>
                <c:pt idx="3">
                  <c:v>12636</c:v>
                </c:pt>
                <c:pt idx="6">
                  <c:v>13148</c:v>
                </c:pt>
                <c:pt idx="9">
                  <c:v>8286</c:v>
                </c:pt>
                <c:pt idx="12">
                  <c:v>8447</c:v>
                </c:pt>
              </c:numCache>
            </c:numRef>
          </c:val>
          <c:extLst>
            <c:ext xmlns:c16="http://schemas.microsoft.com/office/drawing/2014/chart" uri="{C3380CC4-5D6E-409C-BE32-E72D297353CC}">
              <c16:uniqueId val="{00000009-5DB2-477C-A88B-101BD525FFB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15576</c:v>
                </c:pt>
                <c:pt idx="3">
                  <c:v>14013</c:v>
                </c:pt>
                <c:pt idx="6">
                  <c:v>14401</c:v>
                </c:pt>
                <c:pt idx="9">
                  <c:v>15147</c:v>
                </c:pt>
                <c:pt idx="12">
                  <c:v>14093</c:v>
                </c:pt>
              </c:numCache>
            </c:numRef>
          </c:val>
          <c:extLst>
            <c:ext xmlns:c16="http://schemas.microsoft.com/office/drawing/2014/chart" uri="{C3380CC4-5D6E-409C-BE32-E72D297353CC}">
              <c16:uniqueId val="{0000000A-5DB2-477C-A88B-101BD525FFB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DB2-477C-A88B-101BD525FFB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14644</c:v>
                </c:pt>
                <c:pt idx="1">
                  <c:v>23642</c:v>
                </c:pt>
                <c:pt idx="2">
                  <c:v>22794</c:v>
                </c:pt>
              </c:numCache>
            </c:numRef>
          </c:val>
          <c:extLst>
            <c:ext xmlns:c16="http://schemas.microsoft.com/office/drawing/2014/chart" uri="{C3380CC4-5D6E-409C-BE32-E72D297353CC}">
              <c16:uniqueId val="{00000000-D8B5-42A7-9700-22EB514A528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351</c:v>
                </c:pt>
                <c:pt idx="1">
                  <c:v>298</c:v>
                </c:pt>
                <c:pt idx="2">
                  <c:v>279</c:v>
                </c:pt>
              </c:numCache>
            </c:numRef>
          </c:val>
          <c:extLst>
            <c:ext xmlns:c16="http://schemas.microsoft.com/office/drawing/2014/chart" uri="{C3380CC4-5D6E-409C-BE32-E72D297353CC}">
              <c16:uniqueId val="{00000001-D8B5-42A7-9700-22EB514A528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115216</c:v>
                </c:pt>
                <c:pt idx="1">
                  <c:v>103437</c:v>
                </c:pt>
                <c:pt idx="2">
                  <c:v>105698</c:v>
                </c:pt>
              </c:numCache>
            </c:numRef>
          </c:val>
          <c:extLst>
            <c:ext xmlns:c16="http://schemas.microsoft.com/office/drawing/2014/chart" uri="{C3380CC4-5D6E-409C-BE32-E72D297353CC}">
              <c16:uniqueId val="{00000002-D8B5-42A7-9700-22EB514A528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{16DE4EF5-5F93-437C-9728-A2D4245F530F}</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0688-462C-958D-377C90089AB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{C3488209-F76B-43EB-AAA3-71D23A2C5E27}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688-462C-958D-377C90089AB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{772B7414-B3B8-451C-AAAC-D87A59B32B44}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688-462C-958D-377C90089AB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{5ECDA292-1490-4A89-842F-6C1DF12FBF79}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688-462C-958D-377C90089AB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{A788C90C-6BFE-4707-9B99-28E7CCDB9A54}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688-462C-958D-377C90089AB9}"/>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{78FF3A85-E13D-4961-9720-E9FEF1840850}</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0688-462C-958D-377C90089AB9}"/>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{1AC67637-0E19-4A4C-8F43-B2F3DFEBFEDE}</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0688-462C-958D-377C90089AB9}"/>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{39C9DE30-A03F-490B-9F5E-66F6D1147FB6}</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0688-462C-958D-377C90089AB9}"/>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{89BBC92B-BED3-4AB5-B850-F2A041598929}</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0688-462C-958D-377C90089AB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56.8</c:v>
                </c:pt>
                <c:pt idx="8">
                  <c:v>57.6</c:v>
                </c:pt>
                <c:pt idx="16">
                  <c:v>58.4</c:v>
                </c:pt>
                <c:pt idx="24">
                  <c:v>59.2</c:v>
                </c:pt>
                <c:pt idx="32">
                  <c:v>58.6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0688-462C-958D-377C90089AB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{79899AA3-85EA-48FE-B9CD-E0F20D2CFBAF}</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0688-462C-958D-377C90089AB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{394BAF0C-E345-42CF-8C56-E19D3C137629}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688-462C-958D-377C90089AB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{1F729644-0737-4B4C-90F6-19092141F5D1}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688-462C-958D-377C90089AB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{2B4E9F60-6740-4333-8102-7840748ABA58}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688-462C-958D-377C90089AB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{AD8EDB82-E8D4-4857-9C2C-9AD43840806F}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688-462C-958D-377C90089AB9}"/>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{18598A03-B4D1-433A-B23B-1A198F65E45A}</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0688-462C-958D-377C90089AB9}"/>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{7DE59141-D6C4-4CA8-B230-5ACAFCC4F89F}</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0688-462C-958D-377C90089AB9}"/>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{77A85B67-4826-4CE0-8A35-C7A23585AAD9}</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0688-462C-958D-377C90089AB9}"/>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{7595747C-8217-4E78-B78A-DD1779C2B9E9}</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0688-462C-958D-377C90089AB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56.9</c:v>
                </c:pt>
                <c:pt idx="8">
                  <c:v>57.7</c:v>
                </c:pt>
                <c:pt idx="16">
                  <c:v>56.3</c:v>
                </c:pt>
                <c:pt idx="24">
                  <c:v>56.4</c:v>
                </c:pt>
                <c:pt idx="32">
                  <c:v>56</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0688-462C-958D-377C90089AB9}"/>
            </c:ext>
          </c:extLst>
        </c:ser>
        <c:dLbls>
          <c:showLegendKey val="0"/>
          <c:showVal val="1"/>
          <c:showCatName val="0"/>
          <c:showSerName val="0"/>
          <c:showPercent val="0"/>
          <c:showBubbleSize val="0"/>
        </c:dLbls>
        <c:axId val="46179840"/>
        <c:axId val="46181760"/>
      </c:scatterChart>
      <c:valAx>
        <c:axId val="46179840"/>
        <c:scaling>
          <c:orientation val="maxMin"/>
          <c:max val="58"/>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{398F058A-B513-4062-A07E-63A3DEF787C5}</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A066-4F96-87B2-793BE39461A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{2F810E41-3FC2-4DBA-B626-294342AA7FA4}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066-4F96-87B2-793BE39461A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{719E3D59-5BA2-4DE2-AEF4-EB5EE8875289}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066-4F96-87B2-793BE39461A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{825733CA-6CC2-4475-8DFF-11F4441BA952}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066-4F96-87B2-793BE39461A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{C1CA52A3-C651-4CEB-9A9F-4DB5DDE6C4D3}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066-4F96-87B2-793BE39461A1}"/>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{E2179352-F731-408B-9D21-F56983468312}</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A066-4F96-87B2-793BE39461A1}"/>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{25AB4C15-8177-4AB6-BECE-242CBA070F93}</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A066-4F96-87B2-793BE39461A1}"/>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{7D103FA4-3472-4CC6-9BE9-E5AEBA9FF7E3}</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A066-4F96-87B2-793BE39461A1}"/>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{C9B404A9-83F8-4665-957C-C98681C03B99}</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A066-4F96-87B2-793BE39461A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0.7</c:v>
                </c:pt>
                <c:pt idx="8">
                  <c:v>-0.1</c:v>
                </c:pt>
                <c:pt idx="16">
                  <c:v>-1.8</c:v>
                </c:pt>
                <c:pt idx="24">
                  <c:v>-1.6</c:v>
                </c:pt>
                <c:pt idx="32">
                  <c:v>-1.8</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A066-4F96-87B2-793BE39461A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{6CA29BF4-A71C-4C92-BA3F-A02B5CBB2703}</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A066-4F96-87B2-793BE39461A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{9B5C5E57-CFD6-4EC0-8C27-7C39DE1AFB5F}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066-4F96-87B2-793BE39461A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{6254FF9E-63F1-417B-94FB-08005F4AACA9}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066-4F96-87B2-793BE39461A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{C3EDFD81-1667-460E-BAE7-6A06B60A75DE}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066-4F96-87B2-793BE39461A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{25690F01-1657-4EAD-AD28-B99C77AC06E0}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066-4F96-87B2-793BE39461A1}"/>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{69D6298A-3065-47F7-99D8-0FD6B01C24C3}</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A066-4F96-87B2-793BE39461A1}"/>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{A0DA1B8A-5EB1-4DFD-A0B9-1714159E20D7}</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A066-4F96-87B2-793BE39461A1}"/>
                </c:ext>
              </c:extLst>
            </c:dLbl>
            <c:dLbl>
              <c:idx val="24"/>
              <c:layout>
                <c:manualLayout>
                  <c:x val="-1.8171803637232468E-2"/>
                  <c:y val="-6.241664708779395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{794D2B54-3AD5-4AB5-B417-94AA4B90196B}</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A066-4F96-87B2-793BE39461A1}"/>
                </c:ext>
              </c:extLst>
            </c:dLbl>
            <c:dLbl>
              <c:idx val="32"/>
              <c:layout>
                <c:manualLayout>
                  <c:x val="-1.8171803637232468E-2"/>
                  <c:y val="-6.2416647087793951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{F17940B6-77AE-4F55-A833-931F6AC2F622}</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A066-4F96-87B2-793BE39461A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-3.2</c:v>
                </c:pt>
                <c:pt idx="8">
                  <c:v>-3.4</c:v>
                </c:pt>
                <c:pt idx="16">
                  <c:v>-3.5</c:v>
                </c:pt>
                <c:pt idx="24">
                  <c:v>-3.4</c:v>
                </c:pt>
                <c:pt idx="32">
                  <c:v>-3.2</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A066-4F96-87B2-793BE39461A1}"/>
            </c:ext>
          </c:extLst>
        </c:ser>
        <c:dLbls>
          <c:showLegendKey val="0"/>
          <c:showVal val="1"/>
          <c:showCatName val="0"/>
          <c:showSerName val="0"/>
          <c:showPercent val="0"/>
          <c:showBubbleSize val="0"/>
        </c:dLbls>
        <c:axId val="84219776"/>
        <c:axId val="84234240"/>
      </c:scatterChart>
      <c:valAx>
        <c:axId val="84219776"/>
        <c:scaling>
          <c:orientation val="maxMin"/>
          <c:max val="-3.1"/>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東京都葛飾区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特別区債の発行抑制により元利償還金が、引き続き低い水準となっている。土地開発公社からの用地取得費の減などにより債務負担行為に基づく支出額が減少した。</a:t>
          </a:r>
        </a:p>
        <a:p>
          <a:r>
            <a:rPr kumimoji="1" lang="ja-JP" altLang="en-US" sz="1400">
              <a:latin typeface="ＭＳ ゴシック" pitchFamily="49" charset="-128"/>
              <a:ea typeface="ＭＳ ゴシック" pitchFamily="49" charset="-128"/>
            </a:rPr>
            <a:t>　今後も学校改築やまちづくり事業などの地方債対象事業経費の増加が見込まれることから、引き続き特定財源の確保などを徹底し、元利償還金等の増加抑制に努める。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特別区債の発行抑制に伴い、積立相当額及び基金残高は低水準で推移している。今後も適切に管理していく。</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東京都葛飾区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特別区債の発行抑制や償還が進んだことより、地方債現在高が低い水準で推移していることや、土地開発公社からの用地取得が進んだことなどにより、将来負担額は減少傾向にある。</a:t>
          </a:r>
        </a:p>
        <a:p>
          <a:r>
            <a:rPr kumimoji="1" lang="ja-JP" altLang="en-US" sz="1400">
              <a:latin typeface="ＭＳ ゴシック" pitchFamily="49" charset="-128"/>
              <a:ea typeface="ＭＳ ゴシック" pitchFamily="49" charset="-128"/>
            </a:rPr>
            <a:t>　充当可能財源も安定していることから、現時点で、将来的に財政を圧迫する要因はなく、良好な財政運営である。</a:t>
          </a:r>
        </a:p>
        <a:p>
          <a:r>
            <a:rPr kumimoji="1" lang="ja-JP" altLang="en-US" sz="1400">
              <a:latin typeface="ＭＳ ゴシック" pitchFamily="49" charset="-128"/>
              <a:ea typeface="ＭＳ ゴシック" pitchFamily="49" charset="-128"/>
            </a:rPr>
            <a:t>　一方で、今後、学校改築やまちづくり事業などの地方債対象事業の増加が見込まれることから、引き続き特定財源の確保などを徹底し、健全かつ持続可能な財政運営に努める。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東京都葛飾区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新小岩駅東南地区自転車駐車場整備事業などへの活用により、まちづくり基金を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3,478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百万円、老朽化した小・中学校の改築・改修などへの活用により教育施設整備積立基金を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百万円取り崩す一方で、総合庁舎整備を始めとした将来的な公共施設の整備・更新に備えるため、その他特定目的基金全体で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11,413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百万円積み立てたことから、基金全体としては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1,396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・財政調整基金は、一般会計の財政規模の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％程度の残高を確保していく。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は、小・中学校の改築事業や「葛飾区区有建築物保全工事計画」に基づく改修工事、再開発や都市計画道路整備などの都市計画事業、橋梁・公園の整備事業などに活用するため、今後も積み増しを進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・教育施設整備積立基金：小・中学校の改築事業や「葛飾区区有建築物保全工事計画」に基づく改修工事など</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・まちづくり基金：再開発や都市計画道路整備などの都市計画事業や橋梁・公園の整備事業など</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・公共施設整備基金：小・中学校を除く建築物系公共施設の改築事業や「葛飾区区有建築物保全工事計画」に基づく改修工事など</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・まちづくり基金：過年度の都市計画交付金事業の一般財源分で財政調整交付金の財産費算定分など、</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3,010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百万円積み立てた一方で、新小岩駅東南地区自転車駐車場整備事業などの財源として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3,478</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百万円を活用したことによる減。</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・教育施設整備積立基金：東金町小学校の改築事業や「葛飾区区有建築物保全工事計画」に基づく改修工事などの財源として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1,612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百万円を活用した一方、今後本格化していく小・中学校の改築事業や「葛飾区区有建築物保全工事計画」に基づく改修工事などを着実に進めていくため、</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3,083</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百万円積み立てたことによる増。</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・公共施設整備基金：「葛飾区区有建築物保全工事計画」に基づく改修工事などを着実に進めていくため、</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百万円積み立てた一方で、文化会館本館改修工事や（仮称）新小岩活動センター建設工事などの財源として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3,865</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百万円を活用したことによる減。</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・まちづくり基金：再開発や都市計画道路整備などの都市計画事業や橋梁・公園の整備を着実に進めていくため、今後も積み増しを進めていく。</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・教育施設整備積立基金：小・中学校の改築事業や「葛飾区区有建築物保全工事計画」に基づく改修工事をなどを着実に進めていくため、今後も積み増しを進めていく。</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・公共施設整備基金：小・中学校を除く建築物系公共施設の改築事業や「葛飾区区有建築物保全工事計画」に基づく改修工事などを着実に進めていくため、今後も積み増しを進めていく。</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・まちづくり基金、教育施設整備積立基金、公共施設整備基金、住宅整備基金は、令和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年度以降は公共施設等整備基金として統合する。公共施設全般の整備に活用する基金として再編し、目的に応じて積み増しを進めていく。</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・総合庁舎整備基金：新庁舎の整備を見据え、約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250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億円を目安に積み増しを進めていく。</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・新金貨物線旅客化整備基金：旅客化整備を見据え、約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億円を目安に積み増しを進めていく。</a:t>
          </a:r>
        </a:p>
        <a:p>
          <a:endPar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新型コロナウイルス感染症対策事業に活用したことによる減。</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一般会計の財政規模の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％程度の残高を確保することにより財政基盤の強化を図り、安定的な財政運営に努めていく。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過去に起債した区債償還に充当するために減債基金を取り崩したことによる減。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減債基金充当対象の起債償還は減少見込。健全な財政運営を図るため、今後も起債抑制に努めていく。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462,083
440,453
34.80
238,374,839
221,692,274
16,635,211
122,151,082
13,212,219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本区では、葛飾区公共施設等経営基本方針及び各個別計画において、点検・診断の実施、長寿命化改修等の実施、施設更新の検討及び複合化等、時代に合った施設の見直しを行うものとしている。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有形固定資産減価償却率は、昨年度から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ポイント減少しているが、各施設の老朽化が進んでいることから、公共施設等の改築・改修需要に備え、計画的な財政運営が必要である。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61232</xdr:rowOff>
    </xdr:from>
    <xdr:to>
      <xdr:col>23</xdr:col>
      <xdr:colOff>85090</xdr:colOff>
      <xdr:row>33</xdr:row>
      <xdr:rowOff>161381</xdr:rowOff>
    </xdr:to>
    <xdr:cxnSp macro="">
      <xdr:nvCxnSpPr>
        <xdr:cNvPr id="77" name="直線コネクタ 76"/>
        <xdr:cNvCxnSpPr/>
      </xdr:nvCxnSpPr>
      <xdr:spPr>
        <a:xfrm flipV="1">
          <a:off x="4760595" y="5461907"/>
          <a:ext cx="1270" cy="1128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78" name="有形固定資産減価償却率最小値テキスト"/>
        <xdr:cNvSpPr txBox="1"/>
      </xdr:nvSpPr>
      <xdr:spPr>
        <a:xfrm>
          <a:off x="4813300" y="6594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79" name="直線コネクタ 78"/>
        <xdr:cNvCxnSpPr/>
      </xdr:nvCxnSpPr>
      <xdr:spPr>
        <a:xfrm>
          <a:off x="4673600" y="6590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7909</xdr:rowOff>
    </xdr:from>
    <xdr:ext cx="405111" cy="259045"/>
    <xdr:sp macro="" textlink="">
      <xdr:nvSpPr>
        <xdr:cNvPr id="80" name="有形固定資産減価償却率最大値テキスト"/>
        <xdr:cNvSpPr txBox="1"/>
      </xdr:nvSpPr>
      <xdr:spPr>
        <a:xfrm>
          <a:off x="4813300" y="5237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61232</xdr:rowOff>
    </xdr:from>
    <xdr:to>
      <xdr:col>23</xdr:col>
      <xdr:colOff>174625</xdr:colOff>
      <xdr:row>27</xdr:row>
      <xdr:rowOff>61232</xdr:rowOff>
    </xdr:to>
    <xdr:cxnSp macro="">
      <xdr:nvCxnSpPr>
        <xdr:cNvPr id="81" name="直線コネクタ 80"/>
        <xdr:cNvCxnSpPr/>
      </xdr:nvCxnSpPr>
      <xdr:spPr>
        <a:xfrm>
          <a:off x="4673600" y="546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120395</xdr:rowOff>
    </xdr:from>
    <xdr:ext cx="405111" cy="259045"/>
    <xdr:sp macro="" textlink="">
      <xdr:nvSpPr>
        <xdr:cNvPr id="82" name="有形固定資産減価償却率平均値テキスト"/>
        <xdr:cNvSpPr txBox="1"/>
      </xdr:nvSpPr>
      <xdr:spPr>
        <a:xfrm>
          <a:off x="4813300" y="58639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97518</xdr:rowOff>
    </xdr:from>
    <xdr:to>
      <xdr:col>23</xdr:col>
      <xdr:colOff>136525</xdr:colOff>
      <xdr:row>31</xdr:row>
      <xdr:rowOff>27668</xdr:rowOff>
    </xdr:to>
    <xdr:sp macro="" textlink="">
      <xdr:nvSpPr>
        <xdr:cNvPr id="83" name="フローチャート: 判断 82"/>
        <xdr:cNvSpPr/>
      </xdr:nvSpPr>
      <xdr:spPr>
        <a:xfrm>
          <a:off x="4711700" y="601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109855</xdr:rowOff>
    </xdr:from>
    <xdr:to>
      <xdr:col>19</xdr:col>
      <xdr:colOff>187325</xdr:colOff>
      <xdr:row>31</xdr:row>
      <xdr:rowOff>40005</xdr:rowOff>
    </xdr:to>
    <xdr:sp macro="" textlink="">
      <xdr:nvSpPr>
        <xdr:cNvPr id="84" name="フローチャート: 判断 83"/>
        <xdr:cNvSpPr/>
      </xdr:nvSpPr>
      <xdr:spPr>
        <a:xfrm>
          <a:off x="40005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106771</xdr:rowOff>
    </xdr:from>
    <xdr:to>
      <xdr:col>15</xdr:col>
      <xdr:colOff>187325</xdr:colOff>
      <xdr:row>31</xdr:row>
      <xdr:rowOff>36921</xdr:rowOff>
    </xdr:to>
    <xdr:sp macro="" textlink="">
      <xdr:nvSpPr>
        <xdr:cNvPr id="85" name="フローチャート: 判断 84"/>
        <xdr:cNvSpPr/>
      </xdr:nvSpPr>
      <xdr:spPr>
        <a:xfrm>
          <a:off x="3238500" y="60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149951</xdr:rowOff>
    </xdr:from>
    <xdr:to>
      <xdr:col>11</xdr:col>
      <xdr:colOff>187325</xdr:colOff>
      <xdr:row>31</xdr:row>
      <xdr:rowOff>80101</xdr:rowOff>
    </xdr:to>
    <xdr:sp macro="" textlink="">
      <xdr:nvSpPr>
        <xdr:cNvPr id="86" name="フローチャート: 判断 85"/>
        <xdr:cNvSpPr/>
      </xdr:nvSpPr>
      <xdr:spPr>
        <a:xfrm>
          <a:off x="2476500" y="606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125276</xdr:rowOff>
    </xdr:from>
    <xdr:to>
      <xdr:col>7</xdr:col>
      <xdr:colOff>187325</xdr:colOff>
      <xdr:row>31</xdr:row>
      <xdr:rowOff>55426</xdr:rowOff>
    </xdr:to>
    <xdr:sp macro="" textlink="">
      <xdr:nvSpPr>
        <xdr:cNvPr id="87" name="フローチャート: 判断 86"/>
        <xdr:cNvSpPr/>
      </xdr:nvSpPr>
      <xdr:spPr>
        <a:xfrm>
          <a:off x="1714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6259</xdr:rowOff>
    </xdr:from>
    <xdr:to>
      <xdr:col>23</xdr:col>
      <xdr:colOff>136525</xdr:colOff>
      <xdr:row>31</xdr:row>
      <xdr:rowOff>107859</xdr:rowOff>
    </xdr:to>
    <xdr:sp macro="" textlink="">
      <xdr:nvSpPr>
        <xdr:cNvPr id="93" name="楕円 92"/>
        <xdr:cNvSpPr/>
      </xdr:nvSpPr>
      <xdr:spPr>
        <a:xfrm>
          <a:off x="4711700" y="6092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156136</xdr:rowOff>
    </xdr:from>
    <xdr:ext cx="405111" cy="259045"/>
    <xdr:sp macro="" textlink="">
      <xdr:nvSpPr>
        <xdr:cNvPr id="94" name="有形固定資産減価償却率該当値テキスト"/>
        <xdr:cNvSpPr txBox="1"/>
      </xdr:nvSpPr>
      <xdr:spPr>
        <a:xfrm>
          <a:off x="4813300" y="6071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24765</xdr:rowOff>
    </xdr:from>
    <xdr:to>
      <xdr:col>19</xdr:col>
      <xdr:colOff>187325</xdr:colOff>
      <xdr:row>31</xdr:row>
      <xdr:rowOff>126365</xdr:rowOff>
    </xdr:to>
    <xdr:sp macro="" textlink="">
      <xdr:nvSpPr>
        <xdr:cNvPr id="95" name="楕円 94"/>
        <xdr:cNvSpPr/>
      </xdr:nvSpPr>
      <xdr:spPr>
        <a:xfrm>
          <a:off x="40005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57059</xdr:rowOff>
    </xdr:from>
    <xdr:to>
      <xdr:col>23</xdr:col>
      <xdr:colOff>85725</xdr:colOff>
      <xdr:row>31</xdr:row>
      <xdr:rowOff>75565</xdr:rowOff>
    </xdr:to>
    <xdr:cxnSp macro="">
      <xdr:nvCxnSpPr>
        <xdr:cNvPr id="96" name="直線コネクタ 95"/>
        <xdr:cNvCxnSpPr/>
      </xdr:nvCxnSpPr>
      <xdr:spPr>
        <a:xfrm flipV="1">
          <a:off x="4051300" y="6143534"/>
          <a:ext cx="7112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91</xdr:rowOff>
    </xdr:from>
    <xdr:to>
      <xdr:col>15</xdr:col>
      <xdr:colOff>187325</xdr:colOff>
      <xdr:row>31</xdr:row>
      <xdr:rowOff>101691</xdr:rowOff>
    </xdr:to>
    <xdr:sp macro="" textlink="">
      <xdr:nvSpPr>
        <xdr:cNvPr id="97" name="楕円 96"/>
        <xdr:cNvSpPr/>
      </xdr:nvSpPr>
      <xdr:spPr>
        <a:xfrm>
          <a:off x="3238500" y="608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50891</xdr:rowOff>
    </xdr:from>
    <xdr:to>
      <xdr:col>19</xdr:col>
      <xdr:colOff>136525</xdr:colOff>
      <xdr:row>31</xdr:row>
      <xdr:rowOff>75565</xdr:rowOff>
    </xdr:to>
    <xdr:cxnSp macro="">
      <xdr:nvCxnSpPr>
        <xdr:cNvPr id="98" name="直線コネクタ 97"/>
        <xdr:cNvCxnSpPr/>
      </xdr:nvCxnSpPr>
      <xdr:spPr>
        <a:xfrm>
          <a:off x="3289300" y="6137366"/>
          <a:ext cx="76200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146867</xdr:rowOff>
    </xdr:from>
    <xdr:to>
      <xdr:col>11</xdr:col>
      <xdr:colOff>187325</xdr:colOff>
      <xdr:row>31</xdr:row>
      <xdr:rowOff>77017</xdr:rowOff>
    </xdr:to>
    <xdr:sp macro="" textlink="">
      <xdr:nvSpPr>
        <xdr:cNvPr id="99" name="楕円 98"/>
        <xdr:cNvSpPr/>
      </xdr:nvSpPr>
      <xdr:spPr>
        <a:xfrm>
          <a:off x="2476500" y="606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26217</xdr:rowOff>
    </xdr:from>
    <xdr:to>
      <xdr:col>15</xdr:col>
      <xdr:colOff>136525</xdr:colOff>
      <xdr:row>31</xdr:row>
      <xdr:rowOff>50891</xdr:rowOff>
    </xdr:to>
    <xdr:cxnSp macro="">
      <xdr:nvCxnSpPr>
        <xdr:cNvPr id="100" name="直線コネクタ 99"/>
        <xdr:cNvCxnSpPr/>
      </xdr:nvCxnSpPr>
      <xdr:spPr>
        <a:xfrm>
          <a:off x="2527300" y="6112692"/>
          <a:ext cx="76200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122192</xdr:rowOff>
    </xdr:from>
    <xdr:to>
      <xdr:col>7</xdr:col>
      <xdr:colOff>187325</xdr:colOff>
      <xdr:row>31</xdr:row>
      <xdr:rowOff>52342</xdr:rowOff>
    </xdr:to>
    <xdr:sp macro="" textlink="">
      <xdr:nvSpPr>
        <xdr:cNvPr id="101" name="楕円 100"/>
        <xdr:cNvSpPr/>
      </xdr:nvSpPr>
      <xdr:spPr>
        <a:xfrm>
          <a:off x="1714500" y="6037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1542</xdr:rowOff>
    </xdr:from>
    <xdr:to>
      <xdr:col>11</xdr:col>
      <xdr:colOff>136525</xdr:colOff>
      <xdr:row>31</xdr:row>
      <xdr:rowOff>26217</xdr:rowOff>
    </xdr:to>
    <xdr:cxnSp macro="">
      <xdr:nvCxnSpPr>
        <xdr:cNvPr id="102" name="直線コネクタ 101"/>
        <xdr:cNvCxnSpPr/>
      </xdr:nvCxnSpPr>
      <xdr:spPr>
        <a:xfrm>
          <a:off x="1765300" y="6088017"/>
          <a:ext cx="762000" cy="24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56532</xdr:rowOff>
    </xdr:from>
    <xdr:ext cx="405111" cy="259045"/>
    <xdr:sp macro="" textlink="">
      <xdr:nvSpPr>
        <xdr:cNvPr id="103" name="n_1aveValue有形固定資産減価償却率"/>
        <xdr:cNvSpPr txBox="1"/>
      </xdr:nvSpPr>
      <xdr:spPr>
        <a:xfrm>
          <a:off x="3836044" y="5800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53448</xdr:rowOff>
    </xdr:from>
    <xdr:ext cx="405111" cy="259045"/>
    <xdr:sp macro="" textlink="">
      <xdr:nvSpPr>
        <xdr:cNvPr id="104" name="n_2aveValue有形固定資産減価償却率"/>
        <xdr:cNvSpPr txBox="1"/>
      </xdr:nvSpPr>
      <xdr:spPr>
        <a:xfrm>
          <a:off x="3086744" y="5797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71228</xdr:rowOff>
    </xdr:from>
    <xdr:ext cx="405111" cy="259045"/>
    <xdr:sp macro="" textlink="">
      <xdr:nvSpPr>
        <xdr:cNvPr id="105" name="n_3aveValue有形固定資産減価償却率"/>
        <xdr:cNvSpPr txBox="1"/>
      </xdr:nvSpPr>
      <xdr:spPr>
        <a:xfrm>
          <a:off x="2324744" y="6157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46553</xdr:rowOff>
    </xdr:from>
    <xdr:ext cx="405111" cy="259045"/>
    <xdr:sp macro="" textlink="">
      <xdr:nvSpPr>
        <xdr:cNvPr id="106" name="n_4aveValue有形固定資産減価償却率"/>
        <xdr:cNvSpPr txBox="1"/>
      </xdr:nvSpPr>
      <xdr:spPr>
        <a:xfrm>
          <a:off x="1562744" y="6133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117492</xdr:rowOff>
    </xdr:from>
    <xdr:ext cx="405111" cy="259045"/>
    <xdr:sp macro="" textlink="">
      <xdr:nvSpPr>
        <xdr:cNvPr id="107" name="n_1mainValue有形固定資産減価償却率"/>
        <xdr:cNvSpPr txBox="1"/>
      </xdr:nvSpPr>
      <xdr:spPr>
        <a:xfrm>
          <a:off x="3836044" y="6203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92818</xdr:rowOff>
    </xdr:from>
    <xdr:ext cx="405111" cy="259045"/>
    <xdr:sp macro="" textlink="">
      <xdr:nvSpPr>
        <xdr:cNvPr id="108" name="n_2mainValue有形固定資産減価償却率"/>
        <xdr:cNvSpPr txBox="1"/>
      </xdr:nvSpPr>
      <xdr:spPr>
        <a:xfrm>
          <a:off x="3086744" y="6179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93544</xdr:rowOff>
    </xdr:from>
    <xdr:ext cx="405111" cy="259045"/>
    <xdr:sp macro="" textlink="">
      <xdr:nvSpPr>
        <xdr:cNvPr id="109" name="n_3mainValue有形固定資産減価償却率"/>
        <xdr:cNvSpPr txBox="1"/>
      </xdr:nvSpPr>
      <xdr:spPr>
        <a:xfrm>
          <a:off x="2324744" y="5837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68869</xdr:rowOff>
    </xdr:from>
    <xdr:ext cx="405111" cy="259045"/>
    <xdr:sp macro="" textlink="">
      <xdr:nvSpPr>
        <xdr:cNvPr id="110" name="n_4mainValue有形固定資産減価償却率"/>
        <xdr:cNvSpPr txBox="1"/>
      </xdr:nvSpPr>
      <xdr:spPr>
        <a:xfrm>
          <a:off x="1562744" y="5812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本区では、充当可能財源が将来負担額を超えていることから、債務償還費率はゼロとなっている。今後も、公平な世代間負担を考慮した、計画的で健全な財政運営に努めていく。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36</xdr:row>
      <xdr:rowOff>74474</xdr:rowOff>
    </xdr:from>
    <xdr:ext cx="359394" cy="225703"/>
    <xdr:sp macro="" textlink="">
      <xdr:nvSpPr>
        <xdr:cNvPr id="126" name="テキスト ボックス 125"/>
        <xdr:cNvSpPr txBox="1"/>
      </xdr:nvSpPr>
      <xdr:spPr>
        <a:xfrm>
          <a:off x="10880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34</xdr:row>
      <xdr:rowOff>57541</xdr:rowOff>
    </xdr:from>
    <xdr:ext cx="359394" cy="225703"/>
    <xdr:sp macro="" textlink="">
      <xdr:nvSpPr>
        <xdr:cNvPr id="128" name="テキスト ボックス 127"/>
        <xdr:cNvSpPr txBox="1"/>
      </xdr:nvSpPr>
      <xdr:spPr>
        <a:xfrm>
          <a:off x="10880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xdr:cNvSpPr txBox="1"/>
      </xdr:nvSpPr>
      <xdr:spPr>
        <a:xfrm>
          <a:off x="10880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34" name="テキスト ボックス 133"/>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106892</xdr:rowOff>
    </xdr:to>
    <xdr:cxnSp macro="">
      <xdr:nvCxnSpPr>
        <xdr:cNvPr id="139" name="直線コネクタ 138"/>
        <xdr:cNvCxnSpPr/>
      </xdr:nvCxnSpPr>
      <xdr:spPr>
        <a:xfrm flipV="1">
          <a:off x="14793595" y="5312833"/>
          <a:ext cx="1269" cy="1223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110719</xdr:rowOff>
    </xdr:from>
    <xdr:ext cx="405111" cy="259045"/>
    <xdr:sp macro="" textlink="">
      <xdr:nvSpPr>
        <xdr:cNvPr id="140" name="債務償還比率最小値テキスト"/>
        <xdr:cNvSpPr txBox="1"/>
      </xdr:nvSpPr>
      <xdr:spPr>
        <a:xfrm>
          <a:off x="14846300" y="6540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106892</xdr:rowOff>
    </xdr:from>
    <xdr:to>
      <xdr:col>76</xdr:col>
      <xdr:colOff>111125</xdr:colOff>
      <xdr:row>33</xdr:row>
      <xdr:rowOff>106892</xdr:rowOff>
    </xdr:to>
    <xdr:cxnSp macro="">
      <xdr:nvCxnSpPr>
        <xdr:cNvPr id="141" name="直線コネクタ 140"/>
        <xdr:cNvCxnSpPr/>
      </xdr:nvCxnSpPr>
      <xdr:spPr>
        <a:xfrm>
          <a:off x="14706600" y="6536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xdr:cNvSpPr txBox="1"/>
      </xdr:nvSpPr>
      <xdr:spPr>
        <a:xfrm>
          <a:off x="14846300"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xdr:cNvSpPr txBox="1"/>
      </xdr:nvSpPr>
      <xdr:spPr>
        <a:xfrm>
          <a:off x="14846300" y="52404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xdr:cNvSpPr/>
      </xdr:nvSpPr>
      <xdr:spPr>
        <a:xfrm>
          <a:off x="147447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xdr:cNvSpPr/>
      </xdr:nvSpPr>
      <xdr:spPr>
        <a:xfrm>
          <a:off x="14033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xdr:cNvSpPr/>
      </xdr:nvSpPr>
      <xdr:spPr>
        <a:xfrm>
          <a:off x="13271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xdr:cNvSpPr/>
      </xdr:nvSpPr>
      <xdr:spPr>
        <a:xfrm>
          <a:off x="12509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xdr:cNvSpPr/>
      </xdr:nvSpPr>
      <xdr:spPr>
        <a:xfrm>
          <a:off x="11747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5" name="n_1aveValue債務償還比率"/>
        <xdr:cNvSpPr txBox="1"/>
      </xdr:nvSpPr>
      <xdr:spPr>
        <a:xfrm>
          <a:off x="139013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6" name="n_2aveValue債務償還比率"/>
        <xdr:cNvSpPr txBox="1"/>
      </xdr:nvSpPr>
      <xdr:spPr>
        <a:xfrm>
          <a:off x="13152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7" name="n_3aveValue債務償還比率"/>
        <xdr:cNvSpPr txBox="1"/>
      </xdr:nvSpPr>
      <xdr:spPr>
        <a:xfrm>
          <a:off x="12390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8" name="n_4aveValue債務償還比率"/>
        <xdr:cNvSpPr txBox="1"/>
      </xdr:nvSpPr>
      <xdr:spPr>
        <a:xfrm>
          <a:off x="11628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462,083
440,453
34.80
238,374,839
221,692,274
16,635,211
122,151,082
13,212,219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37012</xdr:rowOff>
    </xdr:to>
    <xdr:cxnSp macro="">
      <xdr:nvCxnSpPr>
        <xdr:cNvPr id="58" name="直線コネクタ 57"/>
        <xdr:cNvCxnSpPr/>
      </xdr:nvCxnSpPr>
      <xdr:spPr>
        <a:xfrm flipV="1">
          <a:off x="4634865" y="5660572"/>
          <a:ext cx="0" cy="1577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40839</xdr:rowOff>
    </xdr:from>
    <xdr:ext cx="405111" cy="259045"/>
    <xdr:sp macro="" textlink="">
      <xdr:nvSpPr>
        <xdr:cNvPr id="59" name="【道路】&#10;有形固定資産減価償却率最小値テキスト"/>
        <xdr:cNvSpPr txBox="1"/>
      </xdr:nvSpPr>
      <xdr:spPr>
        <a:xfrm>
          <a:off x="4673600" y="724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37012</xdr:rowOff>
    </xdr:from>
    <xdr:to>
      <xdr:col>24</xdr:col>
      <xdr:colOff>152400</xdr:colOff>
      <xdr:row>42</xdr:row>
      <xdr:rowOff>37012</xdr:rowOff>
    </xdr:to>
    <xdr:cxnSp macro="">
      <xdr:nvCxnSpPr>
        <xdr:cNvPr id="60" name="直線コネクタ 59"/>
        <xdr:cNvCxnSpPr/>
      </xdr:nvCxnSpPr>
      <xdr:spPr>
        <a:xfrm>
          <a:off x="4546600" y="723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38117</xdr:rowOff>
    </xdr:from>
    <xdr:ext cx="405111" cy="259045"/>
    <xdr:sp macro="" textlink="">
      <xdr:nvSpPr>
        <xdr:cNvPr id="63" name="【道路】&#10;有形固定資産減価償却率平均値テキスト"/>
        <xdr:cNvSpPr txBox="1"/>
      </xdr:nvSpPr>
      <xdr:spPr>
        <a:xfrm>
          <a:off x="4673600" y="65532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59690</xdr:rowOff>
    </xdr:from>
    <xdr:to>
      <xdr:col>24</xdr:col>
      <xdr:colOff>114300</xdr:colOff>
      <xdr:row>38</xdr:row>
      <xdr:rowOff>161290</xdr:rowOff>
    </xdr:to>
    <xdr:sp macro="" textlink="">
      <xdr:nvSpPr>
        <xdr:cNvPr id="64" name="フローチャート: 判断 63"/>
        <xdr:cNvSpPr/>
      </xdr:nvSpPr>
      <xdr:spPr>
        <a:xfrm>
          <a:off x="45847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53159</xdr:rowOff>
    </xdr:from>
    <xdr:to>
      <xdr:col>20</xdr:col>
      <xdr:colOff>38100</xdr:colOff>
      <xdr:row>38</xdr:row>
      <xdr:rowOff>154759</xdr:rowOff>
    </xdr:to>
    <xdr:sp macro="" textlink="">
      <xdr:nvSpPr>
        <xdr:cNvPr id="65" name="フローチャート: 判断 64"/>
        <xdr:cNvSpPr/>
      </xdr:nvSpPr>
      <xdr:spPr>
        <a:xfrm>
          <a:off x="37465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41728</xdr:rowOff>
    </xdr:from>
    <xdr:to>
      <xdr:col>15</xdr:col>
      <xdr:colOff>101600</xdr:colOff>
      <xdr:row>38</xdr:row>
      <xdr:rowOff>143328</xdr:rowOff>
    </xdr:to>
    <xdr:sp macro="" textlink="">
      <xdr:nvSpPr>
        <xdr:cNvPr id="66" name="フローチャート: 判断 65"/>
        <xdr:cNvSpPr/>
      </xdr:nvSpPr>
      <xdr:spPr>
        <a:xfrm>
          <a:off x="2857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23767</xdr:rowOff>
    </xdr:from>
    <xdr:to>
      <xdr:col>10</xdr:col>
      <xdr:colOff>165100</xdr:colOff>
      <xdr:row>38</xdr:row>
      <xdr:rowOff>125367</xdr:rowOff>
    </xdr:to>
    <xdr:sp macro="" textlink="">
      <xdr:nvSpPr>
        <xdr:cNvPr id="67" name="フローチャート: 判断 66"/>
        <xdr:cNvSpPr/>
      </xdr:nvSpPr>
      <xdr:spPr>
        <a:xfrm>
          <a:off x="1968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156028</xdr:rowOff>
    </xdr:from>
    <xdr:to>
      <xdr:col>6</xdr:col>
      <xdr:colOff>38100</xdr:colOff>
      <xdr:row>38</xdr:row>
      <xdr:rowOff>86178</xdr:rowOff>
    </xdr:to>
    <xdr:sp macro="" textlink="">
      <xdr:nvSpPr>
        <xdr:cNvPr id="68" name="フローチャート: 判断 67"/>
        <xdr:cNvSpPr/>
      </xdr:nvSpPr>
      <xdr:spPr>
        <a:xfrm>
          <a:off x="10795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62956</xdr:rowOff>
    </xdr:from>
    <xdr:to>
      <xdr:col>24</xdr:col>
      <xdr:colOff>114300</xdr:colOff>
      <xdr:row>37</xdr:row>
      <xdr:rowOff>164556</xdr:rowOff>
    </xdr:to>
    <xdr:sp macro="" textlink="">
      <xdr:nvSpPr>
        <xdr:cNvPr id="74" name="楕円 73"/>
        <xdr:cNvSpPr/>
      </xdr:nvSpPr>
      <xdr:spPr>
        <a:xfrm>
          <a:off x="4584700" y="640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85833</xdr:rowOff>
    </xdr:from>
    <xdr:ext cx="405111" cy="259045"/>
    <xdr:sp macro="" textlink="">
      <xdr:nvSpPr>
        <xdr:cNvPr id="75" name="【道路】&#10;有形固定資産減価償却率該当値テキスト"/>
        <xdr:cNvSpPr txBox="1"/>
      </xdr:nvSpPr>
      <xdr:spPr>
        <a:xfrm>
          <a:off x="4673600" y="6258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85816</xdr:rowOff>
    </xdr:from>
    <xdr:to>
      <xdr:col>20</xdr:col>
      <xdr:colOff>38100</xdr:colOff>
      <xdr:row>38</xdr:row>
      <xdr:rowOff>15966</xdr:rowOff>
    </xdr:to>
    <xdr:sp macro="" textlink="">
      <xdr:nvSpPr>
        <xdr:cNvPr id="76" name="楕円 75"/>
        <xdr:cNvSpPr/>
      </xdr:nvSpPr>
      <xdr:spPr>
        <a:xfrm>
          <a:off x="3746500" y="642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113756</xdr:rowOff>
    </xdr:from>
    <xdr:to>
      <xdr:col>24</xdr:col>
      <xdr:colOff>63500</xdr:colOff>
      <xdr:row>37</xdr:row>
      <xdr:rowOff>136616</xdr:rowOff>
    </xdr:to>
    <xdr:cxnSp macro="">
      <xdr:nvCxnSpPr>
        <xdr:cNvPr id="77" name="直線コネクタ 76"/>
        <xdr:cNvCxnSpPr/>
      </xdr:nvCxnSpPr>
      <xdr:spPr>
        <a:xfrm flipV="1">
          <a:off x="3797300" y="6457406"/>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56424</xdr:rowOff>
    </xdr:from>
    <xdr:to>
      <xdr:col>15</xdr:col>
      <xdr:colOff>101600</xdr:colOff>
      <xdr:row>37</xdr:row>
      <xdr:rowOff>158024</xdr:rowOff>
    </xdr:to>
    <xdr:sp macro="" textlink="">
      <xdr:nvSpPr>
        <xdr:cNvPr id="78" name="楕円 77"/>
        <xdr:cNvSpPr/>
      </xdr:nvSpPr>
      <xdr:spPr>
        <a:xfrm>
          <a:off x="2857500" y="640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107224</xdr:rowOff>
    </xdr:from>
    <xdr:to>
      <xdr:col>19</xdr:col>
      <xdr:colOff>177800</xdr:colOff>
      <xdr:row>37</xdr:row>
      <xdr:rowOff>136616</xdr:rowOff>
    </xdr:to>
    <xdr:cxnSp macro="">
      <xdr:nvCxnSpPr>
        <xdr:cNvPr id="79" name="直線コネクタ 78"/>
        <xdr:cNvCxnSpPr/>
      </xdr:nvCxnSpPr>
      <xdr:spPr>
        <a:xfrm>
          <a:off x="2908300" y="6450874"/>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40096</xdr:rowOff>
    </xdr:from>
    <xdr:to>
      <xdr:col>10</xdr:col>
      <xdr:colOff>165100</xdr:colOff>
      <xdr:row>37</xdr:row>
      <xdr:rowOff>141696</xdr:rowOff>
    </xdr:to>
    <xdr:sp macro="" textlink="">
      <xdr:nvSpPr>
        <xdr:cNvPr id="80" name="楕円 79"/>
        <xdr:cNvSpPr/>
      </xdr:nvSpPr>
      <xdr:spPr>
        <a:xfrm>
          <a:off x="1968500" y="6383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90896</xdr:rowOff>
    </xdr:from>
    <xdr:to>
      <xdr:col>15</xdr:col>
      <xdr:colOff>50800</xdr:colOff>
      <xdr:row>37</xdr:row>
      <xdr:rowOff>107224</xdr:rowOff>
    </xdr:to>
    <xdr:cxnSp macro="">
      <xdr:nvCxnSpPr>
        <xdr:cNvPr id="81" name="直線コネクタ 80"/>
        <xdr:cNvCxnSpPr/>
      </xdr:nvCxnSpPr>
      <xdr:spPr>
        <a:xfrm>
          <a:off x="2019300" y="6434546"/>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17236</xdr:rowOff>
    </xdr:from>
    <xdr:to>
      <xdr:col>6</xdr:col>
      <xdr:colOff>38100</xdr:colOff>
      <xdr:row>37</xdr:row>
      <xdr:rowOff>118836</xdr:rowOff>
    </xdr:to>
    <xdr:sp macro="" textlink="">
      <xdr:nvSpPr>
        <xdr:cNvPr id="82" name="楕円 81"/>
        <xdr:cNvSpPr/>
      </xdr:nvSpPr>
      <xdr:spPr>
        <a:xfrm>
          <a:off x="1079500" y="636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68036</xdr:rowOff>
    </xdr:from>
    <xdr:to>
      <xdr:col>10</xdr:col>
      <xdr:colOff>114300</xdr:colOff>
      <xdr:row>37</xdr:row>
      <xdr:rowOff>90896</xdr:rowOff>
    </xdr:to>
    <xdr:cxnSp macro="">
      <xdr:nvCxnSpPr>
        <xdr:cNvPr id="83" name="直線コネクタ 82"/>
        <xdr:cNvCxnSpPr/>
      </xdr:nvCxnSpPr>
      <xdr:spPr>
        <a:xfrm>
          <a:off x="1130300" y="641168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145886</xdr:rowOff>
    </xdr:from>
    <xdr:ext cx="405111" cy="259045"/>
    <xdr:sp macro="" textlink="">
      <xdr:nvSpPr>
        <xdr:cNvPr id="84" name="n_1aveValue【道路】&#10;有形固定資産減価償却率"/>
        <xdr:cNvSpPr txBox="1"/>
      </xdr:nvSpPr>
      <xdr:spPr>
        <a:xfrm>
          <a:off x="3582044" y="666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134455</xdr:rowOff>
    </xdr:from>
    <xdr:ext cx="405111" cy="259045"/>
    <xdr:sp macro="" textlink="">
      <xdr:nvSpPr>
        <xdr:cNvPr id="85" name="n_2aveValue【道路】&#10;有形固定資産減価償却率"/>
        <xdr:cNvSpPr txBox="1"/>
      </xdr:nvSpPr>
      <xdr:spPr>
        <a:xfrm>
          <a:off x="2705744" y="664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116494</xdr:rowOff>
    </xdr:from>
    <xdr:ext cx="405111" cy="259045"/>
    <xdr:sp macro="" textlink="">
      <xdr:nvSpPr>
        <xdr:cNvPr id="86" name="n_3aveValue【道路】&#10;有形固定資産減価償却率"/>
        <xdr:cNvSpPr txBox="1"/>
      </xdr:nvSpPr>
      <xdr:spPr>
        <a:xfrm>
          <a:off x="181674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77305</xdr:rowOff>
    </xdr:from>
    <xdr:ext cx="405111" cy="259045"/>
    <xdr:sp macro="" textlink="">
      <xdr:nvSpPr>
        <xdr:cNvPr id="87" name="n_4aveValue【道路】&#10;有形固定資産減価償却率"/>
        <xdr:cNvSpPr txBox="1"/>
      </xdr:nvSpPr>
      <xdr:spPr>
        <a:xfrm>
          <a:off x="927744" y="6592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32493</xdr:rowOff>
    </xdr:from>
    <xdr:ext cx="405111" cy="259045"/>
    <xdr:sp macro="" textlink="">
      <xdr:nvSpPr>
        <xdr:cNvPr id="88" name="n_1mainValue【道路】&#10;有形固定資産減価償却率"/>
        <xdr:cNvSpPr txBox="1"/>
      </xdr:nvSpPr>
      <xdr:spPr>
        <a:xfrm>
          <a:off x="3582044" y="6204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3101</xdr:rowOff>
    </xdr:from>
    <xdr:ext cx="405111" cy="259045"/>
    <xdr:sp macro="" textlink="">
      <xdr:nvSpPr>
        <xdr:cNvPr id="89" name="n_2mainValue【道路】&#10;有形固定資産減価償却率"/>
        <xdr:cNvSpPr txBox="1"/>
      </xdr:nvSpPr>
      <xdr:spPr>
        <a:xfrm>
          <a:off x="2705744" y="617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158223</xdr:rowOff>
    </xdr:from>
    <xdr:ext cx="405111" cy="259045"/>
    <xdr:sp macro="" textlink="">
      <xdr:nvSpPr>
        <xdr:cNvPr id="90" name="n_3mainValue【道路】&#10;有形固定資産減価償却率"/>
        <xdr:cNvSpPr txBox="1"/>
      </xdr:nvSpPr>
      <xdr:spPr>
        <a:xfrm>
          <a:off x="1816744" y="615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135363</xdr:rowOff>
    </xdr:from>
    <xdr:ext cx="405111" cy="259045"/>
    <xdr:sp macro="" textlink="">
      <xdr:nvSpPr>
        <xdr:cNvPr id="91" name="n_4mainValue【道路】&#10;有形固定資産減価償却率"/>
        <xdr:cNvSpPr txBox="1"/>
      </xdr:nvSpPr>
      <xdr:spPr>
        <a:xfrm>
          <a:off x="927744" y="613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165735</xdr:rowOff>
    </xdr:from>
    <xdr:to>
      <xdr:col>54</xdr:col>
      <xdr:colOff>189865</xdr:colOff>
      <xdr:row>41</xdr:row>
      <xdr:rowOff>87249</xdr:rowOff>
    </xdr:to>
    <xdr:cxnSp macro="">
      <xdr:nvCxnSpPr>
        <xdr:cNvPr id="115" name="直線コネクタ 114"/>
        <xdr:cNvCxnSpPr/>
      </xdr:nvCxnSpPr>
      <xdr:spPr>
        <a:xfrm flipV="1">
          <a:off x="10476865" y="5823585"/>
          <a:ext cx="0" cy="129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91076</xdr:rowOff>
    </xdr:from>
    <xdr:ext cx="469744" cy="259045"/>
    <xdr:sp macro="" textlink="">
      <xdr:nvSpPr>
        <xdr:cNvPr id="116" name="【道路】&#10;一人当たり延長最小値テキスト"/>
        <xdr:cNvSpPr txBox="1"/>
      </xdr:nvSpPr>
      <xdr:spPr>
        <a:xfrm>
          <a:off x="10515600" y="7120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87249</xdr:rowOff>
    </xdr:from>
    <xdr:to>
      <xdr:col>55</xdr:col>
      <xdr:colOff>88900</xdr:colOff>
      <xdr:row>41</xdr:row>
      <xdr:rowOff>87249</xdr:rowOff>
    </xdr:to>
    <xdr:cxnSp macro="">
      <xdr:nvCxnSpPr>
        <xdr:cNvPr id="117" name="直線コネクタ 116"/>
        <xdr:cNvCxnSpPr/>
      </xdr:nvCxnSpPr>
      <xdr:spPr>
        <a:xfrm>
          <a:off x="10388600" y="7116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112412</xdr:rowOff>
    </xdr:from>
    <xdr:ext cx="469744" cy="259045"/>
    <xdr:sp macro="" textlink="">
      <xdr:nvSpPr>
        <xdr:cNvPr id="118" name="【道路】&#10;一人当たり延長最大値テキスト"/>
        <xdr:cNvSpPr txBox="1"/>
      </xdr:nvSpPr>
      <xdr:spPr>
        <a:xfrm>
          <a:off x="10515600" y="559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165735</xdr:rowOff>
    </xdr:from>
    <xdr:to>
      <xdr:col>55</xdr:col>
      <xdr:colOff>88900</xdr:colOff>
      <xdr:row>33</xdr:row>
      <xdr:rowOff>165735</xdr:rowOff>
    </xdr:to>
    <xdr:cxnSp macro="">
      <xdr:nvCxnSpPr>
        <xdr:cNvPr id="119" name="直線コネクタ 118"/>
        <xdr:cNvCxnSpPr/>
      </xdr:nvCxnSpPr>
      <xdr:spPr>
        <a:xfrm>
          <a:off x="10388600" y="5823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64279</xdr:rowOff>
    </xdr:from>
    <xdr:ext cx="469744" cy="259045"/>
    <xdr:sp macro="" textlink="">
      <xdr:nvSpPr>
        <xdr:cNvPr id="120" name="【道路】&#10;一人当たり延長平均値テキスト"/>
        <xdr:cNvSpPr txBox="1"/>
      </xdr:nvSpPr>
      <xdr:spPr>
        <a:xfrm>
          <a:off x="10515600" y="67508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41402</xdr:rowOff>
    </xdr:from>
    <xdr:to>
      <xdr:col>55</xdr:col>
      <xdr:colOff>50800</xdr:colOff>
      <xdr:row>40</xdr:row>
      <xdr:rowOff>143002</xdr:rowOff>
    </xdr:to>
    <xdr:sp macro="" textlink="">
      <xdr:nvSpPr>
        <xdr:cNvPr id="121" name="フローチャート: 判断 120"/>
        <xdr:cNvSpPr/>
      </xdr:nvSpPr>
      <xdr:spPr>
        <a:xfrm>
          <a:off x="10426700" y="689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41593</xdr:rowOff>
    </xdr:from>
    <xdr:to>
      <xdr:col>50</xdr:col>
      <xdr:colOff>165100</xdr:colOff>
      <xdr:row>40</xdr:row>
      <xdr:rowOff>143193</xdr:rowOff>
    </xdr:to>
    <xdr:sp macro="" textlink="">
      <xdr:nvSpPr>
        <xdr:cNvPr id="122" name="フローチャート: 判断 121"/>
        <xdr:cNvSpPr/>
      </xdr:nvSpPr>
      <xdr:spPr>
        <a:xfrm>
          <a:off x="95885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38164</xdr:rowOff>
    </xdr:from>
    <xdr:to>
      <xdr:col>46</xdr:col>
      <xdr:colOff>38100</xdr:colOff>
      <xdr:row>40</xdr:row>
      <xdr:rowOff>139764</xdr:rowOff>
    </xdr:to>
    <xdr:sp macro="" textlink="">
      <xdr:nvSpPr>
        <xdr:cNvPr id="123" name="フローチャート: 判断 122"/>
        <xdr:cNvSpPr/>
      </xdr:nvSpPr>
      <xdr:spPr>
        <a:xfrm>
          <a:off x="8699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32639</xdr:rowOff>
    </xdr:from>
    <xdr:to>
      <xdr:col>41</xdr:col>
      <xdr:colOff>101600</xdr:colOff>
      <xdr:row>40</xdr:row>
      <xdr:rowOff>134239</xdr:rowOff>
    </xdr:to>
    <xdr:sp macro="" textlink="">
      <xdr:nvSpPr>
        <xdr:cNvPr id="124" name="フローチャート: 判断 123"/>
        <xdr:cNvSpPr/>
      </xdr:nvSpPr>
      <xdr:spPr>
        <a:xfrm>
          <a:off x="7810500" y="689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34925</xdr:rowOff>
    </xdr:from>
    <xdr:to>
      <xdr:col>36</xdr:col>
      <xdr:colOff>165100</xdr:colOff>
      <xdr:row>40</xdr:row>
      <xdr:rowOff>136525</xdr:rowOff>
    </xdr:to>
    <xdr:sp macro="" textlink="">
      <xdr:nvSpPr>
        <xdr:cNvPr id="125" name="フローチャート: 判断 124"/>
        <xdr:cNvSpPr/>
      </xdr:nvSpPr>
      <xdr:spPr>
        <a:xfrm>
          <a:off x="6921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46355</xdr:rowOff>
    </xdr:from>
    <xdr:to>
      <xdr:col>55</xdr:col>
      <xdr:colOff>50800</xdr:colOff>
      <xdr:row>40</xdr:row>
      <xdr:rowOff>147955</xdr:rowOff>
    </xdr:to>
    <xdr:sp macro="" textlink="">
      <xdr:nvSpPr>
        <xdr:cNvPr id="131" name="楕円 130"/>
        <xdr:cNvSpPr/>
      </xdr:nvSpPr>
      <xdr:spPr>
        <a:xfrm>
          <a:off x="10426700" y="690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24782</xdr:rowOff>
    </xdr:from>
    <xdr:ext cx="469744" cy="259045"/>
    <xdr:sp macro="" textlink="">
      <xdr:nvSpPr>
        <xdr:cNvPr id="132" name="【道路】&#10;一人当たり延長該当値テキスト"/>
        <xdr:cNvSpPr txBox="1"/>
      </xdr:nvSpPr>
      <xdr:spPr>
        <a:xfrm>
          <a:off x="10515600" y="6882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47307</xdr:rowOff>
    </xdr:from>
    <xdr:to>
      <xdr:col>50</xdr:col>
      <xdr:colOff>165100</xdr:colOff>
      <xdr:row>40</xdr:row>
      <xdr:rowOff>148907</xdr:rowOff>
    </xdr:to>
    <xdr:sp macro="" textlink="">
      <xdr:nvSpPr>
        <xdr:cNvPr id="133" name="楕円 132"/>
        <xdr:cNvSpPr/>
      </xdr:nvSpPr>
      <xdr:spPr>
        <a:xfrm>
          <a:off x="9588500" y="6905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97155</xdr:rowOff>
    </xdr:from>
    <xdr:to>
      <xdr:col>55</xdr:col>
      <xdr:colOff>0</xdr:colOff>
      <xdr:row>40</xdr:row>
      <xdr:rowOff>98107</xdr:rowOff>
    </xdr:to>
    <xdr:cxnSp macro="">
      <xdr:nvCxnSpPr>
        <xdr:cNvPr id="134" name="直線コネクタ 133"/>
        <xdr:cNvCxnSpPr/>
      </xdr:nvCxnSpPr>
      <xdr:spPr>
        <a:xfrm flipV="1">
          <a:off x="9639300" y="6955155"/>
          <a:ext cx="8382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48069</xdr:rowOff>
    </xdr:from>
    <xdr:to>
      <xdr:col>46</xdr:col>
      <xdr:colOff>38100</xdr:colOff>
      <xdr:row>40</xdr:row>
      <xdr:rowOff>149669</xdr:rowOff>
    </xdr:to>
    <xdr:sp macro="" textlink="">
      <xdr:nvSpPr>
        <xdr:cNvPr id="135" name="楕円 134"/>
        <xdr:cNvSpPr/>
      </xdr:nvSpPr>
      <xdr:spPr>
        <a:xfrm>
          <a:off x="8699500" y="6906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98107</xdr:rowOff>
    </xdr:from>
    <xdr:to>
      <xdr:col>50</xdr:col>
      <xdr:colOff>114300</xdr:colOff>
      <xdr:row>40</xdr:row>
      <xdr:rowOff>98869</xdr:rowOff>
    </xdr:to>
    <xdr:cxnSp macro="">
      <xdr:nvCxnSpPr>
        <xdr:cNvPr id="136" name="直線コネクタ 135"/>
        <xdr:cNvCxnSpPr/>
      </xdr:nvCxnSpPr>
      <xdr:spPr>
        <a:xfrm flipV="1">
          <a:off x="8750300" y="6956107"/>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63309</xdr:rowOff>
    </xdr:from>
    <xdr:to>
      <xdr:col>41</xdr:col>
      <xdr:colOff>101600</xdr:colOff>
      <xdr:row>40</xdr:row>
      <xdr:rowOff>164909</xdr:rowOff>
    </xdr:to>
    <xdr:sp macro="" textlink="">
      <xdr:nvSpPr>
        <xdr:cNvPr id="137" name="楕円 136"/>
        <xdr:cNvSpPr/>
      </xdr:nvSpPr>
      <xdr:spPr>
        <a:xfrm>
          <a:off x="7810500" y="6921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98869</xdr:rowOff>
    </xdr:from>
    <xdr:to>
      <xdr:col>45</xdr:col>
      <xdr:colOff>177800</xdr:colOff>
      <xdr:row>40</xdr:row>
      <xdr:rowOff>114109</xdr:rowOff>
    </xdr:to>
    <xdr:cxnSp macro="">
      <xdr:nvCxnSpPr>
        <xdr:cNvPr id="138" name="直線コネクタ 137"/>
        <xdr:cNvCxnSpPr/>
      </xdr:nvCxnSpPr>
      <xdr:spPr>
        <a:xfrm flipV="1">
          <a:off x="7861300" y="6956869"/>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54166</xdr:rowOff>
    </xdr:from>
    <xdr:to>
      <xdr:col>36</xdr:col>
      <xdr:colOff>165100</xdr:colOff>
      <xdr:row>40</xdr:row>
      <xdr:rowOff>155766</xdr:rowOff>
    </xdr:to>
    <xdr:sp macro="" textlink="">
      <xdr:nvSpPr>
        <xdr:cNvPr id="139" name="楕円 138"/>
        <xdr:cNvSpPr/>
      </xdr:nvSpPr>
      <xdr:spPr>
        <a:xfrm>
          <a:off x="6921500" y="6912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104966</xdr:rowOff>
    </xdr:from>
    <xdr:to>
      <xdr:col>41</xdr:col>
      <xdr:colOff>50800</xdr:colOff>
      <xdr:row>40</xdr:row>
      <xdr:rowOff>114109</xdr:rowOff>
    </xdr:to>
    <xdr:cxnSp macro="">
      <xdr:nvCxnSpPr>
        <xdr:cNvPr id="140" name="直線コネクタ 139"/>
        <xdr:cNvCxnSpPr/>
      </xdr:nvCxnSpPr>
      <xdr:spPr>
        <a:xfrm>
          <a:off x="6972300" y="6962966"/>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159720</xdr:rowOff>
    </xdr:from>
    <xdr:ext cx="469744" cy="259045"/>
    <xdr:sp macro="" textlink="">
      <xdr:nvSpPr>
        <xdr:cNvPr id="141" name="n_1aveValue【道路】&#10;一人当たり延長"/>
        <xdr:cNvSpPr txBox="1"/>
      </xdr:nvSpPr>
      <xdr:spPr>
        <a:xfrm>
          <a:off x="9391727" y="667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156291</xdr:rowOff>
    </xdr:from>
    <xdr:ext cx="469744" cy="259045"/>
    <xdr:sp macro="" textlink="">
      <xdr:nvSpPr>
        <xdr:cNvPr id="142" name="n_2aveValue【道路】&#10;一人当たり延長"/>
        <xdr:cNvSpPr txBox="1"/>
      </xdr:nvSpPr>
      <xdr:spPr>
        <a:xfrm>
          <a:off x="85154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150766</xdr:rowOff>
    </xdr:from>
    <xdr:ext cx="469744" cy="259045"/>
    <xdr:sp macro="" textlink="">
      <xdr:nvSpPr>
        <xdr:cNvPr id="143" name="n_3aveValue【道路】&#10;一人当たり延長"/>
        <xdr:cNvSpPr txBox="1"/>
      </xdr:nvSpPr>
      <xdr:spPr>
        <a:xfrm>
          <a:off x="7626427" y="666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153052</xdr:rowOff>
    </xdr:from>
    <xdr:ext cx="469744" cy="259045"/>
    <xdr:sp macro="" textlink="">
      <xdr:nvSpPr>
        <xdr:cNvPr id="144" name="n_4aveValue【道路】&#10;一人当たり延長"/>
        <xdr:cNvSpPr txBox="1"/>
      </xdr:nvSpPr>
      <xdr:spPr>
        <a:xfrm>
          <a:off x="6737427" y="666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140034</xdr:rowOff>
    </xdr:from>
    <xdr:ext cx="469744" cy="259045"/>
    <xdr:sp macro="" textlink="">
      <xdr:nvSpPr>
        <xdr:cNvPr id="145" name="n_1mainValue【道路】&#10;一人当たり延長"/>
        <xdr:cNvSpPr txBox="1"/>
      </xdr:nvSpPr>
      <xdr:spPr>
        <a:xfrm>
          <a:off x="9391727" y="699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140796</xdr:rowOff>
    </xdr:from>
    <xdr:ext cx="469744" cy="259045"/>
    <xdr:sp macro="" textlink="">
      <xdr:nvSpPr>
        <xdr:cNvPr id="146" name="n_2mainValue【道路】&#10;一人当たり延長"/>
        <xdr:cNvSpPr txBox="1"/>
      </xdr:nvSpPr>
      <xdr:spPr>
        <a:xfrm>
          <a:off x="8515427" y="6998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156036</xdr:rowOff>
    </xdr:from>
    <xdr:ext cx="469744" cy="259045"/>
    <xdr:sp macro="" textlink="">
      <xdr:nvSpPr>
        <xdr:cNvPr id="147" name="n_3mainValue【道路】&#10;一人当たり延長"/>
        <xdr:cNvSpPr txBox="1"/>
      </xdr:nvSpPr>
      <xdr:spPr>
        <a:xfrm>
          <a:off x="7626427" y="7014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146893</xdr:rowOff>
    </xdr:from>
    <xdr:ext cx="469744" cy="259045"/>
    <xdr:sp macro="" textlink="">
      <xdr:nvSpPr>
        <xdr:cNvPr id="148" name="n_4mainValue【道路】&#10;一人当たり延長"/>
        <xdr:cNvSpPr txBox="1"/>
      </xdr:nvSpPr>
      <xdr:spPr>
        <a:xfrm>
          <a:off x="6737427" y="7004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8165</xdr:rowOff>
    </xdr:from>
    <xdr:to>
      <xdr:col>24</xdr:col>
      <xdr:colOff>62865</xdr:colOff>
      <xdr:row>64</xdr:row>
      <xdr:rowOff>84909</xdr:rowOff>
    </xdr:to>
    <xdr:cxnSp macro="">
      <xdr:nvCxnSpPr>
        <xdr:cNvPr id="175" name="直線コネクタ 174"/>
        <xdr:cNvCxnSpPr/>
      </xdr:nvCxnSpPr>
      <xdr:spPr>
        <a:xfrm flipV="1">
          <a:off x="4634865" y="9437915"/>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88736</xdr:rowOff>
    </xdr:from>
    <xdr:ext cx="405111" cy="259045"/>
    <xdr:sp macro="" textlink="">
      <xdr:nvSpPr>
        <xdr:cNvPr id="176" name="【橋りょう・トンネル】&#10;有形固定資産減価償却率最小値テキスト"/>
        <xdr:cNvSpPr txBox="1"/>
      </xdr:nvSpPr>
      <xdr:spPr>
        <a:xfrm>
          <a:off x="4673600" y="11061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84909</xdr:rowOff>
    </xdr:from>
    <xdr:to>
      <xdr:col>24</xdr:col>
      <xdr:colOff>152400</xdr:colOff>
      <xdr:row>64</xdr:row>
      <xdr:rowOff>84909</xdr:rowOff>
    </xdr:to>
    <xdr:cxnSp macro="">
      <xdr:nvCxnSpPr>
        <xdr:cNvPr id="177" name="直線コネクタ 176"/>
        <xdr:cNvCxnSpPr/>
      </xdr:nvCxnSpPr>
      <xdr:spPr>
        <a:xfrm>
          <a:off x="4546600" y="11057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126292</xdr:rowOff>
    </xdr:from>
    <xdr:ext cx="405111" cy="259045"/>
    <xdr:sp macro="" textlink="">
      <xdr:nvSpPr>
        <xdr:cNvPr id="178" name="【橋りょう・トンネル】&#10;有形固定資産減価償却率最大値テキスト"/>
        <xdr:cNvSpPr txBox="1"/>
      </xdr:nvSpPr>
      <xdr:spPr>
        <a:xfrm>
          <a:off x="4673600" y="9213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8165</xdr:rowOff>
    </xdr:from>
    <xdr:to>
      <xdr:col>24</xdr:col>
      <xdr:colOff>152400</xdr:colOff>
      <xdr:row>55</xdr:row>
      <xdr:rowOff>8165</xdr:rowOff>
    </xdr:to>
    <xdr:cxnSp macro="">
      <xdr:nvCxnSpPr>
        <xdr:cNvPr id="179" name="直線コネクタ 178"/>
        <xdr:cNvCxnSpPr/>
      </xdr:nvCxnSpPr>
      <xdr:spPr>
        <a:xfrm>
          <a:off x="4546600" y="943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120667</xdr:rowOff>
    </xdr:from>
    <xdr:ext cx="405111" cy="259045"/>
    <xdr:sp macro="" textlink="">
      <xdr:nvSpPr>
        <xdr:cNvPr id="180" name="【橋りょう・トンネル】&#10;有形固定資産減価償却率平均値テキスト"/>
        <xdr:cNvSpPr txBox="1"/>
      </xdr:nvSpPr>
      <xdr:spPr>
        <a:xfrm>
          <a:off x="4673600" y="10064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81" name="フローチャート: 判断 180"/>
        <xdr:cNvSpPr/>
      </xdr:nvSpPr>
      <xdr:spPr>
        <a:xfrm>
          <a:off x="45847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61867</xdr:rowOff>
    </xdr:from>
    <xdr:to>
      <xdr:col>20</xdr:col>
      <xdr:colOff>38100</xdr:colOff>
      <xdr:row>59</xdr:row>
      <xdr:rowOff>163467</xdr:rowOff>
    </xdr:to>
    <xdr:sp macro="" textlink="">
      <xdr:nvSpPr>
        <xdr:cNvPr id="182" name="フローチャート: 判断 181"/>
        <xdr:cNvSpPr/>
      </xdr:nvSpPr>
      <xdr:spPr>
        <a:xfrm>
          <a:off x="3746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58601</xdr:rowOff>
    </xdr:from>
    <xdr:to>
      <xdr:col>15</xdr:col>
      <xdr:colOff>101600</xdr:colOff>
      <xdr:row>59</xdr:row>
      <xdr:rowOff>160201</xdr:rowOff>
    </xdr:to>
    <xdr:sp macro="" textlink="">
      <xdr:nvSpPr>
        <xdr:cNvPr id="183" name="フローチャート: 判断 182"/>
        <xdr:cNvSpPr/>
      </xdr:nvSpPr>
      <xdr:spPr>
        <a:xfrm>
          <a:off x="2857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19413</xdr:rowOff>
    </xdr:from>
    <xdr:to>
      <xdr:col>10</xdr:col>
      <xdr:colOff>165100</xdr:colOff>
      <xdr:row>59</xdr:row>
      <xdr:rowOff>121013</xdr:rowOff>
    </xdr:to>
    <xdr:sp macro="" textlink="">
      <xdr:nvSpPr>
        <xdr:cNvPr id="184" name="フローチャート: 判断 183"/>
        <xdr:cNvSpPr/>
      </xdr:nvSpPr>
      <xdr:spPr>
        <a:xfrm>
          <a:off x="1968500" y="1013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3084</xdr:rowOff>
    </xdr:from>
    <xdr:to>
      <xdr:col>6</xdr:col>
      <xdr:colOff>38100</xdr:colOff>
      <xdr:row>59</xdr:row>
      <xdr:rowOff>104684</xdr:rowOff>
    </xdr:to>
    <xdr:sp macro="" textlink="">
      <xdr:nvSpPr>
        <xdr:cNvPr id="185" name="フローチャート: 判断 184"/>
        <xdr:cNvSpPr/>
      </xdr:nvSpPr>
      <xdr:spPr>
        <a:xfrm>
          <a:off x="1079500" y="1011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12881</xdr:rowOff>
    </xdr:from>
    <xdr:to>
      <xdr:col>24</xdr:col>
      <xdr:colOff>114300</xdr:colOff>
      <xdr:row>61</xdr:row>
      <xdr:rowOff>114481</xdr:rowOff>
    </xdr:to>
    <xdr:sp macro="" textlink="">
      <xdr:nvSpPr>
        <xdr:cNvPr id="191" name="楕円 190"/>
        <xdr:cNvSpPr/>
      </xdr:nvSpPr>
      <xdr:spPr>
        <a:xfrm>
          <a:off x="4584700" y="1047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162758</xdr:rowOff>
    </xdr:from>
    <xdr:ext cx="405111" cy="259045"/>
    <xdr:sp macro="" textlink="">
      <xdr:nvSpPr>
        <xdr:cNvPr id="192" name="【橋りょう・トンネル】&#10;有形固定資産減価償却率該当値テキスト"/>
        <xdr:cNvSpPr txBox="1"/>
      </xdr:nvSpPr>
      <xdr:spPr>
        <a:xfrm>
          <a:off x="4673600" y="1044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132080</xdr:rowOff>
    </xdr:from>
    <xdr:to>
      <xdr:col>20</xdr:col>
      <xdr:colOff>38100</xdr:colOff>
      <xdr:row>61</xdr:row>
      <xdr:rowOff>62230</xdr:rowOff>
    </xdr:to>
    <xdr:sp macro="" textlink="">
      <xdr:nvSpPr>
        <xdr:cNvPr id="193" name="楕円 192"/>
        <xdr:cNvSpPr/>
      </xdr:nvSpPr>
      <xdr:spPr>
        <a:xfrm>
          <a:off x="37465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11430</xdr:rowOff>
    </xdr:from>
    <xdr:to>
      <xdr:col>24</xdr:col>
      <xdr:colOff>63500</xdr:colOff>
      <xdr:row>61</xdr:row>
      <xdr:rowOff>63681</xdr:rowOff>
    </xdr:to>
    <xdr:cxnSp macro="">
      <xdr:nvCxnSpPr>
        <xdr:cNvPr id="194" name="直線コネクタ 193"/>
        <xdr:cNvCxnSpPr/>
      </xdr:nvCxnSpPr>
      <xdr:spPr>
        <a:xfrm>
          <a:off x="3797300" y="10469880"/>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79828</xdr:rowOff>
    </xdr:from>
    <xdr:to>
      <xdr:col>15</xdr:col>
      <xdr:colOff>101600</xdr:colOff>
      <xdr:row>61</xdr:row>
      <xdr:rowOff>9978</xdr:rowOff>
    </xdr:to>
    <xdr:sp macro="" textlink="">
      <xdr:nvSpPr>
        <xdr:cNvPr id="195" name="楕円 194"/>
        <xdr:cNvSpPr/>
      </xdr:nvSpPr>
      <xdr:spPr>
        <a:xfrm>
          <a:off x="2857500" y="1036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130628</xdr:rowOff>
    </xdr:from>
    <xdr:to>
      <xdr:col>19</xdr:col>
      <xdr:colOff>177800</xdr:colOff>
      <xdr:row>61</xdr:row>
      <xdr:rowOff>11430</xdr:rowOff>
    </xdr:to>
    <xdr:cxnSp macro="">
      <xdr:nvCxnSpPr>
        <xdr:cNvPr id="196" name="直線コネクタ 195"/>
        <xdr:cNvCxnSpPr/>
      </xdr:nvCxnSpPr>
      <xdr:spPr>
        <a:xfrm>
          <a:off x="2908300" y="10417628"/>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27577</xdr:rowOff>
    </xdr:from>
    <xdr:to>
      <xdr:col>10</xdr:col>
      <xdr:colOff>165100</xdr:colOff>
      <xdr:row>60</xdr:row>
      <xdr:rowOff>129177</xdr:rowOff>
    </xdr:to>
    <xdr:sp macro="" textlink="">
      <xdr:nvSpPr>
        <xdr:cNvPr id="197" name="楕円 196"/>
        <xdr:cNvSpPr/>
      </xdr:nvSpPr>
      <xdr:spPr>
        <a:xfrm>
          <a:off x="1968500" y="1031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78377</xdr:rowOff>
    </xdr:from>
    <xdr:to>
      <xdr:col>15</xdr:col>
      <xdr:colOff>50800</xdr:colOff>
      <xdr:row>60</xdr:row>
      <xdr:rowOff>130628</xdr:rowOff>
    </xdr:to>
    <xdr:cxnSp macro="">
      <xdr:nvCxnSpPr>
        <xdr:cNvPr id="198" name="直線コネクタ 197"/>
        <xdr:cNvCxnSpPr/>
      </xdr:nvCxnSpPr>
      <xdr:spPr>
        <a:xfrm>
          <a:off x="2019300" y="10365377"/>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143510</xdr:rowOff>
    </xdr:from>
    <xdr:to>
      <xdr:col>6</xdr:col>
      <xdr:colOff>38100</xdr:colOff>
      <xdr:row>60</xdr:row>
      <xdr:rowOff>73660</xdr:rowOff>
    </xdr:to>
    <xdr:sp macro="" textlink="">
      <xdr:nvSpPr>
        <xdr:cNvPr id="199" name="楕円 198"/>
        <xdr:cNvSpPr/>
      </xdr:nvSpPr>
      <xdr:spPr>
        <a:xfrm>
          <a:off x="1079500" y="1025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22860</xdr:rowOff>
    </xdr:from>
    <xdr:to>
      <xdr:col>10</xdr:col>
      <xdr:colOff>114300</xdr:colOff>
      <xdr:row>60</xdr:row>
      <xdr:rowOff>78377</xdr:rowOff>
    </xdr:to>
    <xdr:cxnSp macro="">
      <xdr:nvCxnSpPr>
        <xdr:cNvPr id="200" name="直線コネクタ 199"/>
        <xdr:cNvCxnSpPr/>
      </xdr:nvCxnSpPr>
      <xdr:spPr>
        <a:xfrm>
          <a:off x="1130300" y="10309860"/>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8544</xdr:rowOff>
    </xdr:from>
    <xdr:ext cx="405111" cy="259045"/>
    <xdr:sp macro="" textlink="">
      <xdr:nvSpPr>
        <xdr:cNvPr id="201" name="n_1aveValue【橋りょう・トンネル】&#10;有形固定資産減価償却率"/>
        <xdr:cNvSpPr txBox="1"/>
      </xdr:nvSpPr>
      <xdr:spPr>
        <a:xfrm>
          <a:off x="3582044" y="995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5278</xdr:rowOff>
    </xdr:from>
    <xdr:ext cx="405111" cy="259045"/>
    <xdr:sp macro="" textlink="">
      <xdr:nvSpPr>
        <xdr:cNvPr id="202" name="n_2aveValue【橋りょう・トンネル】&#10;有形固定資産減価償却率"/>
        <xdr:cNvSpPr txBox="1"/>
      </xdr:nvSpPr>
      <xdr:spPr>
        <a:xfrm>
          <a:off x="2705744" y="994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137540</xdr:rowOff>
    </xdr:from>
    <xdr:ext cx="405111" cy="259045"/>
    <xdr:sp macro="" textlink="">
      <xdr:nvSpPr>
        <xdr:cNvPr id="203" name="n_3aveValue【橋りょう・トンネル】&#10;有形固定資産減価償却率"/>
        <xdr:cNvSpPr txBox="1"/>
      </xdr:nvSpPr>
      <xdr:spPr>
        <a:xfrm>
          <a:off x="1816744" y="991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121211</xdr:rowOff>
    </xdr:from>
    <xdr:ext cx="405111" cy="259045"/>
    <xdr:sp macro="" textlink="">
      <xdr:nvSpPr>
        <xdr:cNvPr id="204" name="n_4aveValue【橋りょう・トンネル】&#10;有形固定資産減価償却率"/>
        <xdr:cNvSpPr txBox="1"/>
      </xdr:nvSpPr>
      <xdr:spPr>
        <a:xfrm>
          <a:off x="927744" y="989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53357</xdr:rowOff>
    </xdr:from>
    <xdr:ext cx="405111" cy="259045"/>
    <xdr:sp macro="" textlink="">
      <xdr:nvSpPr>
        <xdr:cNvPr id="205" name="n_1mainValue【橋りょう・トンネル】&#10;有形固定資産減価償却率"/>
        <xdr:cNvSpPr txBox="1"/>
      </xdr:nvSpPr>
      <xdr:spPr>
        <a:xfrm>
          <a:off x="35820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1105</xdr:rowOff>
    </xdr:from>
    <xdr:ext cx="405111" cy="259045"/>
    <xdr:sp macro="" textlink="">
      <xdr:nvSpPr>
        <xdr:cNvPr id="206" name="n_2mainValue【橋りょう・トンネル】&#10;有形固定資産減価償却率"/>
        <xdr:cNvSpPr txBox="1"/>
      </xdr:nvSpPr>
      <xdr:spPr>
        <a:xfrm>
          <a:off x="2705744" y="1045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120304</xdr:rowOff>
    </xdr:from>
    <xdr:ext cx="405111" cy="259045"/>
    <xdr:sp macro="" textlink="">
      <xdr:nvSpPr>
        <xdr:cNvPr id="207" name="n_3mainValue【橋りょう・トンネル】&#10;有形固定資産減価償却率"/>
        <xdr:cNvSpPr txBox="1"/>
      </xdr:nvSpPr>
      <xdr:spPr>
        <a:xfrm>
          <a:off x="1816744" y="1040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64787</xdr:rowOff>
    </xdr:from>
    <xdr:ext cx="405111" cy="259045"/>
    <xdr:sp macro="" textlink="">
      <xdr:nvSpPr>
        <xdr:cNvPr id="208" name="n_4mainValue【橋りょう・トンネル】&#10;有形固定資産減価償却率"/>
        <xdr:cNvSpPr txBox="1"/>
      </xdr:nvSpPr>
      <xdr:spPr>
        <a:xfrm>
          <a:off x="927744" y="1035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9434</xdr:rowOff>
    </xdr:from>
    <xdr:to>
      <xdr:col>54</xdr:col>
      <xdr:colOff>189865</xdr:colOff>
      <xdr:row>64</xdr:row>
      <xdr:rowOff>55718</xdr:rowOff>
    </xdr:to>
    <xdr:cxnSp macro="">
      <xdr:nvCxnSpPr>
        <xdr:cNvPr id="232" name="直線コネクタ 231"/>
        <xdr:cNvCxnSpPr/>
      </xdr:nvCxnSpPr>
      <xdr:spPr>
        <a:xfrm flipV="1">
          <a:off x="10476865" y="9610634"/>
          <a:ext cx="0" cy="1417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59545</xdr:rowOff>
    </xdr:from>
    <xdr:ext cx="469744" cy="259045"/>
    <xdr:sp macro="" textlink="">
      <xdr:nvSpPr>
        <xdr:cNvPr id="233" name="【橋りょう・トンネル】&#10;一人当たり有形固定資産（償却資産）額最小値テキスト"/>
        <xdr:cNvSpPr txBox="1"/>
      </xdr:nvSpPr>
      <xdr:spPr>
        <a:xfrm>
          <a:off x="10515600" y="11032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55718</xdr:rowOff>
    </xdr:from>
    <xdr:to>
      <xdr:col>55</xdr:col>
      <xdr:colOff>88900</xdr:colOff>
      <xdr:row>64</xdr:row>
      <xdr:rowOff>55718</xdr:rowOff>
    </xdr:to>
    <xdr:cxnSp macro="">
      <xdr:nvCxnSpPr>
        <xdr:cNvPr id="234" name="直線コネクタ 233"/>
        <xdr:cNvCxnSpPr/>
      </xdr:nvCxnSpPr>
      <xdr:spPr>
        <a:xfrm>
          <a:off x="10388600" y="1102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127561</xdr:rowOff>
    </xdr:from>
    <xdr:ext cx="599010" cy="259045"/>
    <xdr:sp macro="" textlink="">
      <xdr:nvSpPr>
        <xdr:cNvPr id="235" name="【橋りょう・トンネル】&#10;一人当たり有形固定資産（償却資産）額最大値テキスト"/>
        <xdr:cNvSpPr txBox="1"/>
      </xdr:nvSpPr>
      <xdr:spPr>
        <a:xfrm>
          <a:off x="10515600" y="9385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9434</xdr:rowOff>
    </xdr:from>
    <xdr:to>
      <xdr:col>55</xdr:col>
      <xdr:colOff>88900</xdr:colOff>
      <xdr:row>56</xdr:row>
      <xdr:rowOff>9434</xdr:rowOff>
    </xdr:to>
    <xdr:cxnSp macro="">
      <xdr:nvCxnSpPr>
        <xdr:cNvPr id="236" name="直線コネクタ 235"/>
        <xdr:cNvCxnSpPr/>
      </xdr:nvCxnSpPr>
      <xdr:spPr>
        <a:xfrm>
          <a:off x="10388600" y="9610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84762</xdr:rowOff>
    </xdr:from>
    <xdr:ext cx="534377" cy="259045"/>
    <xdr:sp macro="" textlink="">
      <xdr:nvSpPr>
        <xdr:cNvPr id="237" name="【橋りょう・トンネル】&#10;一人当たり有形固定資産（償却資産）額平均値テキスト"/>
        <xdr:cNvSpPr txBox="1"/>
      </xdr:nvSpPr>
      <xdr:spPr>
        <a:xfrm>
          <a:off x="10515600" y="105432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61885</xdr:rowOff>
    </xdr:from>
    <xdr:to>
      <xdr:col>55</xdr:col>
      <xdr:colOff>50800</xdr:colOff>
      <xdr:row>62</xdr:row>
      <xdr:rowOff>163485</xdr:rowOff>
    </xdr:to>
    <xdr:sp macro="" textlink="">
      <xdr:nvSpPr>
        <xdr:cNvPr id="238" name="フローチャート: 判断 237"/>
        <xdr:cNvSpPr/>
      </xdr:nvSpPr>
      <xdr:spPr>
        <a:xfrm>
          <a:off x="10426700" y="1069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65504</xdr:rowOff>
    </xdr:from>
    <xdr:to>
      <xdr:col>50</xdr:col>
      <xdr:colOff>165100</xdr:colOff>
      <xdr:row>62</xdr:row>
      <xdr:rowOff>167104</xdr:rowOff>
    </xdr:to>
    <xdr:sp macro="" textlink="">
      <xdr:nvSpPr>
        <xdr:cNvPr id="239" name="フローチャート: 判断 238"/>
        <xdr:cNvSpPr/>
      </xdr:nvSpPr>
      <xdr:spPr>
        <a:xfrm>
          <a:off x="9588500" y="1069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65054</xdr:rowOff>
    </xdr:from>
    <xdr:to>
      <xdr:col>46</xdr:col>
      <xdr:colOff>38100</xdr:colOff>
      <xdr:row>62</xdr:row>
      <xdr:rowOff>166654</xdr:rowOff>
    </xdr:to>
    <xdr:sp macro="" textlink="">
      <xdr:nvSpPr>
        <xdr:cNvPr id="240" name="フローチャート: 判断 239"/>
        <xdr:cNvSpPr/>
      </xdr:nvSpPr>
      <xdr:spPr>
        <a:xfrm>
          <a:off x="8699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69482</xdr:rowOff>
    </xdr:from>
    <xdr:to>
      <xdr:col>41</xdr:col>
      <xdr:colOff>101600</xdr:colOff>
      <xdr:row>62</xdr:row>
      <xdr:rowOff>171082</xdr:rowOff>
    </xdr:to>
    <xdr:sp macro="" textlink="">
      <xdr:nvSpPr>
        <xdr:cNvPr id="241" name="フローチャート: 判断 240"/>
        <xdr:cNvSpPr/>
      </xdr:nvSpPr>
      <xdr:spPr>
        <a:xfrm>
          <a:off x="7810500" y="1069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81659</xdr:rowOff>
    </xdr:from>
    <xdr:to>
      <xdr:col>36</xdr:col>
      <xdr:colOff>165100</xdr:colOff>
      <xdr:row>63</xdr:row>
      <xdr:rowOff>11809</xdr:rowOff>
    </xdr:to>
    <xdr:sp macro="" textlink="">
      <xdr:nvSpPr>
        <xdr:cNvPr id="242" name="フローチャート: 判断 241"/>
        <xdr:cNvSpPr/>
      </xdr:nvSpPr>
      <xdr:spPr>
        <a:xfrm>
          <a:off x="6921500" y="107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156784</xdr:rowOff>
    </xdr:from>
    <xdr:to>
      <xdr:col>55</xdr:col>
      <xdr:colOff>50800</xdr:colOff>
      <xdr:row>63</xdr:row>
      <xdr:rowOff>86934</xdr:rowOff>
    </xdr:to>
    <xdr:sp macro="" textlink="">
      <xdr:nvSpPr>
        <xdr:cNvPr id="248" name="楕円 247"/>
        <xdr:cNvSpPr/>
      </xdr:nvSpPr>
      <xdr:spPr>
        <a:xfrm>
          <a:off x="10426700" y="10786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135211</xdr:rowOff>
    </xdr:from>
    <xdr:ext cx="534377" cy="259045"/>
    <xdr:sp macro="" textlink="">
      <xdr:nvSpPr>
        <xdr:cNvPr id="249" name="【橋りょう・トンネル】&#10;一人当たり有形固定資産（償却資産）額該当値テキスト"/>
        <xdr:cNvSpPr txBox="1"/>
      </xdr:nvSpPr>
      <xdr:spPr>
        <a:xfrm>
          <a:off x="10515600" y="10765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157515</xdr:rowOff>
    </xdr:from>
    <xdr:to>
      <xdr:col>50</xdr:col>
      <xdr:colOff>165100</xdr:colOff>
      <xdr:row>63</xdr:row>
      <xdr:rowOff>87665</xdr:rowOff>
    </xdr:to>
    <xdr:sp macro="" textlink="">
      <xdr:nvSpPr>
        <xdr:cNvPr id="250" name="楕円 249"/>
        <xdr:cNvSpPr/>
      </xdr:nvSpPr>
      <xdr:spPr>
        <a:xfrm>
          <a:off x="9588500" y="1078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36134</xdr:rowOff>
    </xdr:from>
    <xdr:to>
      <xdr:col>55</xdr:col>
      <xdr:colOff>0</xdr:colOff>
      <xdr:row>63</xdr:row>
      <xdr:rowOff>36865</xdr:rowOff>
    </xdr:to>
    <xdr:cxnSp macro="">
      <xdr:nvCxnSpPr>
        <xdr:cNvPr id="251" name="直線コネクタ 250"/>
        <xdr:cNvCxnSpPr/>
      </xdr:nvCxnSpPr>
      <xdr:spPr>
        <a:xfrm flipV="1">
          <a:off x="9639300" y="10837484"/>
          <a:ext cx="838200" cy="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157904</xdr:rowOff>
    </xdr:from>
    <xdr:to>
      <xdr:col>46</xdr:col>
      <xdr:colOff>38100</xdr:colOff>
      <xdr:row>63</xdr:row>
      <xdr:rowOff>88054</xdr:rowOff>
    </xdr:to>
    <xdr:sp macro="" textlink="">
      <xdr:nvSpPr>
        <xdr:cNvPr id="252" name="楕円 251"/>
        <xdr:cNvSpPr/>
      </xdr:nvSpPr>
      <xdr:spPr>
        <a:xfrm>
          <a:off x="8699500" y="10787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36865</xdr:rowOff>
    </xdr:from>
    <xdr:to>
      <xdr:col>50</xdr:col>
      <xdr:colOff>114300</xdr:colOff>
      <xdr:row>63</xdr:row>
      <xdr:rowOff>37254</xdr:rowOff>
    </xdr:to>
    <xdr:cxnSp macro="">
      <xdr:nvCxnSpPr>
        <xdr:cNvPr id="253" name="直線コネクタ 252"/>
        <xdr:cNvCxnSpPr/>
      </xdr:nvCxnSpPr>
      <xdr:spPr>
        <a:xfrm flipV="1">
          <a:off x="8750300" y="10838215"/>
          <a:ext cx="889000" cy="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157013</xdr:rowOff>
    </xdr:from>
    <xdr:to>
      <xdr:col>41</xdr:col>
      <xdr:colOff>101600</xdr:colOff>
      <xdr:row>63</xdr:row>
      <xdr:rowOff>87163</xdr:rowOff>
    </xdr:to>
    <xdr:sp macro="" textlink="">
      <xdr:nvSpPr>
        <xdr:cNvPr id="254" name="楕円 253"/>
        <xdr:cNvSpPr/>
      </xdr:nvSpPr>
      <xdr:spPr>
        <a:xfrm>
          <a:off x="7810500" y="10786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36363</xdr:rowOff>
    </xdr:from>
    <xdr:to>
      <xdr:col>45</xdr:col>
      <xdr:colOff>177800</xdr:colOff>
      <xdr:row>63</xdr:row>
      <xdr:rowOff>37254</xdr:rowOff>
    </xdr:to>
    <xdr:cxnSp macro="">
      <xdr:nvCxnSpPr>
        <xdr:cNvPr id="255" name="直線コネクタ 254"/>
        <xdr:cNvCxnSpPr/>
      </xdr:nvCxnSpPr>
      <xdr:spPr>
        <a:xfrm>
          <a:off x="7861300" y="10837713"/>
          <a:ext cx="889000" cy="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156015</xdr:rowOff>
    </xdr:from>
    <xdr:to>
      <xdr:col>36</xdr:col>
      <xdr:colOff>165100</xdr:colOff>
      <xdr:row>63</xdr:row>
      <xdr:rowOff>86165</xdr:rowOff>
    </xdr:to>
    <xdr:sp macro="" textlink="">
      <xdr:nvSpPr>
        <xdr:cNvPr id="256" name="楕円 255"/>
        <xdr:cNvSpPr/>
      </xdr:nvSpPr>
      <xdr:spPr>
        <a:xfrm>
          <a:off x="6921500" y="10785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35365</xdr:rowOff>
    </xdr:from>
    <xdr:to>
      <xdr:col>41</xdr:col>
      <xdr:colOff>50800</xdr:colOff>
      <xdr:row>63</xdr:row>
      <xdr:rowOff>36363</xdr:rowOff>
    </xdr:to>
    <xdr:cxnSp macro="">
      <xdr:nvCxnSpPr>
        <xdr:cNvPr id="257" name="直線コネクタ 256"/>
        <xdr:cNvCxnSpPr/>
      </xdr:nvCxnSpPr>
      <xdr:spPr>
        <a:xfrm>
          <a:off x="6972300" y="10836715"/>
          <a:ext cx="889000" cy="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12181</xdr:rowOff>
    </xdr:from>
    <xdr:ext cx="534377" cy="259045"/>
    <xdr:sp macro="" textlink="">
      <xdr:nvSpPr>
        <xdr:cNvPr id="258" name="n_1aveValue【橋りょう・トンネル】&#10;一人当たり有形固定資産（償却資産）額"/>
        <xdr:cNvSpPr txBox="1"/>
      </xdr:nvSpPr>
      <xdr:spPr>
        <a:xfrm>
          <a:off x="9359411" y="1047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11731</xdr:rowOff>
    </xdr:from>
    <xdr:ext cx="534377" cy="259045"/>
    <xdr:sp macro="" textlink="">
      <xdr:nvSpPr>
        <xdr:cNvPr id="259" name="n_2aveValue【橋りょう・トンネル】&#10;一人当たり有形固定資産（償却資産）額"/>
        <xdr:cNvSpPr txBox="1"/>
      </xdr:nvSpPr>
      <xdr:spPr>
        <a:xfrm>
          <a:off x="8483111" y="1047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16159</xdr:rowOff>
    </xdr:from>
    <xdr:ext cx="534377" cy="259045"/>
    <xdr:sp macro="" textlink="">
      <xdr:nvSpPr>
        <xdr:cNvPr id="260" name="n_3aveValue【橋りょう・トンネル】&#10;一人当たり有形固定資産（償却資産）額"/>
        <xdr:cNvSpPr txBox="1"/>
      </xdr:nvSpPr>
      <xdr:spPr>
        <a:xfrm>
          <a:off x="7594111" y="1047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28336</xdr:rowOff>
    </xdr:from>
    <xdr:ext cx="534377" cy="259045"/>
    <xdr:sp macro="" textlink="">
      <xdr:nvSpPr>
        <xdr:cNvPr id="261" name="n_4aveValue【橋りょう・トンネル】&#10;一人当たり有形固定資産（償却資産）額"/>
        <xdr:cNvSpPr txBox="1"/>
      </xdr:nvSpPr>
      <xdr:spPr>
        <a:xfrm>
          <a:off x="6705111" y="1048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78792</xdr:rowOff>
    </xdr:from>
    <xdr:ext cx="534377" cy="259045"/>
    <xdr:sp macro="" textlink="">
      <xdr:nvSpPr>
        <xdr:cNvPr id="262" name="n_1mainValue【橋りょう・トンネル】&#10;一人当たり有形固定資産（償却資産）額"/>
        <xdr:cNvSpPr txBox="1"/>
      </xdr:nvSpPr>
      <xdr:spPr>
        <a:xfrm>
          <a:off x="9359411" y="10880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79181</xdr:rowOff>
    </xdr:from>
    <xdr:ext cx="534377" cy="259045"/>
    <xdr:sp macro="" textlink="">
      <xdr:nvSpPr>
        <xdr:cNvPr id="263" name="n_2mainValue【橋りょう・トンネル】&#10;一人当たり有形固定資産（償却資産）額"/>
        <xdr:cNvSpPr txBox="1"/>
      </xdr:nvSpPr>
      <xdr:spPr>
        <a:xfrm>
          <a:off x="8483111" y="10880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78290</xdr:rowOff>
    </xdr:from>
    <xdr:ext cx="534377" cy="259045"/>
    <xdr:sp macro="" textlink="">
      <xdr:nvSpPr>
        <xdr:cNvPr id="264" name="n_3mainValue【橋りょう・トンネル】&#10;一人当たり有形固定資産（償却資産）額"/>
        <xdr:cNvSpPr txBox="1"/>
      </xdr:nvSpPr>
      <xdr:spPr>
        <a:xfrm>
          <a:off x="7594111" y="10879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77292</xdr:rowOff>
    </xdr:from>
    <xdr:ext cx="534377" cy="259045"/>
    <xdr:sp macro="" textlink="">
      <xdr:nvSpPr>
        <xdr:cNvPr id="265" name="n_4mainValue【橋りょう・トンネル】&#10;一人当たり有形固定資産（償却資産）額"/>
        <xdr:cNvSpPr txBox="1"/>
      </xdr:nvSpPr>
      <xdr:spPr>
        <a:xfrm>
          <a:off x="6705111" y="1087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95250</xdr:rowOff>
    </xdr:from>
    <xdr:to>
      <xdr:col>28</xdr:col>
      <xdr:colOff>114300</xdr:colOff>
      <xdr:row>85</xdr:row>
      <xdr:rowOff>95250</xdr:rowOff>
    </xdr:to>
    <xdr:cxnSp macro="">
      <xdr:nvCxnSpPr>
        <xdr:cNvPr id="277" name="直線コネクタ 276"/>
        <xdr:cNvCxnSpPr/>
      </xdr:nvCxnSpPr>
      <xdr:spPr>
        <a:xfrm>
          <a:off x="762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124477</xdr:rowOff>
    </xdr:from>
    <xdr:ext cx="403059" cy="259045"/>
    <xdr:sp macro="" textlink="">
      <xdr:nvSpPr>
        <xdr:cNvPr id="278" name="テキスト ボックス 277"/>
        <xdr:cNvSpPr txBox="1"/>
      </xdr:nvSpPr>
      <xdr:spPr>
        <a:xfrm>
          <a:off x="358941" y="1452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152400</xdr:rowOff>
    </xdr:from>
    <xdr:to>
      <xdr:col>28</xdr:col>
      <xdr:colOff>114300</xdr:colOff>
      <xdr:row>78</xdr:row>
      <xdr:rowOff>152400</xdr:rowOff>
    </xdr:to>
    <xdr:cxnSp macro="">
      <xdr:nvCxnSpPr>
        <xdr:cNvPr id="281" name="直線コネクタ 280"/>
        <xdr:cNvCxnSpPr/>
      </xdr:nvCxnSpPr>
      <xdr:spPr>
        <a:xfrm>
          <a:off x="762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10177</xdr:rowOff>
    </xdr:from>
    <xdr:ext cx="403059" cy="259045"/>
    <xdr:sp macro="" textlink="">
      <xdr:nvSpPr>
        <xdr:cNvPr id="282" name="テキスト ボックス 281"/>
        <xdr:cNvSpPr txBox="1"/>
      </xdr:nvSpPr>
      <xdr:spPr>
        <a:xfrm>
          <a:off x="358941" y="1338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155257</xdr:rowOff>
    </xdr:from>
    <xdr:to>
      <xdr:col>24</xdr:col>
      <xdr:colOff>62865</xdr:colOff>
      <xdr:row>86</xdr:row>
      <xdr:rowOff>55245</xdr:rowOff>
    </xdr:to>
    <xdr:cxnSp macro="">
      <xdr:nvCxnSpPr>
        <xdr:cNvPr id="286" name="直線コネクタ 285"/>
        <xdr:cNvCxnSpPr/>
      </xdr:nvCxnSpPr>
      <xdr:spPr>
        <a:xfrm flipV="1">
          <a:off x="4634865" y="13356907"/>
          <a:ext cx="0" cy="1443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59072</xdr:rowOff>
    </xdr:from>
    <xdr:ext cx="405111" cy="259045"/>
    <xdr:sp macro="" textlink="">
      <xdr:nvSpPr>
        <xdr:cNvPr id="287" name="【公営住宅】&#10;有形固定資産減価償却率最小値テキスト"/>
        <xdr:cNvSpPr txBox="1"/>
      </xdr:nvSpPr>
      <xdr:spPr>
        <a:xfrm>
          <a:off x="4673600" y="1480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55245</xdr:rowOff>
    </xdr:from>
    <xdr:to>
      <xdr:col>24</xdr:col>
      <xdr:colOff>152400</xdr:colOff>
      <xdr:row>86</xdr:row>
      <xdr:rowOff>55245</xdr:rowOff>
    </xdr:to>
    <xdr:cxnSp macro="">
      <xdr:nvCxnSpPr>
        <xdr:cNvPr id="288" name="直線コネクタ 287"/>
        <xdr:cNvCxnSpPr/>
      </xdr:nvCxnSpPr>
      <xdr:spPr>
        <a:xfrm>
          <a:off x="4546600" y="1479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101934</xdr:rowOff>
    </xdr:from>
    <xdr:ext cx="405111" cy="259045"/>
    <xdr:sp macro="" textlink="">
      <xdr:nvSpPr>
        <xdr:cNvPr id="289" name="【公営住宅】&#10;有形固定資産減価償却率最大値テキスト"/>
        <xdr:cNvSpPr txBox="1"/>
      </xdr:nvSpPr>
      <xdr:spPr>
        <a:xfrm>
          <a:off x="4673600" y="13132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155257</xdr:rowOff>
    </xdr:from>
    <xdr:to>
      <xdr:col>24</xdr:col>
      <xdr:colOff>152400</xdr:colOff>
      <xdr:row>77</xdr:row>
      <xdr:rowOff>155257</xdr:rowOff>
    </xdr:to>
    <xdr:cxnSp macro="">
      <xdr:nvCxnSpPr>
        <xdr:cNvPr id="290" name="直線コネクタ 289"/>
        <xdr:cNvCxnSpPr/>
      </xdr:nvCxnSpPr>
      <xdr:spPr>
        <a:xfrm>
          <a:off x="4546600" y="13356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10177</xdr:rowOff>
    </xdr:from>
    <xdr:ext cx="405111" cy="259045"/>
    <xdr:sp macro="" textlink="">
      <xdr:nvSpPr>
        <xdr:cNvPr id="291" name="【公営住宅】&#10;有形固定資産減価償却率平均値テキスト"/>
        <xdr:cNvSpPr txBox="1"/>
      </xdr:nvSpPr>
      <xdr:spPr>
        <a:xfrm>
          <a:off x="4673600" y="13726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158750</xdr:rowOff>
    </xdr:from>
    <xdr:to>
      <xdr:col>24</xdr:col>
      <xdr:colOff>114300</xdr:colOff>
      <xdr:row>81</xdr:row>
      <xdr:rowOff>88900</xdr:rowOff>
    </xdr:to>
    <xdr:sp macro="" textlink="">
      <xdr:nvSpPr>
        <xdr:cNvPr id="292" name="フローチャート: 判断 291"/>
        <xdr:cNvSpPr/>
      </xdr:nvSpPr>
      <xdr:spPr>
        <a:xfrm>
          <a:off x="4584700" y="1387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93027</xdr:rowOff>
    </xdr:from>
    <xdr:to>
      <xdr:col>20</xdr:col>
      <xdr:colOff>38100</xdr:colOff>
      <xdr:row>81</xdr:row>
      <xdr:rowOff>23177</xdr:rowOff>
    </xdr:to>
    <xdr:sp macro="" textlink="">
      <xdr:nvSpPr>
        <xdr:cNvPr id="293" name="フローチャート: 判断 292"/>
        <xdr:cNvSpPr/>
      </xdr:nvSpPr>
      <xdr:spPr>
        <a:xfrm>
          <a:off x="3746500" y="13809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38736</xdr:rowOff>
    </xdr:from>
    <xdr:to>
      <xdr:col>15</xdr:col>
      <xdr:colOff>101600</xdr:colOff>
      <xdr:row>80</xdr:row>
      <xdr:rowOff>140336</xdr:rowOff>
    </xdr:to>
    <xdr:sp macro="" textlink="">
      <xdr:nvSpPr>
        <xdr:cNvPr id="294" name="フローチャート: 判断 293"/>
        <xdr:cNvSpPr/>
      </xdr:nvSpPr>
      <xdr:spPr>
        <a:xfrm>
          <a:off x="2857500" y="13754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27305</xdr:rowOff>
    </xdr:from>
    <xdr:to>
      <xdr:col>10</xdr:col>
      <xdr:colOff>165100</xdr:colOff>
      <xdr:row>80</xdr:row>
      <xdr:rowOff>128905</xdr:rowOff>
    </xdr:to>
    <xdr:sp macro="" textlink="">
      <xdr:nvSpPr>
        <xdr:cNvPr id="295" name="フローチャート: 判断 294"/>
        <xdr:cNvSpPr/>
      </xdr:nvSpPr>
      <xdr:spPr>
        <a:xfrm>
          <a:off x="1968500" y="13743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130175</xdr:rowOff>
    </xdr:from>
    <xdr:to>
      <xdr:col>6</xdr:col>
      <xdr:colOff>38100</xdr:colOff>
      <xdr:row>80</xdr:row>
      <xdr:rowOff>60325</xdr:rowOff>
    </xdr:to>
    <xdr:sp macro="" textlink="">
      <xdr:nvSpPr>
        <xdr:cNvPr id="296" name="フローチャート: 判断 295"/>
        <xdr:cNvSpPr/>
      </xdr:nvSpPr>
      <xdr:spPr>
        <a:xfrm>
          <a:off x="1079500" y="1367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64452</xdr:rowOff>
    </xdr:from>
    <xdr:to>
      <xdr:col>24</xdr:col>
      <xdr:colOff>114300</xdr:colOff>
      <xdr:row>84</xdr:row>
      <xdr:rowOff>166052</xdr:rowOff>
    </xdr:to>
    <xdr:sp macro="" textlink="">
      <xdr:nvSpPr>
        <xdr:cNvPr id="302" name="楕円 301"/>
        <xdr:cNvSpPr/>
      </xdr:nvSpPr>
      <xdr:spPr>
        <a:xfrm>
          <a:off x="4584700" y="14466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42879</xdr:rowOff>
    </xdr:from>
    <xdr:ext cx="405111" cy="259045"/>
    <xdr:sp macro="" textlink="">
      <xdr:nvSpPr>
        <xdr:cNvPr id="303" name="【公営住宅】&#10;有形固定資産減価償却率該当値テキスト"/>
        <xdr:cNvSpPr txBox="1"/>
      </xdr:nvSpPr>
      <xdr:spPr>
        <a:xfrm>
          <a:off x="4673600" y="14444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1588</xdr:rowOff>
    </xdr:from>
    <xdr:to>
      <xdr:col>20</xdr:col>
      <xdr:colOff>38100</xdr:colOff>
      <xdr:row>84</xdr:row>
      <xdr:rowOff>103188</xdr:rowOff>
    </xdr:to>
    <xdr:sp macro="" textlink="">
      <xdr:nvSpPr>
        <xdr:cNvPr id="304" name="楕円 303"/>
        <xdr:cNvSpPr/>
      </xdr:nvSpPr>
      <xdr:spPr>
        <a:xfrm>
          <a:off x="3746500" y="1440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52388</xdr:rowOff>
    </xdr:from>
    <xdr:to>
      <xdr:col>24</xdr:col>
      <xdr:colOff>63500</xdr:colOff>
      <xdr:row>84</xdr:row>
      <xdr:rowOff>115252</xdr:rowOff>
    </xdr:to>
    <xdr:cxnSp macro="">
      <xdr:nvCxnSpPr>
        <xdr:cNvPr id="305" name="直線コネクタ 304"/>
        <xdr:cNvCxnSpPr/>
      </xdr:nvCxnSpPr>
      <xdr:spPr>
        <a:xfrm>
          <a:off x="3797300" y="14454188"/>
          <a:ext cx="8382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113030</xdr:rowOff>
    </xdr:from>
    <xdr:to>
      <xdr:col>15</xdr:col>
      <xdr:colOff>101600</xdr:colOff>
      <xdr:row>84</xdr:row>
      <xdr:rowOff>43180</xdr:rowOff>
    </xdr:to>
    <xdr:sp macro="" textlink="">
      <xdr:nvSpPr>
        <xdr:cNvPr id="306" name="楕円 305"/>
        <xdr:cNvSpPr/>
      </xdr:nvSpPr>
      <xdr:spPr>
        <a:xfrm>
          <a:off x="28575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163830</xdr:rowOff>
    </xdr:from>
    <xdr:to>
      <xdr:col>19</xdr:col>
      <xdr:colOff>177800</xdr:colOff>
      <xdr:row>84</xdr:row>
      <xdr:rowOff>52388</xdr:rowOff>
    </xdr:to>
    <xdr:cxnSp macro="">
      <xdr:nvCxnSpPr>
        <xdr:cNvPr id="307" name="直線コネクタ 306"/>
        <xdr:cNvCxnSpPr/>
      </xdr:nvCxnSpPr>
      <xdr:spPr>
        <a:xfrm>
          <a:off x="2908300" y="14394180"/>
          <a:ext cx="889000" cy="60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50164</xdr:rowOff>
    </xdr:from>
    <xdr:to>
      <xdr:col>10</xdr:col>
      <xdr:colOff>165100</xdr:colOff>
      <xdr:row>83</xdr:row>
      <xdr:rowOff>151764</xdr:rowOff>
    </xdr:to>
    <xdr:sp macro="" textlink="">
      <xdr:nvSpPr>
        <xdr:cNvPr id="308" name="楕円 307"/>
        <xdr:cNvSpPr/>
      </xdr:nvSpPr>
      <xdr:spPr>
        <a:xfrm>
          <a:off x="1968500" y="1428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100964</xdr:rowOff>
    </xdr:from>
    <xdr:to>
      <xdr:col>15</xdr:col>
      <xdr:colOff>50800</xdr:colOff>
      <xdr:row>83</xdr:row>
      <xdr:rowOff>163830</xdr:rowOff>
    </xdr:to>
    <xdr:cxnSp macro="">
      <xdr:nvCxnSpPr>
        <xdr:cNvPr id="309" name="直線コネクタ 308"/>
        <xdr:cNvCxnSpPr/>
      </xdr:nvCxnSpPr>
      <xdr:spPr>
        <a:xfrm>
          <a:off x="2019300" y="14331314"/>
          <a:ext cx="889000" cy="6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161607</xdr:rowOff>
    </xdr:from>
    <xdr:to>
      <xdr:col>6</xdr:col>
      <xdr:colOff>38100</xdr:colOff>
      <xdr:row>83</xdr:row>
      <xdr:rowOff>91757</xdr:rowOff>
    </xdr:to>
    <xdr:sp macro="" textlink="">
      <xdr:nvSpPr>
        <xdr:cNvPr id="310" name="楕円 309"/>
        <xdr:cNvSpPr/>
      </xdr:nvSpPr>
      <xdr:spPr>
        <a:xfrm>
          <a:off x="1079500" y="14220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40957</xdr:rowOff>
    </xdr:from>
    <xdr:to>
      <xdr:col>10</xdr:col>
      <xdr:colOff>114300</xdr:colOff>
      <xdr:row>83</xdr:row>
      <xdr:rowOff>100964</xdr:rowOff>
    </xdr:to>
    <xdr:cxnSp macro="">
      <xdr:nvCxnSpPr>
        <xdr:cNvPr id="311" name="直線コネクタ 310"/>
        <xdr:cNvCxnSpPr/>
      </xdr:nvCxnSpPr>
      <xdr:spPr>
        <a:xfrm>
          <a:off x="1130300" y="14271307"/>
          <a:ext cx="889000" cy="60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39704</xdr:rowOff>
    </xdr:from>
    <xdr:ext cx="405111" cy="259045"/>
    <xdr:sp macro="" textlink="">
      <xdr:nvSpPr>
        <xdr:cNvPr id="312" name="n_1aveValue【公営住宅】&#10;有形固定資産減価償却率"/>
        <xdr:cNvSpPr txBox="1"/>
      </xdr:nvSpPr>
      <xdr:spPr>
        <a:xfrm>
          <a:off x="3582044" y="13584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156863</xdr:rowOff>
    </xdr:from>
    <xdr:ext cx="405111" cy="259045"/>
    <xdr:sp macro="" textlink="">
      <xdr:nvSpPr>
        <xdr:cNvPr id="313" name="n_2aveValue【公営住宅】&#10;有形固定資産減価償却率"/>
        <xdr:cNvSpPr txBox="1"/>
      </xdr:nvSpPr>
      <xdr:spPr>
        <a:xfrm>
          <a:off x="2705744" y="13529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145432</xdr:rowOff>
    </xdr:from>
    <xdr:ext cx="405111" cy="259045"/>
    <xdr:sp macro="" textlink="">
      <xdr:nvSpPr>
        <xdr:cNvPr id="314" name="n_3aveValue【公営住宅】&#10;有形固定資産減価償却率"/>
        <xdr:cNvSpPr txBox="1"/>
      </xdr:nvSpPr>
      <xdr:spPr>
        <a:xfrm>
          <a:off x="1816744" y="1351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76852</xdr:rowOff>
    </xdr:from>
    <xdr:ext cx="405111" cy="259045"/>
    <xdr:sp macro="" textlink="">
      <xdr:nvSpPr>
        <xdr:cNvPr id="315" name="n_4aveValue【公営住宅】&#10;有形固定資産減価償却率"/>
        <xdr:cNvSpPr txBox="1"/>
      </xdr:nvSpPr>
      <xdr:spPr>
        <a:xfrm>
          <a:off x="927744" y="1344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94315</xdr:rowOff>
    </xdr:from>
    <xdr:ext cx="405111" cy="259045"/>
    <xdr:sp macro="" textlink="">
      <xdr:nvSpPr>
        <xdr:cNvPr id="316" name="n_1mainValue【公営住宅】&#10;有形固定資産減価償却率"/>
        <xdr:cNvSpPr txBox="1"/>
      </xdr:nvSpPr>
      <xdr:spPr>
        <a:xfrm>
          <a:off x="3582044" y="14496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34307</xdr:rowOff>
    </xdr:from>
    <xdr:ext cx="405111" cy="259045"/>
    <xdr:sp macro="" textlink="">
      <xdr:nvSpPr>
        <xdr:cNvPr id="317" name="n_2mainValue【公営住宅】&#10;有形固定資産減価償却率"/>
        <xdr:cNvSpPr txBox="1"/>
      </xdr:nvSpPr>
      <xdr:spPr>
        <a:xfrm>
          <a:off x="2705744" y="1443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142891</xdr:rowOff>
    </xdr:from>
    <xdr:ext cx="405111" cy="259045"/>
    <xdr:sp macro="" textlink="">
      <xdr:nvSpPr>
        <xdr:cNvPr id="318" name="n_3mainValue【公営住宅】&#10;有形固定資産減価償却率"/>
        <xdr:cNvSpPr txBox="1"/>
      </xdr:nvSpPr>
      <xdr:spPr>
        <a:xfrm>
          <a:off x="1816744" y="14373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82884</xdr:rowOff>
    </xdr:from>
    <xdr:ext cx="405111" cy="259045"/>
    <xdr:sp macro="" textlink="">
      <xdr:nvSpPr>
        <xdr:cNvPr id="319" name="n_4mainValue【公営住宅】&#10;有形固定資産減価償却率"/>
        <xdr:cNvSpPr txBox="1"/>
      </xdr:nvSpPr>
      <xdr:spPr>
        <a:xfrm>
          <a:off x="927744" y="14313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0" name="直線コネクタ 329"/>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1" name="テキスト ボックス 330"/>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2" name="直線コネクタ 331"/>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3" name="テキスト ボックス 332"/>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4" name="直線コネクタ 333"/>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5" name="テキスト ボックス 334"/>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6" name="直線コネクタ 335"/>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7" name="テキスト ボックス 336"/>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8" name="直線コネクタ 337"/>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9" name="テキスト ボックス 338"/>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0" name="直線コネクタ 339"/>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1" name="テキスト ボックス 340"/>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39732</xdr:rowOff>
    </xdr:from>
    <xdr:to>
      <xdr:col>54</xdr:col>
      <xdr:colOff>189865</xdr:colOff>
      <xdr:row>86</xdr:row>
      <xdr:rowOff>163830</xdr:rowOff>
    </xdr:to>
    <xdr:cxnSp macro="">
      <xdr:nvCxnSpPr>
        <xdr:cNvPr id="345" name="直線コネクタ 344"/>
        <xdr:cNvCxnSpPr/>
      </xdr:nvCxnSpPr>
      <xdr:spPr>
        <a:xfrm flipV="1">
          <a:off x="10476865" y="13412832"/>
          <a:ext cx="0" cy="1495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6" name="【公営住宅】&#10;一人当たり面積最小値テキスト"/>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7" name="直線コネクタ 346"/>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157859</xdr:rowOff>
    </xdr:from>
    <xdr:ext cx="469744" cy="259045"/>
    <xdr:sp macro="" textlink="">
      <xdr:nvSpPr>
        <xdr:cNvPr id="348" name="【公営住宅】&#10;一人当たり面積最大値テキスト"/>
        <xdr:cNvSpPr txBox="1"/>
      </xdr:nvSpPr>
      <xdr:spPr>
        <a:xfrm>
          <a:off x="10515600" y="13188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39732</xdr:rowOff>
    </xdr:from>
    <xdr:to>
      <xdr:col>55</xdr:col>
      <xdr:colOff>88900</xdr:colOff>
      <xdr:row>78</xdr:row>
      <xdr:rowOff>39732</xdr:rowOff>
    </xdr:to>
    <xdr:cxnSp macro="">
      <xdr:nvCxnSpPr>
        <xdr:cNvPr id="349" name="直線コネクタ 348"/>
        <xdr:cNvCxnSpPr/>
      </xdr:nvCxnSpPr>
      <xdr:spPr>
        <a:xfrm>
          <a:off x="10388600" y="13412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155501</xdr:rowOff>
    </xdr:from>
    <xdr:ext cx="469744" cy="259045"/>
    <xdr:sp macro="" textlink="">
      <xdr:nvSpPr>
        <xdr:cNvPr id="350" name="【公営住宅】&#10;一人当たり面積平均値テキスト"/>
        <xdr:cNvSpPr txBox="1"/>
      </xdr:nvSpPr>
      <xdr:spPr>
        <a:xfrm>
          <a:off x="10515600" y="145573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51" name="フローチャート: 判断 350"/>
        <xdr:cNvSpPr/>
      </xdr:nvSpPr>
      <xdr:spPr>
        <a:xfrm>
          <a:off x="104267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132624</xdr:rowOff>
    </xdr:from>
    <xdr:to>
      <xdr:col>50</xdr:col>
      <xdr:colOff>165100</xdr:colOff>
      <xdr:row>86</xdr:row>
      <xdr:rowOff>62774</xdr:rowOff>
    </xdr:to>
    <xdr:sp macro="" textlink="">
      <xdr:nvSpPr>
        <xdr:cNvPr id="352" name="フローチャート: 判断 351"/>
        <xdr:cNvSpPr/>
      </xdr:nvSpPr>
      <xdr:spPr>
        <a:xfrm>
          <a:off x="95885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122827</xdr:rowOff>
    </xdr:from>
    <xdr:to>
      <xdr:col>46</xdr:col>
      <xdr:colOff>38100</xdr:colOff>
      <xdr:row>86</xdr:row>
      <xdr:rowOff>52977</xdr:rowOff>
    </xdr:to>
    <xdr:sp macro="" textlink="">
      <xdr:nvSpPr>
        <xdr:cNvPr id="353" name="フローチャート: 判断 352"/>
        <xdr:cNvSpPr/>
      </xdr:nvSpPr>
      <xdr:spPr>
        <a:xfrm>
          <a:off x="8699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130992</xdr:rowOff>
    </xdr:from>
    <xdr:to>
      <xdr:col>41</xdr:col>
      <xdr:colOff>101600</xdr:colOff>
      <xdr:row>86</xdr:row>
      <xdr:rowOff>61142</xdr:rowOff>
    </xdr:to>
    <xdr:sp macro="" textlink="">
      <xdr:nvSpPr>
        <xdr:cNvPr id="354" name="フローチャート: 判断 353"/>
        <xdr:cNvSpPr/>
      </xdr:nvSpPr>
      <xdr:spPr>
        <a:xfrm>
          <a:off x="7810500" y="1470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129358</xdr:rowOff>
    </xdr:from>
    <xdr:to>
      <xdr:col>36</xdr:col>
      <xdr:colOff>165100</xdr:colOff>
      <xdr:row>86</xdr:row>
      <xdr:rowOff>59508</xdr:rowOff>
    </xdr:to>
    <xdr:sp macro="" textlink="">
      <xdr:nvSpPr>
        <xdr:cNvPr id="355" name="フローチャート: 判断 354"/>
        <xdr:cNvSpPr/>
      </xdr:nvSpPr>
      <xdr:spPr>
        <a:xfrm>
          <a:off x="6921500" y="1470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3629</xdr:rowOff>
    </xdr:from>
    <xdr:to>
      <xdr:col>55</xdr:col>
      <xdr:colOff>50800</xdr:colOff>
      <xdr:row>86</xdr:row>
      <xdr:rowOff>105229</xdr:rowOff>
    </xdr:to>
    <xdr:sp macro="" textlink="">
      <xdr:nvSpPr>
        <xdr:cNvPr id="361" name="楕円 360"/>
        <xdr:cNvSpPr/>
      </xdr:nvSpPr>
      <xdr:spPr>
        <a:xfrm>
          <a:off x="10426700" y="1474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111052</xdr:rowOff>
    </xdr:from>
    <xdr:ext cx="469744" cy="259045"/>
    <xdr:sp macro="" textlink="">
      <xdr:nvSpPr>
        <xdr:cNvPr id="362" name="【公営住宅】&#10;一人当たり面積該当値テキスト"/>
        <xdr:cNvSpPr txBox="1"/>
      </xdr:nvSpPr>
      <xdr:spPr>
        <a:xfrm>
          <a:off x="10515600" y="1468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3629</xdr:rowOff>
    </xdr:from>
    <xdr:to>
      <xdr:col>50</xdr:col>
      <xdr:colOff>165100</xdr:colOff>
      <xdr:row>86</xdr:row>
      <xdr:rowOff>105229</xdr:rowOff>
    </xdr:to>
    <xdr:sp macro="" textlink="">
      <xdr:nvSpPr>
        <xdr:cNvPr id="363" name="楕円 362"/>
        <xdr:cNvSpPr/>
      </xdr:nvSpPr>
      <xdr:spPr>
        <a:xfrm>
          <a:off x="9588500" y="1474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54429</xdr:rowOff>
    </xdr:from>
    <xdr:to>
      <xdr:col>55</xdr:col>
      <xdr:colOff>0</xdr:colOff>
      <xdr:row>86</xdr:row>
      <xdr:rowOff>54429</xdr:rowOff>
    </xdr:to>
    <xdr:cxnSp macro="">
      <xdr:nvCxnSpPr>
        <xdr:cNvPr id="364" name="直線コネクタ 363"/>
        <xdr:cNvCxnSpPr/>
      </xdr:nvCxnSpPr>
      <xdr:spPr>
        <a:xfrm>
          <a:off x="9639300" y="147991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3629</xdr:rowOff>
    </xdr:from>
    <xdr:to>
      <xdr:col>46</xdr:col>
      <xdr:colOff>38100</xdr:colOff>
      <xdr:row>86</xdr:row>
      <xdr:rowOff>105229</xdr:rowOff>
    </xdr:to>
    <xdr:sp macro="" textlink="">
      <xdr:nvSpPr>
        <xdr:cNvPr id="365" name="楕円 364"/>
        <xdr:cNvSpPr/>
      </xdr:nvSpPr>
      <xdr:spPr>
        <a:xfrm>
          <a:off x="8699500" y="1474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54429</xdr:rowOff>
    </xdr:from>
    <xdr:to>
      <xdr:col>50</xdr:col>
      <xdr:colOff>114300</xdr:colOff>
      <xdr:row>86</xdr:row>
      <xdr:rowOff>54429</xdr:rowOff>
    </xdr:to>
    <xdr:cxnSp macro="">
      <xdr:nvCxnSpPr>
        <xdr:cNvPr id="366" name="直線コネクタ 365"/>
        <xdr:cNvCxnSpPr/>
      </xdr:nvCxnSpPr>
      <xdr:spPr>
        <a:xfrm>
          <a:off x="8750300" y="147991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3629</xdr:rowOff>
    </xdr:from>
    <xdr:to>
      <xdr:col>41</xdr:col>
      <xdr:colOff>101600</xdr:colOff>
      <xdr:row>86</xdr:row>
      <xdr:rowOff>105229</xdr:rowOff>
    </xdr:to>
    <xdr:sp macro="" textlink="">
      <xdr:nvSpPr>
        <xdr:cNvPr id="367" name="楕円 366"/>
        <xdr:cNvSpPr/>
      </xdr:nvSpPr>
      <xdr:spPr>
        <a:xfrm>
          <a:off x="7810500" y="1474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54429</xdr:rowOff>
    </xdr:from>
    <xdr:to>
      <xdr:col>45</xdr:col>
      <xdr:colOff>177800</xdr:colOff>
      <xdr:row>86</xdr:row>
      <xdr:rowOff>54429</xdr:rowOff>
    </xdr:to>
    <xdr:cxnSp macro="">
      <xdr:nvCxnSpPr>
        <xdr:cNvPr id="368" name="直線コネクタ 367"/>
        <xdr:cNvCxnSpPr/>
      </xdr:nvCxnSpPr>
      <xdr:spPr>
        <a:xfrm>
          <a:off x="7861300" y="147991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1995</xdr:rowOff>
    </xdr:from>
    <xdr:to>
      <xdr:col>36</xdr:col>
      <xdr:colOff>165100</xdr:colOff>
      <xdr:row>86</xdr:row>
      <xdr:rowOff>103595</xdr:rowOff>
    </xdr:to>
    <xdr:sp macro="" textlink="">
      <xdr:nvSpPr>
        <xdr:cNvPr id="369" name="楕円 368"/>
        <xdr:cNvSpPr/>
      </xdr:nvSpPr>
      <xdr:spPr>
        <a:xfrm>
          <a:off x="6921500" y="1474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52795</xdr:rowOff>
    </xdr:from>
    <xdr:to>
      <xdr:col>41</xdr:col>
      <xdr:colOff>50800</xdr:colOff>
      <xdr:row>86</xdr:row>
      <xdr:rowOff>54429</xdr:rowOff>
    </xdr:to>
    <xdr:cxnSp macro="">
      <xdr:nvCxnSpPr>
        <xdr:cNvPr id="370" name="直線コネクタ 369"/>
        <xdr:cNvCxnSpPr/>
      </xdr:nvCxnSpPr>
      <xdr:spPr>
        <a:xfrm>
          <a:off x="6972300" y="14797495"/>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79301</xdr:rowOff>
    </xdr:from>
    <xdr:ext cx="469744" cy="259045"/>
    <xdr:sp macro="" textlink="">
      <xdr:nvSpPr>
        <xdr:cNvPr id="371" name="n_1aveValue【公営住宅】&#10;一人当たり面積"/>
        <xdr:cNvSpPr txBox="1"/>
      </xdr:nvSpPr>
      <xdr:spPr>
        <a:xfrm>
          <a:off x="9391727" y="14481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69504</xdr:rowOff>
    </xdr:from>
    <xdr:ext cx="469744" cy="259045"/>
    <xdr:sp macro="" textlink="">
      <xdr:nvSpPr>
        <xdr:cNvPr id="372" name="n_2aveValue【公営住宅】&#10;一人当たり面積"/>
        <xdr:cNvSpPr txBox="1"/>
      </xdr:nvSpPr>
      <xdr:spPr>
        <a:xfrm>
          <a:off x="8515427" y="1447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77669</xdr:rowOff>
    </xdr:from>
    <xdr:ext cx="469744" cy="259045"/>
    <xdr:sp macro="" textlink="">
      <xdr:nvSpPr>
        <xdr:cNvPr id="373" name="n_3aveValue【公営住宅】&#10;一人当たり面積"/>
        <xdr:cNvSpPr txBox="1"/>
      </xdr:nvSpPr>
      <xdr:spPr>
        <a:xfrm>
          <a:off x="7626427" y="14479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76035</xdr:rowOff>
    </xdr:from>
    <xdr:ext cx="469744" cy="259045"/>
    <xdr:sp macro="" textlink="">
      <xdr:nvSpPr>
        <xdr:cNvPr id="374" name="n_4aveValue【公営住宅】&#10;一人当たり面積"/>
        <xdr:cNvSpPr txBox="1"/>
      </xdr:nvSpPr>
      <xdr:spPr>
        <a:xfrm>
          <a:off x="6737427" y="14477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96356</xdr:rowOff>
    </xdr:from>
    <xdr:ext cx="469744" cy="259045"/>
    <xdr:sp macro="" textlink="">
      <xdr:nvSpPr>
        <xdr:cNvPr id="375" name="n_1mainValue【公営住宅】&#10;一人当たり面積"/>
        <xdr:cNvSpPr txBox="1"/>
      </xdr:nvSpPr>
      <xdr:spPr>
        <a:xfrm>
          <a:off x="9391727" y="1484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96356</xdr:rowOff>
    </xdr:from>
    <xdr:ext cx="469744" cy="259045"/>
    <xdr:sp macro="" textlink="">
      <xdr:nvSpPr>
        <xdr:cNvPr id="376" name="n_2mainValue【公営住宅】&#10;一人当たり面積"/>
        <xdr:cNvSpPr txBox="1"/>
      </xdr:nvSpPr>
      <xdr:spPr>
        <a:xfrm>
          <a:off x="8515427" y="1484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96356</xdr:rowOff>
    </xdr:from>
    <xdr:ext cx="469744" cy="259045"/>
    <xdr:sp macro="" textlink="">
      <xdr:nvSpPr>
        <xdr:cNvPr id="377" name="n_3mainValue【公営住宅】&#10;一人当たり面積"/>
        <xdr:cNvSpPr txBox="1"/>
      </xdr:nvSpPr>
      <xdr:spPr>
        <a:xfrm>
          <a:off x="7626427" y="1484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94722</xdr:rowOff>
    </xdr:from>
    <xdr:ext cx="469744" cy="259045"/>
    <xdr:sp macro="" textlink="">
      <xdr:nvSpPr>
        <xdr:cNvPr id="378" name="n_4mainValue【公営住宅】&#10;一人当たり面積"/>
        <xdr:cNvSpPr txBox="1"/>
      </xdr:nvSpPr>
      <xdr:spPr>
        <a:xfrm>
          <a:off x="6737427" y="14839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0" name="正方形/長方形 379"/>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1" name="正方形/長方形 380"/>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2" name="正方形/長方形 381"/>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3" name="正方形/長方形 382"/>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6" name="正方形/長方形 385"/>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7" name="正方形/長方形 386"/>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88" name="正方形/長方形 387"/>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89" name="正方形/長方形 388"/>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2" name="直線コネクタ 401"/>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3" name="テキスト ボックス 402"/>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4" name="直線コネクタ 403"/>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5" name="テキスト ボックス 404"/>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6" name="直線コネクタ 405"/>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7" name="テキスト ボックス 406"/>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8" name="直線コネクタ 407"/>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9" name="テキスト ボックス 408"/>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0" name="直線コネクタ 40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1" name="テキスト ボックス 410"/>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2"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39624</xdr:rowOff>
    </xdr:from>
    <xdr:to>
      <xdr:col>85</xdr:col>
      <xdr:colOff>126364</xdr:colOff>
      <xdr:row>42</xdr:row>
      <xdr:rowOff>16764</xdr:rowOff>
    </xdr:to>
    <xdr:cxnSp macro="">
      <xdr:nvCxnSpPr>
        <xdr:cNvPr id="413" name="直線コネクタ 412"/>
        <xdr:cNvCxnSpPr/>
      </xdr:nvCxnSpPr>
      <xdr:spPr>
        <a:xfrm flipV="1">
          <a:off x="16318864" y="6040374"/>
          <a:ext cx="0" cy="1177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20591</xdr:rowOff>
    </xdr:from>
    <xdr:ext cx="405111" cy="259045"/>
    <xdr:sp macro="" textlink="">
      <xdr:nvSpPr>
        <xdr:cNvPr id="414" name="【認定こども園・幼稚園・保育所】&#10;有形固定資産減価償却率最小値テキスト"/>
        <xdr:cNvSpPr txBox="1"/>
      </xdr:nvSpPr>
      <xdr:spPr>
        <a:xfrm>
          <a:off x="16357600" y="7221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16764</xdr:rowOff>
    </xdr:from>
    <xdr:to>
      <xdr:col>86</xdr:col>
      <xdr:colOff>25400</xdr:colOff>
      <xdr:row>42</xdr:row>
      <xdr:rowOff>16764</xdr:rowOff>
    </xdr:to>
    <xdr:cxnSp macro="">
      <xdr:nvCxnSpPr>
        <xdr:cNvPr id="415" name="直線コネクタ 414"/>
        <xdr:cNvCxnSpPr/>
      </xdr:nvCxnSpPr>
      <xdr:spPr>
        <a:xfrm>
          <a:off x="16230600" y="7217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157751</xdr:rowOff>
    </xdr:from>
    <xdr:ext cx="405111" cy="259045"/>
    <xdr:sp macro="" textlink="">
      <xdr:nvSpPr>
        <xdr:cNvPr id="416" name="【認定こども園・幼稚園・保育所】&#10;有形固定資産減価償却率最大値テキスト"/>
        <xdr:cNvSpPr txBox="1"/>
      </xdr:nvSpPr>
      <xdr:spPr>
        <a:xfrm>
          <a:off x="16357600" y="5815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39624</xdr:rowOff>
    </xdr:from>
    <xdr:to>
      <xdr:col>86</xdr:col>
      <xdr:colOff>25400</xdr:colOff>
      <xdr:row>35</xdr:row>
      <xdr:rowOff>39624</xdr:rowOff>
    </xdr:to>
    <xdr:cxnSp macro="">
      <xdr:nvCxnSpPr>
        <xdr:cNvPr id="417" name="直線コネクタ 416"/>
        <xdr:cNvCxnSpPr/>
      </xdr:nvCxnSpPr>
      <xdr:spPr>
        <a:xfrm>
          <a:off x="16230600" y="6040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151147</xdr:rowOff>
    </xdr:from>
    <xdr:ext cx="405111" cy="259045"/>
    <xdr:sp macro="" textlink="">
      <xdr:nvSpPr>
        <xdr:cNvPr id="418" name="【認定こども園・幼稚園・保育所】&#10;有形固定資産減価償却率平均値テキスト"/>
        <xdr:cNvSpPr txBox="1"/>
      </xdr:nvSpPr>
      <xdr:spPr>
        <a:xfrm>
          <a:off x="16357600" y="632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128270</xdr:rowOff>
    </xdr:from>
    <xdr:to>
      <xdr:col>85</xdr:col>
      <xdr:colOff>177800</xdr:colOff>
      <xdr:row>38</xdr:row>
      <xdr:rowOff>58420</xdr:rowOff>
    </xdr:to>
    <xdr:sp macro="" textlink="">
      <xdr:nvSpPr>
        <xdr:cNvPr id="419" name="フローチャート: 判断 418"/>
        <xdr:cNvSpPr/>
      </xdr:nvSpPr>
      <xdr:spPr>
        <a:xfrm>
          <a:off x="162687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125984</xdr:rowOff>
    </xdr:from>
    <xdr:to>
      <xdr:col>81</xdr:col>
      <xdr:colOff>101600</xdr:colOff>
      <xdr:row>38</xdr:row>
      <xdr:rowOff>56135</xdr:rowOff>
    </xdr:to>
    <xdr:sp macro="" textlink="">
      <xdr:nvSpPr>
        <xdr:cNvPr id="420" name="フローチャート: 判断 419"/>
        <xdr:cNvSpPr/>
      </xdr:nvSpPr>
      <xdr:spPr>
        <a:xfrm>
          <a:off x="154305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100838</xdr:rowOff>
    </xdr:from>
    <xdr:to>
      <xdr:col>76</xdr:col>
      <xdr:colOff>165100</xdr:colOff>
      <xdr:row>38</xdr:row>
      <xdr:rowOff>30988</xdr:rowOff>
    </xdr:to>
    <xdr:sp macro="" textlink="">
      <xdr:nvSpPr>
        <xdr:cNvPr id="421" name="フローチャート: 判断 420"/>
        <xdr:cNvSpPr/>
      </xdr:nvSpPr>
      <xdr:spPr>
        <a:xfrm>
          <a:off x="14541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32258</xdr:rowOff>
    </xdr:from>
    <xdr:to>
      <xdr:col>72</xdr:col>
      <xdr:colOff>38100</xdr:colOff>
      <xdr:row>38</xdr:row>
      <xdr:rowOff>133858</xdr:rowOff>
    </xdr:to>
    <xdr:sp macro="" textlink="">
      <xdr:nvSpPr>
        <xdr:cNvPr id="422" name="フローチャート: 判断 421"/>
        <xdr:cNvSpPr/>
      </xdr:nvSpPr>
      <xdr:spPr>
        <a:xfrm>
          <a:off x="13652500" y="654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423" name="フローチャート: 判断 422"/>
        <xdr:cNvSpPr/>
      </xdr:nvSpPr>
      <xdr:spPr>
        <a:xfrm>
          <a:off x="12763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43688</xdr:rowOff>
    </xdr:from>
    <xdr:to>
      <xdr:col>85</xdr:col>
      <xdr:colOff>177800</xdr:colOff>
      <xdr:row>38</xdr:row>
      <xdr:rowOff>145288</xdr:rowOff>
    </xdr:to>
    <xdr:sp macro="" textlink="">
      <xdr:nvSpPr>
        <xdr:cNvPr id="429" name="楕円 428"/>
        <xdr:cNvSpPr/>
      </xdr:nvSpPr>
      <xdr:spPr>
        <a:xfrm>
          <a:off x="16268700" y="6558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22115</xdr:rowOff>
    </xdr:from>
    <xdr:ext cx="405111" cy="259045"/>
    <xdr:sp macro="" textlink="">
      <xdr:nvSpPr>
        <xdr:cNvPr id="430" name="【認定こども園・幼稚園・保育所】&#10;有形固定資産減価償却率該当値テキスト"/>
        <xdr:cNvSpPr txBox="1"/>
      </xdr:nvSpPr>
      <xdr:spPr>
        <a:xfrm>
          <a:off x="16357600" y="6537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107696</xdr:rowOff>
    </xdr:from>
    <xdr:to>
      <xdr:col>81</xdr:col>
      <xdr:colOff>101600</xdr:colOff>
      <xdr:row>40</xdr:row>
      <xdr:rowOff>37846</xdr:rowOff>
    </xdr:to>
    <xdr:sp macro="" textlink="">
      <xdr:nvSpPr>
        <xdr:cNvPr id="431" name="楕円 430"/>
        <xdr:cNvSpPr/>
      </xdr:nvSpPr>
      <xdr:spPr>
        <a:xfrm>
          <a:off x="15430500" y="679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94488</xdr:rowOff>
    </xdr:from>
    <xdr:to>
      <xdr:col>85</xdr:col>
      <xdr:colOff>127000</xdr:colOff>
      <xdr:row>39</xdr:row>
      <xdr:rowOff>158496</xdr:rowOff>
    </xdr:to>
    <xdr:cxnSp macro="">
      <xdr:nvCxnSpPr>
        <xdr:cNvPr id="432" name="直線コネクタ 431"/>
        <xdr:cNvCxnSpPr/>
      </xdr:nvCxnSpPr>
      <xdr:spPr>
        <a:xfrm flipV="1">
          <a:off x="15481300" y="6609588"/>
          <a:ext cx="838200" cy="235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68834</xdr:rowOff>
    </xdr:from>
    <xdr:to>
      <xdr:col>76</xdr:col>
      <xdr:colOff>165100</xdr:colOff>
      <xdr:row>39</xdr:row>
      <xdr:rowOff>170434</xdr:rowOff>
    </xdr:to>
    <xdr:sp macro="" textlink="">
      <xdr:nvSpPr>
        <xdr:cNvPr id="433" name="楕円 432"/>
        <xdr:cNvSpPr/>
      </xdr:nvSpPr>
      <xdr:spPr>
        <a:xfrm>
          <a:off x="14541500" y="675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119634</xdr:rowOff>
    </xdr:from>
    <xdr:to>
      <xdr:col>81</xdr:col>
      <xdr:colOff>50800</xdr:colOff>
      <xdr:row>39</xdr:row>
      <xdr:rowOff>158496</xdr:rowOff>
    </xdr:to>
    <xdr:cxnSp macro="">
      <xdr:nvCxnSpPr>
        <xdr:cNvPr id="434" name="直線コネクタ 433"/>
        <xdr:cNvCxnSpPr/>
      </xdr:nvCxnSpPr>
      <xdr:spPr>
        <a:xfrm>
          <a:off x="14592300" y="6806184"/>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7112</xdr:rowOff>
    </xdr:from>
    <xdr:to>
      <xdr:col>72</xdr:col>
      <xdr:colOff>38100</xdr:colOff>
      <xdr:row>40</xdr:row>
      <xdr:rowOff>108712</xdr:rowOff>
    </xdr:to>
    <xdr:sp macro="" textlink="">
      <xdr:nvSpPr>
        <xdr:cNvPr id="435" name="楕円 434"/>
        <xdr:cNvSpPr/>
      </xdr:nvSpPr>
      <xdr:spPr>
        <a:xfrm>
          <a:off x="13652500" y="686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119634</xdr:rowOff>
    </xdr:from>
    <xdr:to>
      <xdr:col>76</xdr:col>
      <xdr:colOff>114300</xdr:colOff>
      <xdr:row>40</xdr:row>
      <xdr:rowOff>57912</xdr:rowOff>
    </xdr:to>
    <xdr:cxnSp macro="">
      <xdr:nvCxnSpPr>
        <xdr:cNvPr id="436" name="直線コネクタ 435"/>
        <xdr:cNvCxnSpPr/>
      </xdr:nvCxnSpPr>
      <xdr:spPr>
        <a:xfrm flipV="1">
          <a:off x="13703300" y="6806184"/>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4826</xdr:rowOff>
    </xdr:from>
    <xdr:to>
      <xdr:col>67</xdr:col>
      <xdr:colOff>101600</xdr:colOff>
      <xdr:row>40</xdr:row>
      <xdr:rowOff>106426</xdr:rowOff>
    </xdr:to>
    <xdr:sp macro="" textlink="">
      <xdr:nvSpPr>
        <xdr:cNvPr id="437" name="楕円 436"/>
        <xdr:cNvSpPr/>
      </xdr:nvSpPr>
      <xdr:spPr>
        <a:xfrm>
          <a:off x="12763500" y="686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55626</xdr:rowOff>
    </xdr:from>
    <xdr:to>
      <xdr:col>71</xdr:col>
      <xdr:colOff>177800</xdr:colOff>
      <xdr:row>40</xdr:row>
      <xdr:rowOff>57912</xdr:rowOff>
    </xdr:to>
    <xdr:cxnSp macro="">
      <xdr:nvCxnSpPr>
        <xdr:cNvPr id="438" name="直線コネクタ 437"/>
        <xdr:cNvCxnSpPr/>
      </xdr:nvCxnSpPr>
      <xdr:spPr>
        <a:xfrm>
          <a:off x="12814300" y="691362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72661</xdr:rowOff>
    </xdr:from>
    <xdr:ext cx="405111" cy="259045"/>
    <xdr:sp macro="" textlink="">
      <xdr:nvSpPr>
        <xdr:cNvPr id="439" name="n_1aveValue【認定こども園・幼稚園・保育所】&#10;有形固定資産減価償却率"/>
        <xdr:cNvSpPr txBox="1"/>
      </xdr:nvSpPr>
      <xdr:spPr>
        <a:xfrm>
          <a:off x="15266044" y="6244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47515</xdr:rowOff>
    </xdr:from>
    <xdr:ext cx="405111" cy="259045"/>
    <xdr:sp macro="" textlink="">
      <xdr:nvSpPr>
        <xdr:cNvPr id="440" name="n_2aveValue【認定こども園・幼稚園・保育所】&#10;有形固定資産減価償却率"/>
        <xdr:cNvSpPr txBox="1"/>
      </xdr:nvSpPr>
      <xdr:spPr>
        <a:xfrm>
          <a:off x="14389744" y="6219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150385</xdr:rowOff>
    </xdr:from>
    <xdr:ext cx="405111" cy="259045"/>
    <xdr:sp macro="" textlink="">
      <xdr:nvSpPr>
        <xdr:cNvPr id="441" name="n_3aveValue【認定こども園・幼稚園・保育所】&#10;有形固定資産減価償却率"/>
        <xdr:cNvSpPr txBox="1"/>
      </xdr:nvSpPr>
      <xdr:spPr>
        <a:xfrm>
          <a:off x="13500744" y="6322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154957</xdr:rowOff>
    </xdr:from>
    <xdr:ext cx="405111" cy="259045"/>
    <xdr:sp macro="" textlink="">
      <xdr:nvSpPr>
        <xdr:cNvPr id="442" name="n_4aveValue【認定こども園・幼稚園・保育所】&#10;有形固定資産減価償却率"/>
        <xdr:cNvSpPr txBox="1"/>
      </xdr:nvSpPr>
      <xdr:spPr>
        <a:xfrm>
          <a:off x="126117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28973</xdr:rowOff>
    </xdr:from>
    <xdr:ext cx="405111" cy="259045"/>
    <xdr:sp macro="" textlink="">
      <xdr:nvSpPr>
        <xdr:cNvPr id="443" name="n_1mainValue【認定こども園・幼稚園・保育所】&#10;有形固定資産減価償却率"/>
        <xdr:cNvSpPr txBox="1"/>
      </xdr:nvSpPr>
      <xdr:spPr>
        <a:xfrm>
          <a:off x="15266044" y="6886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161561</xdr:rowOff>
    </xdr:from>
    <xdr:ext cx="405111" cy="259045"/>
    <xdr:sp macro="" textlink="">
      <xdr:nvSpPr>
        <xdr:cNvPr id="444" name="n_2mainValue【認定こども園・幼稚園・保育所】&#10;有形固定資産減価償却率"/>
        <xdr:cNvSpPr txBox="1"/>
      </xdr:nvSpPr>
      <xdr:spPr>
        <a:xfrm>
          <a:off x="14389744" y="6848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99839</xdr:rowOff>
    </xdr:from>
    <xdr:ext cx="405111" cy="259045"/>
    <xdr:sp macro="" textlink="">
      <xdr:nvSpPr>
        <xdr:cNvPr id="445" name="n_3mainValue【認定こども園・幼稚園・保育所】&#10;有形固定資産減価償却率"/>
        <xdr:cNvSpPr txBox="1"/>
      </xdr:nvSpPr>
      <xdr:spPr>
        <a:xfrm>
          <a:off x="13500744" y="6957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97553</xdr:rowOff>
    </xdr:from>
    <xdr:ext cx="405111" cy="259045"/>
    <xdr:sp macro="" textlink="">
      <xdr:nvSpPr>
        <xdr:cNvPr id="446" name="n_4mainValue【認定こども園・幼稚園・保育所】&#10;有形固定資産減価償却率"/>
        <xdr:cNvSpPr txBox="1"/>
      </xdr:nvSpPr>
      <xdr:spPr>
        <a:xfrm>
          <a:off x="12611744" y="6955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7" name="直線コネクタ 456"/>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8" name="テキスト ボックス 457"/>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9" name="直線コネクタ 458"/>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0" name="テキスト ボックス 459"/>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1" name="直線コネクタ 460"/>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2" name="テキスト ボックス 461"/>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3" name="直線コネクタ 462"/>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4" name="テキスト ボックス 463"/>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5" name="直線コネクタ 46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6" name="テキスト ボックス 46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37338</xdr:rowOff>
    </xdr:from>
    <xdr:to>
      <xdr:col>116</xdr:col>
      <xdr:colOff>62864</xdr:colOff>
      <xdr:row>41</xdr:row>
      <xdr:rowOff>14478</xdr:rowOff>
    </xdr:to>
    <xdr:cxnSp macro="">
      <xdr:nvCxnSpPr>
        <xdr:cNvPr id="468" name="直線コネクタ 467"/>
        <xdr:cNvCxnSpPr/>
      </xdr:nvCxnSpPr>
      <xdr:spPr>
        <a:xfrm flipV="1">
          <a:off x="22160864" y="5695188"/>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69" name="【認定こども園・幼稚園・保育所】&#10;一人当たり面積最小値テキスト"/>
        <xdr:cNvSpPr txBox="1"/>
      </xdr:nvSpPr>
      <xdr:spPr>
        <a:xfrm>
          <a:off x="22199600" y="704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0" name="直線コネクタ 469"/>
        <xdr:cNvCxnSpPr/>
      </xdr:nvCxnSpPr>
      <xdr:spPr>
        <a:xfrm>
          <a:off x="22072600" y="7043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155465</xdr:rowOff>
    </xdr:from>
    <xdr:ext cx="469744" cy="259045"/>
    <xdr:sp macro="" textlink="">
      <xdr:nvSpPr>
        <xdr:cNvPr id="471" name="【認定こども園・幼稚園・保育所】&#10;一人当たり面積最大値テキスト"/>
        <xdr:cNvSpPr txBox="1"/>
      </xdr:nvSpPr>
      <xdr:spPr>
        <a:xfrm>
          <a:off x="22199600" y="5470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37338</xdr:rowOff>
    </xdr:from>
    <xdr:to>
      <xdr:col>116</xdr:col>
      <xdr:colOff>152400</xdr:colOff>
      <xdr:row>33</xdr:row>
      <xdr:rowOff>37338</xdr:rowOff>
    </xdr:to>
    <xdr:cxnSp macro="">
      <xdr:nvCxnSpPr>
        <xdr:cNvPr id="472" name="直線コネクタ 471"/>
        <xdr:cNvCxnSpPr/>
      </xdr:nvCxnSpPr>
      <xdr:spPr>
        <a:xfrm>
          <a:off x="22072600" y="5695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137431</xdr:rowOff>
    </xdr:from>
    <xdr:ext cx="469744" cy="259045"/>
    <xdr:sp macro="" textlink="">
      <xdr:nvSpPr>
        <xdr:cNvPr id="473" name="【認定こども園・幼稚園・保育所】&#10;一人当たり面積平均値テキスト"/>
        <xdr:cNvSpPr txBox="1"/>
      </xdr:nvSpPr>
      <xdr:spPr>
        <a:xfrm>
          <a:off x="22199600" y="66525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114554</xdr:rowOff>
    </xdr:from>
    <xdr:to>
      <xdr:col>116</xdr:col>
      <xdr:colOff>114300</xdr:colOff>
      <xdr:row>40</xdr:row>
      <xdr:rowOff>44704</xdr:rowOff>
    </xdr:to>
    <xdr:sp macro="" textlink="">
      <xdr:nvSpPr>
        <xdr:cNvPr id="474" name="フローチャート: 判断 473"/>
        <xdr:cNvSpPr/>
      </xdr:nvSpPr>
      <xdr:spPr>
        <a:xfrm>
          <a:off x="221107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119126</xdr:rowOff>
    </xdr:from>
    <xdr:to>
      <xdr:col>112</xdr:col>
      <xdr:colOff>38100</xdr:colOff>
      <xdr:row>40</xdr:row>
      <xdr:rowOff>49276</xdr:rowOff>
    </xdr:to>
    <xdr:sp macro="" textlink="">
      <xdr:nvSpPr>
        <xdr:cNvPr id="475" name="フローチャート: 判断 474"/>
        <xdr:cNvSpPr/>
      </xdr:nvSpPr>
      <xdr:spPr>
        <a:xfrm>
          <a:off x="21272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476" name="フローチャート: 判断 475"/>
        <xdr:cNvSpPr/>
      </xdr:nvSpPr>
      <xdr:spPr>
        <a:xfrm>
          <a:off x="20383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114554</xdr:rowOff>
    </xdr:from>
    <xdr:to>
      <xdr:col>102</xdr:col>
      <xdr:colOff>165100</xdr:colOff>
      <xdr:row>40</xdr:row>
      <xdr:rowOff>44704</xdr:rowOff>
    </xdr:to>
    <xdr:sp macro="" textlink="">
      <xdr:nvSpPr>
        <xdr:cNvPr id="477" name="フローチャート: 判断 476"/>
        <xdr:cNvSpPr/>
      </xdr:nvSpPr>
      <xdr:spPr>
        <a:xfrm>
          <a:off x="19494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478" name="フローチャート: 判断 477"/>
        <xdr:cNvSpPr/>
      </xdr:nvSpPr>
      <xdr:spPr>
        <a:xfrm>
          <a:off x="18605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9" name="テキスト ボックス 47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0" name="テキスト ボックス 47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1" name="テキスト ボックス 48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2" name="テキスト ボックス 48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3" name="テキスト ボックス 48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164846</xdr:rowOff>
    </xdr:from>
    <xdr:to>
      <xdr:col>116</xdr:col>
      <xdr:colOff>114300</xdr:colOff>
      <xdr:row>40</xdr:row>
      <xdr:rowOff>94996</xdr:rowOff>
    </xdr:to>
    <xdr:sp macro="" textlink="">
      <xdr:nvSpPr>
        <xdr:cNvPr id="484" name="楕円 483"/>
        <xdr:cNvSpPr/>
      </xdr:nvSpPr>
      <xdr:spPr>
        <a:xfrm>
          <a:off x="22110700" y="685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143273</xdr:rowOff>
    </xdr:from>
    <xdr:ext cx="469744" cy="259045"/>
    <xdr:sp macro="" textlink="">
      <xdr:nvSpPr>
        <xdr:cNvPr id="485" name="【認定こども園・幼稚園・保育所】&#10;一人当たり面積該当値テキスト"/>
        <xdr:cNvSpPr txBox="1"/>
      </xdr:nvSpPr>
      <xdr:spPr>
        <a:xfrm>
          <a:off x="22199600" y="6829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164846</xdr:rowOff>
    </xdr:from>
    <xdr:to>
      <xdr:col>112</xdr:col>
      <xdr:colOff>38100</xdr:colOff>
      <xdr:row>40</xdr:row>
      <xdr:rowOff>94996</xdr:rowOff>
    </xdr:to>
    <xdr:sp macro="" textlink="">
      <xdr:nvSpPr>
        <xdr:cNvPr id="486" name="楕円 485"/>
        <xdr:cNvSpPr/>
      </xdr:nvSpPr>
      <xdr:spPr>
        <a:xfrm>
          <a:off x="21272500" y="685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44196</xdr:rowOff>
    </xdr:from>
    <xdr:to>
      <xdr:col>116</xdr:col>
      <xdr:colOff>63500</xdr:colOff>
      <xdr:row>40</xdr:row>
      <xdr:rowOff>44196</xdr:rowOff>
    </xdr:to>
    <xdr:cxnSp macro="">
      <xdr:nvCxnSpPr>
        <xdr:cNvPr id="487" name="直線コネクタ 486"/>
        <xdr:cNvCxnSpPr/>
      </xdr:nvCxnSpPr>
      <xdr:spPr>
        <a:xfrm>
          <a:off x="21323300" y="69021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164846</xdr:rowOff>
    </xdr:from>
    <xdr:to>
      <xdr:col>107</xdr:col>
      <xdr:colOff>101600</xdr:colOff>
      <xdr:row>40</xdr:row>
      <xdr:rowOff>94996</xdr:rowOff>
    </xdr:to>
    <xdr:sp macro="" textlink="">
      <xdr:nvSpPr>
        <xdr:cNvPr id="488" name="楕円 487"/>
        <xdr:cNvSpPr/>
      </xdr:nvSpPr>
      <xdr:spPr>
        <a:xfrm>
          <a:off x="20383500" y="685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44196</xdr:rowOff>
    </xdr:from>
    <xdr:to>
      <xdr:col>111</xdr:col>
      <xdr:colOff>177800</xdr:colOff>
      <xdr:row>40</xdr:row>
      <xdr:rowOff>44196</xdr:rowOff>
    </xdr:to>
    <xdr:cxnSp macro="">
      <xdr:nvCxnSpPr>
        <xdr:cNvPr id="489" name="直線コネクタ 488"/>
        <xdr:cNvCxnSpPr/>
      </xdr:nvCxnSpPr>
      <xdr:spPr>
        <a:xfrm>
          <a:off x="20434300" y="69021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164846</xdr:rowOff>
    </xdr:from>
    <xdr:to>
      <xdr:col>102</xdr:col>
      <xdr:colOff>165100</xdr:colOff>
      <xdr:row>40</xdr:row>
      <xdr:rowOff>94996</xdr:rowOff>
    </xdr:to>
    <xdr:sp macro="" textlink="">
      <xdr:nvSpPr>
        <xdr:cNvPr id="490" name="楕円 489"/>
        <xdr:cNvSpPr/>
      </xdr:nvSpPr>
      <xdr:spPr>
        <a:xfrm>
          <a:off x="19494500" y="685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44196</xdr:rowOff>
    </xdr:from>
    <xdr:to>
      <xdr:col>107</xdr:col>
      <xdr:colOff>50800</xdr:colOff>
      <xdr:row>40</xdr:row>
      <xdr:rowOff>44196</xdr:rowOff>
    </xdr:to>
    <xdr:cxnSp macro="">
      <xdr:nvCxnSpPr>
        <xdr:cNvPr id="491" name="直線コネクタ 490"/>
        <xdr:cNvCxnSpPr/>
      </xdr:nvCxnSpPr>
      <xdr:spPr>
        <a:xfrm>
          <a:off x="19545300" y="69021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2540</xdr:rowOff>
    </xdr:from>
    <xdr:to>
      <xdr:col>98</xdr:col>
      <xdr:colOff>38100</xdr:colOff>
      <xdr:row>40</xdr:row>
      <xdr:rowOff>104140</xdr:rowOff>
    </xdr:to>
    <xdr:sp macro="" textlink="">
      <xdr:nvSpPr>
        <xdr:cNvPr id="492" name="楕円 491"/>
        <xdr:cNvSpPr/>
      </xdr:nvSpPr>
      <xdr:spPr>
        <a:xfrm>
          <a:off x="18605500" y="686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44196</xdr:rowOff>
    </xdr:from>
    <xdr:to>
      <xdr:col>102</xdr:col>
      <xdr:colOff>114300</xdr:colOff>
      <xdr:row>40</xdr:row>
      <xdr:rowOff>53340</xdr:rowOff>
    </xdr:to>
    <xdr:cxnSp macro="">
      <xdr:nvCxnSpPr>
        <xdr:cNvPr id="493" name="直線コネクタ 492"/>
        <xdr:cNvCxnSpPr/>
      </xdr:nvCxnSpPr>
      <xdr:spPr>
        <a:xfrm flipV="1">
          <a:off x="18656300" y="690219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65803</xdr:rowOff>
    </xdr:from>
    <xdr:ext cx="469744" cy="259045"/>
    <xdr:sp macro="" textlink="">
      <xdr:nvSpPr>
        <xdr:cNvPr id="494" name="n_1aveValue【認定こども園・幼稚園・保育所】&#10;一人当たり面積"/>
        <xdr:cNvSpPr txBox="1"/>
      </xdr:nvSpPr>
      <xdr:spPr>
        <a:xfrm>
          <a:off x="21075727" y="658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52087</xdr:rowOff>
    </xdr:from>
    <xdr:ext cx="469744" cy="259045"/>
    <xdr:sp macro="" textlink="">
      <xdr:nvSpPr>
        <xdr:cNvPr id="495" name="n_2aveValue【認定こども園・幼稚園・保育所】&#10;一人当たり面積"/>
        <xdr:cNvSpPr txBox="1"/>
      </xdr:nvSpPr>
      <xdr:spPr>
        <a:xfrm>
          <a:off x="20199427"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61231</xdr:rowOff>
    </xdr:from>
    <xdr:ext cx="469744" cy="259045"/>
    <xdr:sp macro="" textlink="">
      <xdr:nvSpPr>
        <xdr:cNvPr id="496" name="n_3aveValue【認定こども園・幼稚園・保育所】&#10;一人当たり面積"/>
        <xdr:cNvSpPr txBox="1"/>
      </xdr:nvSpPr>
      <xdr:spPr>
        <a:xfrm>
          <a:off x="19310427" y="657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65803</xdr:rowOff>
    </xdr:from>
    <xdr:ext cx="469744" cy="259045"/>
    <xdr:sp macro="" textlink="">
      <xdr:nvSpPr>
        <xdr:cNvPr id="497" name="n_4aveValue【認定こども園・幼稚園・保育所】&#10;一人当たり面積"/>
        <xdr:cNvSpPr txBox="1"/>
      </xdr:nvSpPr>
      <xdr:spPr>
        <a:xfrm>
          <a:off x="18421427" y="658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86123</xdr:rowOff>
    </xdr:from>
    <xdr:ext cx="469744" cy="259045"/>
    <xdr:sp macro="" textlink="">
      <xdr:nvSpPr>
        <xdr:cNvPr id="498" name="n_1mainValue【認定こども園・幼稚園・保育所】&#10;一人当たり面積"/>
        <xdr:cNvSpPr txBox="1"/>
      </xdr:nvSpPr>
      <xdr:spPr>
        <a:xfrm>
          <a:off x="21075727" y="694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86123</xdr:rowOff>
    </xdr:from>
    <xdr:ext cx="469744" cy="259045"/>
    <xdr:sp macro="" textlink="">
      <xdr:nvSpPr>
        <xdr:cNvPr id="499" name="n_2mainValue【認定こども園・幼稚園・保育所】&#10;一人当たり面積"/>
        <xdr:cNvSpPr txBox="1"/>
      </xdr:nvSpPr>
      <xdr:spPr>
        <a:xfrm>
          <a:off x="20199427" y="694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86123</xdr:rowOff>
    </xdr:from>
    <xdr:ext cx="469744" cy="259045"/>
    <xdr:sp macro="" textlink="">
      <xdr:nvSpPr>
        <xdr:cNvPr id="500" name="n_3mainValue【認定こども園・幼稚園・保育所】&#10;一人当たり面積"/>
        <xdr:cNvSpPr txBox="1"/>
      </xdr:nvSpPr>
      <xdr:spPr>
        <a:xfrm>
          <a:off x="19310427" y="694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95267</xdr:rowOff>
    </xdr:from>
    <xdr:ext cx="469744" cy="259045"/>
    <xdr:sp macro="" textlink="">
      <xdr:nvSpPr>
        <xdr:cNvPr id="501" name="n_4mainValue【認定こども園・幼稚園・保育所】&#10;一人当たり面積"/>
        <xdr:cNvSpPr txBox="1"/>
      </xdr:nvSpPr>
      <xdr:spPr>
        <a:xfrm>
          <a:off x="18421427" y="695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2" name="テキスト ボックス 511"/>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3" name="直線コネクタ 51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4" name="テキスト ボックス 513"/>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5" name="直線コネクタ 51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6" name="テキスト ボックス 51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7" name="直線コネクタ 51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8" name="テキスト ボックス 51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9" name="直線コネクタ 51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0" name="テキスト ボックス 51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1" name="直線コネクタ 52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2" name="テキスト ボックス 52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3" name="直線コネクタ 52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4" name="テキスト ボックス 523"/>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6" name="テキスト ボックス 525"/>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63</xdr:row>
      <xdr:rowOff>155122</xdr:rowOff>
    </xdr:to>
    <xdr:cxnSp macro="">
      <xdr:nvCxnSpPr>
        <xdr:cNvPr id="528" name="直線コネクタ 527"/>
        <xdr:cNvCxnSpPr/>
      </xdr:nvCxnSpPr>
      <xdr:spPr>
        <a:xfrm flipV="1">
          <a:off x="16318864" y="9526088"/>
          <a:ext cx="0" cy="143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158949</xdr:rowOff>
    </xdr:from>
    <xdr:ext cx="405111" cy="259045"/>
    <xdr:sp macro="" textlink="">
      <xdr:nvSpPr>
        <xdr:cNvPr id="529" name="【学校施設】&#10;有形固定資産減価償却率最小値テキスト"/>
        <xdr:cNvSpPr txBox="1"/>
      </xdr:nvSpPr>
      <xdr:spPr>
        <a:xfrm>
          <a:off x="16357600" y="10960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155122</xdr:rowOff>
    </xdr:from>
    <xdr:to>
      <xdr:col>86</xdr:col>
      <xdr:colOff>25400</xdr:colOff>
      <xdr:row>63</xdr:row>
      <xdr:rowOff>155122</xdr:rowOff>
    </xdr:to>
    <xdr:cxnSp macro="">
      <xdr:nvCxnSpPr>
        <xdr:cNvPr id="530" name="直線コネクタ 529"/>
        <xdr:cNvCxnSpPr/>
      </xdr:nvCxnSpPr>
      <xdr:spPr>
        <a:xfrm>
          <a:off x="16230600" y="10956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405111" cy="259045"/>
    <xdr:sp macro="" textlink="">
      <xdr:nvSpPr>
        <xdr:cNvPr id="531" name="【学校施設】&#10;有形固定資産減価償却率最大値テキスト"/>
        <xdr:cNvSpPr txBox="1"/>
      </xdr:nvSpPr>
      <xdr:spPr>
        <a:xfrm>
          <a:off x="16357600" y="9301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532" name="直線コネクタ 531"/>
        <xdr:cNvCxnSpPr/>
      </xdr:nvCxnSpPr>
      <xdr:spPr>
        <a:xfrm>
          <a:off x="16230600" y="952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136996</xdr:rowOff>
    </xdr:from>
    <xdr:ext cx="405111" cy="259045"/>
    <xdr:sp macro="" textlink="">
      <xdr:nvSpPr>
        <xdr:cNvPr id="533" name="【学校施設】&#10;有形固定資産減価償却率平均値テキスト"/>
        <xdr:cNvSpPr txBox="1"/>
      </xdr:nvSpPr>
      <xdr:spPr>
        <a:xfrm>
          <a:off x="16357600" y="10081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114119</xdr:rowOff>
    </xdr:from>
    <xdr:to>
      <xdr:col>85</xdr:col>
      <xdr:colOff>177800</xdr:colOff>
      <xdr:row>60</xdr:row>
      <xdr:rowOff>44269</xdr:rowOff>
    </xdr:to>
    <xdr:sp macro="" textlink="">
      <xdr:nvSpPr>
        <xdr:cNvPr id="534" name="フローチャート: 判断 533"/>
        <xdr:cNvSpPr/>
      </xdr:nvSpPr>
      <xdr:spPr>
        <a:xfrm>
          <a:off x="162687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535" name="フローチャート: 判断 534"/>
        <xdr:cNvSpPr/>
      </xdr:nvSpPr>
      <xdr:spPr>
        <a:xfrm>
          <a:off x="15430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4717</xdr:rowOff>
    </xdr:from>
    <xdr:to>
      <xdr:col>76</xdr:col>
      <xdr:colOff>165100</xdr:colOff>
      <xdr:row>60</xdr:row>
      <xdr:rowOff>106317</xdr:rowOff>
    </xdr:to>
    <xdr:sp macro="" textlink="">
      <xdr:nvSpPr>
        <xdr:cNvPr id="536" name="フローチャート: 判断 535"/>
        <xdr:cNvSpPr/>
      </xdr:nvSpPr>
      <xdr:spPr>
        <a:xfrm>
          <a:off x="14541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53703</xdr:rowOff>
    </xdr:from>
    <xdr:to>
      <xdr:col>72</xdr:col>
      <xdr:colOff>38100</xdr:colOff>
      <xdr:row>60</xdr:row>
      <xdr:rowOff>155303</xdr:rowOff>
    </xdr:to>
    <xdr:sp macro="" textlink="">
      <xdr:nvSpPr>
        <xdr:cNvPr id="537" name="フローチャート: 判断 536"/>
        <xdr:cNvSpPr/>
      </xdr:nvSpPr>
      <xdr:spPr>
        <a:xfrm>
          <a:off x="13652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89626</xdr:rowOff>
    </xdr:from>
    <xdr:to>
      <xdr:col>67</xdr:col>
      <xdr:colOff>101600</xdr:colOff>
      <xdr:row>61</xdr:row>
      <xdr:rowOff>19776</xdr:rowOff>
    </xdr:to>
    <xdr:sp macro="" textlink="">
      <xdr:nvSpPr>
        <xdr:cNvPr id="538" name="フローチャート: 判断 537"/>
        <xdr:cNvSpPr/>
      </xdr:nvSpPr>
      <xdr:spPr>
        <a:xfrm>
          <a:off x="127635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122283</xdr:rowOff>
    </xdr:from>
    <xdr:to>
      <xdr:col>85</xdr:col>
      <xdr:colOff>177800</xdr:colOff>
      <xdr:row>61</xdr:row>
      <xdr:rowOff>52433</xdr:rowOff>
    </xdr:to>
    <xdr:sp macro="" textlink="">
      <xdr:nvSpPr>
        <xdr:cNvPr id="544" name="楕円 543"/>
        <xdr:cNvSpPr/>
      </xdr:nvSpPr>
      <xdr:spPr>
        <a:xfrm>
          <a:off x="16268700" y="1040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100710</xdr:rowOff>
    </xdr:from>
    <xdr:ext cx="405111" cy="259045"/>
    <xdr:sp macro="" textlink="">
      <xdr:nvSpPr>
        <xdr:cNvPr id="545" name="【学校施設】&#10;有形固定資産減価償却率該当値テキスト"/>
        <xdr:cNvSpPr txBox="1"/>
      </xdr:nvSpPr>
      <xdr:spPr>
        <a:xfrm>
          <a:off x="16357600" y="1038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68399</xdr:rowOff>
    </xdr:from>
    <xdr:to>
      <xdr:col>81</xdr:col>
      <xdr:colOff>101600</xdr:colOff>
      <xdr:row>61</xdr:row>
      <xdr:rowOff>169999</xdr:rowOff>
    </xdr:to>
    <xdr:sp macro="" textlink="">
      <xdr:nvSpPr>
        <xdr:cNvPr id="546" name="楕円 545"/>
        <xdr:cNvSpPr/>
      </xdr:nvSpPr>
      <xdr:spPr>
        <a:xfrm>
          <a:off x="15430500" y="1052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1633</xdr:rowOff>
    </xdr:from>
    <xdr:to>
      <xdr:col>85</xdr:col>
      <xdr:colOff>127000</xdr:colOff>
      <xdr:row>61</xdr:row>
      <xdr:rowOff>119199</xdr:rowOff>
    </xdr:to>
    <xdr:cxnSp macro="">
      <xdr:nvCxnSpPr>
        <xdr:cNvPr id="547" name="直線コネクタ 546"/>
        <xdr:cNvCxnSpPr/>
      </xdr:nvCxnSpPr>
      <xdr:spPr>
        <a:xfrm flipV="1">
          <a:off x="15481300" y="10460083"/>
          <a:ext cx="838200" cy="117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127181</xdr:rowOff>
    </xdr:from>
    <xdr:to>
      <xdr:col>76</xdr:col>
      <xdr:colOff>165100</xdr:colOff>
      <xdr:row>62</xdr:row>
      <xdr:rowOff>57331</xdr:rowOff>
    </xdr:to>
    <xdr:sp macro="" textlink="">
      <xdr:nvSpPr>
        <xdr:cNvPr id="548" name="楕円 547"/>
        <xdr:cNvSpPr/>
      </xdr:nvSpPr>
      <xdr:spPr>
        <a:xfrm>
          <a:off x="14541500" y="1058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119199</xdr:rowOff>
    </xdr:from>
    <xdr:to>
      <xdr:col>81</xdr:col>
      <xdr:colOff>50800</xdr:colOff>
      <xdr:row>62</xdr:row>
      <xdr:rowOff>6531</xdr:rowOff>
    </xdr:to>
    <xdr:cxnSp macro="">
      <xdr:nvCxnSpPr>
        <xdr:cNvPr id="549" name="直線コネクタ 548"/>
        <xdr:cNvCxnSpPr/>
      </xdr:nvCxnSpPr>
      <xdr:spPr>
        <a:xfrm flipV="1">
          <a:off x="14592300" y="10577649"/>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86360</xdr:rowOff>
    </xdr:from>
    <xdr:to>
      <xdr:col>72</xdr:col>
      <xdr:colOff>38100</xdr:colOff>
      <xdr:row>63</xdr:row>
      <xdr:rowOff>16510</xdr:rowOff>
    </xdr:to>
    <xdr:sp macro="" textlink="">
      <xdr:nvSpPr>
        <xdr:cNvPr id="550" name="楕円 549"/>
        <xdr:cNvSpPr/>
      </xdr:nvSpPr>
      <xdr:spPr>
        <a:xfrm>
          <a:off x="136525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6531</xdr:rowOff>
    </xdr:from>
    <xdr:to>
      <xdr:col>76</xdr:col>
      <xdr:colOff>114300</xdr:colOff>
      <xdr:row>62</xdr:row>
      <xdr:rowOff>137160</xdr:rowOff>
    </xdr:to>
    <xdr:cxnSp macro="">
      <xdr:nvCxnSpPr>
        <xdr:cNvPr id="551" name="直線コネクタ 550"/>
        <xdr:cNvCxnSpPr/>
      </xdr:nvCxnSpPr>
      <xdr:spPr>
        <a:xfrm flipV="1">
          <a:off x="13703300" y="10636431"/>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39007</xdr:rowOff>
    </xdr:from>
    <xdr:to>
      <xdr:col>67</xdr:col>
      <xdr:colOff>101600</xdr:colOff>
      <xdr:row>63</xdr:row>
      <xdr:rowOff>140607</xdr:rowOff>
    </xdr:to>
    <xdr:sp macro="" textlink="">
      <xdr:nvSpPr>
        <xdr:cNvPr id="552" name="楕円 551"/>
        <xdr:cNvSpPr/>
      </xdr:nvSpPr>
      <xdr:spPr>
        <a:xfrm>
          <a:off x="12763500" y="10840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137160</xdr:rowOff>
    </xdr:from>
    <xdr:to>
      <xdr:col>71</xdr:col>
      <xdr:colOff>177800</xdr:colOff>
      <xdr:row>63</xdr:row>
      <xdr:rowOff>89807</xdr:rowOff>
    </xdr:to>
    <xdr:cxnSp macro="">
      <xdr:nvCxnSpPr>
        <xdr:cNvPr id="553" name="直線コネクタ 552"/>
        <xdr:cNvCxnSpPr/>
      </xdr:nvCxnSpPr>
      <xdr:spPr>
        <a:xfrm flipV="1">
          <a:off x="12814300" y="10767060"/>
          <a:ext cx="889000" cy="12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106515</xdr:rowOff>
    </xdr:from>
    <xdr:ext cx="405111" cy="259045"/>
    <xdr:sp macro="" textlink="">
      <xdr:nvSpPr>
        <xdr:cNvPr id="554" name="n_1aveValue【学校施設】&#10;有形固定資産減価償却率"/>
        <xdr:cNvSpPr txBox="1"/>
      </xdr:nvSpPr>
      <xdr:spPr>
        <a:xfrm>
          <a:off x="15266044" y="1005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122844</xdr:rowOff>
    </xdr:from>
    <xdr:ext cx="405111" cy="259045"/>
    <xdr:sp macro="" textlink="">
      <xdr:nvSpPr>
        <xdr:cNvPr id="555" name="n_2aveValue【学校施設】&#10;有形固定資産減価償却率"/>
        <xdr:cNvSpPr txBox="1"/>
      </xdr:nvSpPr>
      <xdr:spPr>
        <a:xfrm>
          <a:off x="14389744" y="1006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380</xdr:rowOff>
    </xdr:from>
    <xdr:ext cx="405111" cy="259045"/>
    <xdr:sp macro="" textlink="">
      <xdr:nvSpPr>
        <xdr:cNvPr id="556" name="n_3aveValue【学校施設】&#10;有形固定資産減価償却率"/>
        <xdr:cNvSpPr txBox="1"/>
      </xdr:nvSpPr>
      <xdr:spPr>
        <a:xfrm>
          <a:off x="13500744" y="1011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36303</xdr:rowOff>
    </xdr:from>
    <xdr:ext cx="405111" cy="259045"/>
    <xdr:sp macro="" textlink="">
      <xdr:nvSpPr>
        <xdr:cNvPr id="557" name="n_4aveValue【学校施設】&#10;有形固定資産減価償却率"/>
        <xdr:cNvSpPr txBox="1"/>
      </xdr:nvSpPr>
      <xdr:spPr>
        <a:xfrm>
          <a:off x="12611744" y="1015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161126</xdr:rowOff>
    </xdr:from>
    <xdr:ext cx="405111" cy="259045"/>
    <xdr:sp macro="" textlink="">
      <xdr:nvSpPr>
        <xdr:cNvPr id="558" name="n_1mainValue【学校施設】&#10;有形固定資産減価償却率"/>
        <xdr:cNvSpPr txBox="1"/>
      </xdr:nvSpPr>
      <xdr:spPr>
        <a:xfrm>
          <a:off x="15266044" y="10619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48458</xdr:rowOff>
    </xdr:from>
    <xdr:ext cx="405111" cy="259045"/>
    <xdr:sp macro="" textlink="">
      <xdr:nvSpPr>
        <xdr:cNvPr id="559" name="n_2mainValue【学校施設】&#10;有形固定資産減価償却率"/>
        <xdr:cNvSpPr txBox="1"/>
      </xdr:nvSpPr>
      <xdr:spPr>
        <a:xfrm>
          <a:off x="14389744" y="1067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7637</xdr:rowOff>
    </xdr:from>
    <xdr:ext cx="405111" cy="259045"/>
    <xdr:sp macro="" textlink="">
      <xdr:nvSpPr>
        <xdr:cNvPr id="560" name="n_3mainValue【学校施設】&#10;有形固定資産減価償却率"/>
        <xdr:cNvSpPr txBox="1"/>
      </xdr:nvSpPr>
      <xdr:spPr>
        <a:xfrm>
          <a:off x="13500744" y="1080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131734</xdr:rowOff>
    </xdr:from>
    <xdr:ext cx="405111" cy="259045"/>
    <xdr:sp macro="" textlink="">
      <xdr:nvSpPr>
        <xdr:cNvPr id="561" name="n_4mainValue【学校施設】&#10;有形固定資産減価償却率"/>
        <xdr:cNvSpPr txBox="1"/>
      </xdr:nvSpPr>
      <xdr:spPr>
        <a:xfrm>
          <a:off x="12611744" y="10933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3" name="直線コネクタ 572"/>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4" name="テキスト ボックス 573"/>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5" name="直線コネクタ 574"/>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6" name="テキスト ボックス 575"/>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9" name="直線コネクタ 578"/>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0" name="テキスト ボックス 579"/>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1" name="直線コネクタ 580"/>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2" name="テキスト ボックス 581"/>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3" name="直線コネクタ 58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4" name="テキスト ボックス 58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2540</xdr:rowOff>
    </xdr:from>
    <xdr:to>
      <xdr:col>116</xdr:col>
      <xdr:colOff>62864</xdr:colOff>
      <xdr:row>64</xdr:row>
      <xdr:rowOff>1270</xdr:rowOff>
    </xdr:to>
    <xdr:cxnSp macro="">
      <xdr:nvCxnSpPr>
        <xdr:cNvPr id="586" name="直線コネクタ 585"/>
        <xdr:cNvCxnSpPr/>
      </xdr:nvCxnSpPr>
      <xdr:spPr>
        <a:xfrm flipV="1">
          <a:off x="22160864" y="9603740"/>
          <a:ext cx="0" cy="137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5097</xdr:rowOff>
    </xdr:from>
    <xdr:ext cx="469744" cy="259045"/>
    <xdr:sp macro="" textlink="">
      <xdr:nvSpPr>
        <xdr:cNvPr id="587" name="【学校施設】&#10;一人当たり面積最小値テキスト"/>
        <xdr:cNvSpPr txBox="1"/>
      </xdr:nvSpPr>
      <xdr:spPr>
        <a:xfrm>
          <a:off x="22199600" y="10977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1270</xdr:rowOff>
    </xdr:from>
    <xdr:to>
      <xdr:col>116</xdr:col>
      <xdr:colOff>152400</xdr:colOff>
      <xdr:row>64</xdr:row>
      <xdr:rowOff>1270</xdr:rowOff>
    </xdr:to>
    <xdr:cxnSp macro="">
      <xdr:nvCxnSpPr>
        <xdr:cNvPr id="588" name="直線コネクタ 587"/>
        <xdr:cNvCxnSpPr/>
      </xdr:nvCxnSpPr>
      <xdr:spPr>
        <a:xfrm>
          <a:off x="22072600" y="10974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120667</xdr:rowOff>
    </xdr:from>
    <xdr:ext cx="469744" cy="259045"/>
    <xdr:sp macro="" textlink="">
      <xdr:nvSpPr>
        <xdr:cNvPr id="589" name="【学校施設】&#10;一人当たり面積最大値テキスト"/>
        <xdr:cNvSpPr txBox="1"/>
      </xdr:nvSpPr>
      <xdr:spPr>
        <a:xfrm>
          <a:off x="22199600" y="937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2540</xdr:rowOff>
    </xdr:from>
    <xdr:to>
      <xdr:col>116</xdr:col>
      <xdr:colOff>152400</xdr:colOff>
      <xdr:row>56</xdr:row>
      <xdr:rowOff>2540</xdr:rowOff>
    </xdr:to>
    <xdr:cxnSp macro="">
      <xdr:nvCxnSpPr>
        <xdr:cNvPr id="590" name="直線コネクタ 589"/>
        <xdr:cNvCxnSpPr/>
      </xdr:nvCxnSpPr>
      <xdr:spPr>
        <a:xfrm>
          <a:off x="22072600" y="9603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3827</xdr:rowOff>
    </xdr:from>
    <xdr:ext cx="469744" cy="259045"/>
    <xdr:sp macro="" textlink="">
      <xdr:nvSpPr>
        <xdr:cNvPr id="591" name="【学校施設】&#10;一人当たり面積平均値テキスト"/>
        <xdr:cNvSpPr txBox="1"/>
      </xdr:nvSpPr>
      <xdr:spPr>
        <a:xfrm>
          <a:off x="22199600" y="10633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592" name="フローチャート: 判断 591"/>
        <xdr:cNvSpPr/>
      </xdr:nvSpPr>
      <xdr:spPr>
        <a:xfrm>
          <a:off x="221107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35560</xdr:rowOff>
    </xdr:from>
    <xdr:to>
      <xdr:col>112</xdr:col>
      <xdr:colOff>38100</xdr:colOff>
      <xdr:row>62</xdr:row>
      <xdr:rowOff>137160</xdr:rowOff>
    </xdr:to>
    <xdr:sp macro="" textlink="">
      <xdr:nvSpPr>
        <xdr:cNvPr id="593" name="フローチャート: 判断 592"/>
        <xdr:cNvSpPr/>
      </xdr:nvSpPr>
      <xdr:spPr>
        <a:xfrm>
          <a:off x="21272500" y="1066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15240</xdr:rowOff>
    </xdr:from>
    <xdr:to>
      <xdr:col>107</xdr:col>
      <xdr:colOff>101600</xdr:colOff>
      <xdr:row>62</xdr:row>
      <xdr:rowOff>116840</xdr:rowOff>
    </xdr:to>
    <xdr:sp macro="" textlink="">
      <xdr:nvSpPr>
        <xdr:cNvPr id="594" name="フローチャート: 判断 593"/>
        <xdr:cNvSpPr/>
      </xdr:nvSpPr>
      <xdr:spPr>
        <a:xfrm>
          <a:off x="20383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xdr:rowOff>
    </xdr:from>
    <xdr:to>
      <xdr:col>102</xdr:col>
      <xdr:colOff>165100</xdr:colOff>
      <xdr:row>62</xdr:row>
      <xdr:rowOff>111760</xdr:rowOff>
    </xdr:to>
    <xdr:sp macro="" textlink="">
      <xdr:nvSpPr>
        <xdr:cNvPr id="595" name="フローチャート: 判断 594"/>
        <xdr:cNvSpPr/>
      </xdr:nvSpPr>
      <xdr:spPr>
        <a:xfrm>
          <a:off x="19494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16510</xdr:rowOff>
    </xdr:from>
    <xdr:to>
      <xdr:col>98</xdr:col>
      <xdr:colOff>38100</xdr:colOff>
      <xdr:row>62</xdr:row>
      <xdr:rowOff>118110</xdr:rowOff>
    </xdr:to>
    <xdr:sp macro="" textlink="">
      <xdr:nvSpPr>
        <xdr:cNvPr id="596" name="フローチャート: 判断 595"/>
        <xdr:cNvSpPr/>
      </xdr:nvSpPr>
      <xdr:spPr>
        <a:xfrm>
          <a:off x="18605500" y="106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7" name="テキスト ボックス 59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8" name="テキスト ボックス 59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9" name="テキスト ボックス 59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0" name="テキスト ボックス 59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1" name="テキスト ボックス 60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11430</xdr:rowOff>
    </xdr:from>
    <xdr:to>
      <xdr:col>116</xdr:col>
      <xdr:colOff>114300</xdr:colOff>
      <xdr:row>61</xdr:row>
      <xdr:rowOff>113030</xdr:rowOff>
    </xdr:to>
    <xdr:sp macro="" textlink="">
      <xdr:nvSpPr>
        <xdr:cNvPr id="602" name="楕円 601"/>
        <xdr:cNvSpPr/>
      </xdr:nvSpPr>
      <xdr:spPr>
        <a:xfrm>
          <a:off x="22110700" y="1046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34307</xdr:rowOff>
    </xdr:from>
    <xdr:ext cx="469744" cy="259045"/>
    <xdr:sp macro="" textlink="">
      <xdr:nvSpPr>
        <xdr:cNvPr id="603" name="【学校施設】&#10;一人当たり面積該当値テキスト"/>
        <xdr:cNvSpPr txBox="1"/>
      </xdr:nvSpPr>
      <xdr:spPr>
        <a:xfrm>
          <a:off x="22199600" y="10321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20320</xdr:rowOff>
    </xdr:from>
    <xdr:to>
      <xdr:col>112</xdr:col>
      <xdr:colOff>38100</xdr:colOff>
      <xdr:row>61</xdr:row>
      <xdr:rowOff>121920</xdr:rowOff>
    </xdr:to>
    <xdr:sp macro="" textlink="">
      <xdr:nvSpPr>
        <xdr:cNvPr id="604" name="楕円 603"/>
        <xdr:cNvSpPr/>
      </xdr:nvSpPr>
      <xdr:spPr>
        <a:xfrm>
          <a:off x="212725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62230</xdr:rowOff>
    </xdr:from>
    <xdr:to>
      <xdr:col>116</xdr:col>
      <xdr:colOff>63500</xdr:colOff>
      <xdr:row>61</xdr:row>
      <xdr:rowOff>71120</xdr:rowOff>
    </xdr:to>
    <xdr:cxnSp macro="">
      <xdr:nvCxnSpPr>
        <xdr:cNvPr id="605" name="直線コネクタ 604"/>
        <xdr:cNvCxnSpPr/>
      </xdr:nvCxnSpPr>
      <xdr:spPr>
        <a:xfrm flipV="1">
          <a:off x="21323300" y="10520680"/>
          <a:ext cx="8382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25400</xdr:rowOff>
    </xdr:from>
    <xdr:to>
      <xdr:col>107</xdr:col>
      <xdr:colOff>101600</xdr:colOff>
      <xdr:row>61</xdr:row>
      <xdr:rowOff>127000</xdr:rowOff>
    </xdr:to>
    <xdr:sp macro="" textlink="">
      <xdr:nvSpPr>
        <xdr:cNvPr id="606" name="楕円 605"/>
        <xdr:cNvSpPr/>
      </xdr:nvSpPr>
      <xdr:spPr>
        <a:xfrm>
          <a:off x="20383500" y="1048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71120</xdr:rowOff>
    </xdr:from>
    <xdr:to>
      <xdr:col>111</xdr:col>
      <xdr:colOff>177800</xdr:colOff>
      <xdr:row>61</xdr:row>
      <xdr:rowOff>76200</xdr:rowOff>
    </xdr:to>
    <xdr:cxnSp macro="">
      <xdr:nvCxnSpPr>
        <xdr:cNvPr id="607" name="直線コネクタ 606"/>
        <xdr:cNvCxnSpPr/>
      </xdr:nvCxnSpPr>
      <xdr:spPr>
        <a:xfrm flipV="1">
          <a:off x="20434300" y="10529570"/>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41910</xdr:rowOff>
    </xdr:from>
    <xdr:to>
      <xdr:col>102</xdr:col>
      <xdr:colOff>165100</xdr:colOff>
      <xdr:row>61</xdr:row>
      <xdr:rowOff>143510</xdr:rowOff>
    </xdr:to>
    <xdr:sp macro="" textlink="">
      <xdr:nvSpPr>
        <xdr:cNvPr id="608" name="楕円 607"/>
        <xdr:cNvSpPr/>
      </xdr:nvSpPr>
      <xdr:spPr>
        <a:xfrm>
          <a:off x="19494500" y="1050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76200</xdr:rowOff>
    </xdr:from>
    <xdr:to>
      <xdr:col>107</xdr:col>
      <xdr:colOff>50800</xdr:colOff>
      <xdr:row>61</xdr:row>
      <xdr:rowOff>92710</xdr:rowOff>
    </xdr:to>
    <xdr:cxnSp macro="">
      <xdr:nvCxnSpPr>
        <xdr:cNvPr id="609" name="直線コネクタ 608"/>
        <xdr:cNvCxnSpPr/>
      </xdr:nvCxnSpPr>
      <xdr:spPr>
        <a:xfrm flipV="1">
          <a:off x="19545300" y="10534650"/>
          <a:ext cx="8890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39370</xdr:rowOff>
    </xdr:from>
    <xdr:to>
      <xdr:col>98</xdr:col>
      <xdr:colOff>38100</xdr:colOff>
      <xdr:row>61</xdr:row>
      <xdr:rowOff>140970</xdr:rowOff>
    </xdr:to>
    <xdr:sp macro="" textlink="">
      <xdr:nvSpPr>
        <xdr:cNvPr id="610" name="楕円 609"/>
        <xdr:cNvSpPr/>
      </xdr:nvSpPr>
      <xdr:spPr>
        <a:xfrm>
          <a:off x="18605500" y="1049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90170</xdr:rowOff>
    </xdr:from>
    <xdr:to>
      <xdr:col>102</xdr:col>
      <xdr:colOff>114300</xdr:colOff>
      <xdr:row>61</xdr:row>
      <xdr:rowOff>92710</xdr:rowOff>
    </xdr:to>
    <xdr:cxnSp macro="">
      <xdr:nvCxnSpPr>
        <xdr:cNvPr id="611" name="直線コネクタ 610"/>
        <xdr:cNvCxnSpPr/>
      </xdr:nvCxnSpPr>
      <xdr:spPr>
        <a:xfrm>
          <a:off x="18656300" y="1054862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128287</xdr:rowOff>
    </xdr:from>
    <xdr:ext cx="469744" cy="259045"/>
    <xdr:sp macro="" textlink="">
      <xdr:nvSpPr>
        <xdr:cNvPr id="612" name="n_1aveValue【学校施設】&#10;一人当たり面積"/>
        <xdr:cNvSpPr txBox="1"/>
      </xdr:nvSpPr>
      <xdr:spPr>
        <a:xfrm>
          <a:off x="21075727" y="10758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107967</xdr:rowOff>
    </xdr:from>
    <xdr:ext cx="469744" cy="259045"/>
    <xdr:sp macro="" textlink="">
      <xdr:nvSpPr>
        <xdr:cNvPr id="613" name="n_2aveValue【学校施設】&#10;一人当たり面積"/>
        <xdr:cNvSpPr txBox="1"/>
      </xdr:nvSpPr>
      <xdr:spPr>
        <a:xfrm>
          <a:off x="20199427" y="1073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102887</xdr:rowOff>
    </xdr:from>
    <xdr:ext cx="469744" cy="259045"/>
    <xdr:sp macro="" textlink="">
      <xdr:nvSpPr>
        <xdr:cNvPr id="614" name="n_3aveValue【学校施設】&#10;一人当たり面積"/>
        <xdr:cNvSpPr txBox="1"/>
      </xdr:nvSpPr>
      <xdr:spPr>
        <a:xfrm>
          <a:off x="19310427"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109237</xdr:rowOff>
    </xdr:from>
    <xdr:ext cx="469744" cy="259045"/>
    <xdr:sp macro="" textlink="">
      <xdr:nvSpPr>
        <xdr:cNvPr id="615" name="n_4aveValue【学校施設】&#10;一人当たり面積"/>
        <xdr:cNvSpPr txBox="1"/>
      </xdr:nvSpPr>
      <xdr:spPr>
        <a:xfrm>
          <a:off x="18421427" y="10739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138447</xdr:rowOff>
    </xdr:from>
    <xdr:ext cx="469744" cy="259045"/>
    <xdr:sp macro="" textlink="">
      <xdr:nvSpPr>
        <xdr:cNvPr id="616" name="n_1mainValue【学校施設】&#10;一人当たり面積"/>
        <xdr:cNvSpPr txBox="1"/>
      </xdr:nvSpPr>
      <xdr:spPr>
        <a:xfrm>
          <a:off x="21075727" y="10253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143527</xdr:rowOff>
    </xdr:from>
    <xdr:ext cx="469744" cy="259045"/>
    <xdr:sp macro="" textlink="">
      <xdr:nvSpPr>
        <xdr:cNvPr id="617" name="n_2mainValue【学校施設】&#10;一人当たり面積"/>
        <xdr:cNvSpPr txBox="1"/>
      </xdr:nvSpPr>
      <xdr:spPr>
        <a:xfrm>
          <a:off x="20199427" y="1025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160037</xdr:rowOff>
    </xdr:from>
    <xdr:ext cx="469744" cy="259045"/>
    <xdr:sp macro="" textlink="">
      <xdr:nvSpPr>
        <xdr:cNvPr id="618" name="n_3mainValue【学校施設】&#10;一人当たり面積"/>
        <xdr:cNvSpPr txBox="1"/>
      </xdr:nvSpPr>
      <xdr:spPr>
        <a:xfrm>
          <a:off x="19310427" y="10275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157497</xdr:rowOff>
    </xdr:from>
    <xdr:ext cx="469744" cy="259045"/>
    <xdr:sp macro="" textlink="">
      <xdr:nvSpPr>
        <xdr:cNvPr id="619" name="n_4mainValue【学校施設】&#10;一人当たり面積"/>
        <xdr:cNvSpPr txBox="1"/>
      </xdr:nvSpPr>
      <xdr:spPr>
        <a:xfrm>
          <a:off x="18421427" y="10273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0" name="正方形/長方形 61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1" name="正方形/長方形 62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2" name="正方形/長方形 62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3" name="正方形/長方形 62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4" name="正方形/長方形 62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5" name="正方形/長方形 62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6" name="正方形/長方形 62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8" name="テキスト ボックス 62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9" name="直線コネクタ 62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0" name="テキスト ボックス 629"/>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1" name="直線コネクタ 630"/>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2" name="テキスト ボックス 631"/>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3" name="直線コネクタ 632"/>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4" name="テキスト ボックス 633"/>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5" name="直線コネクタ 634"/>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6" name="テキスト ボックス 635"/>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7" name="直線コネクタ 636"/>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8" name="テキスト ボックス 637"/>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9" name="直線コネクタ 638"/>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0" name="テキスト ボックス 639"/>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1" name="直線コネクタ 64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2" name="テキスト ボックス 641"/>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3"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85</xdr:row>
      <xdr:rowOff>116205</xdr:rowOff>
    </xdr:to>
    <xdr:cxnSp macro="">
      <xdr:nvCxnSpPr>
        <xdr:cNvPr id="644" name="直線コネクタ 643"/>
        <xdr:cNvCxnSpPr/>
      </xdr:nvCxnSpPr>
      <xdr:spPr>
        <a:xfrm flipV="1">
          <a:off x="16318864" y="13245464"/>
          <a:ext cx="0" cy="1443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120032</xdr:rowOff>
    </xdr:from>
    <xdr:ext cx="405111" cy="259045"/>
    <xdr:sp macro="" textlink="">
      <xdr:nvSpPr>
        <xdr:cNvPr id="645" name="【児童館】&#10;有形固定資産減価償却率最小値テキスト"/>
        <xdr:cNvSpPr txBox="1"/>
      </xdr:nvSpPr>
      <xdr:spPr>
        <a:xfrm>
          <a:off x="16357600" y="1469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116205</xdr:rowOff>
    </xdr:from>
    <xdr:to>
      <xdr:col>86</xdr:col>
      <xdr:colOff>25400</xdr:colOff>
      <xdr:row>85</xdr:row>
      <xdr:rowOff>116205</xdr:rowOff>
    </xdr:to>
    <xdr:cxnSp macro="">
      <xdr:nvCxnSpPr>
        <xdr:cNvPr id="646" name="直線コネクタ 645"/>
        <xdr:cNvCxnSpPr/>
      </xdr:nvCxnSpPr>
      <xdr:spPr>
        <a:xfrm>
          <a:off x="16230600" y="14689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647" name="【児童館】&#10;有形固定資産減価償却率最大値テキスト"/>
        <xdr:cNvSpPr txBox="1"/>
      </xdr:nvSpPr>
      <xdr:spPr>
        <a:xfrm>
          <a:off x="16357600" y="1302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648" name="直線コネクタ 647"/>
        <xdr:cNvCxnSpPr/>
      </xdr:nvCxnSpPr>
      <xdr:spPr>
        <a:xfrm>
          <a:off x="16230600" y="1324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137813</xdr:rowOff>
    </xdr:from>
    <xdr:ext cx="405111" cy="259045"/>
    <xdr:sp macro="" textlink="">
      <xdr:nvSpPr>
        <xdr:cNvPr id="649" name="【児童館】&#10;有形固定資産減価償却率平均値テキスト"/>
        <xdr:cNvSpPr txBox="1"/>
      </xdr:nvSpPr>
      <xdr:spPr>
        <a:xfrm>
          <a:off x="16357600" y="138538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114936</xdr:rowOff>
    </xdr:from>
    <xdr:to>
      <xdr:col>85</xdr:col>
      <xdr:colOff>177800</xdr:colOff>
      <xdr:row>82</xdr:row>
      <xdr:rowOff>45086</xdr:rowOff>
    </xdr:to>
    <xdr:sp macro="" textlink="">
      <xdr:nvSpPr>
        <xdr:cNvPr id="650" name="フローチャート: 判断 649"/>
        <xdr:cNvSpPr/>
      </xdr:nvSpPr>
      <xdr:spPr>
        <a:xfrm>
          <a:off x="162687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113030</xdr:rowOff>
    </xdr:from>
    <xdr:to>
      <xdr:col>81</xdr:col>
      <xdr:colOff>101600</xdr:colOff>
      <xdr:row>82</xdr:row>
      <xdr:rowOff>43180</xdr:rowOff>
    </xdr:to>
    <xdr:sp macro="" textlink="">
      <xdr:nvSpPr>
        <xdr:cNvPr id="651" name="フローチャート: 判断 650"/>
        <xdr:cNvSpPr/>
      </xdr:nvSpPr>
      <xdr:spPr>
        <a:xfrm>
          <a:off x="15430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97789</xdr:rowOff>
    </xdr:from>
    <xdr:to>
      <xdr:col>76</xdr:col>
      <xdr:colOff>165100</xdr:colOff>
      <xdr:row>82</xdr:row>
      <xdr:rowOff>27939</xdr:rowOff>
    </xdr:to>
    <xdr:sp macro="" textlink="">
      <xdr:nvSpPr>
        <xdr:cNvPr id="652" name="フローチャート: 判断 651"/>
        <xdr:cNvSpPr/>
      </xdr:nvSpPr>
      <xdr:spPr>
        <a:xfrm>
          <a:off x="14541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128270</xdr:rowOff>
    </xdr:from>
    <xdr:to>
      <xdr:col>72</xdr:col>
      <xdr:colOff>38100</xdr:colOff>
      <xdr:row>82</xdr:row>
      <xdr:rowOff>58420</xdr:rowOff>
    </xdr:to>
    <xdr:sp macro="" textlink="">
      <xdr:nvSpPr>
        <xdr:cNvPr id="653" name="フローチャート: 判断 652"/>
        <xdr:cNvSpPr/>
      </xdr:nvSpPr>
      <xdr:spPr>
        <a:xfrm>
          <a:off x="13652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54" name="フローチャート: 判断 653"/>
        <xdr:cNvSpPr/>
      </xdr:nvSpPr>
      <xdr:spPr>
        <a:xfrm>
          <a:off x="12763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5" name="テキスト ボックス 65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6" name="テキスト ボックス 65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7" name="テキスト ボックス 65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8" name="テキスト ボックス 65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9" name="テキスト ボックス 65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65405</xdr:rowOff>
    </xdr:from>
    <xdr:to>
      <xdr:col>85</xdr:col>
      <xdr:colOff>177800</xdr:colOff>
      <xdr:row>85</xdr:row>
      <xdr:rowOff>167005</xdr:rowOff>
    </xdr:to>
    <xdr:sp macro="" textlink="">
      <xdr:nvSpPr>
        <xdr:cNvPr id="660" name="楕円 659"/>
        <xdr:cNvSpPr/>
      </xdr:nvSpPr>
      <xdr:spPr>
        <a:xfrm>
          <a:off x="16268700" y="1463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151782</xdr:rowOff>
    </xdr:from>
    <xdr:ext cx="405111" cy="259045"/>
    <xdr:sp macro="" textlink="">
      <xdr:nvSpPr>
        <xdr:cNvPr id="661" name="【児童館】&#10;有形固定資産減価償却率該当値テキスト"/>
        <xdr:cNvSpPr txBox="1"/>
      </xdr:nvSpPr>
      <xdr:spPr>
        <a:xfrm>
          <a:off x="16357600" y="14553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42545</xdr:rowOff>
    </xdr:from>
    <xdr:to>
      <xdr:col>81</xdr:col>
      <xdr:colOff>101600</xdr:colOff>
      <xdr:row>85</xdr:row>
      <xdr:rowOff>144145</xdr:rowOff>
    </xdr:to>
    <xdr:sp macro="" textlink="">
      <xdr:nvSpPr>
        <xdr:cNvPr id="662" name="楕円 661"/>
        <xdr:cNvSpPr/>
      </xdr:nvSpPr>
      <xdr:spPr>
        <a:xfrm>
          <a:off x="15430500" y="1461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93345</xdr:rowOff>
    </xdr:from>
    <xdr:to>
      <xdr:col>85</xdr:col>
      <xdr:colOff>127000</xdr:colOff>
      <xdr:row>85</xdr:row>
      <xdr:rowOff>116205</xdr:rowOff>
    </xdr:to>
    <xdr:cxnSp macro="">
      <xdr:nvCxnSpPr>
        <xdr:cNvPr id="663" name="直線コネクタ 662"/>
        <xdr:cNvCxnSpPr/>
      </xdr:nvCxnSpPr>
      <xdr:spPr>
        <a:xfrm>
          <a:off x="15481300" y="14666595"/>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10161</xdr:rowOff>
    </xdr:from>
    <xdr:to>
      <xdr:col>76</xdr:col>
      <xdr:colOff>165100</xdr:colOff>
      <xdr:row>85</xdr:row>
      <xdr:rowOff>111761</xdr:rowOff>
    </xdr:to>
    <xdr:sp macro="" textlink="">
      <xdr:nvSpPr>
        <xdr:cNvPr id="664" name="楕円 663"/>
        <xdr:cNvSpPr/>
      </xdr:nvSpPr>
      <xdr:spPr>
        <a:xfrm>
          <a:off x="14541500" y="1458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60961</xdr:rowOff>
    </xdr:from>
    <xdr:to>
      <xdr:col>81</xdr:col>
      <xdr:colOff>50800</xdr:colOff>
      <xdr:row>85</xdr:row>
      <xdr:rowOff>93345</xdr:rowOff>
    </xdr:to>
    <xdr:cxnSp macro="">
      <xdr:nvCxnSpPr>
        <xdr:cNvPr id="665" name="直線コネクタ 664"/>
        <xdr:cNvCxnSpPr/>
      </xdr:nvCxnSpPr>
      <xdr:spPr>
        <a:xfrm>
          <a:off x="14592300" y="14634211"/>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153036</xdr:rowOff>
    </xdr:from>
    <xdr:to>
      <xdr:col>72</xdr:col>
      <xdr:colOff>38100</xdr:colOff>
      <xdr:row>85</xdr:row>
      <xdr:rowOff>83186</xdr:rowOff>
    </xdr:to>
    <xdr:sp macro="" textlink="">
      <xdr:nvSpPr>
        <xdr:cNvPr id="666" name="楕円 665"/>
        <xdr:cNvSpPr/>
      </xdr:nvSpPr>
      <xdr:spPr>
        <a:xfrm>
          <a:off x="13652500" y="14554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32386</xdr:rowOff>
    </xdr:from>
    <xdr:to>
      <xdr:col>76</xdr:col>
      <xdr:colOff>114300</xdr:colOff>
      <xdr:row>85</xdr:row>
      <xdr:rowOff>60961</xdr:rowOff>
    </xdr:to>
    <xdr:cxnSp macro="">
      <xdr:nvCxnSpPr>
        <xdr:cNvPr id="667" name="直線コネクタ 666"/>
        <xdr:cNvCxnSpPr/>
      </xdr:nvCxnSpPr>
      <xdr:spPr>
        <a:xfrm>
          <a:off x="13703300" y="14605636"/>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116839</xdr:rowOff>
    </xdr:from>
    <xdr:to>
      <xdr:col>67</xdr:col>
      <xdr:colOff>101600</xdr:colOff>
      <xdr:row>85</xdr:row>
      <xdr:rowOff>46989</xdr:rowOff>
    </xdr:to>
    <xdr:sp macro="" textlink="">
      <xdr:nvSpPr>
        <xdr:cNvPr id="668" name="楕円 667"/>
        <xdr:cNvSpPr/>
      </xdr:nvSpPr>
      <xdr:spPr>
        <a:xfrm>
          <a:off x="12763500" y="1451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167639</xdr:rowOff>
    </xdr:from>
    <xdr:to>
      <xdr:col>71</xdr:col>
      <xdr:colOff>177800</xdr:colOff>
      <xdr:row>85</xdr:row>
      <xdr:rowOff>32386</xdr:rowOff>
    </xdr:to>
    <xdr:cxnSp macro="">
      <xdr:nvCxnSpPr>
        <xdr:cNvPr id="669" name="直線コネクタ 668"/>
        <xdr:cNvCxnSpPr/>
      </xdr:nvCxnSpPr>
      <xdr:spPr>
        <a:xfrm>
          <a:off x="12814300" y="14569439"/>
          <a:ext cx="8890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59707</xdr:rowOff>
    </xdr:from>
    <xdr:ext cx="405111" cy="259045"/>
    <xdr:sp macro="" textlink="">
      <xdr:nvSpPr>
        <xdr:cNvPr id="670" name="n_1aveValue【児童館】&#10;有形固定資産減価償却率"/>
        <xdr:cNvSpPr txBox="1"/>
      </xdr:nvSpPr>
      <xdr:spPr>
        <a:xfrm>
          <a:off x="15266044"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44466</xdr:rowOff>
    </xdr:from>
    <xdr:ext cx="405111" cy="259045"/>
    <xdr:sp macro="" textlink="">
      <xdr:nvSpPr>
        <xdr:cNvPr id="671" name="n_2aveValue【児童館】&#10;有形固定資産減価償却率"/>
        <xdr:cNvSpPr txBox="1"/>
      </xdr:nvSpPr>
      <xdr:spPr>
        <a:xfrm>
          <a:off x="143897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74947</xdr:rowOff>
    </xdr:from>
    <xdr:ext cx="405111" cy="259045"/>
    <xdr:sp macro="" textlink="">
      <xdr:nvSpPr>
        <xdr:cNvPr id="672" name="n_3aveValue【児童館】&#10;有形固定資産減価償却率"/>
        <xdr:cNvSpPr txBox="1"/>
      </xdr:nvSpPr>
      <xdr:spPr>
        <a:xfrm>
          <a:off x="13500744" y="1379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73" name="n_4aveValue【児童館】&#10;有形固定資産減価償却率"/>
        <xdr:cNvSpPr txBox="1"/>
      </xdr:nvSpPr>
      <xdr:spPr>
        <a:xfrm>
          <a:off x="126117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135272</xdr:rowOff>
    </xdr:from>
    <xdr:ext cx="405111" cy="259045"/>
    <xdr:sp macro="" textlink="">
      <xdr:nvSpPr>
        <xdr:cNvPr id="674" name="n_1mainValue【児童館】&#10;有形固定資産減価償却率"/>
        <xdr:cNvSpPr txBox="1"/>
      </xdr:nvSpPr>
      <xdr:spPr>
        <a:xfrm>
          <a:off x="15266044" y="14708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102888</xdr:rowOff>
    </xdr:from>
    <xdr:ext cx="405111" cy="259045"/>
    <xdr:sp macro="" textlink="">
      <xdr:nvSpPr>
        <xdr:cNvPr id="675" name="n_2mainValue【児童館】&#10;有形固定資産減価償却率"/>
        <xdr:cNvSpPr txBox="1"/>
      </xdr:nvSpPr>
      <xdr:spPr>
        <a:xfrm>
          <a:off x="14389744" y="14676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74313</xdr:rowOff>
    </xdr:from>
    <xdr:ext cx="405111" cy="259045"/>
    <xdr:sp macro="" textlink="">
      <xdr:nvSpPr>
        <xdr:cNvPr id="676" name="n_3mainValue【児童館】&#10;有形固定資産減価償却率"/>
        <xdr:cNvSpPr txBox="1"/>
      </xdr:nvSpPr>
      <xdr:spPr>
        <a:xfrm>
          <a:off x="13500744" y="1464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38116</xdr:rowOff>
    </xdr:from>
    <xdr:ext cx="405111" cy="259045"/>
    <xdr:sp macro="" textlink="">
      <xdr:nvSpPr>
        <xdr:cNvPr id="677" name="n_4mainValue【児童館】&#10;有形固定資産減価償却率"/>
        <xdr:cNvSpPr txBox="1"/>
      </xdr:nvSpPr>
      <xdr:spPr>
        <a:xfrm>
          <a:off x="12611744" y="14611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8" name="正方形/長方形 67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9" name="正方形/長方形 67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0" name="正方形/長方形 67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1" name="正方形/長方形 68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2" name="正方形/長方形 68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3" name="正方形/長方形 68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4" name="正方形/長方形 68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5" name="正方形/長方形 68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6" name="テキスト ボックス 68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7" name="直線コネクタ 68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8" name="直線コネクタ 687"/>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9" name="テキスト ボックス 688"/>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0" name="直線コネクタ 689"/>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1" name="テキスト ボックス 690"/>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2" name="直線コネクタ 691"/>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3" name="テキスト ボックス 692"/>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4" name="直線コネクタ 693"/>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5" name="テキスト ボックス 694"/>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6" name="直線コネクタ 695"/>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7" name="テキスト ボックス 696"/>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8" name="直線コネクタ 69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9" name="テキスト ボックス 69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0"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701" name="直線コネクタ 700"/>
        <xdr:cNvCxnSpPr/>
      </xdr:nvCxnSpPr>
      <xdr:spPr>
        <a:xfrm flipV="1">
          <a:off x="22160864" y="132778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2" name="【児童館】&#10;一人当たり面積最小値テキスト"/>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3" name="直線コネクタ 702"/>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4"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5" name="直線コネクタ 704"/>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86377</xdr:rowOff>
    </xdr:from>
    <xdr:ext cx="469744" cy="259045"/>
    <xdr:sp macro="" textlink="">
      <xdr:nvSpPr>
        <xdr:cNvPr id="706" name="【児童館】&#10;一人当たり面積平均値テキスト"/>
        <xdr:cNvSpPr txBox="1"/>
      </xdr:nvSpPr>
      <xdr:spPr>
        <a:xfrm>
          <a:off x="22199600" y="14145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707" name="フローチャート: 判断 706"/>
        <xdr:cNvSpPr/>
      </xdr:nvSpPr>
      <xdr:spPr>
        <a:xfrm>
          <a:off x="221107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08" name="フローチャート: 判断 707"/>
        <xdr:cNvSpPr/>
      </xdr:nvSpPr>
      <xdr:spPr>
        <a:xfrm>
          <a:off x="21272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xdr:rowOff>
    </xdr:from>
    <xdr:to>
      <xdr:col>107</xdr:col>
      <xdr:colOff>101600</xdr:colOff>
      <xdr:row>83</xdr:row>
      <xdr:rowOff>107950</xdr:rowOff>
    </xdr:to>
    <xdr:sp macro="" textlink="">
      <xdr:nvSpPr>
        <xdr:cNvPr id="709" name="フローチャート: 判断 708"/>
        <xdr:cNvSpPr/>
      </xdr:nvSpPr>
      <xdr:spPr>
        <a:xfrm>
          <a:off x="20383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0" name="フローチャート: 判断 709"/>
        <xdr:cNvSpPr/>
      </xdr:nvSpPr>
      <xdr:spPr>
        <a:xfrm>
          <a:off x="19494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11" name="フローチャート: 判断 710"/>
        <xdr:cNvSpPr/>
      </xdr:nvSpPr>
      <xdr:spPr>
        <a:xfrm>
          <a:off x="18605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2" name="テキスト ボックス 71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3" name="テキスト ボックス 71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4" name="テキスト ボックス 71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5" name="テキスト ボックス 71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6" name="テキスト ボックス 71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25400</xdr:rowOff>
    </xdr:from>
    <xdr:to>
      <xdr:col>116</xdr:col>
      <xdr:colOff>114300</xdr:colOff>
      <xdr:row>84</xdr:row>
      <xdr:rowOff>127000</xdr:rowOff>
    </xdr:to>
    <xdr:sp macro="" textlink="">
      <xdr:nvSpPr>
        <xdr:cNvPr id="717" name="楕円 716"/>
        <xdr:cNvSpPr/>
      </xdr:nvSpPr>
      <xdr:spPr>
        <a:xfrm>
          <a:off x="221107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3827</xdr:rowOff>
    </xdr:from>
    <xdr:ext cx="469744" cy="259045"/>
    <xdr:sp macro="" textlink="">
      <xdr:nvSpPr>
        <xdr:cNvPr id="718" name="【児童館】&#10;一人当たり面積該当値テキスト"/>
        <xdr:cNvSpPr txBox="1"/>
      </xdr:nvSpPr>
      <xdr:spPr>
        <a:xfrm>
          <a:off x="22199600"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6350</xdr:rowOff>
    </xdr:from>
    <xdr:to>
      <xdr:col>112</xdr:col>
      <xdr:colOff>38100</xdr:colOff>
      <xdr:row>84</xdr:row>
      <xdr:rowOff>107950</xdr:rowOff>
    </xdr:to>
    <xdr:sp macro="" textlink="">
      <xdr:nvSpPr>
        <xdr:cNvPr id="719" name="楕円 718"/>
        <xdr:cNvSpPr/>
      </xdr:nvSpPr>
      <xdr:spPr>
        <a:xfrm>
          <a:off x="21272500" y="1440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57150</xdr:rowOff>
    </xdr:from>
    <xdr:to>
      <xdr:col>116</xdr:col>
      <xdr:colOff>63500</xdr:colOff>
      <xdr:row>84</xdr:row>
      <xdr:rowOff>76200</xdr:rowOff>
    </xdr:to>
    <xdr:cxnSp macro="">
      <xdr:nvCxnSpPr>
        <xdr:cNvPr id="720" name="直線コネクタ 719"/>
        <xdr:cNvCxnSpPr/>
      </xdr:nvCxnSpPr>
      <xdr:spPr>
        <a:xfrm>
          <a:off x="21323300" y="144589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158750</xdr:rowOff>
    </xdr:from>
    <xdr:to>
      <xdr:col>107</xdr:col>
      <xdr:colOff>101600</xdr:colOff>
      <xdr:row>84</xdr:row>
      <xdr:rowOff>88900</xdr:rowOff>
    </xdr:to>
    <xdr:sp macro="" textlink="">
      <xdr:nvSpPr>
        <xdr:cNvPr id="721" name="楕円 720"/>
        <xdr:cNvSpPr/>
      </xdr:nvSpPr>
      <xdr:spPr>
        <a:xfrm>
          <a:off x="20383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38100</xdr:rowOff>
    </xdr:from>
    <xdr:to>
      <xdr:col>111</xdr:col>
      <xdr:colOff>177800</xdr:colOff>
      <xdr:row>84</xdr:row>
      <xdr:rowOff>57150</xdr:rowOff>
    </xdr:to>
    <xdr:cxnSp macro="">
      <xdr:nvCxnSpPr>
        <xdr:cNvPr id="722" name="直線コネクタ 721"/>
        <xdr:cNvCxnSpPr/>
      </xdr:nvCxnSpPr>
      <xdr:spPr>
        <a:xfrm>
          <a:off x="20434300" y="144399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101600</xdr:rowOff>
    </xdr:from>
    <xdr:to>
      <xdr:col>102</xdr:col>
      <xdr:colOff>165100</xdr:colOff>
      <xdr:row>84</xdr:row>
      <xdr:rowOff>31750</xdr:rowOff>
    </xdr:to>
    <xdr:sp macro="" textlink="">
      <xdr:nvSpPr>
        <xdr:cNvPr id="723" name="楕円 722"/>
        <xdr:cNvSpPr/>
      </xdr:nvSpPr>
      <xdr:spPr>
        <a:xfrm>
          <a:off x="19494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152400</xdr:rowOff>
    </xdr:from>
    <xdr:to>
      <xdr:col>107</xdr:col>
      <xdr:colOff>50800</xdr:colOff>
      <xdr:row>84</xdr:row>
      <xdr:rowOff>38100</xdr:rowOff>
    </xdr:to>
    <xdr:cxnSp macro="">
      <xdr:nvCxnSpPr>
        <xdr:cNvPr id="724" name="直線コネクタ 723"/>
        <xdr:cNvCxnSpPr/>
      </xdr:nvCxnSpPr>
      <xdr:spPr>
        <a:xfrm>
          <a:off x="19545300" y="143827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101600</xdr:rowOff>
    </xdr:from>
    <xdr:to>
      <xdr:col>98</xdr:col>
      <xdr:colOff>38100</xdr:colOff>
      <xdr:row>84</xdr:row>
      <xdr:rowOff>31750</xdr:rowOff>
    </xdr:to>
    <xdr:sp macro="" textlink="">
      <xdr:nvSpPr>
        <xdr:cNvPr id="725" name="楕円 724"/>
        <xdr:cNvSpPr/>
      </xdr:nvSpPr>
      <xdr:spPr>
        <a:xfrm>
          <a:off x="18605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152400</xdr:rowOff>
    </xdr:from>
    <xdr:to>
      <xdr:col>102</xdr:col>
      <xdr:colOff>114300</xdr:colOff>
      <xdr:row>83</xdr:row>
      <xdr:rowOff>152400</xdr:rowOff>
    </xdr:to>
    <xdr:cxnSp macro="">
      <xdr:nvCxnSpPr>
        <xdr:cNvPr id="726" name="直線コネクタ 725"/>
        <xdr:cNvCxnSpPr/>
      </xdr:nvCxnSpPr>
      <xdr:spPr>
        <a:xfrm>
          <a:off x="18656300" y="1438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162577</xdr:rowOff>
    </xdr:from>
    <xdr:ext cx="469744" cy="259045"/>
    <xdr:sp macro="" textlink="">
      <xdr:nvSpPr>
        <xdr:cNvPr id="727" name="n_1aveValue【児童館】&#10;一人当たり面積"/>
        <xdr:cNvSpPr txBox="1"/>
      </xdr:nvSpPr>
      <xdr:spPr>
        <a:xfrm>
          <a:off x="210757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124477</xdr:rowOff>
    </xdr:from>
    <xdr:ext cx="469744" cy="259045"/>
    <xdr:sp macro="" textlink="">
      <xdr:nvSpPr>
        <xdr:cNvPr id="728" name="n_2aveValue【児童館】&#10;一人当たり面積"/>
        <xdr:cNvSpPr txBox="1"/>
      </xdr:nvSpPr>
      <xdr:spPr>
        <a:xfrm>
          <a:off x="201994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729" name="n_3aveValue【児童館】&#10;一人当たり面積"/>
        <xdr:cNvSpPr txBox="1"/>
      </xdr:nvSpPr>
      <xdr:spPr>
        <a:xfrm>
          <a:off x="19310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143527</xdr:rowOff>
    </xdr:from>
    <xdr:ext cx="469744" cy="259045"/>
    <xdr:sp macro="" textlink="">
      <xdr:nvSpPr>
        <xdr:cNvPr id="730" name="n_4aveValue【児童館】&#10;一人当たり面積"/>
        <xdr:cNvSpPr txBox="1"/>
      </xdr:nvSpPr>
      <xdr:spPr>
        <a:xfrm>
          <a:off x="184214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99077</xdr:rowOff>
    </xdr:from>
    <xdr:ext cx="469744" cy="259045"/>
    <xdr:sp macro="" textlink="">
      <xdr:nvSpPr>
        <xdr:cNvPr id="731" name="n_1mainValue【児童館】&#10;一人当たり面積"/>
        <xdr:cNvSpPr txBox="1"/>
      </xdr:nvSpPr>
      <xdr:spPr>
        <a:xfrm>
          <a:off x="21075727" y="1450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80027</xdr:rowOff>
    </xdr:from>
    <xdr:ext cx="469744" cy="259045"/>
    <xdr:sp macro="" textlink="">
      <xdr:nvSpPr>
        <xdr:cNvPr id="732" name="n_2mainValue【児童館】&#10;一人当たり面積"/>
        <xdr:cNvSpPr txBox="1"/>
      </xdr:nvSpPr>
      <xdr:spPr>
        <a:xfrm>
          <a:off x="20199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22877</xdr:rowOff>
    </xdr:from>
    <xdr:ext cx="469744" cy="259045"/>
    <xdr:sp macro="" textlink="">
      <xdr:nvSpPr>
        <xdr:cNvPr id="733" name="n_3mainValue【児童館】&#10;一人当たり面積"/>
        <xdr:cNvSpPr txBox="1"/>
      </xdr:nvSpPr>
      <xdr:spPr>
        <a:xfrm>
          <a:off x="193104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22877</xdr:rowOff>
    </xdr:from>
    <xdr:ext cx="469744" cy="259045"/>
    <xdr:sp macro="" textlink="">
      <xdr:nvSpPr>
        <xdr:cNvPr id="734" name="n_4mainValue【児童館】&#10;一人当たり面積"/>
        <xdr:cNvSpPr txBox="1"/>
      </xdr:nvSpPr>
      <xdr:spPr>
        <a:xfrm>
          <a:off x="184214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6" name="正方形/長方形 735"/>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37" name="正方形/長方形 736"/>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38" name="正方形/長方形 737"/>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39" name="正方形/長方形 738"/>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1" name="正方形/長方形 74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2" name="正方形/長方形 741"/>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3" name="正方形/長方形 742"/>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4" name="正方形/長方形 743"/>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5" name="正方形/長方形 744"/>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6" name="正方形/長方形 745"/>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7" name="正方形/長方形 74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8" name="正方形/長方形 74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9" name="テキスト ボックス 74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有形固定資産減価償却率は、全体では類似団体より</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ポイント高く、本頁に掲げる施設類型では、道路以外の施設が類似団体より高い水準で老朽化が進んでいる状態にある。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特に児童館、学校施設、公営住宅の有形固定資産減価償却率は、類似団体の中でも特に高い水準となっており、老朽化が進んでいる状態にあることから計画的な財政運営が必要である。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462,083
440,453
34.80
238,374,839
221,692,274
16,635,211
122,151,082
13,212,219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133350</xdr:rowOff>
    </xdr:from>
    <xdr:to>
      <xdr:col>28</xdr:col>
      <xdr:colOff>114300</xdr:colOff>
      <xdr:row>42</xdr:row>
      <xdr:rowOff>133350</xdr:rowOff>
    </xdr:to>
    <xdr:cxnSp macro="">
      <xdr:nvCxnSpPr>
        <xdr:cNvPr id="44" name="直線コネクタ 43"/>
        <xdr:cNvCxnSpPr/>
      </xdr:nvCxnSpPr>
      <xdr:spPr>
        <a:xfrm>
          <a:off x="762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162577</xdr:rowOff>
    </xdr:from>
    <xdr:ext cx="403059" cy="259045"/>
    <xdr:sp macro="" textlink="">
      <xdr:nvSpPr>
        <xdr:cNvPr id="45" name="テキスト ボックス 44"/>
        <xdr:cNvSpPr txBox="1"/>
      </xdr:nvSpPr>
      <xdr:spPr>
        <a:xfrm>
          <a:off x="358941" y="719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19050</xdr:rowOff>
    </xdr:from>
    <xdr:to>
      <xdr:col>28</xdr:col>
      <xdr:colOff>114300</xdr:colOff>
      <xdr:row>41</xdr:row>
      <xdr:rowOff>19050</xdr:rowOff>
    </xdr:to>
    <xdr:cxnSp macro="">
      <xdr:nvCxnSpPr>
        <xdr:cNvPr id="46" name="直線コネクタ 45"/>
        <xdr:cNvCxnSpPr/>
      </xdr:nvCxnSpPr>
      <xdr:spPr>
        <a:xfrm>
          <a:off x="762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48277</xdr:rowOff>
    </xdr:from>
    <xdr:ext cx="403059" cy="259045"/>
    <xdr:sp macro="" textlink="">
      <xdr:nvSpPr>
        <xdr:cNvPr id="47" name="テキスト ボックス 46"/>
        <xdr:cNvSpPr txBox="1"/>
      </xdr:nvSpPr>
      <xdr:spPr>
        <a:xfrm>
          <a:off x="358941" y="690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76200</xdr:rowOff>
    </xdr:from>
    <xdr:to>
      <xdr:col>28</xdr:col>
      <xdr:colOff>114300</xdr:colOff>
      <xdr:row>39</xdr:row>
      <xdr:rowOff>76200</xdr:rowOff>
    </xdr:to>
    <xdr:cxnSp macro="">
      <xdr:nvCxnSpPr>
        <xdr:cNvPr id="48" name="直線コネクタ 47"/>
        <xdr:cNvCxnSpPr/>
      </xdr:nvCxnSpPr>
      <xdr:spPr>
        <a:xfrm>
          <a:off x="762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105427</xdr:rowOff>
    </xdr:from>
    <xdr:ext cx="403059" cy="259045"/>
    <xdr:sp macro="" textlink="">
      <xdr:nvSpPr>
        <xdr:cNvPr id="49" name="テキスト ボックス 48"/>
        <xdr:cNvSpPr txBox="1"/>
      </xdr:nvSpPr>
      <xdr:spPr>
        <a:xfrm>
          <a:off x="358941" y="662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50" name="直線コネクタ 49"/>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51" name="テキスト ボックス 50"/>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19050</xdr:rowOff>
    </xdr:from>
    <xdr:to>
      <xdr:col>28</xdr:col>
      <xdr:colOff>114300</xdr:colOff>
      <xdr:row>36</xdr:row>
      <xdr:rowOff>19050</xdr:rowOff>
    </xdr:to>
    <xdr:cxnSp macro="">
      <xdr:nvCxnSpPr>
        <xdr:cNvPr id="52" name="直線コネクタ 51"/>
        <xdr:cNvCxnSpPr/>
      </xdr:nvCxnSpPr>
      <xdr:spPr>
        <a:xfrm>
          <a:off x="762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48277</xdr:rowOff>
    </xdr:from>
    <xdr:ext cx="403059" cy="259045"/>
    <xdr:sp macro="" textlink="">
      <xdr:nvSpPr>
        <xdr:cNvPr id="53" name="テキスト ボックス 52"/>
        <xdr:cNvSpPr txBox="1"/>
      </xdr:nvSpPr>
      <xdr:spPr>
        <a:xfrm>
          <a:off x="358941" y="604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76200</xdr:rowOff>
    </xdr:from>
    <xdr:to>
      <xdr:col>28</xdr:col>
      <xdr:colOff>114300</xdr:colOff>
      <xdr:row>34</xdr:row>
      <xdr:rowOff>76200</xdr:rowOff>
    </xdr:to>
    <xdr:cxnSp macro="">
      <xdr:nvCxnSpPr>
        <xdr:cNvPr id="54" name="直線コネクタ 53"/>
        <xdr:cNvCxnSpPr/>
      </xdr:nvCxnSpPr>
      <xdr:spPr>
        <a:xfrm>
          <a:off x="762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33</xdr:row>
      <xdr:rowOff>105427</xdr:rowOff>
    </xdr:from>
    <xdr:ext cx="403059" cy="259045"/>
    <xdr:sp macro="" textlink="">
      <xdr:nvSpPr>
        <xdr:cNvPr id="55" name="テキスト ボックス 54"/>
        <xdr:cNvSpPr txBox="1"/>
      </xdr:nvSpPr>
      <xdr:spPr>
        <a:xfrm>
          <a:off x="358941" y="576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133350</xdr:rowOff>
    </xdr:from>
    <xdr:to>
      <xdr:col>28</xdr:col>
      <xdr:colOff>114300</xdr:colOff>
      <xdr:row>32</xdr:row>
      <xdr:rowOff>133350</xdr:rowOff>
    </xdr:to>
    <xdr:cxnSp macro="">
      <xdr:nvCxnSpPr>
        <xdr:cNvPr id="56" name="直線コネクタ 55"/>
        <xdr:cNvCxnSpPr/>
      </xdr:nvCxnSpPr>
      <xdr:spPr>
        <a:xfrm>
          <a:off x="762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31</xdr:row>
      <xdr:rowOff>162577</xdr:rowOff>
    </xdr:from>
    <xdr:ext cx="403059" cy="259045"/>
    <xdr:sp macro="" textlink="">
      <xdr:nvSpPr>
        <xdr:cNvPr id="57" name="テキスト ボックス 56"/>
        <xdr:cNvSpPr txBox="1"/>
      </xdr:nvSpPr>
      <xdr:spPr>
        <a:xfrm>
          <a:off x="358941" y="547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8" name="直線コネクタ 57"/>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9" name="テキスト ボックス 58"/>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60"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99060</xdr:rowOff>
    </xdr:from>
    <xdr:to>
      <xdr:col>24</xdr:col>
      <xdr:colOff>62865</xdr:colOff>
      <xdr:row>41</xdr:row>
      <xdr:rowOff>156210</xdr:rowOff>
    </xdr:to>
    <xdr:cxnSp macro="">
      <xdr:nvCxnSpPr>
        <xdr:cNvPr id="61" name="直線コネクタ 60"/>
        <xdr:cNvCxnSpPr/>
      </xdr:nvCxnSpPr>
      <xdr:spPr>
        <a:xfrm flipV="1">
          <a:off x="4634865" y="575691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160037</xdr:rowOff>
    </xdr:from>
    <xdr:ext cx="405111" cy="259045"/>
    <xdr:sp macro="" textlink="">
      <xdr:nvSpPr>
        <xdr:cNvPr id="62" name="【図書館】&#10;有形固定資産減価償却率最小値テキスト"/>
        <xdr:cNvSpPr txBox="1"/>
      </xdr:nvSpPr>
      <xdr:spPr>
        <a:xfrm>
          <a:off x="46736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156210</xdr:rowOff>
    </xdr:from>
    <xdr:to>
      <xdr:col>24</xdr:col>
      <xdr:colOff>152400</xdr:colOff>
      <xdr:row>41</xdr:row>
      <xdr:rowOff>156210</xdr:rowOff>
    </xdr:to>
    <xdr:cxnSp macro="">
      <xdr:nvCxnSpPr>
        <xdr:cNvPr id="63" name="直線コネクタ 62"/>
        <xdr:cNvCxnSpPr/>
      </xdr:nvCxnSpPr>
      <xdr:spPr>
        <a:xfrm>
          <a:off x="4546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45737</xdr:rowOff>
    </xdr:from>
    <xdr:ext cx="405111" cy="259045"/>
    <xdr:sp macro="" textlink="">
      <xdr:nvSpPr>
        <xdr:cNvPr id="64" name="【図書館】&#10;有形固定資産減価償却率最大値テキスト"/>
        <xdr:cNvSpPr txBox="1"/>
      </xdr:nvSpPr>
      <xdr:spPr>
        <a:xfrm>
          <a:off x="4673600" y="5532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99060</xdr:rowOff>
    </xdr:from>
    <xdr:to>
      <xdr:col>24</xdr:col>
      <xdr:colOff>152400</xdr:colOff>
      <xdr:row>33</xdr:row>
      <xdr:rowOff>99060</xdr:rowOff>
    </xdr:to>
    <xdr:cxnSp macro="">
      <xdr:nvCxnSpPr>
        <xdr:cNvPr id="65" name="直線コネクタ 64"/>
        <xdr:cNvCxnSpPr/>
      </xdr:nvCxnSpPr>
      <xdr:spPr>
        <a:xfrm>
          <a:off x="4546600" y="575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39705</xdr:rowOff>
    </xdr:from>
    <xdr:ext cx="405111" cy="259045"/>
    <xdr:sp macro="" textlink="">
      <xdr:nvSpPr>
        <xdr:cNvPr id="66" name="【図書館】&#10;有形固定資産減価償却率平均値テキスト"/>
        <xdr:cNvSpPr txBox="1"/>
      </xdr:nvSpPr>
      <xdr:spPr>
        <a:xfrm>
          <a:off x="4673600" y="62119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16828</xdr:rowOff>
    </xdr:from>
    <xdr:to>
      <xdr:col>24</xdr:col>
      <xdr:colOff>114300</xdr:colOff>
      <xdr:row>37</xdr:row>
      <xdr:rowOff>118428</xdr:rowOff>
    </xdr:to>
    <xdr:sp macro="" textlink="">
      <xdr:nvSpPr>
        <xdr:cNvPr id="67" name="フローチャート: 判断 66"/>
        <xdr:cNvSpPr/>
      </xdr:nvSpPr>
      <xdr:spPr>
        <a:xfrm>
          <a:off x="4584700" y="636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11113</xdr:rowOff>
    </xdr:from>
    <xdr:to>
      <xdr:col>20</xdr:col>
      <xdr:colOff>38100</xdr:colOff>
      <xdr:row>37</xdr:row>
      <xdr:rowOff>112713</xdr:rowOff>
    </xdr:to>
    <xdr:sp macro="" textlink="">
      <xdr:nvSpPr>
        <xdr:cNvPr id="68" name="フローチャート: 判断 67"/>
        <xdr:cNvSpPr/>
      </xdr:nvSpPr>
      <xdr:spPr>
        <a:xfrm>
          <a:off x="3746500" y="6354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19685</xdr:rowOff>
    </xdr:from>
    <xdr:to>
      <xdr:col>15</xdr:col>
      <xdr:colOff>101600</xdr:colOff>
      <xdr:row>37</xdr:row>
      <xdr:rowOff>121285</xdr:rowOff>
    </xdr:to>
    <xdr:sp macro="" textlink="">
      <xdr:nvSpPr>
        <xdr:cNvPr id="69" name="フローチャート: 判断 68"/>
        <xdr:cNvSpPr/>
      </xdr:nvSpPr>
      <xdr:spPr>
        <a:xfrm>
          <a:off x="2857500" y="63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136842</xdr:rowOff>
    </xdr:from>
    <xdr:to>
      <xdr:col>10</xdr:col>
      <xdr:colOff>165100</xdr:colOff>
      <xdr:row>37</xdr:row>
      <xdr:rowOff>66992</xdr:rowOff>
    </xdr:to>
    <xdr:sp macro="" textlink="">
      <xdr:nvSpPr>
        <xdr:cNvPr id="70" name="フローチャート: 判断 69"/>
        <xdr:cNvSpPr/>
      </xdr:nvSpPr>
      <xdr:spPr>
        <a:xfrm>
          <a:off x="1968500" y="630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71120</xdr:rowOff>
    </xdr:from>
    <xdr:to>
      <xdr:col>6</xdr:col>
      <xdr:colOff>38100</xdr:colOff>
      <xdr:row>37</xdr:row>
      <xdr:rowOff>1270</xdr:rowOff>
    </xdr:to>
    <xdr:sp macro="" textlink="">
      <xdr:nvSpPr>
        <xdr:cNvPr id="71" name="フローチャート: 判断 70"/>
        <xdr:cNvSpPr/>
      </xdr:nvSpPr>
      <xdr:spPr>
        <a:xfrm>
          <a:off x="1079500" y="624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2" name="テキスト ボックス 71"/>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3" name="テキスト ボックス 72"/>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4" name="テキスト ボックス 73"/>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5" name="テキスト ボックス 74"/>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6" name="テキスト ボックス 75"/>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105410</xdr:rowOff>
    </xdr:from>
    <xdr:to>
      <xdr:col>24</xdr:col>
      <xdr:colOff>114300</xdr:colOff>
      <xdr:row>38</xdr:row>
      <xdr:rowOff>35560</xdr:rowOff>
    </xdr:to>
    <xdr:sp macro="" textlink="">
      <xdr:nvSpPr>
        <xdr:cNvPr id="77" name="楕円 76"/>
        <xdr:cNvSpPr/>
      </xdr:nvSpPr>
      <xdr:spPr>
        <a:xfrm>
          <a:off x="4584700" y="644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83837</xdr:rowOff>
    </xdr:from>
    <xdr:ext cx="405111" cy="259045"/>
    <xdr:sp macro="" textlink="">
      <xdr:nvSpPr>
        <xdr:cNvPr id="78" name="【図書館】&#10;有形固定資産減価償却率該当値テキスト"/>
        <xdr:cNvSpPr txBox="1"/>
      </xdr:nvSpPr>
      <xdr:spPr>
        <a:xfrm>
          <a:off x="4673600" y="642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39688</xdr:rowOff>
    </xdr:from>
    <xdr:to>
      <xdr:col>20</xdr:col>
      <xdr:colOff>38100</xdr:colOff>
      <xdr:row>37</xdr:row>
      <xdr:rowOff>141288</xdr:rowOff>
    </xdr:to>
    <xdr:sp macro="" textlink="">
      <xdr:nvSpPr>
        <xdr:cNvPr id="79" name="楕円 78"/>
        <xdr:cNvSpPr/>
      </xdr:nvSpPr>
      <xdr:spPr>
        <a:xfrm>
          <a:off x="3746500" y="6383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90488</xdr:rowOff>
    </xdr:from>
    <xdr:to>
      <xdr:col>24</xdr:col>
      <xdr:colOff>63500</xdr:colOff>
      <xdr:row>37</xdr:row>
      <xdr:rowOff>156210</xdr:rowOff>
    </xdr:to>
    <xdr:cxnSp macro="">
      <xdr:nvCxnSpPr>
        <xdr:cNvPr id="80" name="直線コネクタ 79"/>
        <xdr:cNvCxnSpPr/>
      </xdr:nvCxnSpPr>
      <xdr:spPr>
        <a:xfrm>
          <a:off x="3797300" y="6434138"/>
          <a:ext cx="838200" cy="6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11113</xdr:rowOff>
    </xdr:from>
    <xdr:to>
      <xdr:col>15</xdr:col>
      <xdr:colOff>101600</xdr:colOff>
      <xdr:row>37</xdr:row>
      <xdr:rowOff>112713</xdr:rowOff>
    </xdr:to>
    <xdr:sp macro="" textlink="">
      <xdr:nvSpPr>
        <xdr:cNvPr id="81" name="楕円 80"/>
        <xdr:cNvSpPr/>
      </xdr:nvSpPr>
      <xdr:spPr>
        <a:xfrm>
          <a:off x="2857500" y="635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61913</xdr:rowOff>
    </xdr:from>
    <xdr:to>
      <xdr:col>19</xdr:col>
      <xdr:colOff>177800</xdr:colOff>
      <xdr:row>37</xdr:row>
      <xdr:rowOff>90488</xdr:rowOff>
    </xdr:to>
    <xdr:cxnSp macro="">
      <xdr:nvCxnSpPr>
        <xdr:cNvPr id="82" name="直線コネクタ 81"/>
        <xdr:cNvCxnSpPr/>
      </xdr:nvCxnSpPr>
      <xdr:spPr>
        <a:xfrm>
          <a:off x="2908300" y="6405563"/>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71120</xdr:rowOff>
    </xdr:from>
    <xdr:to>
      <xdr:col>10</xdr:col>
      <xdr:colOff>165100</xdr:colOff>
      <xdr:row>38</xdr:row>
      <xdr:rowOff>1270</xdr:rowOff>
    </xdr:to>
    <xdr:sp macro="" textlink="">
      <xdr:nvSpPr>
        <xdr:cNvPr id="83" name="楕円 82"/>
        <xdr:cNvSpPr/>
      </xdr:nvSpPr>
      <xdr:spPr>
        <a:xfrm>
          <a:off x="1968500" y="641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61913</xdr:rowOff>
    </xdr:from>
    <xdr:to>
      <xdr:col>15</xdr:col>
      <xdr:colOff>50800</xdr:colOff>
      <xdr:row>37</xdr:row>
      <xdr:rowOff>121920</xdr:rowOff>
    </xdr:to>
    <xdr:cxnSp macro="">
      <xdr:nvCxnSpPr>
        <xdr:cNvPr id="84" name="直線コネクタ 83"/>
        <xdr:cNvCxnSpPr/>
      </xdr:nvCxnSpPr>
      <xdr:spPr>
        <a:xfrm flipV="1">
          <a:off x="2019300" y="6405563"/>
          <a:ext cx="889000" cy="60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8255</xdr:rowOff>
    </xdr:from>
    <xdr:to>
      <xdr:col>6</xdr:col>
      <xdr:colOff>38100</xdr:colOff>
      <xdr:row>37</xdr:row>
      <xdr:rowOff>109855</xdr:rowOff>
    </xdr:to>
    <xdr:sp macro="" textlink="">
      <xdr:nvSpPr>
        <xdr:cNvPr id="85" name="楕円 84"/>
        <xdr:cNvSpPr/>
      </xdr:nvSpPr>
      <xdr:spPr>
        <a:xfrm>
          <a:off x="1079500" y="6351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59055</xdr:rowOff>
    </xdr:from>
    <xdr:to>
      <xdr:col>10</xdr:col>
      <xdr:colOff>114300</xdr:colOff>
      <xdr:row>37</xdr:row>
      <xdr:rowOff>121920</xdr:rowOff>
    </xdr:to>
    <xdr:cxnSp macro="">
      <xdr:nvCxnSpPr>
        <xdr:cNvPr id="86" name="直線コネクタ 85"/>
        <xdr:cNvCxnSpPr/>
      </xdr:nvCxnSpPr>
      <xdr:spPr>
        <a:xfrm>
          <a:off x="1130300" y="6402705"/>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129240</xdr:rowOff>
    </xdr:from>
    <xdr:ext cx="405111" cy="259045"/>
    <xdr:sp macro="" textlink="">
      <xdr:nvSpPr>
        <xdr:cNvPr id="87" name="n_1aveValue【図書館】&#10;有形固定資産減価償却率"/>
        <xdr:cNvSpPr txBox="1"/>
      </xdr:nvSpPr>
      <xdr:spPr>
        <a:xfrm>
          <a:off x="3582044" y="6129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112412</xdr:rowOff>
    </xdr:from>
    <xdr:ext cx="405111" cy="259045"/>
    <xdr:sp macro="" textlink="">
      <xdr:nvSpPr>
        <xdr:cNvPr id="88" name="n_2aveValue【図書館】&#10;有形固定資産減価償却率"/>
        <xdr:cNvSpPr txBox="1"/>
      </xdr:nvSpPr>
      <xdr:spPr>
        <a:xfrm>
          <a:off x="2705744" y="6456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83519</xdr:rowOff>
    </xdr:from>
    <xdr:ext cx="405111" cy="259045"/>
    <xdr:sp macro="" textlink="">
      <xdr:nvSpPr>
        <xdr:cNvPr id="89" name="n_3aveValue【図書館】&#10;有形固定資産減価償却率"/>
        <xdr:cNvSpPr txBox="1"/>
      </xdr:nvSpPr>
      <xdr:spPr>
        <a:xfrm>
          <a:off x="1816744" y="6084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17797</xdr:rowOff>
    </xdr:from>
    <xdr:ext cx="405111" cy="259045"/>
    <xdr:sp macro="" textlink="">
      <xdr:nvSpPr>
        <xdr:cNvPr id="90" name="n_4aveValue【図書館】&#10;有形固定資産減価償却率"/>
        <xdr:cNvSpPr txBox="1"/>
      </xdr:nvSpPr>
      <xdr:spPr>
        <a:xfrm>
          <a:off x="9277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132415</xdr:rowOff>
    </xdr:from>
    <xdr:ext cx="405111" cy="259045"/>
    <xdr:sp macro="" textlink="">
      <xdr:nvSpPr>
        <xdr:cNvPr id="91" name="n_1mainValue【図書館】&#10;有形固定資産減価償却率"/>
        <xdr:cNvSpPr txBox="1"/>
      </xdr:nvSpPr>
      <xdr:spPr>
        <a:xfrm>
          <a:off x="3582044" y="6476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129240</xdr:rowOff>
    </xdr:from>
    <xdr:ext cx="405111" cy="259045"/>
    <xdr:sp macro="" textlink="">
      <xdr:nvSpPr>
        <xdr:cNvPr id="92" name="n_2mainValue【図書館】&#10;有形固定資産減価償却率"/>
        <xdr:cNvSpPr txBox="1"/>
      </xdr:nvSpPr>
      <xdr:spPr>
        <a:xfrm>
          <a:off x="2705744" y="6129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163847</xdr:rowOff>
    </xdr:from>
    <xdr:ext cx="405111" cy="259045"/>
    <xdr:sp macro="" textlink="">
      <xdr:nvSpPr>
        <xdr:cNvPr id="93" name="n_3mainValue【図書館】&#10;有形固定資産減価償却率"/>
        <xdr:cNvSpPr txBox="1"/>
      </xdr:nvSpPr>
      <xdr:spPr>
        <a:xfrm>
          <a:off x="1816744" y="650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100982</xdr:rowOff>
    </xdr:from>
    <xdr:ext cx="405111" cy="259045"/>
    <xdr:sp macro="" textlink="">
      <xdr:nvSpPr>
        <xdr:cNvPr id="94" name="n_4mainValue【図書館】&#10;有形固定資産減価償却率"/>
        <xdr:cNvSpPr txBox="1"/>
      </xdr:nvSpPr>
      <xdr:spPr>
        <a:xfrm>
          <a:off x="927744" y="6444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5" name="正方形/長方形 9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6" name="正方形/長方形 9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7" name="正方形/長方形 9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8" name="正方形/長方形 9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9" name="正方形/長方形 9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100" name="正方形/長方形 9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101" name="正方形/長方形 10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102" name="正方形/長方形 10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3" name="テキスト ボックス 102"/>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4" name="直線コネクタ 10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5" name="直線コネクタ 104"/>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6" name="テキスト ボックス 105"/>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7" name="直線コネクタ 106"/>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8" name="テキスト ボックス 107"/>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9" name="直線コネクタ 108"/>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10" name="テキスト ボックス 109"/>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11" name="直線コネクタ 110"/>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12" name="テキスト ボックス 111"/>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4" name="テキスト ボックス 113"/>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96774</xdr:rowOff>
    </xdr:from>
    <xdr:to>
      <xdr:col>54</xdr:col>
      <xdr:colOff>189865</xdr:colOff>
      <xdr:row>41</xdr:row>
      <xdr:rowOff>96774</xdr:rowOff>
    </xdr:to>
    <xdr:cxnSp macro="">
      <xdr:nvCxnSpPr>
        <xdr:cNvPr id="116" name="直線コネクタ 115"/>
        <xdr:cNvCxnSpPr/>
      </xdr:nvCxnSpPr>
      <xdr:spPr>
        <a:xfrm flipV="1">
          <a:off x="10476865" y="6097524"/>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7" name="【図書館】&#10;一人当たり面積最小値テキスト"/>
        <xdr:cNvSpPr txBox="1"/>
      </xdr:nvSpPr>
      <xdr:spPr>
        <a:xfrm>
          <a:off x="105156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8" name="直線コネクタ 117"/>
        <xdr:cNvCxnSpPr/>
      </xdr:nvCxnSpPr>
      <xdr:spPr>
        <a:xfrm>
          <a:off x="10388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43451</xdr:rowOff>
    </xdr:from>
    <xdr:ext cx="469744" cy="259045"/>
    <xdr:sp macro="" textlink="">
      <xdr:nvSpPr>
        <xdr:cNvPr id="119" name="【図書館】&#10;一人当たり面積最大値テキスト"/>
        <xdr:cNvSpPr txBox="1"/>
      </xdr:nvSpPr>
      <xdr:spPr>
        <a:xfrm>
          <a:off x="10515600" y="587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96774</xdr:rowOff>
    </xdr:from>
    <xdr:to>
      <xdr:col>55</xdr:col>
      <xdr:colOff>88900</xdr:colOff>
      <xdr:row>35</xdr:row>
      <xdr:rowOff>96774</xdr:rowOff>
    </xdr:to>
    <xdr:cxnSp macro="">
      <xdr:nvCxnSpPr>
        <xdr:cNvPr id="120" name="直線コネクタ 119"/>
        <xdr:cNvCxnSpPr/>
      </xdr:nvCxnSpPr>
      <xdr:spPr>
        <a:xfrm>
          <a:off x="10388600" y="6097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116857</xdr:rowOff>
    </xdr:from>
    <xdr:ext cx="469744" cy="259045"/>
    <xdr:sp macro="" textlink="">
      <xdr:nvSpPr>
        <xdr:cNvPr id="121" name="【図書館】&#10;一人当たり面積平均値テキスト"/>
        <xdr:cNvSpPr txBox="1"/>
      </xdr:nvSpPr>
      <xdr:spPr>
        <a:xfrm>
          <a:off x="10515600" y="680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22" name="フローチャート: 判断 121"/>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93980</xdr:rowOff>
    </xdr:from>
    <xdr:to>
      <xdr:col>50</xdr:col>
      <xdr:colOff>165100</xdr:colOff>
      <xdr:row>41</xdr:row>
      <xdr:rowOff>24130</xdr:rowOff>
    </xdr:to>
    <xdr:sp macro="" textlink="">
      <xdr:nvSpPr>
        <xdr:cNvPr id="123" name="フローチャート: 判断 122"/>
        <xdr:cNvSpPr/>
      </xdr:nvSpPr>
      <xdr:spPr>
        <a:xfrm>
          <a:off x="9588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89408</xdr:rowOff>
    </xdr:from>
    <xdr:to>
      <xdr:col>46</xdr:col>
      <xdr:colOff>38100</xdr:colOff>
      <xdr:row>41</xdr:row>
      <xdr:rowOff>19558</xdr:rowOff>
    </xdr:to>
    <xdr:sp macro="" textlink="">
      <xdr:nvSpPr>
        <xdr:cNvPr id="124" name="フローチャート: 判断 123"/>
        <xdr:cNvSpPr/>
      </xdr:nvSpPr>
      <xdr:spPr>
        <a:xfrm>
          <a:off x="8699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93980</xdr:rowOff>
    </xdr:from>
    <xdr:to>
      <xdr:col>41</xdr:col>
      <xdr:colOff>101600</xdr:colOff>
      <xdr:row>41</xdr:row>
      <xdr:rowOff>24130</xdr:rowOff>
    </xdr:to>
    <xdr:sp macro="" textlink="">
      <xdr:nvSpPr>
        <xdr:cNvPr id="125" name="フローチャート: 判断 124"/>
        <xdr:cNvSpPr/>
      </xdr:nvSpPr>
      <xdr:spPr>
        <a:xfrm>
          <a:off x="7810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89408</xdr:rowOff>
    </xdr:from>
    <xdr:to>
      <xdr:col>36</xdr:col>
      <xdr:colOff>165100</xdr:colOff>
      <xdr:row>41</xdr:row>
      <xdr:rowOff>19558</xdr:rowOff>
    </xdr:to>
    <xdr:sp macro="" textlink="">
      <xdr:nvSpPr>
        <xdr:cNvPr id="126" name="フローチャート: 判断 125"/>
        <xdr:cNvSpPr/>
      </xdr:nvSpPr>
      <xdr:spPr>
        <a:xfrm>
          <a:off x="6921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121412</xdr:rowOff>
    </xdr:from>
    <xdr:to>
      <xdr:col>55</xdr:col>
      <xdr:colOff>50800</xdr:colOff>
      <xdr:row>41</xdr:row>
      <xdr:rowOff>51562</xdr:rowOff>
    </xdr:to>
    <xdr:sp macro="" textlink="">
      <xdr:nvSpPr>
        <xdr:cNvPr id="132" name="楕円 131"/>
        <xdr:cNvSpPr/>
      </xdr:nvSpPr>
      <xdr:spPr>
        <a:xfrm>
          <a:off x="10426700" y="697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72407</xdr:rowOff>
    </xdr:from>
    <xdr:ext cx="469744" cy="259045"/>
    <xdr:sp macro="" textlink="">
      <xdr:nvSpPr>
        <xdr:cNvPr id="133" name="【図書館】&#10;一人当たり面積該当値テキスト"/>
        <xdr:cNvSpPr txBox="1"/>
      </xdr:nvSpPr>
      <xdr:spPr>
        <a:xfrm>
          <a:off x="10515600" y="693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121412</xdr:rowOff>
    </xdr:from>
    <xdr:to>
      <xdr:col>50</xdr:col>
      <xdr:colOff>165100</xdr:colOff>
      <xdr:row>41</xdr:row>
      <xdr:rowOff>51562</xdr:rowOff>
    </xdr:to>
    <xdr:sp macro="" textlink="">
      <xdr:nvSpPr>
        <xdr:cNvPr id="134" name="楕円 133"/>
        <xdr:cNvSpPr/>
      </xdr:nvSpPr>
      <xdr:spPr>
        <a:xfrm>
          <a:off x="9588500" y="697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762</xdr:rowOff>
    </xdr:from>
    <xdr:to>
      <xdr:col>55</xdr:col>
      <xdr:colOff>0</xdr:colOff>
      <xdr:row>41</xdr:row>
      <xdr:rowOff>762</xdr:rowOff>
    </xdr:to>
    <xdr:cxnSp macro="">
      <xdr:nvCxnSpPr>
        <xdr:cNvPr id="135" name="直線コネクタ 134"/>
        <xdr:cNvCxnSpPr/>
      </xdr:nvCxnSpPr>
      <xdr:spPr>
        <a:xfrm>
          <a:off x="9639300" y="703021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125984</xdr:rowOff>
    </xdr:from>
    <xdr:to>
      <xdr:col>46</xdr:col>
      <xdr:colOff>38100</xdr:colOff>
      <xdr:row>41</xdr:row>
      <xdr:rowOff>56134</xdr:rowOff>
    </xdr:to>
    <xdr:sp macro="" textlink="">
      <xdr:nvSpPr>
        <xdr:cNvPr id="136" name="楕円 135"/>
        <xdr:cNvSpPr/>
      </xdr:nvSpPr>
      <xdr:spPr>
        <a:xfrm>
          <a:off x="8699500" y="698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762</xdr:rowOff>
    </xdr:from>
    <xdr:to>
      <xdr:col>50</xdr:col>
      <xdr:colOff>114300</xdr:colOff>
      <xdr:row>41</xdr:row>
      <xdr:rowOff>5334</xdr:rowOff>
    </xdr:to>
    <xdr:cxnSp macro="">
      <xdr:nvCxnSpPr>
        <xdr:cNvPr id="137" name="直線コネクタ 136"/>
        <xdr:cNvCxnSpPr/>
      </xdr:nvCxnSpPr>
      <xdr:spPr>
        <a:xfrm flipV="1">
          <a:off x="8750300" y="703021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66548</xdr:rowOff>
    </xdr:from>
    <xdr:to>
      <xdr:col>41</xdr:col>
      <xdr:colOff>101600</xdr:colOff>
      <xdr:row>40</xdr:row>
      <xdr:rowOff>168148</xdr:rowOff>
    </xdr:to>
    <xdr:sp macro="" textlink="">
      <xdr:nvSpPr>
        <xdr:cNvPr id="138" name="楕円 137"/>
        <xdr:cNvSpPr/>
      </xdr:nvSpPr>
      <xdr:spPr>
        <a:xfrm>
          <a:off x="7810500" y="69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117348</xdr:rowOff>
    </xdr:from>
    <xdr:to>
      <xdr:col>45</xdr:col>
      <xdr:colOff>177800</xdr:colOff>
      <xdr:row>41</xdr:row>
      <xdr:rowOff>5334</xdr:rowOff>
    </xdr:to>
    <xdr:cxnSp macro="">
      <xdr:nvCxnSpPr>
        <xdr:cNvPr id="139" name="直線コネクタ 138"/>
        <xdr:cNvCxnSpPr/>
      </xdr:nvCxnSpPr>
      <xdr:spPr>
        <a:xfrm>
          <a:off x="7861300" y="6975348"/>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66548</xdr:rowOff>
    </xdr:from>
    <xdr:to>
      <xdr:col>36</xdr:col>
      <xdr:colOff>165100</xdr:colOff>
      <xdr:row>40</xdr:row>
      <xdr:rowOff>168148</xdr:rowOff>
    </xdr:to>
    <xdr:sp macro="" textlink="">
      <xdr:nvSpPr>
        <xdr:cNvPr id="140" name="楕円 139"/>
        <xdr:cNvSpPr/>
      </xdr:nvSpPr>
      <xdr:spPr>
        <a:xfrm>
          <a:off x="6921500" y="69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117348</xdr:rowOff>
    </xdr:from>
    <xdr:to>
      <xdr:col>41</xdr:col>
      <xdr:colOff>50800</xdr:colOff>
      <xdr:row>40</xdr:row>
      <xdr:rowOff>117348</xdr:rowOff>
    </xdr:to>
    <xdr:cxnSp macro="">
      <xdr:nvCxnSpPr>
        <xdr:cNvPr id="141" name="直線コネクタ 140"/>
        <xdr:cNvCxnSpPr/>
      </xdr:nvCxnSpPr>
      <xdr:spPr>
        <a:xfrm>
          <a:off x="6972300" y="69753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40657</xdr:rowOff>
    </xdr:from>
    <xdr:ext cx="469744" cy="259045"/>
    <xdr:sp macro="" textlink="">
      <xdr:nvSpPr>
        <xdr:cNvPr id="142" name="n_1aveValue【図書館】&#10;一人当たり面積"/>
        <xdr:cNvSpPr txBox="1"/>
      </xdr:nvSpPr>
      <xdr:spPr>
        <a:xfrm>
          <a:off x="9391727" y="672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36085</xdr:rowOff>
    </xdr:from>
    <xdr:ext cx="469744" cy="259045"/>
    <xdr:sp macro="" textlink="">
      <xdr:nvSpPr>
        <xdr:cNvPr id="143" name="n_2aveValue【図書館】&#10;一人当たり面積"/>
        <xdr:cNvSpPr txBox="1"/>
      </xdr:nvSpPr>
      <xdr:spPr>
        <a:xfrm>
          <a:off x="8515427" y="672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15257</xdr:rowOff>
    </xdr:from>
    <xdr:ext cx="469744" cy="259045"/>
    <xdr:sp macro="" textlink="">
      <xdr:nvSpPr>
        <xdr:cNvPr id="144" name="n_3aveValue【図書館】&#10;一人当たり面積"/>
        <xdr:cNvSpPr txBox="1"/>
      </xdr:nvSpPr>
      <xdr:spPr>
        <a:xfrm>
          <a:off x="76264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10685</xdr:rowOff>
    </xdr:from>
    <xdr:ext cx="469744" cy="259045"/>
    <xdr:sp macro="" textlink="">
      <xdr:nvSpPr>
        <xdr:cNvPr id="145" name="n_4aveValue【図書館】&#10;一人当たり面積"/>
        <xdr:cNvSpPr txBox="1"/>
      </xdr:nvSpPr>
      <xdr:spPr>
        <a:xfrm>
          <a:off x="6737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42689</xdr:rowOff>
    </xdr:from>
    <xdr:ext cx="469744" cy="259045"/>
    <xdr:sp macro="" textlink="">
      <xdr:nvSpPr>
        <xdr:cNvPr id="146" name="n_1mainValue【図書館】&#10;一人当たり面積"/>
        <xdr:cNvSpPr txBox="1"/>
      </xdr:nvSpPr>
      <xdr:spPr>
        <a:xfrm>
          <a:off x="9391727" y="7072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47261</xdr:rowOff>
    </xdr:from>
    <xdr:ext cx="469744" cy="259045"/>
    <xdr:sp macro="" textlink="">
      <xdr:nvSpPr>
        <xdr:cNvPr id="147" name="n_2mainValue【図書館】&#10;一人当たり面積"/>
        <xdr:cNvSpPr txBox="1"/>
      </xdr:nvSpPr>
      <xdr:spPr>
        <a:xfrm>
          <a:off x="8515427" y="707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13225</xdr:rowOff>
    </xdr:from>
    <xdr:ext cx="469744" cy="259045"/>
    <xdr:sp macro="" textlink="">
      <xdr:nvSpPr>
        <xdr:cNvPr id="148" name="n_3mainValue【図書館】&#10;一人当たり面積"/>
        <xdr:cNvSpPr txBox="1"/>
      </xdr:nvSpPr>
      <xdr:spPr>
        <a:xfrm>
          <a:off x="7626427" y="669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13225</xdr:rowOff>
    </xdr:from>
    <xdr:ext cx="469744" cy="259045"/>
    <xdr:sp macro="" textlink="">
      <xdr:nvSpPr>
        <xdr:cNvPr id="149" name="n_4mainValue【図書館】&#10;一人当たり面積"/>
        <xdr:cNvSpPr txBox="1"/>
      </xdr:nvSpPr>
      <xdr:spPr>
        <a:xfrm>
          <a:off x="6737427" y="669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118872</xdr:rowOff>
    </xdr:to>
    <xdr:cxnSp macro="">
      <xdr:nvCxnSpPr>
        <xdr:cNvPr id="172" name="直線コネクタ 171"/>
        <xdr:cNvCxnSpPr/>
      </xdr:nvCxnSpPr>
      <xdr:spPr>
        <a:xfrm flipV="1">
          <a:off x="4634865" y="9532620"/>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122699</xdr:rowOff>
    </xdr:from>
    <xdr:ext cx="405111" cy="259045"/>
    <xdr:sp macro="" textlink="">
      <xdr:nvSpPr>
        <xdr:cNvPr id="173" name="【体育館・プール】&#10;有形固定資産減価償却率最小値テキスト"/>
        <xdr:cNvSpPr txBox="1"/>
      </xdr:nvSpPr>
      <xdr:spPr>
        <a:xfrm>
          <a:off x="4673600" y="1092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118872</xdr:rowOff>
    </xdr:from>
    <xdr:to>
      <xdr:col>24</xdr:col>
      <xdr:colOff>152400</xdr:colOff>
      <xdr:row>63</xdr:row>
      <xdr:rowOff>118872</xdr:rowOff>
    </xdr:to>
    <xdr:cxnSp macro="">
      <xdr:nvCxnSpPr>
        <xdr:cNvPr id="174" name="直線コネクタ 173"/>
        <xdr:cNvCxnSpPr/>
      </xdr:nvCxnSpPr>
      <xdr:spPr>
        <a:xfrm>
          <a:off x="4546600" y="10920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75" name="【体育館・プール】&#10;有形固定資産減価償却率最大値テキスト"/>
        <xdr:cNvSpPr txBox="1"/>
      </xdr:nvSpPr>
      <xdr:spPr>
        <a:xfrm>
          <a:off x="4673600" y="930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6" name="直線コネクタ 175"/>
        <xdr:cNvCxnSpPr/>
      </xdr:nvCxnSpPr>
      <xdr:spPr>
        <a:xfrm>
          <a:off x="4546600" y="953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92219</xdr:rowOff>
    </xdr:from>
    <xdr:ext cx="405111" cy="259045"/>
    <xdr:sp macro="" textlink="">
      <xdr:nvSpPr>
        <xdr:cNvPr id="177" name="【体育館・プール】&#10;有形固定資産減価償却率平均値テキスト"/>
        <xdr:cNvSpPr txBox="1"/>
      </xdr:nvSpPr>
      <xdr:spPr>
        <a:xfrm>
          <a:off x="4673600" y="102077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113792</xdr:rowOff>
    </xdr:from>
    <xdr:to>
      <xdr:col>24</xdr:col>
      <xdr:colOff>114300</xdr:colOff>
      <xdr:row>60</xdr:row>
      <xdr:rowOff>43942</xdr:rowOff>
    </xdr:to>
    <xdr:sp macro="" textlink="">
      <xdr:nvSpPr>
        <xdr:cNvPr id="178" name="フローチャート: 判断 177"/>
        <xdr:cNvSpPr/>
      </xdr:nvSpPr>
      <xdr:spPr>
        <a:xfrm>
          <a:off x="45847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68072</xdr:rowOff>
    </xdr:from>
    <xdr:to>
      <xdr:col>20</xdr:col>
      <xdr:colOff>38100</xdr:colOff>
      <xdr:row>59</xdr:row>
      <xdr:rowOff>169672</xdr:rowOff>
    </xdr:to>
    <xdr:sp macro="" textlink="">
      <xdr:nvSpPr>
        <xdr:cNvPr id="179" name="フローチャート: 判断 178"/>
        <xdr:cNvSpPr/>
      </xdr:nvSpPr>
      <xdr:spPr>
        <a:xfrm>
          <a:off x="37465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65786</xdr:rowOff>
    </xdr:from>
    <xdr:to>
      <xdr:col>15</xdr:col>
      <xdr:colOff>101600</xdr:colOff>
      <xdr:row>59</xdr:row>
      <xdr:rowOff>167386</xdr:rowOff>
    </xdr:to>
    <xdr:sp macro="" textlink="">
      <xdr:nvSpPr>
        <xdr:cNvPr id="180" name="フローチャート: 判断 179"/>
        <xdr:cNvSpPr/>
      </xdr:nvSpPr>
      <xdr:spPr>
        <a:xfrm>
          <a:off x="2857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84074</xdr:rowOff>
    </xdr:from>
    <xdr:to>
      <xdr:col>10</xdr:col>
      <xdr:colOff>165100</xdr:colOff>
      <xdr:row>60</xdr:row>
      <xdr:rowOff>14224</xdr:rowOff>
    </xdr:to>
    <xdr:sp macro="" textlink="">
      <xdr:nvSpPr>
        <xdr:cNvPr id="181" name="フローチャート: 判断 180"/>
        <xdr:cNvSpPr/>
      </xdr:nvSpPr>
      <xdr:spPr>
        <a:xfrm>
          <a:off x="1968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70358</xdr:rowOff>
    </xdr:from>
    <xdr:to>
      <xdr:col>6</xdr:col>
      <xdr:colOff>38100</xdr:colOff>
      <xdr:row>60</xdr:row>
      <xdr:rowOff>508</xdr:rowOff>
    </xdr:to>
    <xdr:sp macro="" textlink="">
      <xdr:nvSpPr>
        <xdr:cNvPr id="182" name="フローチャート: 判断 181"/>
        <xdr:cNvSpPr/>
      </xdr:nvSpPr>
      <xdr:spPr>
        <a:xfrm>
          <a:off x="1079500" y="1018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6350</xdr:rowOff>
    </xdr:from>
    <xdr:to>
      <xdr:col>24</xdr:col>
      <xdr:colOff>114300</xdr:colOff>
      <xdr:row>59</xdr:row>
      <xdr:rowOff>107950</xdr:rowOff>
    </xdr:to>
    <xdr:sp macro="" textlink="">
      <xdr:nvSpPr>
        <xdr:cNvPr id="188" name="楕円 187"/>
        <xdr:cNvSpPr/>
      </xdr:nvSpPr>
      <xdr:spPr>
        <a:xfrm>
          <a:off x="45847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29227</xdr:rowOff>
    </xdr:from>
    <xdr:ext cx="405111" cy="259045"/>
    <xdr:sp macro="" textlink="">
      <xdr:nvSpPr>
        <xdr:cNvPr id="189" name="【体育館・プール】&#10;有形固定資産減価償却率該当値テキスト"/>
        <xdr:cNvSpPr txBox="1"/>
      </xdr:nvSpPr>
      <xdr:spPr>
        <a:xfrm>
          <a:off x="4673600" y="997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127508</xdr:rowOff>
    </xdr:from>
    <xdr:to>
      <xdr:col>20</xdr:col>
      <xdr:colOff>38100</xdr:colOff>
      <xdr:row>59</xdr:row>
      <xdr:rowOff>57658</xdr:rowOff>
    </xdr:to>
    <xdr:sp macro="" textlink="">
      <xdr:nvSpPr>
        <xdr:cNvPr id="190" name="楕円 189"/>
        <xdr:cNvSpPr/>
      </xdr:nvSpPr>
      <xdr:spPr>
        <a:xfrm>
          <a:off x="3746500" y="10071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6858</xdr:rowOff>
    </xdr:from>
    <xdr:to>
      <xdr:col>24</xdr:col>
      <xdr:colOff>63500</xdr:colOff>
      <xdr:row>59</xdr:row>
      <xdr:rowOff>57150</xdr:rowOff>
    </xdr:to>
    <xdr:cxnSp macro="">
      <xdr:nvCxnSpPr>
        <xdr:cNvPr id="191" name="直線コネクタ 190"/>
        <xdr:cNvCxnSpPr/>
      </xdr:nvCxnSpPr>
      <xdr:spPr>
        <a:xfrm>
          <a:off x="3797300" y="10122408"/>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79502</xdr:rowOff>
    </xdr:from>
    <xdr:to>
      <xdr:col>15</xdr:col>
      <xdr:colOff>101600</xdr:colOff>
      <xdr:row>59</xdr:row>
      <xdr:rowOff>9652</xdr:rowOff>
    </xdr:to>
    <xdr:sp macro="" textlink="">
      <xdr:nvSpPr>
        <xdr:cNvPr id="192" name="楕円 191"/>
        <xdr:cNvSpPr/>
      </xdr:nvSpPr>
      <xdr:spPr>
        <a:xfrm>
          <a:off x="2857500" y="1002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130302</xdr:rowOff>
    </xdr:from>
    <xdr:to>
      <xdr:col>19</xdr:col>
      <xdr:colOff>177800</xdr:colOff>
      <xdr:row>59</xdr:row>
      <xdr:rowOff>6858</xdr:rowOff>
    </xdr:to>
    <xdr:cxnSp macro="">
      <xdr:nvCxnSpPr>
        <xdr:cNvPr id="193" name="直線コネクタ 192"/>
        <xdr:cNvCxnSpPr/>
      </xdr:nvCxnSpPr>
      <xdr:spPr>
        <a:xfrm>
          <a:off x="2908300" y="10074402"/>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38354</xdr:rowOff>
    </xdr:from>
    <xdr:to>
      <xdr:col>10</xdr:col>
      <xdr:colOff>165100</xdr:colOff>
      <xdr:row>58</xdr:row>
      <xdr:rowOff>139954</xdr:rowOff>
    </xdr:to>
    <xdr:sp macro="" textlink="">
      <xdr:nvSpPr>
        <xdr:cNvPr id="194" name="楕円 193"/>
        <xdr:cNvSpPr/>
      </xdr:nvSpPr>
      <xdr:spPr>
        <a:xfrm>
          <a:off x="1968500" y="998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89154</xdr:rowOff>
    </xdr:from>
    <xdr:to>
      <xdr:col>15</xdr:col>
      <xdr:colOff>50800</xdr:colOff>
      <xdr:row>58</xdr:row>
      <xdr:rowOff>130302</xdr:rowOff>
    </xdr:to>
    <xdr:cxnSp macro="">
      <xdr:nvCxnSpPr>
        <xdr:cNvPr id="195" name="直線コネクタ 194"/>
        <xdr:cNvCxnSpPr/>
      </xdr:nvCxnSpPr>
      <xdr:spPr>
        <a:xfrm>
          <a:off x="2019300" y="1003325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159512</xdr:rowOff>
    </xdr:from>
    <xdr:to>
      <xdr:col>6</xdr:col>
      <xdr:colOff>38100</xdr:colOff>
      <xdr:row>58</xdr:row>
      <xdr:rowOff>89662</xdr:rowOff>
    </xdr:to>
    <xdr:sp macro="" textlink="">
      <xdr:nvSpPr>
        <xdr:cNvPr id="196" name="楕円 195"/>
        <xdr:cNvSpPr/>
      </xdr:nvSpPr>
      <xdr:spPr>
        <a:xfrm>
          <a:off x="1079500" y="993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38862</xdr:rowOff>
    </xdr:from>
    <xdr:to>
      <xdr:col>10</xdr:col>
      <xdr:colOff>114300</xdr:colOff>
      <xdr:row>58</xdr:row>
      <xdr:rowOff>89154</xdr:rowOff>
    </xdr:to>
    <xdr:cxnSp macro="">
      <xdr:nvCxnSpPr>
        <xdr:cNvPr id="197" name="直線コネクタ 196"/>
        <xdr:cNvCxnSpPr/>
      </xdr:nvCxnSpPr>
      <xdr:spPr>
        <a:xfrm>
          <a:off x="1130300" y="998296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160799</xdr:rowOff>
    </xdr:from>
    <xdr:ext cx="405111" cy="259045"/>
    <xdr:sp macro="" textlink="">
      <xdr:nvSpPr>
        <xdr:cNvPr id="198" name="n_1aveValue【体育館・プール】&#10;有形固定資産減価償却率"/>
        <xdr:cNvSpPr txBox="1"/>
      </xdr:nvSpPr>
      <xdr:spPr>
        <a:xfrm>
          <a:off x="3582044" y="10276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158513</xdr:rowOff>
    </xdr:from>
    <xdr:ext cx="405111" cy="259045"/>
    <xdr:sp macro="" textlink="">
      <xdr:nvSpPr>
        <xdr:cNvPr id="199" name="n_2aveValue【体育館・プール】&#10;有形固定資産減価償却率"/>
        <xdr:cNvSpPr txBox="1"/>
      </xdr:nvSpPr>
      <xdr:spPr>
        <a:xfrm>
          <a:off x="2705744" y="10274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5351</xdr:rowOff>
    </xdr:from>
    <xdr:ext cx="405111" cy="259045"/>
    <xdr:sp macro="" textlink="">
      <xdr:nvSpPr>
        <xdr:cNvPr id="200" name="n_3aveValue【体育館・プール】&#10;有形固定資産減価償却率"/>
        <xdr:cNvSpPr txBox="1"/>
      </xdr:nvSpPr>
      <xdr:spPr>
        <a:xfrm>
          <a:off x="1816744" y="10292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163085</xdr:rowOff>
    </xdr:from>
    <xdr:ext cx="405111" cy="259045"/>
    <xdr:sp macro="" textlink="">
      <xdr:nvSpPr>
        <xdr:cNvPr id="201" name="n_4aveValue【体育館・プール】&#10;有形固定資産減価償却率"/>
        <xdr:cNvSpPr txBox="1"/>
      </xdr:nvSpPr>
      <xdr:spPr>
        <a:xfrm>
          <a:off x="927744" y="1027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74185</xdr:rowOff>
    </xdr:from>
    <xdr:ext cx="405111" cy="259045"/>
    <xdr:sp macro="" textlink="">
      <xdr:nvSpPr>
        <xdr:cNvPr id="202" name="n_1mainValue【体育館・プール】&#10;有形固定資産減価償却率"/>
        <xdr:cNvSpPr txBox="1"/>
      </xdr:nvSpPr>
      <xdr:spPr>
        <a:xfrm>
          <a:off x="3582044" y="9846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26179</xdr:rowOff>
    </xdr:from>
    <xdr:ext cx="405111" cy="259045"/>
    <xdr:sp macro="" textlink="">
      <xdr:nvSpPr>
        <xdr:cNvPr id="203" name="n_2mainValue【体育館・プール】&#10;有形固定資産減価償却率"/>
        <xdr:cNvSpPr txBox="1"/>
      </xdr:nvSpPr>
      <xdr:spPr>
        <a:xfrm>
          <a:off x="2705744" y="9798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156481</xdr:rowOff>
    </xdr:from>
    <xdr:ext cx="405111" cy="259045"/>
    <xdr:sp macro="" textlink="">
      <xdr:nvSpPr>
        <xdr:cNvPr id="204" name="n_3mainValue【体育館・プール】&#10;有形固定資産減価償却率"/>
        <xdr:cNvSpPr txBox="1"/>
      </xdr:nvSpPr>
      <xdr:spPr>
        <a:xfrm>
          <a:off x="1816744" y="9757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106189</xdr:rowOff>
    </xdr:from>
    <xdr:ext cx="405111" cy="259045"/>
    <xdr:sp macro="" textlink="">
      <xdr:nvSpPr>
        <xdr:cNvPr id="205" name="n_4mainValue【体育館・プール】&#10;有形固定資産減価償却率"/>
        <xdr:cNvSpPr txBox="1"/>
      </xdr:nvSpPr>
      <xdr:spPr>
        <a:xfrm>
          <a:off x="927744" y="9707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6" name="テキスト ボックス 215"/>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8" name="テキスト ボックス 217"/>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0" name="テキスト ボックス 219"/>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2" name="テキスト ボックス 221"/>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4" name="テキスト ボックス 223"/>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6" name="テキスト ボックス 225"/>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8" name="テキスト ボックス 227"/>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73478</xdr:rowOff>
    </xdr:from>
    <xdr:to>
      <xdr:col>54</xdr:col>
      <xdr:colOff>189865</xdr:colOff>
      <xdr:row>64</xdr:row>
      <xdr:rowOff>54428</xdr:rowOff>
    </xdr:to>
    <xdr:cxnSp macro="">
      <xdr:nvCxnSpPr>
        <xdr:cNvPr id="232" name="直線コネクタ 231"/>
        <xdr:cNvCxnSpPr/>
      </xdr:nvCxnSpPr>
      <xdr:spPr>
        <a:xfrm flipV="1">
          <a:off x="10476865" y="9503228"/>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33" name="【体育館・プール】&#10;一人当たり面積最小値テキスト"/>
        <xdr:cNvSpPr txBox="1"/>
      </xdr:nvSpPr>
      <xdr:spPr>
        <a:xfrm>
          <a:off x="10515600"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34" name="直線コネクタ 233"/>
        <xdr:cNvCxnSpPr/>
      </xdr:nvCxnSpPr>
      <xdr:spPr>
        <a:xfrm>
          <a:off x="10388600" y="1102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20155</xdr:rowOff>
    </xdr:from>
    <xdr:ext cx="469744" cy="259045"/>
    <xdr:sp macro="" textlink="">
      <xdr:nvSpPr>
        <xdr:cNvPr id="235" name="【体育館・プール】&#10;一人当たり面積最大値テキスト"/>
        <xdr:cNvSpPr txBox="1"/>
      </xdr:nvSpPr>
      <xdr:spPr>
        <a:xfrm>
          <a:off x="10515600" y="9278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73478</xdr:rowOff>
    </xdr:from>
    <xdr:to>
      <xdr:col>55</xdr:col>
      <xdr:colOff>88900</xdr:colOff>
      <xdr:row>55</xdr:row>
      <xdr:rowOff>73478</xdr:rowOff>
    </xdr:to>
    <xdr:cxnSp macro="">
      <xdr:nvCxnSpPr>
        <xdr:cNvPr id="236" name="直線コネクタ 235"/>
        <xdr:cNvCxnSpPr/>
      </xdr:nvCxnSpPr>
      <xdr:spPr>
        <a:xfrm>
          <a:off x="10388600" y="950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53720</xdr:rowOff>
    </xdr:from>
    <xdr:ext cx="469744" cy="259045"/>
    <xdr:sp macro="" textlink="">
      <xdr:nvSpPr>
        <xdr:cNvPr id="237" name="【体育館・プール】&#10;一人当たり面積平均値テキスト"/>
        <xdr:cNvSpPr txBox="1"/>
      </xdr:nvSpPr>
      <xdr:spPr>
        <a:xfrm>
          <a:off x="10515600" y="10512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8" name="フローチャート: 判断 237"/>
        <xdr:cNvSpPr/>
      </xdr:nvSpPr>
      <xdr:spPr>
        <a:xfrm>
          <a:off x="104267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30843</xdr:rowOff>
    </xdr:from>
    <xdr:to>
      <xdr:col>50</xdr:col>
      <xdr:colOff>165100</xdr:colOff>
      <xdr:row>62</xdr:row>
      <xdr:rowOff>132443</xdr:rowOff>
    </xdr:to>
    <xdr:sp macro="" textlink="">
      <xdr:nvSpPr>
        <xdr:cNvPr id="239" name="フローチャート: 判断 238"/>
        <xdr:cNvSpPr/>
      </xdr:nvSpPr>
      <xdr:spPr>
        <a:xfrm>
          <a:off x="95885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41728</xdr:rowOff>
    </xdr:from>
    <xdr:to>
      <xdr:col>46</xdr:col>
      <xdr:colOff>38100</xdr:colOff>
      <xdr:row>62</xdr:row>
      <xdr:rowOff>143328</xdr:rowOff>
    </xdr:to>
    <xdr:sp macro="" textlink="">
      <xdr:nvSpPr>
        <xdr:cNvPr id="240" name="フローチャート: 判断 239"/>
        <xdr:cNvSpPr/>
      </xdr:nvSpPr>
      <xdr:spPr>
        <a:xfrm>
          <a:off x="8699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52615</xdr:rowOff>
    </xdr:from>
    <xdr:to>
      <xdr:col>41</xdr:col>
      <xdr:colOff>101600</xdr:colOff>
      <xdr:row>62</xdr:row>
      <xdr:rowOff>154215</xdr:rowOff>
    </xdr:to>
    <xdr:sp macro="" textlink="">
      <xdr:nvSpPr>
        <xdr:cNvPr id="241" name="フローチャート: 判断 240"/>
        <xdr:cNvSpPr/>
      </xdr:nvSpPr>
      <xdr:spPr>
        <a:xfrm>
          <a:off x="7810500" y="1068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85272</xdr:rowOff>
    </xdr:from>
    <xdr:to>
      <xdr:col>36</xdr:col>
      <xdr:colOff>165100</xdr:colOff>
      <xdr:row>63</xdr:row>
      <xdr:rowOff>15422</xdr:rowOff>
    </xdr:to>
    <xdr:sp macro="" textlink="">
      <xdr:nvSpPr>
        <xdr:cNvPr id="242" name="フローチャート: 判断 241"/>
        <xdr:cNvSpPr/>
      </xdr:nvSpPr>
      <xdr:spPr>
        <a:xfrm>
          <a:off x="6921500" y="107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74385</xdr:rowOff>
    </xdr:from>
    <xdr:to>
      <xdr:col>55</xdr:col>
      <xdr:colOff>50800</xdr:colOff>
      <xdr:row>63</xdr:row>
      <xdr:rowOff>4535</xdr:rowOff>
    </xdr:to>
    <xdr:sp macro="" textlink="">
      <xdr:nvSpPr>
        <xdr:cNvPr id="248" name="楕円 247"/>
        <xdr:cNvSpPr/>
      </xdr:nvSpPr>
      <xdr:spPr>
        <a:xfrm>
          <a:off x="10426700" y="1070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52812</xdr:rowOff>
    </xdr:from>
    <xdr:ext cx="469744" cy="259045"/>
    <xdr:sp macro="" textlink="">
      <xdr:nvSpPr>
        <xdr:cNvPr id="249" name="【体育館・プール】&#10;一人当たり面積該当値テキスト"/>
        <xdr:cNvSpPr txBox="1"/>
      </xdr:nvSpPr>
      <xdr:spPr>
        <a:xfrm>
          <a:off x="10515600" y="10682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74385</xdr:rowOff>
    </xdr:from>
    <xdr:to>
      <xdr:col>50</xdr:col>
      <xdr:colOff>165100</xdr:colOff>
      <xdr:row>63</xdr:row>
      <xdr:rowOff>4535</xdr:rowOff>
    </xdr:to>
    <xdr:sp macro="" textlink="">
      <xdr:nvSpPr>
        <xdr:cNvPr id="250" name="楕円 249"/>
        <xdr:cNvSpPr/>
      </xdr:nvSpPr>
      <xdr:spPr>
        <a:xfrm>
          <a:off x="9588500" y="1070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125185</xdr:rowOff>
    </xdr:from>
    <xdr:to>
      <xdr:col>55</xdr:col>
      <xdr:colOff>0</xdr:colOff>
      <xdr:row>62</xdr:row>
      <xdr:rowOff>125185</xdr:rowOff>
    </xdr:to>
    <xdr:cxnSp macro="">
      <xdr:nvCxnSpPr>
        <xdr:cNvPr id="251" name="直線コネクタ 250"/>
        <xdr:cNvCxnSpPr/>
      </xdr:nvCxnSpPr>
      <xdr:spPr>
        <a:xfrm>
          <a:off x="9639300" y="107550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85272</xdr:rowOff>
    </xdr:from>
    <xdr:to>
      <xdr:col>46</xdr:col>
      <xdr:colOff>38100</xdr:colOff>
      <xdr:row>63</xdr:row>
      <xdr:rowOff>15422</xdr:rowOff>
    </xdr:to>
    <xdr:sp macro="" textlink="">
      <xdr:nvSpPr>
        <xdr:cNvPr id="252" name="楕円 251"/>
        <xdr:cNvSpPr/>
      </xdr:nvSpPr>
      <xdr:spPr>
        <a:xfrm>
          <a:off x="8699500" y="1071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125185</xdr:rowOff>
    </xdr:from>
    <xdr:to>
      <xdr:col>50</xdr:col>
      <xdr:colOff>114300</xdr:colOff>
      <xdr:row>62</xdr:row>
      <xdr:rowOff>136072</xdr:rowOff>
    </xdr:to>
    <xdr:cxnSp macro="">
      <xdr:nvCxnSpPr>
        <xdr:cNvPr id="253" name="直線コネクタ 252"/>
        <xdr:cNvCxnSpPr/>
      </xdr:nvCxnSpPr>
      <xdr:spPr>
        <a:xfrm flipV="1">
          <a:off x="8750300" y="107550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74385</xdr:rowOff>
    </xdr:from>
    <xdr:to>
      <xdr:col>41</xdr:col>
      <xdr:colOff>101600</xdr:colOff>
      <xdr:row>63</xdr:row>
      <xdr:rowOff>4535</xdr:rowOff>
    </xdr:to>
    <xdr:sp macro="" textlink="">
      <xdr:nvSpPr>
        <xdr:cNvPr id="254" name="楕円 253"/>
        <xdr:cNvSpPr/>
      </xdr:nvSpPr>
      <xdr:spPr>
        <a:xfrm>
          <a:off x="7810500" y="1070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125185</xdr:rowOff>
    </xdr:from>
    <xdr:to>
      <xdr:col>45</xdr:col>
      <xdr:colOff>177800</xdr:colOff>
      <xdr:row>62</xdr:row>
      <xdr:rowOff>136072</xdr:rowOff>
    </xdr:to>
    <xdr:cxnSp macro="">
      <xdr:nvCxnSpPr>
        <xdr:cNvPr id="255" name="直線コネクタ 254"/>
        <xdr:cNvCxnSpPr/>
      </xdr:nvCxnSpPr>
      <xdr:spPr>
        <a:xfrm>
          <a:off x="7861300" y="107550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74385</xdr:rowOff>
    </xdr:from>
    <xdr:to>
      <xdr:col>36</xdr:col>
      <xdr:colOff>165100</xdr:colOff>
      <xdr:row>63</xdr:row>
      <xdr:rowOff>4535</xdr:rowOff>
    </xdr:to>
    <xdr:sp macro="" textlink="">
      <xdr:nvSpPr>
        <xdr:cNvPr id="256" name="楕円 255"/>
        <xdr:cNvSpPr/>
      </xdr:nvSpPr>
      <xdr:spPr>
        <a:xfrm>
          <a:off x="6921500" y="1070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125185</xdr:rowOff>
    </xdr:from>
    <xdr:to>
      <xdr:col>41</xdr:col>
      <xdr:colOff>50800</xdr:colOff>
      <xdr:row>62</xdr:row>
      <xdr:rowOff>125185</xdr:rowOff>
    </xdr:to>
    <xdr:cxnSp macro="">
      <xdr:nvCxnSpPr>
        <xdr:cNvPr id="257" name="直線コネクタ 256"/>
        <xdr:cNvCxnSpPr/>
      </xdr:nvCxnSpPr>
      <xdr:spPr>
        <a:xfrm>
          <a:off x="6972300" y="107550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148970</xdr:rowOff>
    </xdr:from>
    <xdr:ext cx="469744" cy="259045"/>
    <xdr:sp macro="" textlink="">
      <xdr:nvSpPr>
        <xdr:cNvPr id="258" name="n_1aveValue【体育館・プール】&#10;一人当たり面積"/>
        <xdr:cNvSpPr txBox="1"/>
      </xdr:nvSpPr>
      <xdr:spPr>
        <a:xfrm>
          <a:off x="9391727" y="1043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159855</xdr:rowOff>
    </xdr:from>
    <xdr:ext cx="469744" cy="259045"/>
    <xdr:sp macro="" textlink="">
      <xdr:nvSpPr>
        <xdr:cNvPr id="259" name="n_2aveValue【体育館・プール】&#10;一人当たり面積"/>
        <xdr:cNvSpPr txBox="1"/>
      </xdr:nvSpPr>
      <xdr:spPr>
        <a:xfrm>
          <a:off x="8515427" y="1044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170742</xdr:rowOff>
    </xdr:from>
    <xdr:ext cx="469744" cy="259045"/>
    <xdr:sp macro="" textlink="">
      <xdr:nvSpPr>
        <xdr:cNvPr id="260" name="n_3aveValue【体育館・プール】&#10;一人当たり面積"/>
        <xdr:cNvSpPr txBox="1"/>
      </xdr:nvSpPr>
      <xdr:spPr>
        <a:xfrm>
          <a:off x="7626427" y="1045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6549</xdr:rowOff>
    </xdr:from>
    <xdr:ext cx="469744" cy="259045"/>
    <xdr:sp macro="" textlink="">
      <xdr:nvSpPr>
        <xdr:cNvPr id="261" name="n_4aveValue【体育館・プール】&#10;一人当たり面積"/>
        <xdr:cNvSpPr txBox="1"/>
      </xdr:nvSpPr>
      <xdr:spPr>
        <a:xfrm>
          <a:off x="6737427" y="1080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167112</xdr:rowOff>
    </xdr:from>
    <xdr:ext cx="469744" cy="259045"/>
    <xdr:sp macro="" textlink="">
      <xdr:nvSpPr>
        <xdr:cNvPr id="262" name="n_1mainValue【体育館・プール】&#10;一人当たり面積"/>
        <xdr:cNvSpPr txBox="1"/>
      </xdr:nvSpPr>
      <xdr:spPr>
        <a:xfrm>
          <a:off x="9391727" y="10797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6549</xdr:rowOff>
    </xdr:from>
    <xdr:ext cx="469744" cy="259045"/>
    <xdr:sp macro="" textlink="">
      <xdr:nvSpPr>
        <xdr:cNvPr id="263" name="n_2mainValue【体育館・プール】&#10;一人当たり面積"/>
        <xdr:cNvSpPr txBox="1"/>
      </xdr:nvSpPr>
      <xdr:spPr>
        <a:xfrm>
          <a:off x="8515427" y="1080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167112</xdr:rowOff>
    </xdr:from>
    <xdr:ext cx="469744" cy="259045"/>
    <xdr:sp macro="" textlink="">
      <xdr:nvSpPr>
        <xdr:cNvPr id="264" name="n_3mainValue【体育館・プール】&#10;一人当たり面積"/>
        <xdr:cNvSpPr txBox="1"/>
      </xdr:nvSpPr>
      <xdr:spPr>
        <a:xfrm>
          <a:off x="7626427" y="10797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21062</xdr:rowOff>
    </xdr:from>
    <xdr:ext cx="469744" cy="259045"/>
    <xdr:sp macro="" textlink="">
      <xdr:nvSpPr>
        <xdr:cNvPr id="265" name="n_4mainValue【体育館・プール】&#10;一人当たり面積"/>
        <xdr:cNvSpPr txBox="1"/>
      </xdr:nvSpPr>
      <xdr:spPr>
        <a:xfrm>
          <a:off x="6737427" y="10479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6" name="テキスト ボックス 275"/>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7" name="直線コネクタ 276"/>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8" name="テキスト ボックス 277"/>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9" name="直線コネクタ 278"/>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0" name="テキスト ボックス 279"/>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1" name="直線コネクタ 280"/>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2" name="テキスト ボックス 281"/>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3" name="直線コネクタ 282"/>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4" name="テキスト ボックス 283"/>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5" name="直線コネクタ 284"/>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6" name="テキスト ボックス 285"/>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7" name="直線コネクタ 286"/>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8" name="テキスト ボックス 287"/>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90" name="テキスト ボックス 289"/>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147501</xdr:rowOff>
    </xdr:from>
    <xdr:to>
      <xdr:col>24</xdr:col>
      <xdr:colOff>62865</xdr:colOff>
      <xdr:row>87</xdr:row>
      <xdr:rowOff>33201</xdr:rowOff>
    </xdr:to>
    <xdr:cxnSp macro="">
      <xdr:nvCxnSpPr>
        <xdr:cNvPr id="292" name="直線コネクタ 291"/>
        <xdr:cNvCxnSpPr/>
      </xdr:nvCxnSpPr>
      <xdr:spPr>
        <a:xfrm flipV="1">
          <a:off x="4634865" y="13692051"/>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37028</xdr:rowOff>
    </xdr:from>
    <xdr:ext cx="405111" cy="259045"/>
    <xdr:sp macro="" textlink="">
      <xdr:nvSpPr>
        <xdr:cNvPr id="293" name="【福祉施設】&#10;有形固定資産減価償却率最小値テキスト"/>
        <xdr:cNvSpPr txBox="1"/>
      </xdr:nvSpPr>
      <xdr:spPr>
        <a:xfrm>
          <a:off x="4673600" y="14953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33201</xdr:rowOff>
    </xdr:from>
    <xdr:to>
      <xdr:col>24</xdr:col>
      <xdr:colOff>152400</xdr:colOff>
      <xdr:row>87</xdr:row>
      <xdr:rowOff>33201</xdr:rowOff>
    </xdr:to>
    <xdr:cxnSp macro="">
      <xdr:nvCxnSpPr>
        <xdr:cNvPr id="294" name="直線コネクタ 293"/>
        <xdr:cNvCxnSpPr/>
      </xdr:nvCxnSpPr>
      <xdr:spPr>
        <a:xfrm>
          <a:off x="4546600" y="14949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78</xdr:row>
      <xdr:rowOff>94178</xdr:rowOff>
    </xdr:from>
    <xdr:ext cx="405111" cy="259045"/>
    <xdr:sp macro="" textlink="">
      <xdr:nvSpPr>
        <xdr:cNvPr id="295" name="【福祉施設】&#10;有形固定資産減価償却率最大値テキスト"/>
        <xdr:cNvSpPr txBox="1"/>
      </xdr:nvSpPr>
      <xdr:spPr>
        <a:xfrm>
          <a:off x="4673600" y="13467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147501</xdr:rowOff>
    </xdr:from>
    <xdr:to>
      <xdr:col>24</xdr:col>
      <xdr:colOff>152400</xdr:colOff>
      <xdr:row>79</xdr:row>
      <xdr:rowOff>147501</xdr:rowOff>
    </xdr:to>
    <xdr:cxnSp macro="">
      <xdr:nvCxnSpPr>
        <xdr:cNvPr id="296" name="直線コネクタ 295"/>
        <xdr:cNvCxnSpPr/>
      </xdr:nvCxnSpPr>
      <xdr:spPr>
        <a:xfrm>
          <a:off x="4546600" y="13692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13079</xdr:rowOff>
    </xdr:from>
    <xdr:ext cx="405111" cy="259045"/>
    <xdr:sp macro="" textlink="">
      <xdr:nvSpPr>
        <xdr:cNvPr id="297" name="【福祉施設】&#10;有形固定資産減価償却率平均値テキスト"/>
        <xdr:cNvSpPr txBox="1"/>
      </xdr:nvSpPr>
      <xdr:spPr>
        <a:xfrm>
          <a:off x="4673600" y="142434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34652</xdr:rowOff>
    </xdr:from>
    <xdr:to>
      <xdr:col>24</xdr:col>
      <xdr:colOff>114300</xdr:colOff>
      <xdr:row>83</xdr:row>
      <xdr:rowOff>136252</xdr:rowOff>
    </xdr:to>
    <xdr:sp macro="" textlink="">
      <xdr:nvSpPr>
        <xdr:cNvPr id="298" name="フローチャート: 判断 297"/>
        <xdr:cNvSpPr/>
      </xdr:nvSpPr>
      <xdr:spPr>
        <a:xfrm>
          <a:off x="4584700" y="1426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11793</xdr:rowOff>
    </xdr:from>
    <xdr:to>
      <xdr:col>20</xdr:col>
      <xdr:colOff>38100</xdr:colOff>
      <xdr:row>83</xdr:row>
      <xdr:rowOff>113393</xdr:rowOff>
    </xdr:to>
    <xdr:sp macro="" textlink="">
      <xdr:nvSpPr>
        <xdr:cNvPr id="299" name="フローチャート: 判断 298"/>
        <xdr:cNvSpPr/>
      </xdr:nvSpPr>
      <xdr:spPr>
        <a:xfrm>
          <a:off x="3746500" y="1424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121194</xdr:rowOff>
    </xdr:from>
    <xdr:to>
      <xdr:col>15</xdr:col>
      <xdr:colOff>101600</xdr:colOff>
      <xdr:row>83</xdr:row>
      <xdr:rowOff>51344</xdr:rowOff>
    </xdr:to>
    <xdr:sp macro="" textlink="">
      <xdr:nvSpPr>
        <xdr:cNvPr id="300" name="フローチャート: 判断 299"/>
        <xdr:cNvSpPr/>
      </xdr:nvSpPr>
      <xdr:spPr>
        <a:xfrm>
          <a:off x="2857500" y="1418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104866</xdr:rowOff>
    </xdr:from>
    <xdr:to>
      <xdr:col>10</xdr:col>
      <xdr:colOff>165100</xdr:colOff>
      <xdr:row>83</xdr:row>
      <xdr:rowOff>35016</xdr:rowOff>
    </xdr:to>
    <xdr:sp macro="" textlink="">
      <xdr:nvSpPr>
        <xdr:cNvPr id="301" name="フローチャート: 判断 300"/>
        <xdr:cNvSpPr/>
      </xdr:nvSpPr>
      <xdr:spPr>
        <a:xfrm>
          <a:off x="1968500" y="1416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36286</xdr:rowOff>
    </xdr:from>
    <xdr:to>
      <xdr:col>6</xdr:col>
      <xdr:colOff>38100</xdr:colOff>
      <xdr:row>82</xdr:row>
      <xdr:rowOff>137886</xdr:rowOff>
    </xdr:to>
    <xdr:sp macro="" textlink="">
      <xdr:nvSpPr>
        <xdr:cNvPr id="302" name="フローチャート: 判断 301"/>
        <xdr:cNvSpPr/>
      </xdr:nvSpPr>
      <xdr:spPr>
        <a:xfrm>
          <a:off x="1079500" y="1409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96701</xdr:rowOff>
    </xdr:from>
    <xdr:to>
      <xdr:col>24</xdr:col>
      <xdr:colOff>114300</xdr:colOff>
      <xdr:row>80</xdr:row>
      <xdr:rowOff>26851</xdr:rowOff>
    </xdr:to>
    <xdr:sp macro="" textlink="">
      <xdr:nvSpPr>
        <xdr:cNvPr id="308" name="楕円 307"/>
        <xdr:cNvSpPr/>
      </xdr:nvSpPr>
      <xdr:spPr>
        <a:xfrm>
          <a:off x="4584700" y="1364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49728</xdr:rowOff>
    </xdr:from>
    <xdr:ext cx="405111" cy="259045"/>
    <xdr:sp macro="" textlink="">
      <xdr:nvSpPr>
        <xdr:cNvPr id="309" name="【福祉施設】&#10;有形固定資産減価償却率該当値テキスト"/>
        <xdr:cNvSpPr txBox="1"/>
      </xdr:nvSpPr>
      <xdr:spPr>
        <a:xfrm>
          <a:off x="4673600" y="13594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96701</xdr:rowOff>
    </xdr:from>
    <xdr:to>
      <xdr:col>20</xdr:col>
      <xdr:colOff>38100</xdr:colOff>
      <xdr:row>80</xdr:row>
      <xdr:rowOff>26851</xdr:rowOff>
    </xdr:to>
    <xdr:sp macro="" textlink="">
      <xdr:nvSpPr>
        <xdr:cNvPr id="310" name="楕円 309"/>
        <xdr:cNvSpPr/>
      </xdr:nvSpPr>
      <xdr:spPr>
        <a:xfrm>
          <a:off x="3746500" y="1364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147501</xdr:rowOff>
    </xdr:from>
    <xdr:to>
      <xdr:col>24</xdr:col>
      <xdr:colOff>63500</xdr:colOff>
      <xdr:row>79</xdr:row>
      <xdr:rowOff>147501</xdr:rowOff>
    </xdr:to>
    <xdr:cxnSp macro="">
      <xdr:nvCxnSpPr>
        <xdr:cNvPr id="311" name="直線コネクタ 310"/>
        <xdr:cNvCxnSpPr/>
      </xdr:nvCxnSpPr>
      <xdr:spPr>
        <a:xfrm>
          <a:off x="3797300" y="1369205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28121</xdr:rowOff>
    </xdr:from>
    <xdr:to>
      <xdr:col>15</xdr:col>
      <xdr:colOff>101600</xdr:colOff>
      <xdr:row>79</xdr:row>
      <xdr:rowOff>129721</xdr:rowOff>
    </xdr:to>
    <xdr:sp macro="" textlink="">
      <xdr:nvSpPr>
        <xdr:cNvPr id="312" name="楕円 311"/>
        <xdr:cNvSpPr/>
      </xdr:nvSpPr>
      <xdr:spPr>
        <a:xfrm>
          <a:off x="2857500" y="1357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78921</xdr:rowOff>
    </xdr:from>
    <xdr:to>
      <xdr:col>19</xdr:col>
      <xdr:colOff>177800</xdr:colOff>
      <xdr:row>79</xdr:row>
      <xdr:rowOff>147501</xdr:rowOff>
    </xdr:to>
    <xdr:cxnSp macro="">
      <xdr:nvCxnSpPr>
        <xdr:cNvPr id="313" name="直線コネクタ 312"/>
        <xdr:cNvCxnSpPr/>
      </xdr:nvCxnSpPr>
      <xdr:spPr>
        <a:xfrm>
          <a:off x="2908300" y="13623471"/>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88537</xdr:rowOff>
    </xdr:from>
    <xdr:to>
      <xdr:col>10</xdr:col>
      <xdr:colOff>165100</xdr:colOff>
      <xdr:row>79</xdr:row>
      <xdr:rowOff>18687</xdr:rowOff>
    </xdr:to>
    <xdr:sp macro="" textlink="">
      <xdr:nvSpPr>
        <xdr:cNvPr id="314" name="楕円 313"/>
        <xdr:cNvSpPr/>
      </xdr:nvSpPr>
      <xdr:spPr>
        <a:xfrm>
          <a:off x="1968500" y="13461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139337</xdr:rowOff>
    </xdr:from>
    <xdr:to>
      <xdr:col>15</xdr:col>
      <xdr:colOff>50800</xdr:colOff>
      <xdr:row>79</xdr:row>
      <xdr:rowOff>78921</xdr:rowOff>
    </xdr:to>
    <xdr:cxnSp macro="">
      <xdr:nvCxnSpPr>
        <xdr:cNvPr id="315" name="直線コネクタ 314"/>
        <xdr:cNvCxnSpPr/>
      </xdr:nvCxnSpPr>
      <xdr:spPr>
        <a:xfrm>
          <a:off x="2019300" y="13512437"/>
          <a:ext cx="889000" cy="11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19957</xdr:rowOff>
    </xdr:from>
    <xdr:to>
      <xdr:col>6</xdr:col>
      <xdr:colOff>38100</xdr:colOff>
      <xdr:row>78</xdr:row>
      <xdr:rowOff>121557</xdr:rowOff>
    </xdr:to>
    <xdr:sp macro="" textlink="">
      <xdr:nvSpPr>
        <xdr:cNvPr id="316" name="楕円 315"/>
        <xdr:cNvSpPr/>
      </xdr:nvSpPr>
      <xdr:spPr>
        <a:xfrm>
          <a:off x="1079500" y="1339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70757</xdr:rowOff>
    </xdr:from>
    <xdr:to>
      <xdr:col>10</xdr:col>
      <xdr:colOff>114300</xdr:colOff>
      <xdr:row>78</xdr:row>
      <xdr:rowOff>139337</xdr:rowOff>
    </xdr:to>
    <xdr:cxnSp macro="">
      <xdr:nvCxnSpPr>
        <xdr:cNvPr id="317" name="直線コネクタ 316"/>
        <xdr:cNvCxnSpPr/>
      </xdr:nvCxnSpPr>
      <xdr:spPr>
        <a:xfrm>
          <a:off x="1130300" y="13443857"/>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104520</xdr:rowOff>
    </xdr:from>
    <xdr:ext cx="405111" cy="259045"/>
    <xdr:sp macro="" textlink="">
      <xdr:nvSpPr>
        <xdr:cNvPr id="318" name="n_1aveValue【福祉施設】&#10;有形固定資産減価償却率"/>
        <xdr:cNvSpPr txBox="1"/>
      </xdr:nvSpPr>
      <xdr:spPr>
        <a:xfrm>
          <a:off x="3582044" y="1433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42471</xdr:rowOff>
    </xdr:from>
    <xdr:ext cx="405111" cy="259045"/>
    <xdr:sp macro="" textlink="">
      <xdr:nvSpPr>
        <xdr:cNvPr id="319" name="n_2aveValue【福祉施設】&#10;有形固定資産減価償却率"/>
        <xdr:cNvSpPr txBox="1"/>
      </xdr:nvSpPr>
      <xdr:spPr>
        <a:xfrm>
          <a:off x="2705744" y="1427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26143</xdr:rowOff>
    </xdr:from>
    <xdr:ext cx="405111" cy="259045"/>
    <xdr:sp macro="" textlink="">
      <xdr:nvSpPr>
        <xdr:cNvPr id="320" name="n_3aveValue【福祉施設】&#10;有形固定資産減価償却率"/>
        <xdr:cNvSpPr txBox="1"/>
      </xdr:nvSpPr>
      <xdr:spPr>
        <a:xfrm>
          <a:off x="1816744" y="1425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129013</xdr:rowOff>
    </xdr:from>
    <xdr:ext cx="405111" cy="259045"/>
    <xdr:sp macro="" textlink="">
      <xdr:nvSpPr>
        <xdr:cNvPr id="321" name="n_4aveValue【福祉施設】&#10;有形固定資産減価償却率"/>
        <xdr:cNvSpPr txBox="1"/>
      </xdr:nvSpPr>
      <xdr:spPr>
        <a:xfrm>
          <a:off x="927744" y="14187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43378</xdr:rowOff>
    </xdr:from>
    <xdr:ext cx="405111" cy="259045"/>
    <xdr:sp macro="" textlink="">
      <xdr:nvSpPr>
        <xdr:cNvPr id="322" name="n_1mainValue【福祉施設】&#10;有形固定資産減価償却率"/>
        <xdr:cNvSpPr txBox="1"/>
      </xdr:nvSpPr>
      <xdr:spPr>
        <a:xfrm>
          <a:off x="3582044" y="13416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146248</xdr:rowOff>
    </xdr:from>
    <xdr:ext cx="405111" cy="259045"/>
    <xdr:sp macro="" textlink="">
      <xdr:nvSpPr>
        <xdr:cNvPr id="323" name="n_2mainValue【福祉施設】&#10;有形固定資産減価償却率"/>
        <xdr:cNvSpPr txBox="1"/>
      </xdr:nvSpPr>
      <xdr:spPr>
        <a:xfrm>
          <a:off x="2705744" y="13347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35214</xdr:rowOff>
    </xdr:from>
    <xdr:ext cx="405111" cy="259045"/>
    <xdr:sp macro="" textlink="">
      <xdr:nvSpPr>
        <xdr:cNvPr id="324" name="n_3mainValue【福祉施設】&#10;有形固定資産減価償却率"/>
        <xdr:cNvSpPr txBox="1"/>
      </xdr:nvSpPr>
      <xdr:spPr>
        <a:xfrm>
          <a:off x="1816744" y="13236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138084</xdr:rowOff>
    </xdr:from>
    <xdr:ext cx="405111" cy="259045"/>
    <xdr:sp macro="" textlink="">
      <xdr:nvSpPr>
        <xdr:cNvPr id="325" name="n_4mainValue【福祉施設】&#10;有形固定資産減価償却率"/>
        <xdr:cNvSpPr txBox="1"/>
      </xdr:nvSpPr>
      <xdr:spPr>
        <a:xfrm>
          <a:off x="927744" y="13168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6" name="直線コネクタ 335"/>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7" name="テキスト ボックス 336"/>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8" name="直線コネクタ 337"/>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9" name="テキスト ボックス 338"/>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40" name="直線コネクタ 339"/>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41" name="テキスト ボックス 340"/>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2" name="直線コネクタ 341"/>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3" name="テキスト ボックス 342"/>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4" name="直線コネクタ 343"/>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5" name="テキスト ボックス 344"/>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6" name="直線コネクタ 345"/>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7" name="テキスト ボックス 346"/>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8" name="直線コネクタ 34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9" name="テキスト ボックス 34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50"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18506</xdr:rowOff>
    </xdr:from>
    <xdr:to>
      <xdr:col>54</xdr:col>
      <xdr:colOff>189865</xdr:colOff>
      <xdr:row>86</xdr:row>
      <xdr:rowOff>152400</xdr:rowOff>
    </xdr:to>
    <xdr:cxnSp macro="">
      <xdr:nvCxnSpPr>
        <xdr:cNvPr id="351" name="直線コネクタ 350"/>
        <xdr:cNvCxnSpPr/>
      </xdr:nvCxnSpPr>
      <xdr:spPr>
        <a:xfrm flipV="1">
          <a:off x="10476865" y="13391606"/>
          <a:ext cx="0" cy="150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52" name="【福祉施設】&#10;一人当たり面積最小値テキスト"/>
        <xdr:cNvSpPr txBox="1"/>
      </xdr:nvSpPr>
      <xdr:spPr>
        <a:xfrm>
          <a:off x="10515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53" name="直線コネクタ 352"/>
        <xdr:cNvCxnSpPr/>
      </xdr:nvCxnSpPr>
      <xdr:spPr>
        <a:xfrm>
          <a:off x="10388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136633</xdr:rowOff>
    </xdr:from>
    <xdr:ext cx="469744" cy="259045"/>
    <xdr:sp macro="" textlink="">
      <xdr:nvSpPr>
        <xdr:cNvPr id="354" name="【福祉施設】&#10;一人当たり面積最大値テキスト"/>
        <xdr:cNvSpPr txBox="1"/>
      </xdr:nvSpPr>
      <xdr:spPr>
        <a:xfrm>
          <a:off x="10515600" y="1316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18506</xdr:rowOff>
    </xdr:from>
    <xdr:to>
      <xdr:col>55</xdr:col>
      <xdr:colOff>88900</xdr:colOff>
      <xdr:row>78</xdr:row>
      <xdr:rowOff>18506</xdr:rowOff>
    </xdr:to>
    <xdr:cxnSp macro="">
      <xdr:nvCxnSpPr>
        <xdr:cNvPr id="355" name="直線コネクタ 354"/>
        <xdr:cNvCxnSpPr/>
      </xdr:nvCxnSpPr>
      <xdr:spPr>
        <a:xfrm>
          <a:off x="10388600" y="13391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24872</xdr:rowOff>
    </xdr:from>
    <xdr:ext cx="469744" cy="259045"/>
    <xdr:sp macro="" textlink="">
      <xdr:nvSpPr>
        <xdr:cNvPr id="356" name="【福祉施設】&#10;一人当たり面積平均値テキスト"/>
        <xdr:cNvSpPr txBox="1"/>
      </xdr:nvSpPr>
      <xdr:spPr>
        <a:xfrm>
          <a:off x="10515600" y="14426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7" name="フローチャート: 判断 356"/>
        <xdr:cNvSpPr/>
      </xdr:nvSpPr>
      <xdr:spPr>
        <a:xfrm>
          <a:off x="104267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170180</xdr:rowOff>
    </xdr:from>
    <xdr:to>
      <xdr:col>50</xdr:col>
      <xdr:colOff>165100</xdr:colOff>
      <xdr:row>85</xdr:row>
      <xdr:rowOff>100330</xdr:rowOff>
    </xdr:to>
    <xdr:sp macro="" textlink="">
      <xdr:nvSpPr>
        <xdr:cNvPr id="358" name="フローチャート: 判断 357"/>
        <xdr:cNvSpPr/>
      </xdr:nvSpPr>
      <xdr:spPr>
        <a:xfrm>
          <a:off x="9588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157118</xdr:rowOff>
    </xdr:from>
    <xdr:to>
      <xdr:col>46</xdr:col>
      <xdr:colOff>38100</xdr:colOff>
      <xdr:row>85</xdr:row>
      <xdr:rowOff>87268</xdr:rowOff>
    </xdr:to>
    <xdr:sp macro="" textlink="">
      <xdr:nvSpPr>
        <xdr:cNvPr id="359" name="フローチャート: 判断 358"/>
        <xdr:cNvSpPr/>
      </xdr:nvSpPr>
      <xdr:spPr>
        <a:xfrm>
          <a:off x="8699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1995</xdr:rowOff>
    </xdr:from>
    <xdr:to>
      <xdr:col>41</xdr:col>
      <xdr:colOff>101600</xdr:colOff>
      <xdr:row>85</xdr:row>
      <xdr:rowOff>103595</xdr:rowOff>
    </xdr:to>
    <xdr:sp macro="" textlink="">
      <xdr:nvSpPr>
        <xdr:cNvPr id="360" name="フローチャート: 判断 359"/>
        <xdr:cNvSpPr/>
      </xdr:nvSpPr>
      <xdr:spPr>
        <a:xfrm>
          <a:off x="7810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21589</xdr:rowOff>
    </xdr:from>
    <xdr:to>
      <xdr:col>36</xdr:col>
      <xdr:colOff>165100</xdr:colOff>
      <xdr:row>85</xdr:row>
      <xdr:rowOff>123189</xdr:rowOff>
    </xdr:to>
    <xdr:sp macro="" textlink="">
      <xdr:nvSpPr>
        <xdr:cNvPr id="361" name="フローチャート: 判断 360"/>
        <xdr:cNvSpPr/>
      </xdr:nvSpPr>
      <xdr:spPr>
        <a:xfrm>
          <a:off x="6921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2" name="テキスト ボックス 36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3" name="テキスト ボックス 36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4" name="テキスト ボックス 36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5" name="テキスト ボックス 36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6" name="テキスト ボックス 36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59145</xdr:rowOff>
    </xdr:from>
    <xdr:to>
      <xdr:col>55</xdr:col>
      <xdr:colOff>50800</xdr:colOff>
      <xdr:row>86</xdr:row>
      <xdr:rowOff>160745</xdr:rowOff>
    </xdr:to>
    <xdr:sp macro="" textlink="">
      <xdr:nvSpPr>
        <xdr:cNvPr id="367" name="楕円 366"/>
        <xdr:cNvSpPr/>
      </xdr:nvSpPr>
      <xdr:spPr>
        <a:xfrm>
          <a:off x="10426700" y="1480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145522</xdr:rowOff>
    </xdr:from>
    <xdr:ext cx="469744" cy="259045"/>
    <xdr:sp macro="" textlink="">
      <xdr:nvSpPr>
        <xdr:cNvPr id="368" name="【福祉施設】&#10;一人当たり面積該当値テキスト"/>
        <xdr:cNvSpPr txBox="1"/>
      </xdr:nvSpPr>
      <xdr:spPr>
        <a:xfrm>
          <a:off x="10515600" y="14718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62412</xdr:rowOff>
    </xdr:from>
    <xdr:to>
      <xdr:col>50</xdr:col>
      <xdr:colOff>165100</xdr:colOff>
      <xdr:row>86</xdr:row>
      <xdr:rowOff>164012</xdr:rowOff>
    </xdr:to>
    <xdr:sp macro="" textlink="">
      <xdr:nvSpPr>
        <xdr:cNvPr id="369" name="楕円 368"/>
        <xdr:cNvSpPr/>
      </xdr:nvSpPr>
      <xdr:spPr>
        <a:xfrm>
          <a:off x="9588500" y="1480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109945</xdr:rowOff>
    </xdr:from>
    <xdr:to>
      <xdr:col>55</xdr:col>
      <xdr:colOff>0</xdr:colOff>
      <xdr:row>86</xdr:row>
      <xdr:rowOff>113212</xdr:rowOff>
    </xdr:to>
    <xdr:cxnSp macro="">
      <xdr:nvCxnSpPr>
        <xdr:cNvPr id="370" name="直線コネクタ 369"/>
        <xdr:cNvCxnSpPr/>
      </xdr:nvCxnSpPr>
      <xdr:spPr>
        <a:xfrm flipV="1">
          <a:off x="9639300" y="14854645"/>
          <a:ext cx="8382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62412</xdr:rowOff>
    </xdr:from>
    <xdr:to>
      <xdr:col>46</xdr:col>
      <xdr:colOff>38100</xdr:colOff>
      <xdr:row>86</xdr:row>
      <xdr:rowOff>164012</xdr:rowOff>
    </xdr:to>
    <xdr:sp macro="" textlink="">
      <xdr:nvSpPr>
        <xdr:cNvPr id="371" name="楕円 370"/>
        <xdr:cNvSpPr/>
      </xdr:nvSpPr>
      <xdr:spPr>
        <a:xfrm>
          <a:off x="8699500" y="1480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113212</xdr:rowOff>
    </xdr:from>
    <xdr:to>
      <xdr:col>50</xdr:col>
      <xdr:colOff>114300</xdr:colOff>
      <xdr:row>86</xdr:row>
      <xdr:rowOff>113212</xdr:rowOff>
    </xdr:to>
    <xdr:cxnSp macro="">
      <xdr:nvCxnSpPr>
        <xdr:cNvPr id="372" name="直線コネクタ 371"/>
        <xdr:cNvCxnSpPr/>
      </xdr:nvCxnSpPr>
      <xdr:spPr>
        <a:xfrm>
          <a:off x="8750300" y="148579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78739</xdr:rowOff>
    </xdr:from>
    <xdr:to>
      <xdr:col>41</xdr:col>
      <xdr:colOff>101600</xdr:colOff>
      <xdr:row>87</xdr:row>
      <xdr:rowOff>8889</xdr:rowOff>
    </xdr:to>
    <xdr:sp macro="" textlink="">
      <xdr:nvSpPr>
        <xdr:cNvPr id="373" name="楕円 372"/>
        <xdr:cNvSpPr/>
      </xdr:nvSpPr>
      <xdr:spPr>
        <a:xfrm>
          <a:off x="7810500" y="1482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113212</xdr:rowOff>
    </xdr:from>
    <xdr:to>
      <xdr:col>45</xdr:col>
      <xdr:colOff>177800</xdr:colOff>
      <xdr:row>86</xdr:row>
      <xdr:rowOff>129539</xdr:rowOff>
    </xdr:to>
    <xdr:cxnSp macro="">
      <xdr:nvCxnSpPr>
        <xdr:cNvPr id="374" name="直線コネクタ 373"/>
        <xdr:cNvCxnSpPr/>
      </xdr:nvCxnSpPr>
      <xdr:spPr>
        <a:xfrm flipV="1">
          <a:off x="7861300" y="14857912"/>
          <a:ext cx="889000" cy="1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78739</xdr:rowOff>
    </xdr:from>
    <xdr:to>
      <xdr:col>36</xdr:col>
      <xdr:colOff>165100</xdr:colOff>
      <xdr:row>87</xdr:row>
      <xdr:rowOff>8889</xdr:rowOff>
    </xdr:to>
    <xdr:sp macro="" textlink="">
      <xdr:nvSpPr>
        <xdr:cNvPr id="375" name="楕円 374"/>
        <xdr:cNvSpPr/>
      </xdr:nvSpPr>
      <xdr:spPr>
        <a:xfrm>
          <a:off x="6921500" y="1482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129539</xdr:rowOff>
    </xdr:from>
    <xdr:to>
      <xdr:col>41</xdr:col>
      <xdr:colOff>50800</xdr:colOff>
      <xdr:row>86</xdr:row>
      <xdr:rowOff>129539</xdr:rowOff>
    </xdr:to>
    <xdr:cxnSp macro="">
      <xdr:nvCxnSpPr>
        <xdr:cNvPr id="376" name="直線コネクタ 375"/>
        <xdr:cNvCxnSpPr/>
      </xdr:nvCxnSpPr>
      <xdr:spPr>
        <a:xfrm>
          <a:off x="6972300" y="148742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116857</xdr:rowOff>
    </xdr:from>
    <xdr:ext cx="469744" cy="259045"/>
    <xdr:sp macro="" textlink="">
      <xdr:nvSpPr>
        <xdr:cNvPr id="377" name="n_1aveValue【福祉施設】&#10;一人当たり面積"/>
        <xdr:cNvSpPr txBox="1"/>
      </xdr:nvSpPr>
      <xdr:spPr>
        <a:xfrm>
          <a:off x="9391727" y="143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103795</xdr:rowOff>
    </xdr:from>
    <xdr:ext cx="469744" cy="259045"/>
    <xdr:sp macro="" textlink="">
      <xdr:nvSpPr>
        <xdr:cNvPr id="378" name="n_2aveValue【福祉施設】&#10;一人当たり面積"/>
        <xdr:cNvSpPr txBox="1"/>
      </xdr:nvSpPr>
      <xdr:spPr>
        <a:xfrm>
          <a:off x="8515427" y="14334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120122</xdr:rowOff>
    </xdr:from>
    <xdr:ext cx="469744" cy="259045"/>
    <xdr:sp macro="" textlink="">
      <xdr:nvSpPr>
        <xdr:cNvPr id="379" name="n_3aveValue【福祉施設】&#10;一人当たり面積"/>
        <xdr:cNvSpPr txBox="1"/>
      </xdr:nvSpPr>
      <xdr:spPr>
        <a:xfrm>
          <a:off x="7626427" y="1435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139716</xdr:rowOff>
    </xdr:from>
    <xdr:ext cx="469744" cy="259045"/>
    <xdr:sp macro="" textlink="">
      <xdr:nvSpPr>
        <xdr:cNvPr id="380" name="n_4aveValue【福祉施設】&#10;一人当たり面積"/>
        <xdr:cNvSpPr txBox="1"/>
      </xdr:nvSpPr>
      <xdr:spPr>
        <a:xfrm>
          <a:off x="67374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155139</xdr:rowOff>
    </xdr:from>
    <xdr:ext cx="469744" cy="259045"/>
    <xdr:sp macro="" textlink="">
      <xdr:nvSpPr>
        <xdr:cNvPr id="381" name="n_1mainValue【福祉施設】&#10;一人当たり面積"/>
        <xdr:cNvSpPr txBox="1"/>
      </xdr:nvSpPr>
      <xdr:spPr>
        <a:xfrm>
          <a:off x="9391727" y="14899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155139</xdr:rowOff>
    </xdr:from>
    <xdr:ext cx="469744" cy="259045"/>
    <xdr:sp macro="" textlink="">
      <xdr:nvSpPr>
        <xdr:cNvPr id="382" name="n_2mainValue【福祉施設】&#10;一人当たり面積"/>
        <xdr:cNvSpPr txBox="1"/>
      </xdr:nvSpPr>
      <xdr:spPr>
        <a:xfrm>
          <a:off x="8515427" y="14899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16</xdr:rowOff>
    </xdr:from>
    <xdr:ext cx="469744" cy="259045"/>
    <xdr:sp macro="" textlink="">
      <xdr:nvSpPr>
        <xdr:cNvPr id="383" name="n_3mainValue【福祉施設】&#10;一人当たり面積"/>
        <xdr:cNvSpPr txBox="1"/>
      </xdr:nvSpPr>
      <xdr:spPr>
        <a:xfrm>
          <a:off x="7626427" y="1491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87</xdr:row>
      <xdr:rowOff>16</xdr:rowOff>
    </xdr:from>
    <xdr:ext cx="469744" cy="259045"/>
    <xdr:sp macro="" textlink="">
      <xdr:nvSpPr>
        <xdr:cNvPr id="384" name="n_4mainValue【福祉施設】&#10;一人当たり面積"/>
        <xdr:cNvSpPr txBox="1"/>
      </xdr:nvSpPr>
      <xdr:spPr>
        <a:xfrm>
          <a:off x="6737427" y="1491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5" name="正方形/長方形 38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6" name="正方形/長方形 38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7" name="正方形/長方形 38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8" name="正方形/長方形 38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9" name="正方形/長方形 38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90" name="正方形/長方形 38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91" name="正方形/長方形 39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2" name="正方形/長方形 39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3" name="テキスト ボックス 39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4" name="直線コネクタ 39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5" name="テキスト ボックス 394"/>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6" name="直線コネクタ 395"/>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97" name="テキスト ボックス 396"/>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8" name="直線コネクタ 397"/>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9" name="テキスト ボックス 398"/>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400" name="直線コネクタ 399"/>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401" name="テキスト ボックス 400"/>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2" name="直線コネクタ 401"/>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3" name="テキスト ボックス 402"/>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4" name="直線コネクタ 403"/>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405" name="テキスト ボックス 404"/>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6" name="直線コネクタ 40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7"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47625</xdr:rowOff>
    </xdr:from>
    <xdr:to>
      <xdr:col>24</xdr:col>
      <xdr:colOff>62865</xdr:colOff>
      <xdr:row>109</xdr:row>
      <xdr:rowOff>32386</xdr:rowOff>
    </xdr:to>
    <xdr:cxnSp macro="">
      <xdr:nvCxnSpPr>
        <xdr:cNvPr id="408" name="直線コネクタ 407"/>
        <xdr:cNvCxnSpPr/>
      </xdr:nvCxnSpPr>
      <xdr:spPr>
        <a:xfrm flipV="1">
          <a:off x="4634865" y="17364075"/>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36213</xdr:rowOff>
    </xdr:from>
    <xdr:ext cx="405111" cy="259045"/>
    <xdr:sp macro="" textlink="">
      <xdr:nvSpPr>
        <xdr:cNvPr id="409" name="【市民会館】&#10;有形固定資産減価償却率最小値テキスト"/>
        <xdr:cNvSpPr txBox="1"/>
      </xdr:nvSpPr>
      <xdr:spPr>
        <a:xfrm>
          <a:off x="4673600" y="18724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32386</xdr:rowOff>
    </xdr:from>
    <xdr:to>
      <xdr:col>24</xdr:col>
      <xdr:colOff>152400</xdr:colOff>
      <xdr:row>109</xdr:row>
      <xdr:rowOff>32386</xdr:rowOff>
    </xdr:to>
    <xdr:cxnSp macro="">
      <xdr:nvCxnSpPr>
        <xdr:cNvPr id="410" name="直線コネクタ 409"/>
        <xdr:cNvCxnSpPr/>
      </xdr:nvCxnSpPr>
      <xdr:spPr>
        <a:xfrm>
          <a:off x="4546600" y="1872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165752</xdr:rowOff>
    </xdr:from>
    <xdr:ext cx="405111" cy="259045"/>
    <xdr:sp macro="" textlink="">
      <xdr:nvSpPr>
        <xdr:cNvPr id="411" name="【市民会館】&#10;有形固定資産減価償却率最大値テキスト"/>
        <xdr:cNvSpPr txBox="1"/>
      </xdr:nvSpPr>
      <xdr:spPr>
        <a:xfrm>
          <a:off x="4673600" y="17139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47625</xdr:rowOff>
    </xdr:from>
    <xdr:to>
      <xdr:col>24</xdr:col>
      <xdr:colOff>152400</xdr:colOff>
      <xdr:row>101</xdr:row>
      <xdr:rowOff>47625</xdr:rowOff>
    </xdr:to>
    <xdr:cxnSp macro="">
      <xdr:nvCxnSpPr>
        <xdr:cNvPr id="412" name="直線コネクタ 411"/>
        <xdr:cNvCxnSpPr/>
      </xdr:nvCxnSpPr>
      <xdr:spPr>
        <a:xfrm>
          <a:off x="4546600" y="1736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122572</xdr:rowOff>
    </xdr:from>
    <xdr:ext cx="405111" cy="259045"/>
    <xdr:sp macro="" textlink="">
      <xdr:nvSpPr>
        <xdr:cNvPr id="413" name="【市民会館】&#10;有形固定資産減価償却率平均値テキスト"/>
        <xdr:cNvSpPr txBox="1"/>
      </xdr:nvSpPr>
      <xdr:spPr>
        <a:xfrm>
          <a:off x="4673600" y="17953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99695</xdr:rowOff>
    </xdr:from>
    <xdr:to>
      <xdr:col>24</xdr:col>
      <xdr:colOff>114300</xdr:colOff>
      <xdr:row>106</xdr:row>
      <xdr:rowOff>29845</xdr:rowOff>
    </xdr:to>
    <xdr:sp macro="" textlink="">
      <xdr:nvSpPr>
        <xdr:cNvPr id="414" name="フローチャート: 判断 413"/>
        <xdr:cNvSpPr/>
      </xdr:nvSpPr>
      <xdr:spPr>
        <a:xfrm>
          <a:off x="4584700" y="1810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76836</xdr:rowOff>
    </xdr:from>
    <xdr:to>
      <xdr:col>20</xdr:col>
      <xdr:colOff>38100</xdr:colOff>
      <xdr:row>106</xdr:row>
      <xdr:rowOff>6986</xdr:rowOff>
    </xdr:to>
    <xdr:sp macro="" textlink="">
      <xdr:nvSpPr>
        <xdr:cNvPr id="415" name="フローチャート: 判断 414"/>
        <xdr:cNvSpPr/>
      </xdr:nvSpPr>
      <xdr:spPr>
        <a:xfrm>
          <a:off x="37465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82550</xdr:rowOff>
    </xdr:from>
    <xdr:to>
      <xdr:col>15</xdr:col>
      <xdr:colOff>101600</xdr:colOff>
      <xdr:row>106</xdr:row>
      <xdr:rowOff>12700</xdr:rowOff>
    </xdr:to>
    <xdr:sp macro="" textlink="">
      <xdr:nvSpPr>
        <xdr:cNvPr id="416" name="フローチャート: 判断 415"/>
        <xdr:cNvSpPr/>
      </xdr:nvSpPr>
      <xdr:spPr>
        <a:xfrm>
          <a:off x="2857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74930</xdr:rowOff>
    </xdr:from>
    <xdr:to>
      <xdr:col>10</xdr:col>
      <xdr:colOff>165100</xdr:colOff>
      <xdr:row>106</xdr:row>
      <xdr:rowOff>5080</xdr:rowOff>
    </xdr:to>
    <xdr:sp macro="" textlink="">
      <xdr:nvSpPr>
        <xdr:cNvPr id="417" name="フローチャート: 判断 416"/>
        <xdr:cNvSpPr/>
      </xdr:nvSpPr>
      <xdr:spPr>
        <a:xfrm>
          <a:off x="1968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31114</xdr:rowOff>
    </xdr:from>
    <xdr:to>
      <xdr:col>6</xdr:col>
      <xdr:colOff>38100</xdr:colOff>
      <xdr:row>105</xdr:row>
      <xdr:rowOff>132714</xdr:rowOff>
    </xdr:to>
    <xdr:sp macro="" textlink="">
      <xdr:nvSpPr>
        <xdr:cNvPr id="418" name="フローチャート: 判断 417"/>
        <xdr:cNvSpPr/>
      </xdr:nvSpPr>
      <xdr:spPr>
        <a:xfrm>
          <a:off x="1079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9" name="テキスト ボックス 41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20" name="テキスト ボックス 41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1" name="テキスト ボックス 42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2" name="テキスト ボックス 42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3" name="テキスト ボックス 42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52070</xdr:rowOff>
    </xdr:from>
    <xdr:to>
      <xdr:col>24</xdr:col>
      <xdr:colOff>114300</xdr:colOff>
      <xdr:row>106</xdr:row>
      <xdr:rowOff>153670</xdr:rowOff>
    </xdr:to>
    <xdr:sp macro="" textlink="">
      <xdr:nvSpPr>
        <xdr:cNvPr id="424" name="楕円 423"/>
        <xdr:cNvSpPr/>
      </xdr:nvSpPr>
      <xdr:spPr>
        <a:xfrm>
          <a:off x="4584700" y="1822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30497</xdr:rowOff>
    </xdr:from>
    <xdr:ext cx="405111" cy="259045"/>
    <xdr:sp macro="" textlink="">
      <xdr:nvSpPr>
        <xdr:cNvPr id="425" name="【市民会館】&#10;有形固定資産減価償却率該当値テキスト"/>
        <xdr:cNvSpPr txBox="1"/>
      </xdr:nvSpPr>
      <xdr:spPr>
        <a:xfrm>
          <a:off x="4673600" y="1820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88264</xdr:rowOff>
    </xdr:from>
    <xdr:to>
      <xdr:col>20</xdr:col>
      <xdr:colOff>38100</xdr:colOff>
      <xdr:row>107</xdr:row>
      <xdr:rowOff>18414</xdr:rowOff>
    </xdr:to>
    <xdr:sp macro="" textlink="">
      <xdr:nvSpPr>
        <xdr:cNvPr id="426" name="楕円 425"/>
        <xdr:cNvSpPr/>
      </xdr:nvSpPr>
      <xdr:spPr>
        <a:xfrm>
          <a:off x="3746500" y="1826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102870</xdr:rowOff>
    </xdr:from>
    <xdr:to>
      <xdr:col>24</xdr:col>
      <xdr:colOff>63500</xdr:colOff>
      <xdr:row>106</xdr:row>
      <xdr:rowOff>139064</xdr:rowOff>
    </xdr:to>
    <xdr:cxnSp macro="">
      <xdr:nvCxnSpPr>
        <xdr:cNvPr id="427" name="直線コネクタ 426"/>
        <xdr:cNvCxnSpPr/>
      </xdr:nvCxnSpPr>
      <xdr:spPr>
        <a:xfrm flipV="1">
          <a:off x="3797300" y="18276570"/>
          <a:ext cx="8382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46355</xdr:rowOff>
    </xdr:from>
    <xdr:to>
      <xdr:col>15</xdr:col>
      <xdr:colOff>101600</xdr:colOff>
      <xdr:row>106</xdr:row>
      <xdr:rowOff>147955</xdr:rowOff>
    </xdr:to>
    <xdr:sp macro="" textlink="">
      <xdr:nvSpPr>
        <xdr:cNvPr id="428" name="楕円 427"/>
        <xdr:cNvSpPr/>
      </xdr:nvSpPr>
      <xdr:spPr>
        <a:xfrm>
          <a:off x="2857500" y="1822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97155</xdr:rowOff>
    </xdr:from>
    <xdr:to>
      <xdr:col>19</xdr:col>
      <xdr:colOff>177800</xdr:colOff>
      <xdr:row>106</xdr:row>
      <xdr:rowOff>139064</xdr:rowOff>
    </xdr:to>
    <xdr:cxnSp macro="">
      <xdr:nvCxnSpPr>
        <xdr:cNvPr id="429" name="直線コネクタ 428"/>
        <xdr:cNvCxnSpPr/>
      </xdr:nvCxnSpPr>
      <xdr:spPr>
        <a:xfrm>
          <a:off x="2908300" y="1827085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2539</xdr:rowOff>
    </xdr:from>
    <xdr:to>
      <xdr:col>10</xdr:col>
      <xdr:colOff>165100</xdr:colOff>
      <xdr:row>106</xdr:row>
      <xdr:rowOff>104139</xdr:rowOff>
    </xdr:to>
    <xdr:sp macro="" textlink="">
      <xdr:nvSpPr>
        <xdr:cNvPr id="430" name="楕円 429"/>
        <xdr:cNvSpPr/>
      </xdr:nvSpPr>
      <xdr:spPr>
        <a:xfrm>
          <a:off x="1968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53339</xdr:rowOff>
    </xdr:from>
    <xdr:to>
      <xdr:col>15</xdr:col>
      <xdr:colOff>50800</xdr:colOff>
      <xdr:row>106</xdr:row>
      <xdr:rowOff>97155</xdr:rowOff>
    </xdr:to>
    <xdr:cxnSp macro="">
      <xdr:nvCxnSpPr>
        <xdr:cNvPr id="431" name="直線コネクタ 430"/>
        <xdr:cNvCxnSpPr/>
      </xdr:nvCxnSpPr>
      <xdr:spPr>
        <a:xfrm>
          <a:off x="2019300" y="18227039"/>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132080</xdr:rowOff>
    </xdr:from>
    <xdr:to>
      <xdr:col>6</xdr:col>
      <xdr:colOff>38100</xdr:colOff>
      <xdr:row>106</xdr:row>
      <xdr:rowOff>62230</xdr:rowOff>
    </xdr:to>
    <xdr:sp macro="" textlink="">
      <xdr:nvSpPr>
        <xdr:cNvPr id="432" name="楕円 431"/>
        <xdr:cNvSpPr/>
      </xdr:nvSpPr>
      <xdr:spPr>
        <a:xfrm>
          <a:off x="1079500" y="1813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11430</xdr:rowOff>
    </xdr:from>
    <xdr:to>
      <xdr:col>10</xdr:col>
      <xdr:colOff>114300</xdr:colOff>
      <xdr:row>106</xdr:row>
      <xdr:rowOff>53339</xdr:rowOff>
    </xdr:to>
    <xdr:cxnSp macro="">
      <xdr:nvCxnSpPr>
        <xdr:cNvPr id="433" name="直線コネクタ 432"/>
        <xdr:cNvCxnSpPr/>
      </xdr:nvCxnSpPr>
      <xdr:spPr>
        <a:xfrm>
          <a:off x="1130300" y="1818513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23513</xdr:rowOff>
    </xdr:from>
    <xdr:ext cx="405111" cy="259045"/>
    <xdr:sp macro="" textlink="">
      <xdr:nvSpPr>
        <xdr:cNvPr id="434" name="n_1aveValue【市民会館】&#10;有形固定資産減価償却率"/>
        <xdr:cNvSpPr txBox="1"/>
      </xdr:nvSpPr>
      <xdr:spPr>
        <a:xfrm>
          <a:off x="3582044" y="17854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29227</xdr:rowOff>
    </xdr:from>
    <xdr:ext cx="405111" cy="259045"/>
    <xdr:sp macro="" textlink="">
      <xdr:nvSpPr>
        <xdr:cNvPr id="435" name="n_2aveValue【市民会館】&#10;有形固定資産減価償却率"/>
        <xdr:cNvSpPr txBox="1"/>
      </xdr:nvSpPr>
      <xdr:spPr>
        <a:xfrm>
          <a:off x="2705744" y="1786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21607</xdr:rowOff>
    </xdr:from>
    <xdr:ext cx="405111" cy="259045"/>
    <xdr:sp macro="" textlink="">
      <xdr:nvSpPr>
        <xdr:cNvPr id="436" name="n_3aveValue【市民会館】&#10;有形固定資産減価償却率"/>
        <xdr:cNvSpPr txBox="1"/>
      </xdr:nvSpPr>
      <xdr:spPr>
        <a:xfrm>
          <a:off x="1816744" y="17852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149241</xdr:rowOff>
    </xdr:from>
    <xdr:ext cx="405111" cy="259045"/>
    <xdr:sp macro="" textlink="">
      <xdr:nvSpPr>
        <xdr:cNvPr id="437" name="n_4aveValue【市民会館】&#10;有形固定資産減価償却率"/>
        <xdr:cNvSpPr txBox="1"/>
      </xdr:nvSpPr>
      <xdr:spPr>
        <a:xfrm>
          <a:off x="927744" y="17808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9541</xdr:rowOff>
    </xdr:from>
    <xdr:ext cx="405111" cy="259045"/>
    <xdr:sp macro="" textlink="">
      <xdr:nvSpPr>
        <xdr:cNvPr id="438" name="n_1mainValue【市民会館】&#10;有形固定資産減価償却率"/>
        <xdr:cNvSpPr txBox="1"/>
      </xdr:nvSpPr>
      <xdr:spPr>
        <a:xfrm>
          <a:off x="3582044" y="18354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139082</xdr:rowOff>
    </xdr:from>
    <xdr:ext cx="405111" cy="259045"/>
    <xdr:sp macro="" textlink="">
      <xdr:nvSpPr>
        <xdr:cNvPr id="439" name="n_2mainValue【市民会館】&#10;有形固定資産減価償却率"/>
        <xdr:cNvSpPr txBox="1"/>
      </xdr:nvSpPr>
      <xdr:spPr>
        <a:xfrm>
          <a:off x="2705744" y="1831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95266</xdr:rowOff>
    </xdr:from>
    <xdr:ext cx="405111" cy="259045"/>
    <xdr:sp macro="" textlink="">
      <xdr:nvSpPr>
        <xdr:cNvPr id="440" name="n_3mainValue【市民会館】&#10;有形固定資産減価償却率"/>
        <xdr:cNvSpPr txBox="1"/>
      </xdr:nvSpPr>
      <xdr:spPr>
        <a:xfrm>
          <a:off x="1816744" y="1826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53357</xdr:rowOff>
    </xdr:from>
    <xdr:ext cx="405111" cy="259045"/>
    <xdr:sp macro="" textlink="">
      <xdr:nvSpPr>
        <xdr:cNvPr id="441" name="n_4mainValue【市民会館】&#10;有形固定資産減価償却率"/>
        <xdr:cNvSpPr txBox="1"/>
      </xdr:nvSpPr>
      <xdr:spPr>
        <a:xfrm>
          <a:off x="927744" y="1822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2" name="正方形/長方形 44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3" name="正方形/長方形 44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4" name="正方形/長方形 44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5" name="正方形/長方形 44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6" name="正方形/長方形 44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7" name="正方形/長方形 44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8" name="正方形/長方形 44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9" name="正方形/長方形 44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50" name="テキスト ボックス 44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1" name="直線コネクタ 45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2" name="直線コネクタ 451"/>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3" name="テキスト ボックス 452"/>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4" name="直線コネクタ 453"/>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5" name="テキスト ボックス 454"/>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6" name="直線コネクタ 455"/>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7" name="テキスト ボックス 456"/>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8" name="直線コネクタ 457"/>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9" name="テキスト ボックス 458"/>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60" name="直線コネクタ 459"/>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61" name="テキスト ボックス 460"/>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2" name="直線コネクタ 46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3" name="テキスト ボックス 462"/>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4"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65" name="直線コネクタ 464"/>
        <xdr:cNvCxnSpPr/>
      </xdr:nvCxnSpPr>
      <xdr:spPr>
        <a:xfrm flipV="1">
          <a:off x="10476865" y="17152620"/>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6" name="【市民会館】&#10;一人当たり面積最小値テキスト"/>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7" name="直線コネクタ 466"/>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8" name="【市民会館】&#10;一人当たり面積最大値テキスト"/>
        <xdr:cNvSpPr txBox="1"/>
      </xdr:nvSpPr>
      <xdr:spPr>
        <a:xfrm>
          <a:off x="10515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9" name="直線コネクタ 468"/>
        <xdr:cNvCxnSpPr/>
      </xdr:nvCxnSpPr>
      <xdr:spPr>
        <a:xfrm>
          <a:off x="10388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70" name="【市民会館】&#10;一人当たり面積平均値テキスト"/>
        <xdr:cNvSpPr txBox="1"/>
      </xdr:nvSpPr>
      <xdr:spPr>
        <a:xfrm>
          <a:off x="10515600" y="17920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71" name="フローチャート: 判断 470"/>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67311</xdr:rowOff>
    </xdr:from>
    <xdr:to>
      <xdr:col>50</xdr:col>
      <xdr:colOff>165100</xdr:colOff>
      <xdr:row>105</xdr:row>
      <xdr:rowOff>168911</xdr:rowOff>
    </xdr:to>
    <xdr:sp macro="" textlink="">
      <xdr:nvSpPr>
        <xdr:cNvPr id="472" name="フローチャート: 判断 471"/>
        <xdr:cNvSpPr/>
      </xdr:nvSpPr>
      <xdr:spPr>
        <a:xfrm>
          <a:off x="9588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73" name="フローチャート: 判断 472"/>
        <xdr:cNvSpPr/>
      </xdr:nvSpPr>
      <xdr:spPr>
        <a:xfrm>
          <a:off x="8699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52070</xdr:rowOff>
    </xdr:from>
    <xdr:to>
      <xdr:col>41</xdr:col>
      <xdr:colOff>101600</xdr:colOff>
      <xdr:row>105</xdr:row>
      <xdr:rowOff>153670</xdr:rowOff>
    </xdr:to>
    <xdr:sp macro="" textlink="">
      <xdr:nvSpPr>
        <xdr:cNvPr id="474" name="フローチャート: 判断 473"/>
        <xdr:cNvSpPr/>
      </xdr:nvSpPr>
      <xdr:spPr>
        <a:xfrm>
          <a:off x="7810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67311</xdr:rowOff>
    </xdr:from>
    <xdr:to>
      <xdr:col>36</xdr:col>
      <xdr:colOff>165100</xdr:colOff>
      <xdr:row>105</xdr:row>
      <xdr:rowOff>168911</xdr:rowOff>
    </xdr:to>
    <xdr:sp macro="" textlink="">
      <xdr:nvSpPr>
        <xdr:cNvPr id="475" name="フローチャート: 判断 474"/>
        <xdr:cNvSpPr/>
      </xdr:nvSpPr>
      <xdr:spPr>
        <a:xfrm>
          <a:off x="6921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6" name="テキスト ボックス 475"/>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7" name="テキスト ボックス 476"/>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8" name="テキスト ボックス 477"/>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9" name="テキスト ボックス 478"/>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80" name="テキスト ボックス 479"/>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25400</xdr:rowOff>
    </xdr:from>
    <xdr:to>
      <xdr:col>55</xdr:col>
      <xdr:colOff>50800</xdr:colOff>
      <xdr:row>106</xdr:row>
      <xdr:rowOff>127000</xdr:rowOff>
    </xdr:to>
    <xdr:sp macro="" textlink="">
      <xdr:nvSpPr>
        <xdr:cNvPr id="481" name="楕円 480"/>
        <xdr:cNvSpPr/>
      </xdr:nvSpPr>
      <xdr:spPr>
        <a:xfrm>
          <a:off x="104267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3827</xdr:rowOff>
    </xdr:from>
    <xdr:ext cx="469744" cy="259045"/>
    <xdr:sp macro="" textlink="">
      <xdr:nvSpPr>
        <xdr:cNvPr id="482" name="【市民会館】&#10;一人当たり面積該当値テキスト"/>
        <xdr:cNvSpPr txBox="1"/>
      </xdr:nvSpPr>
      <xdr:spPr>
        <a:xfrm>
          <a:off x="10515600"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33020</xdr:rowOff>
    </xdr:from>
    <xdr:to>
      <xdr:col>50</xdr:col>
      <xdr:colOff>165100</xdr:colOff>
      <xdr:row>106</xdr:row>
      <xdr:rowOff>134620</xdr:rowOff>
    </xdr:to>
    <xdr:sp macro="" textlink="">
      <xdr:nvSpPr>
        <xdr:cNvPr id="483" name="楕円 482"/>
        <xdr:cNvSpPr/>
      </xdr:nvSpPr>
      <xdr:spPr>
        <a:xfrm>
          <a:off x="9588500" y="182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76200</xdr:rowOff>
    </xdr:from>
    <xdr:to>
      <xdr:col>55</xdr:col>
      <xdr:colOff>0</xdr:colOff>
      <xdr:row>106</xdr:row>
      <xdr:rowOff>83820</xdr:rowOff>
    </xdr:to>
    <xdr:cxnSp macro="">
      <xdr:nvCxnSpPr>
        <xdr:cNvPr id="484" name="直線コネクタ 483"/>
        <xdr:cNvCxnSpPr/>
      </xdr:nvCxnSpPr>
      <xdr:spPr>
        <a:xfrm flipV="1">
          <a:off x="9639300" y="182499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33020</xdr:rowOff>
    </xdr:from>
    <xdr:to>
      <xdr:col>46</xdr:col>
      <xdr:colOff>38100</xdr:colOff>
      <xdr:row>106</xdr:row>
      <xdr:rowOff>134620</xdr:rowOff>
    </xdr:to>
    <xdr:sp macro="" textlink="">
      <xdr:nvSpPr>
        <xdr:cNvPr id="485" name="楕円 484"/>
        <xdr:cNvSpPr/>
      </xdr:nvSpPr>
      <xdr:spPr>
        <a:xfrm>
          <a:off x="8699500" y="182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83820</xdr:rowOff>
    </xdr:from>
    <xdr:to>
      <xdr:col>50</xdr:col>
      <xdr:colOff>114300</xdr:colOff>
      <xdr:row>106</xdr:row>
      <xdr:rowOff>83820</xdr:rowOff>
    </xdr:to>
    <xdr:cxnSp macro="">
      <xdr:nvCxnSpPr>
        <xdr:cNvPr id="486" name="直線コネクタ 485"/>
        <xdr:cNvCxnSpPr/>
      </xdr:nvCxnSpPr>
      <xdr:spPr>
        <a:xfrm>
          <a:off x="8750300" y="18257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25400</xdr:rowOff>
    </xdr:from>
    <xdr:to>
      <xdr:col>41</xdr:col>
      <xdr:colOff>101600</xdr:colOff>
      <xdr:row>106</xdr:row>
      <xdr:rowOff>127000</xdr:rowOff>
    </xdr:to>
    <xdr:sp macro="" textlink="">
      <xdr:nvSpPr>
        <xdr:cNvPr id="487" name="楕円 486"/>
        <xdr:cNvSpPr/>
      </xdr:nvSpPr>
      <xdr:spPr>
        <a:xfrm>
          <a:off x="7810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76200</xdr:rowOff>
    </xdr:from>
    <xdr:to>
      <xdr:col>45</xdr:col>
      <xdr:colOff>177800</xdr:colOff>
      <xdr:row>106</xdr:row>
      <xdr:rowOff>83820</xdr:rowOff>
    </xdr:to>
    <xdr:cxnSp macro="">
      <xdr:nvCxnSpPr>
        <xdr:cNvPr id="488" name="直線コネクタ 487"/>
        <xdr:cNvCxnSpPr/>
      </xdr:nvCxnSpPr>
      <xdr:spPr>
        <a:xfrm>
          <a:off x="7861300" y="182499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25400</xdr:rowOff>
    </xdr:from>
    <xdr:to>
      <xdr:col>36</xdr:col>
      <xdr:colOff>165100</xdr:colOff>
      <xdr:row>106</xdr:row>
      <xdr:rowOff>127000</xdr:rowOff>
    </xdr:to>
    <xdr:sp macro="" textlink="">
      <xdr:nvSpPr>
        <xdr:cNvPr id="489" name="楕円 488"/>
        <xdr:cNvSpPr/>
      </xdr:nvSpPr>
      <xdr:spPr>
        <a:xfrm>
          <a:off x="6921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76200</xdr:rowOff>
    </xdr:from>
    <xdr:to>
      <xdr:col>41</xdr:col>
      <xdr:colOff>50800</xdr:colOff>
      <xdr:row>106</xdr:row>
      <xdr:rowOff>76200</xdr:rowOff>
    </xdr:to>
    <xdr:cxnSp macro="">
      <xdr:nvCxnSpPr>
        <xdr:cNvPr id="490" name="直線コネクタ 489"/>
        <xdr:cNvCxnSpPr/>
      </xdr:nvCxnSpPr>
      <xdr:spPr>
        <a:xfrm>
          <a:off x="6972300" y="1824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13988</xdr:rowOff>
    </xdr:from>
    <xdr:ext cx="469744" cy="259045"/>
    <xdr:sp macro="" textlink="">
      <xdr:nvSpPr>
        <xdr:cNvPr id="491" name="n_1aveValue【市民会館】&#10;一人当たり面積"/>
        <xdr:cNvSpPr txBox="1"/>
      </xdr:nvSpPr>
      <xdr:spPr>
        <a:xfrm>
          <a:off x="93917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170197</xdr:rowOff>
    </xdr:from>
    <xdr:ext cx="469744" cy="259045"/>
    <xdr:sp macro="" textlink="">
      <xdr:nvSpPr>
        <xdr:cNvPr id="492" name="n_2aveValue【市民会館】&#10;一人当たり面積"/>
        <xdr:cNvSpPr txBox="1"/>
      </xdr:nvSpPr>
      <xdr:spPr>
        <a:xfrm>
          <a:off x="85154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170197</xdr:rowOff>
    </xdr:from>
    <xdr:ext cx="469744" cy="259045"/>
    <xdr:sp macro="" textlink="">
      <xdr:nvSpPr>
        <xdr:cNvPr id="493" name="n_3aveValue【市民会館】&#10;一人当たり面積"/>
        <xdr:cNvSpPr txBox="1"/>
      </xdr:nvSpPr>
      <xdr:spPr>
        <a:xfrm>
          <a:off x="76264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13988</xdr:rowOff>
    </xdr:from>
    <xdr:ext cx="469744" cy="259045"/>
    <xdr:sp macro="" textlink="">
      <xdr:nvSpPr>
        <xdr:cNvPr id="494" name="n_4aveValue【市民会館】&#10;一人当たり面積"/>
        <xdr:cNvSpPr txBox="1"/>
      </xdr:nvSpPr>
      <xdr:spPr>
        <a:xfrm>
          <a:off x="6737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125747</xdr:rowOff>
    </xdr:from>
    <xdr:ext cx="469744" cy="259045"/>
    <xdr:sp macro="" textlink="">
      <xdr:nvSpPr>
        <xdr:cNvPr id="495" name="n_1mainValue【市民会館】&#10;一人当たり面積"/>
        <xdr:cNvSpPr txBox="1"/>
      </xdr:nvSpPr>
      <xdr:spPr>
        <a:xfrm>
          <a:off x="9391727" y="1829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125747</xdr:rowOff>
    </xdr:from>
    <xdr:ext cx="469744" cy="259045"/>
    <xdr:sp macro="" textlink="">
      <xdr:nvSpPr>
        <xdr:cNvPr id="496" name="n_2mainValue【市民会館】&#10;一人当たり面積"/>
        <xdr:cNvSpPr txBox="1"/>
      </xdr:nvSpPr>
      <xdr:spPr>
        <a:xfrm>
          <a:off x="8515427" y="1829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118127</xdr:rowOff>
    </xdr:from>
    <xdr:ext cx="469744" cy="259045"/>
    <xdr:sp macro="" textlink="">
      <xdr:nvSpPr>
        <xdr:cNvPr id="497" name="n_3mainValue【市民会館】&#10;一人当たり面積"/>
        <xdr:cNvSpPr txBox="1"/>
      </xdr:nvSpPr>
      <xdr:spPr>
        <a:xfrm>
          <a:off x="7626427"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118127</xdr:rowOff>
    </xdr:from>
    <xdr:ext cx="469744" cy="259045"/>
    <xdr:sp macro="" textlink="">
      <xdr:nvSpPr>
        <xdr:cNvPr id="498" name="n_4mainValue【市民会館】&#10;一人当たり面積"/>
        <xdr:cNvSpPr txBox="1"/>
      </xdr:nvSpPr>
      <xdr:spPr>
        <a:xfrm>
          <a:off x="6737427"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9" name="正方形/長方形 49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500" name="正方形/長方形 49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501" name="正方形/長方形 50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2" name="正方形/長方形 50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3" name="正方形/長方形 50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4" name="正方形/長方形 50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5" name="正方形/長方形 50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6" name="正方形/長方形 50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7" name="テキスト ボックス 50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8" name="直線コネクタ 50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9" name="テキスト ボックス 508"/>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10" name="直線コネクタ 509"/>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511" name="テキスト ボックス 510"/>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2" name="直線コネクタ 511"/>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3" name="テキスト ボックス 512"/>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4" name="直線コネクタ 513"/>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5" name="テキスト ボックス 514"/>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6" name="直線コネクタ 515"/>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7" name="テキスト ボックス 516"/>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8" name="直線コネクタ 517"/>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9" name="テキスト ボックス 518"/>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20" name="直線コネクタ 51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21" name="テキスト ボックス 520"/>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41</xdr:row>
      <xdr:rowOff>114300</xdr:rowOff>
    </xdr:from>
    <xdr:to>
      <xdr:col>85</xdr:col>
      <xdr:colOff>126364</xdr:colOff>
      <xdr:row>41</xdr:row>
      <xdr:rowOff>152400</xdr:rowOff>
    </xdr:to>
    <xdr:cxnSp macro="">
      <xdr:nvCxnSpPr>
        <xdr:cNvPr id="523" name="直線コネクタ 522"/>
        <xdr:cNvCxnSpPr/>
      </xdr:nvCxnSpPr>
      <xdr:spPr>
        <a:xfrm flipV="1">
          <a:off x="16318864" y="7143750"/>
          <a:ext cx="0" cy="3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48277</xdr:rowOff>
    </xdr:from>
    <xdr:ext cx="405111" cy="259045"/>
    <xdr:sp macro="" textlink="">
      <xdr:nvSpPr>
        <xdr:cNvPr id="524" name="【一般廃棄物処理施設】&#10;有形固定資産減価償却率最小値テキスト"/>
        <xdr:cNvSpPr txBox="1"/>
      </xdr:nvSpPr>
      <xdr:spPr>
        <a:xfrm>
          <a:off x="16357600" y="7249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152400</xdr:rowOff>
    </xdr:from>
    <xdr:to>
      <xdr:col>86</xdr:col>
      <xdr:colOff>25400</xdr:colOff>
      <xdr:row>41</xdr:row>
      <xdr:rowOff>152400</xdr:rowOff>
    </xdr:to>
    <xdr:cxnSp macro="">
      <xdr:nvCxnSpPr>
        <xdr:cNvPr id="525" name="直線コネクタ 524"/>
        <xdr:cNvCxnSpPr/>
      </xdr:nvCxnSpPr>
      <xdr:spPr>
        <a:xfrm>
          <a:off x="16230600" y="718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10177</xdr:rowOff>
    </xdr:from>
    <xdr:ext cx="405111" cy="259045"/>
    <xdr:sp macro="" textlink="">
      <xdr:nvSpPr>
        <xdr:cNvPr id="526" name="【一般廃棄物処理施設】&#10;有形固定資産減価償却率最大値テキスト"/>
        <xdr:cNvSpPr txBox="1"/>
      </xdr:nvSpPr>
      <xdr:spPr>
        <a:xfrm>
          <a:off x="16357600" y="6868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114300</xdr:rowOff>
    </xdr:from>
    <xdr:to>
      <xdr:col>86</xdr:col>
      <xdr:colOff>25400</xdr:colOff>
      <xdr:row>41</xdr:row>
      <xdr:rowOff>114300</xdr:rowOff>
    </xdr:to>
    <xdr:cxnSp macro="">
      <xdr:nvCxnSpPr>
        <xdr:cNvPr id="527" name="直線コネクタ 526"/>
        <xdr:cNvCxnSpPr/>
      </xdr:nvCxnSpPr>
      <xdr:spPr>
        <a:xfrm>
          <a:off x="16230600" y="714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528" name="【一般廃棄物処理施設】&#10;有形固定資産減価償却率平均値テキスト"/>
        <xdr:cNvSpPr txBox="1"/>
      </xdr:nvSpPr>
      <xdr:spPr>
        <a:xfrm>
          <a:off x="16357600" y="6995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29" name="フローチャート: 判断 528"/>
        <xdr:cNvSpPr/>
      </xdr:nvSpPr>
      <xdr:spPr>
        <a:xfrm>
          <a:off x="16268700" y="709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139700</xdr:rowOff>
    </xdr:from>
    <xdr:to>
      <xdr:col>81</xdr:col>
      <xdr:colOff>101600</xdr:colOff>
      <xdr:row>41</xdr:row>
      <xdr:rowOff>69850</xdr:rowOff>
    </xdr:to>
    <xdr:sp macro="" textlink="">
      <xdr:nvSpPr>
        <xdr:cNvPr id="530" name="フローチャート: 判断 529"/>
        <xdr:cNvSpPr/>
      </xdr:nvSpPr>
      <xdr:spPr>
        <a:xfrm>
          <a:off x="15430500" y="699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82550</xdr:rowOff>
    </xdr:from>
    <xdr:to>
      <xdr:col>76</xdr:col>
      <xdr:colOff>165100</xdr:colOff>
      <xdr:row>40</xdr:row>
      <xdr:rowOff>12700</xdr:rowOff>
    </xdr:to>
    <xdr:sp macro="" textlink="">
      <xdr:nvSpPr>
        <xdr:cNvPr id="531" name="フローチャート: 判断 530"/>
        <xdr:cNvSpPr/>
      </xdr:nvSpPr>
      <xdr:spPr>
        <a:xfrm>
          <a:off x="14541500" y="67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32" name="フローチャート: 判断 531"/>
        <xdr:cNvSpPr/>
      </xdr:nvSpPr>
      <xdr:spPr>
        <a:xfrm>
          <a:off x="136525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82550</xdr:rowOff>
    </xdr:from>
    <xdr:to>
      <xdr:col>67</xdr:col>
      <xdr:colOff>101600</xdr:colOff>
      <xdr:row>34</xdr:row>
      <xdr:rowOff>12700</xdr:rowOff>
    </xdr:to>
    <xdr:sp macro="" textlink="">
      <xdr:nvSpPr>
        <xdr:cNvPr id="533" name="フローチャート: 判断 532"/>
        <xdr:cNvSpPr/>
      </xdr:nvSpPr>
      <xdr:spPr>
        <a:xfrm>
          <a:off x="12763500" y="574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4" name="テキスト ボックス 53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5" name="テキスト ボックス 53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6" name="テキスト ボックス 53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7" name="テキスト ボックス 53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8" name="テキスト ボックス 53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39" name="楕円 538"/>
        <xdr:cNvSpPr/>
      </xdr:nvSpPr>
      <xdr:spPr>
        <a:xfrm>
          <a:off x="1626870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92727</xdr:rowOff>
    </xdr:from>
    <xdr:ext cx="405111" cy="259045"/>
    <xdr:sp macro="" textlink="">
      <xdr:nvSpPr>
        <xdr:cNvPr id="540" name="【一般廃棄物処理施設】&#10;有形固定資産減価償却率該当値テキスト"/>
        <xdr:cNvSpPr txBox="1"/>
      </xdr:nvSpPr>
      <xdr:spPr>
        <a:xfrm>
          <a:off x="16357600" y="7122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139700</xdr:rowOff>
    </xdr:from>
    <xdr:to>
      <xdr:col>81</xdr:col>
      <xdr:colOff>101600</xdr:colOff>
      <xdr:row>41</xdr:row>
      <xdr:rowOff>69850</xdr:rowOff>
    </xdr:to>
    <xdr:sp macro="" textlink="">
      <xdr:nvSpPr>
        <xdr:cNvPr id="541" name="楕円 540"/>
        <xdr:cNvSpPr/>
      </xdr:nvSpPr>
      <xdr:spPr>
        <a:xfrm>
          <a:off x="15430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19050</xdr:rowOff>
    </xdr:from>
    <xdr:to>
      <xdr:col>85</xdr:col>
      <xdr:colOff>127000</xdr:colOff>
      <xdr:row>41</xdr:row>
      <xdr:rowOff>114300</xdr:rowOff>
    </xdr:to>
    <xdr:cxnSp macro="">
      <xdr:nvCxnSpPr>
        <xdr:cNvPr id="542" name="直線コネクタ 541"/>
        <xdr:cNvCxnSpPr/>
      </xdr:nvCxnSpPr>
      <xdr:spPr>
        <a:xfrm>
          <a:off x="15481300" y="704850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82550</xdr:rowOff>
    </xdr:from>
    <xdr:to>
      <xdr:col>76</xdr:col>
      <xdr:colOff>165100</xdr:colOff>
      <xdr:row>40</xdr:row>
      <xdr:rowOff>12700</xdr:rowOff>
    </xdr:to>
    <xdr:sp macro="" textlink="">
      <xdr:nvSpPr>
        <xdr:cNvPr id="543" name="楕円 542"/>
        <xdr:cNvSpPr/>
      </xdr:nvSpPr>
      <xdr:spPr>
        <a:xfrm>
          <a:off x="14541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133350</xdr:rowOff>
    </xdr:from>
    <xdr:to>
      <xdr:col>81</xdr:col>
      <xdr:colOff>50800</xdr:colOff>
      <xdr:row>41</xdr:row>
      <xdr:rowOff>19050</xdr:rowOff>
    </xdr:to>
    <xdr:cxnSp macro="">
      <xdr:nvCxnSpPr>
        <xdr:cNvPr id="544" name="直線コネクタ 543"/>
        <xdr:cNvCxnSpPr/>
      </xdr:nvCxnSpPr>
      <xdr:spPr>
        <a:xfrm>
          <a:off x="14592300" y="68199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45" name="楕円 544"/>
        <xdr:cNvSpPr/>
      </xdr:nvSpPr>
      <xdr:spPr>
        <a:xfrm>
          <a:off x="136525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152400</xdr:rowOff>
    </xdr:from>
    <xdr:to>
      <xdr:col>76</xdr:col>
      <xdr:colOff>114300</xdr:colOff>
      <xdr:row>39</xdr:row>
      <xdr:rowOff>133350</xdr:rowOff>
    </xdr:to>
    <xdr:cxnSp macro="">
      <xdr:nvCxnSpPr>
        <xdr:cNvPr id="546" name="直線コネクタ 545"/>
        <xdr:cNvCxnSpPr/>
      </xdr:nvCxnSpPr>
      <xdr:spPr>
        <a:xfrm>
          <a:off x="13703300" y="6324600"/>
          <a:ext cx="889000" cy="49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82550</xdr:rowOff>
    </xdr:from>
    <xdr:to>
      <xdr:col>67</xdr:col>
      <xdr:colOff>101600</xdr:colOff>
      <xdr:row>34</xdr:row>
      <xdr:rowOff>12700</xdr:rowOff>
    </xdr:to>
    <xdr:sp macro="" textlink="">
      <xdr:nvSpPr>
        <xdr:cNvPr id="547" name="楕円 546"/>
        <xdr:cNvSpPr/>
      </xdr:nvSpPr>
      <xdr:spPr>
        <a:xfrm>
          <a:off x="12763500" y="57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133350</xdr:rowOff>
    </xdr:from>
    <xdr:to>
      <xdr:col>71</xdr:col>
      <xdr:colOff>177800</xdr:colOff>
      <xdr:row>36</xdr:row>
      <xdr:rowOff>152400</xdr:rowOff>
    </xdr:to>
    <xdr:cxnSp macro="">
      <xdr:nvCxnSpPr>
        <xdr:cNvPr id="548" name="直線コネクタ 547"/>
        <xdr:cNvCxnSpPr/>
      </xdr:nvCxnSpPr>
      <xdr:spPr>
        <a:xfrm>
          <a:off x="12814300" y="5791200"/>
          <a:ext cx="889000" cy="5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60977</xdr:rowOff>
    </xdr:from>
    <xdr:ext cx="405111" cy="259045"/>
    <xdr:sp macro="" textlink="">
      <xdr:nvSpPr>
        <xdr:cNvPr id="549" name="n_1aveValue【一般廃棄物処理施設】&#10;有形固定資産減価償却率"/>
        <xdr:cNvSpPr txBox="1"/>
      </xdr:nvSpPr>
      <xdr:spPr>
        <a:xfrm>
          <a:off x="15266044" y="709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3827</xdr:rowOff>
    </xdr:from>
    <xdr:ext cx="405111" cy="259045"/>
    <xdr:sp macro="" textlink="">
      <xdr:nvSpPr>
        <xdr:cNvPr id="550" name="n_2aveValue【一般廃棄物処理施設】&#10;有形固定資産減価償却率"/>
        <xdr:cNvSpPr txBox="1"/>
      </xdr:nvSpPr>
      <xdr:spPr>
        <a:xfrm>
          <a:off x="14389744" y="686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22877</xdr:rowOff>
    </xdr:from>
    <xdr:ext cx="405111" cy="259045"/>
    <xdr:sp macro="" textlink="">
      <xdr:nvSpPr>
        <xdr:cNvPr id="551" name="n_3aveValue【一般廃棄物処理施設】&#10;有形固定資産減価償却率"/>
        <xdr:cNvSpPr txBox="1"/>
      </xdr:nvSpPr>
      <xdr:spPr>
        <a:xfrm>
          <a:off x="13500744" y="636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3827</xdr:rowOff>
    </xdr:from>
    <xdr:ext cx="405111" cy="259045"/>
    <xdr:sp macro="" textlink="">
      <xdr:nvSpPr>
        <xdr:cNvPr id="552" name="n_4aveValue【一般廃棄物処理施設】&#10;有形固定資産減価償却率"/>
        <xdr:cNvSpPr txBox="1"/>
      </xdr:nvSpPr>
      <xdr:spPr>
        <a:xfrm>
          <a:off x="12611744" y="5833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86377</xdr:rowOff>
    </xdr:from>
    <xdr:ext cx="405111" cy="259045"/>
    <xdr:sp macro="" textlink="">
      <xdr:nvSpPr>
        <xdr:cNvPr id="553" name="n_1mainValue【一般廃棄物処理施設】&#10;有形固定資産減価償却率"/>
        <xdr:cNvSpPr txBox="1"/>
      </xdr:nvSpPr>
      <xdr:spPr>
        <a:xfrm>
          <a:off x="15266044" y="6772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29227</xdr:rowOff>
    </xdr:from>
    <xdr:ext cx="405111" cy="259045"/>
    <xdr:sp macro="" textlink="">
      <xdr:nvSpPr>
        <xdr:cNvPr id="554" name="n_2mainValue【一般廃棄物処理施設】&#10;有形固定資産減価償却率"/>
        <xdr:cNvSpPr txBox="1"/>
      </xdr:nvSpPr>
      <xdr:spPr>
        <a:xfrm>
          <a:off x="14389744" y="6544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48277</xdr:rowOff>
    </xdr:from>
    <xdr:ext cx="405111" cy="259045"/>
    <xdr:sp macro="" textlink="">
      <xdr:nvSpPr>
        <xdr:cNvPr id="555" name="n_3mainValue【一般廃棄物処理施設】&#10;有形固定資産減価償却率"/>
        <xdr:cNvSpPr txBox="1"/>
      </xdr:nvSpPr>
      <xdr:spPr>
        <a:xfrm>
          <a:off x="13500744"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29227</xdr:rowOff>
    </xdr:from>
    <xdr:ext cx="405111" cy="259045"/>
    <xdr:sp macro="" textlink="">
      <xdr:nvSpPr>
        <xdr:cNvPr id="556" name="n_4mainValue【一般廃棄物処理施設】&#10;有形固定資産減価償却率"/>
        <xdr:cNvSpPr txBox="1"/>
      </xdr:nvSpPr>
      <xdr:spPr>
        <a:xfrm>
          <a:off x="12611744" y="551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7" name="正方形/長方形 55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8" name="正方形/長方形 55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9" name="正方形/長方形 55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60" name="正方形/長方形 55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61" name="正方形/長方形 56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2" name="正方形/長方形 56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3" name="正方形/長方形 56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4" name="正方形/長方形 56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5" name="テキスト ボックス 56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6" name="直線コネクタ 56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7" name="直線コネクタ 566"/>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8" name="テキスト ボックス 567"/>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9" name="直線コネクタ 568"/>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70" name="テキスト ボックス 569"/>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71" name="直線コネクタ 570"/>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72" name="テキスト ボックス 571"/>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3" name="直線コネクタ 572"/>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4" name="テキスト ボックス 573"/>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5" name="直線コネクタ 574"/>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6" name="テキスト ボックス 575"/>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7" name="直線コネクタ 57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8" name="テキスト ボックス 577"/>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9"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119535</xdr:rowOff>
    </xdr:from>
    <xdr:to>
      <xdr:col>116</xdr:col>
      <xdr:colOff>62864</xdr:colOff>
      <xdr:row>42</xdr:row>
      <xdr:rowOff>37589</xdr:rowOff>
    </xdr:to>
    <xdr:cxnSp macro="">
      <xdr:nvCxnSpPr>
        <xdr:cNvPr id="580" name="直線コネクタ 579"/>
        <xdr:cNvCxnSpPr/>
      </xdr:nvCxnSpPr>
      <xdr:spPr>
        <a:xfrm flipV="1">
          <a:off x="22160864" y="5777385"/>
          <a:ext cx="0" cy="1461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41416</xdr:rowOff>
    </xdr:from>
    <xdr:ext cx="313932" cy="259045"/>
    <xdr:sp macro="" textlink="">
      <xdr:nvSpPr>
        <xdr:cNvPr id="581" name="【一般廃棄物処理施設】&#10;一人当たり有形固定資産（償却資産）額最小値テキスト"/>
        <xdr:cNvSpPr txBox="1"/>
      </xdr:nvSpPr>
      <xdr:spPr>
        <a:xfrm>
          <a:off x="22199600" y="724231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37589</xdr:rowOff>
    </xdr:from>
    <xdr:to>
      <xdr:col>116</xdr:col>
      <xdr:colOff>152400</xdr:colOff>
      <xdr:row>42</xdr:row>
      <xdr:rowOff>37589</xdr:rowOff>
    </xdr:to>
    <xdr:cxnSp macro="">
      <xdr:nvCxnSpPr>
        <xdr:cNvPr id="582" name="直線コネクタ 581"/>
        <xdr:cNvCxnSpPr/>
      </xdr:nvCxnSpPr>
      <xdr:spPr>
        <a:xfrm>
          <a:off x="22072600" y="7238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66212</xdr:rowOff>
    </xdr:from>
    <xdr:ext cx="599010" cy="259045"/>
    <xdr:sp macro="" textlink="">
      <xdr:nvSpPr>
        <xdr:cNvPr id="583" name="【一般廃棄物処理施設】&#10;一人当たり有形固定資産（償却資産）額最大値テキスト"/>
        <xdr:cNvSpPr txBox="1"/>
      </xdr:nvSpPr>
      <xdr:spPr>
        <a:xfrm>
          <a:off x="22199600" y="5552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119535</xdr:rowOff>
    </xdr:from>
    <xdr:to>
      <xdr:col>116</xdr:col>
      <xdr:colOff>152400</xdr:colOff>
      <xdr:row>33</xdr:row>
      <xdr:rowOff>119535</xdr:rowOff>
    </xdr:to>
    <xdr:cxnSp macro="">
      <xdr:nvCxnSpPr>
        <xdr:cNvPr id="584" name="直線コネクタ 583"/>
        <xdr:cNvCxnSpPr/>
      </xdr:nvCxnSpPr>
      <xdr:spPr>
        <a:xfrm>
          <a:off x="22072600" y="577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299</xdr:rowOff>
    </xdr:from>
    <xdr:ext cx="534377" cy="259045"/>
    <xdr:sp macro="" textlink="">
      <xdr:nvSpPr>
        <xdr:cNvPr id="585" name="【一般廃棄物処理施設】&#10;一人当たり有形固定資産（償却資産）額平均値テキスト"/>
        <xdr:cNvSpPr txBox="1"/>
      </xdr:nvSpPr>
      <xdr:spPr>
        <a:xfrm>
          <a:off x="22199600" y="66868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21872</xdr:rowOff>
    </xdr:from>
    <xdr:to>
      <xdr:col>116</xdr:col>
      <xdr:colOff>114300</xdr:colOff>
      <xdr:row>39</xdr:row>
      <xdr:rowOff>123472</xdr:rowOff>
    </xdr:to>
    <xdr:sp macro="" textlink="">
      <xdr:nvSpPr>
        <xdr:cNvPr id="586" name="フローチャート: 判断 585"/>
        <xdr:cNvSpPr/>
      </xdr:nvSpPr>
      <xdr:spPr>
        <a:xfrm>
          <a:off x="22110700" y="6708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167109</xdr:rowOff>
    </xdr:from>
    <xdr:to>
      <xdr:col>112</xdr:col>
      <xdr:colOff>38100</xdr:colOff>
      <xdr:row>39</xdr:row>
      <xdr:rowOff>97259</xdr:rowOff>
    </xdr:to>
    <xdr:sp macro="" textlink="">
      <xdr:nvSpPr>
        <xdr:cNvPr id="587" name="フローチャート: 判断 586"/>
        <xdr:cNvSpPr/>
      </xdr:nvSpPr>
      <xdr:spPr>
        <a:xfrm>
          <a:off x="21272500" y="6682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5519</xdr:rowOff>
    </xdr:from>
    <xdr:to>
      <xdr:col>107</xdr:col>
      <xdr:colOff>101600</xdr:colOff>
      <xdr:row>39</xdr:row>
      <xdr:rowOff>107119</xdr:rowOff>
    </xdr:to>
    <xdr:sp macro="" textlink="">
      <xdr:nvSpPr>
        <xdr:cNvPr id="588" name="フローチャート: 判断 587"/>
        <xdr:cNvSpPr/>
      </xdr:nvSpPr>
      <xdr:spPr>
        <a:xfrm>
          <a:off x="20383500" y="6692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9101</xdr:rowOff>
    </xdr:from>
    <xdr:to>
      <xdr:col>102</xdr:col>
      <xdr:colOff>165100</xdr:colOff>
      <xdr:row>39</xdr:row>
      <xdr:rowOff>110701</xdr:rowOff>
    </xdr:to>
    <xdr:sp macro="" textlink="">
      <xdr:nvSpPr>
        <xdr:cNvPr id="589" name="フローチャート: 判断 588"/>
        <xdr:cNvSpPr/>
      </xdr:nvSpPr>
      <xdr:spPr>
        <a:xfrm>
          <a:off x="19494500" y="6695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118295</xdr:rowOff>
    </xdr:from>
    <xdr:to>
      <xdr:col>98</xdr:col>
      <xdr:colOff>38100</xdr:colOff>
      <xdr:row>39</xdr:row>
      <xdr:rowOff>48445</xdr:rowOff>
    </xdr:to>
    <xdr:sp macro="" textlink="">
      <xdr:nvSpPr>
        <xdr:cNvPr id="590" name="フローチャート: 判断 589"/>
        <xdr:cNvSpPr/>
      </xdr:nvSpPr>
      <xdr:spPr>
        <a:xfrm>
          <a:off x="18605500" y="663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91" name="テキスト ボックス 59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2" name="テキスト ボックス 59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3" name="テキスト ボックス 59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4" name="テキスト ボックス 59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5" name="テキスト ボックス 59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14953</xdr:rowOff>
    </xdr:from>
    <xdr:to>
      <xdr:col>116</xdr:col>
      <xdr:colOff>114300</xdr:colOff>
      <xdr:row>39</xdr:row>
      <xdr:rowOff>116553</xdr:rowOff>
    </xdr:to>
    <xdr:sp macro="" textlink="">
      <xdr:nvSpPr>
        <xdr:cNvPr id="596" name="楕円 595"/>
        <xdr:cNvSpPr/>
      </xdr:nvSpPr>
      <xdr:spPr>
        <a:xfrm>
          <a:off x="22110700" y="6701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37830</xdr:rowOff>
    </xdr:from>
    <xdr:ext cx="534377" cy="259045"/>
    <xdr:sp macro="" textlink="">
      <xdr:nvSpPr>
        <xdr:cNvPr id="597" name="【一般廃棄物処理施設】&#10;一人当たり有形固定資産（償却資産）額該当値テキスト"/>
        <xdr:cNvSpPr txBox="1"/>
      </xdr:nvSpPr>
      <xdr:spPr>
        <a:xfrm>
          <a:off x="22199600" y="6552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145567</xdr:rowOff>
    </xdr:from>
    <xdr:to>
      <xdr:col>112</xdr:col>
      <xdr:colOff>38100</xdr:colOff>
      <xdr:row>39</xdr:row>
      <xdr:rowOff>75717</xdr:rowOff>
    </xdr:to>
    <xdr:sp macro="" textlink="">
      <xdr:nvSpPr>
        <xdr:cNvPr id="598" name="楕円 597"/>
        <xdr:cNvSpPr/>
      </xdr:nvSpPr>
      <xdr:spPr>
        <a:xfrm>
          <a:off x="21272500" y="6660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24917</xdr:rowOff>
    </xdr:from>
    <xdr:to>
      <xdr:col>116</xdr:col>
      <xdr:colOff>63500</xdr:colOff>
      <xdr:row>39</xdr:row>
      <xdr:rowOff>65753</xdr:rowOff>
    </xdr:to>
    <xdr:cxnSp macro="">
      <xdr:nvCxnSpPr>
        <xdr:cNvPr id="599" name="直線コネクタ 598"/>
        <xdr:cNvCxnSpPr/>
      </xdr:nvCxnSpPr>
      <xdr:spPr>
        <a:xfrm>
          <a:off x="21323300" y="6711467"/>
          <a:ext cx="838200" cy="40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151099</xdr:rowOff>
    </xdr:from>
    <xdr:to>
      <xdr:col>107</xdr:col>
      <xdr:colOff>101600</xdr:colOff>
      <xdr:row>39</xdr:row>
      <xdr:rowOff>81249</xdr:rowOff>
    </xdr:to>
    <xdr:sp macro="" textlink="">
      <xdr:nvSpPr>
        <xdr:cNvPr id="600" name="楕円 599"/>
        <xdr:cNvSpPr/>
      </xdr:nvSpPr>
      <xdr:spPr>
        <a:xfrm>
          <a:off x="20383500" y="6666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24917</xdr:rowOff>
    </xdr:from>
    <xdr:to>
      <xdr:col>111</xdr:col>
      <xdr:colOff>177800</xdr:colOff>
      <xdr:row>39</xdr:row>
      <xdr:rowOff>30449</xdr:rowOff>
    </xdr:to>
    <xdr:cxnSp macro="">
      <xdr:nvCxnSpPr>
        <xdr:cNvPr id="601" name="直線コネクタ 600"/>
        <xdr:cNvCxnSpPr/>
      </xdr:nvCxnSpPr>
      <xdr:spPr>
        <a:xfrm flipV="1">
          <a:off x="20434300" y="6711467"/>
          <a:ext cx="889000" cy="5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145369</xdr:rowOff>
    </xdr:from>
    <xdr:to>
      <xdr:col>102</xdr:col>
      <xdr:colOff>165100</xdr:colOff>
      <xdr:row>39</xdr:row>
      <xdr:rowOff>75519</xdr:rowOff>
    </xdr:to>
    <xdr:sp macro="" textlink="">
      <xdr:nvSpPr>
        <xdr:cNvPr id="602" name="楕円 601"/>
        <xdr:cNvSpPr/>
      </xdr:nvSpPr>
      <xdr:spPr>
        <a:xfrm>
          <a:off x="19494500" y="6660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24719</xdr:rowOff>
    </xdr:from>
    <xdr:to>
      <xdr:col>107</xdr:col>
      <xdr:colOff>50800</xdr:colOff>
      <xdr:row>39</xdr:row>
      <xdr:rowOff>30449</xdr:rowOff>
    </xdr:to>
    <xdr:cxnSp macro="">
      <xdr:nvCxnSpPr>
        <xdr:cNvPr id="603" name="直線コネクタ 602"/>
        <xdr:cNvCxnSpPr/>
      </xdr:nvCxnSpPr>
      <xdr:spPr>
        <a:xfrm>
          <a:off x="19545300" y="6711269"/>
          <a:ext cx="889000" cy="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141978</xdr:rowOff>
    </xdr:from>
    <xdr:to>
      <xdr:col>98</xdr:col>
      <xdr:colOff>38100</xdr:colOff>
      <xdr:row>39</xdr:row>
      <xdr:rowOff>72128</xdr:rowOff>
    </xdr:to>
    <xdr:sp macro="" textlink="">
      <xdr:nvSpPr>
        <xdr:cNvPr id="604" name="楕円 603"/>
        <xdr:cNvSpPr/>
      </xdr:nvSpPr>
      <xdr:spPr>
        <a:xfrm>
          <a:off x="18605500" y="6657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21328</xdr:rowOff>
    </xdr:from>
    <xdr:to>
      <xdr:col>102</xdr:col>
      <xdr:colOff>114300</xdr:colOff>
      <xdr:row>39</xdr:row>
      <xdr:rowOff>24719</xdr:rowOff>
    </xdr:to>
    <xdr:cxnSp macro="">
      <xdr:nvCxnSpPr>
        <xdr:cNvPr id="605" name="直線コネクタ 604"/>
        <xdr:cNvCxnSpPr/>
      </xdr:nvCxnSpPr>
      <xdr:spPr>
        <a:xfrm>
          <a:off x="18656300" y="6707878"/>
          <a:ext cx="889000" cy="3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88386</xdr:rowOff>
    </xdr:from>
    <xdr:ext cx="534377" cy="259045"/>
    <xdr:sp macro="" textlink="">
      <xdr:nvSpPr>
        <xdr:cNvPr id="606" name="n_1aveValue【一般廃棄物処理施設】&#10;一人当たり有形固定資産（償却資産）額"/>
        <xdr:cNvSpPr txBox="1"/>
      </xdr:nvSpPr>
      <xdr:spPr>
        <a:xfrm>
          <a:off x="21043411" y="6774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98246</xdr:rowOff>
    </xdr:from>
    <xdr:ext cx="534377" cy="259045"/>
    <xdr:sp macro="" textlink="">
      <xdr:nvSpPr>
        <xdr:cNvPr id="607" name="n_2aveValue【一般廃棄物処理施設】&#10;一人当たり有形固定資産（償却資産）額"/>
        <xdr:cNvSpPr txBox="1"/>
      </xdr:nvSpPr>
      <xdr:spPr>
        <a:xfrm>
          <a:off x="20167111" y="6784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101828</xdr:rowOff>
    </xdr:from>
    <xdr:ext cx="534377" cy="259045"/>
    <xdr:sp macro="" textlink="">
      <xdr:nvSpPr>
        <xdr:cNvPr id="608" name="n_3aveValue【一般廃棄物処理施設】&#10;一人当たり有形固定資産（償却資産）額"/>
        <xdr:cNvSpPr txBox="1"/>
      </xdr:nvSpPr>
      <xdr:spPr>
        <a:xfrm>
          <a:off x="19278111" y="678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64972</xdr:rowOff>
    </xdr:from>
    <xdr:ext cx="534377" cy="259045"/>
    <xdr:sp macro="" textlink="">
      <xdr:nvSpPr>
        <xdr:cNvPr id="609" name="n_4aveValue【一般廃棄物処理施設】&#10;一人当たり有形固定資産（償却資産）額"/>
        <xdr:cNvSpPr txBox="1"/>
      </xdr:nvSpPr>
      <xdr:spPr>
        <a:xfrm>
          <a:off x="18389111" y="640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37</xdr:row>
      <xdr:rowOff>92244</xdr:rowOff>
    </xdr:from>
    <xdr:ext cx="534377" cy="259045"/>
    <xdr:sp macro="" textlink="">
      <xdr:nvSpPr>
        <xdr:cNvPr id="610" name="n_1mainValue【一般廃棄物処理施設】&#10;一人当たり有形固定資産（償却資産）額"/>
        <xdr:cNvSpPr txBox="1"/>
      </xdr:nvSpPr>
      <xdr:spPr>
        <a:xfrm>
          <a:off x="21043411" y="643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97777</xdr:rowOff>
    </xdr:from>
    <xdr:ext cx="534377" cy="259045"/>
    <xdr:sp macro="" textlink="">
      <xdr:nvSpPr>
        <xdr:cNvPr id="611" name="n_2mainValue【一般廃棄物処理施設】&#10;一人当たり有形固定資産（償却資産）額"/>
        <xdr:cNvSpPr txBox="1"/>
      </xdr:nvSpPr>
      <xdr:spPr>
        <a:xfrm>
          <a:off x="20167111" y="6441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92046</xdr:rowOff>
    </xdr:from>
    <xdr:ext cx="534377" cy="259045"/>
    <xdr:sp macro="" textlink="">
      <xdr:nvSpPr>
        <xdr:cNvPr id="612" name="n_3mainValue【一般廃棄物処理施設】&#10;一人当たり有形固定資産（償却資産）額"/>
        <xdr:cNvSpPr txBox="1"/>
      </xdr:nvSpPr>
      <xdr:spPr>
        <a:xfrm>
          <a:off x="19278111" y="643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63255</xdr:rowOff>
    </xdr:from>
    <xdr:ext cx="534377" cy="259045"/>
    <xdr:sp macro="" textlink="">
      <xdr:nvSpPr>
        <xdr:cNvPr id="613" name="n_4mainValue【一般廃棄物処理施設】&#10;一人当たり有形固定資産（償却資産）額"/>
        <xdr:cNvSpPr txBox="1"/>
      </xdr:nvSpPr>
      <xdr:spPr>
        <a:xfrm>
          <a:off x="18389111" y="674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4" name="正方形/長方形 61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5" name="正方形/長方形 61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6" name="正方形/長方形 61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7" name="正方形/長方形 61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8" name="正方形/長方形 61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9" name="正方形/長方形 61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20" name="正方形/長方形 61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1" name="正方形/長方形 62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2" name="テキスト ボックス 62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3" name="直線コネクタ 62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4" name="テキスト ボックス 623"/>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5" name="直線コネクタ 624"/>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6" name="テキスト ボックス 625"/>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7" name="直線コネクタ 626"/>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8" name="テキスト ボックス 627"/>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9" name="直線コネクタ 628"/>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30" name="テキスト ボックス 629"/>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31" name="直線コネクタ 630"/>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2" name="テキスト ボックス 631"/>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3" name="直線コネクタ 632"/>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4" name="テキスト ボックス 633"/>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5" name="直線コネクタ 634"/>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6" name="テキスト ボックス 635"/>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7" name="直線コネクタ 63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8"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63</xdr:row>
      <xdr:rowOff>151856</xdr:rowOff>
    </xdr:to>
    <xdr:cxnSp macro="">
      <xdr:nvCxnSpPr>
        <xdr:cNvPr id="639" name="直線コネクタ 638"/>
        <xdr:cNvCxnSpPr/>
      </xdr:nvCxnSpPr>
      <xdr:spPr>
        <a:xfrm flipV="1">
          <a:off x="16318864" y="9535885"/>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40" name="【保健センター・保健所】&#10;有形固定資産減価償却率最小値テキスト"/>
        <xdr:cNvSpPr txBox="1"/>
      </xdr:nvSpPr>
      <xdr:spPr>
        <a:xfrm>
          <a:off x="16357600" y="1095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41" name="直線コネクタ 640"/>
        <xdr:cNvCxnSpPr/>
      </xdr:nvCxnSpPr>
      <xdr:spPr>
        <a:xfrm>
          <a:off x="16230600" y="1095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642" name="【保健センター・保健所】&#10;有形固定資産減価償却率最大値テキスト"/>
        <xdr:cNvSpPr txBox="1"/>
      </xdr:nvSpPr>
      <xdr:spPr>
        <a:xfrm>
          <a:off x="16357600" y="9311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643" name="直線コネクタ 642"/>
        <xdr:cNvCxnSpPr/>
      </xdr:nvCxnSpPr>
      <xdr:spPr>
        <a:xfrm>
          <a:off x="16230600" y="953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84381</xdr:rowOff>
    </xdr:from>
    <xdr:ext cx="405111" cy="259045"/>
    <xdr:sp macro="" textlink="">
      <xdr:nvSpPr>
        <xdr:cNvPr id="644" name="【保健センター・保健所】&#10;有形固定資産減価償却率平均値テキスト"/>
        <xdr:cNvSpPr txBox="1"/>
      </xdr:nvSpPr>
      <xdr:spPr>
        <a:xfrm>
          <a:off x="16357600" y="101999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105954</xdr:rowOff>
    </xdr:from>
    <xdr:to>
      <xdr:col>85</xdr:col>
      <xdr:colOff>177800</xdr:colOff>
      <xdr:row>60</xdr:row>
      <xdr:rowOff>36104</xdr:rowOff>
    </xdr:to>
    <xdr:sp macro="" textlink="">
      <xdr:nvSpPr>
        <xdr:cNvPr id="645" name="フローチャート: 判断 644"/>
        <xdr:cNvSpPr/>
      </xdr:nvSpPr>
      <xdr:spPr>
        <a:xfrm>
          <a:off x="16268700" y="1022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168003</xdr:rowOff>
    </xdr:from>
    <xdr:to>
      <xdr:col>81</xdr:col>
      <xdr:colOff>101600</xdr:colOff>
      <xdr:row>60</xdr:row>
      <xdr:rowOff>98153</xdr:rowOff>
    </xdr:to>
    <xdr:sp macro="" textlink="">
      <xdr:nvSpPr>
        <xdr:cNvPr id="646" name="フローチャート: 判断 645"/>
        <xdr:cNvSpPr/>
      </xdr:nvSpPr>
      <xdr:spPr>
        <a:xfrm>
          <a:off x="15430500" y="102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647" name="フローチャート: 判断 646"/>
        <xdr:cNvSpPr/>
      </xdr:nvSpPr>
      <xdr:spPr>
        <a:xfrm>
          <a:off x="14541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648" name="フローチャート: 判断 647"/>
        <xdr:cNvSpPr/>
      </xdr:nvSpPr>
      <xdr:spPr>
        <a:xfrm>
          <a:off x="13652500" y="1025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104322</xdr:rowOff>
    </xdr:from>
    <xdr:to>
      <xdr:col>67</xdr:col>
      <xdr:colOff>101600</xdr:colOff>
      <xdr:row>60</xdr:row>
      <xdr:rowOff>34472</xdr:rowOff>
    </xdr:to>
    <xdr:sp macro="" textlink="">
      <xdr:nvSpPr>
        <xdr:cNvPr id="649" name="フローチャート: 判断 648"/>
        <xdr:cNvSpPr/>
      </xdr:nvSpPr>
      <xdr:spPr>
        <a:xfrm>
          <a:off x="12763500" y="1021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50" name="テキスト ボックス 64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51" name="テキスト ボックス 65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2" name="テキスト ボックス 65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3" name="テキスト ボックス 65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4" name="テキスト ボックス 65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158206</xdr:rowOff>
    </xdr:from>
    <xdr:to>
      <xdr:col>85</xdr:col>
      <xdr:colOff>177800</xdr:colOff>
      <xdr:row>59</xdr:row>
      <xdr:rowOff>88356</xdr:rowOff>
    </xdr:to>
    <xdr:sp macro="" textlink="">
      <xdr:nvSpPr>
        <xdr:cNvPr id="655" name="楕円 654"/>
        <xdr:cNvSpPr/>
      </xdr:nvSpPr>
      <xdr:spPr>
        <a:xfrm>
          <a:off x="16268700" y="1010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9633</xdr:rowOff>
    </xdr:from>
    <xdr:ext cx="405111" cy="259045"/>
    <xdr:sp macro="" textlink="">
      <xdr:nvSpPr>
        <xdr:cNvPr id="656" name="【保健センター・保健所】&#10;有形固定資産減価償却率該当値テキスト"/>
        <xdr:cNvSpPr txBox="1"/>
      </xdr:nvSpPr>
      <xdr:spPr>
        <a:xfrm>
          <a:off x="16357600" y="9953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16147</xdr:rowOff>
    </xdr:from>
    <xdr:to>
      <xdr:col>81</xdr:col>
      <xdr:colOff>101600</xdr:colOff>
      <xdr:row>59</xdr:row>
      <xdr:rowOff>117747</xdr:rowOff>
    </xdr:to>
    <xdr:sp macro="" textlink="">
      <xdr:nvSpPr>
        <xdr:cNvPr id="657" name="楕円 656"/>
        <xdr:cNvSpPr/>
      </xdr:nvSpPr>
      <xdr:spPr>
        <a:xfrm>
          <a:off x="15430500" y="1013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37556</xdr:rowOff>
    </xdr:from>
    <xdr:to>
      <xdr:col>85</xdr:col>
      <xdr:colOff>127000</xdr:colOff>
      <xdr:row>59</xdr:row>
      <xdr:rowOff>66947</xdr:rowOff>
    </xdr:to>
    <xdr:cxnSp macro="">
      <xdr:nvCxnSpPr>
        <xdr:cNvPr id="658" name="直線コネクタ 657"/>
        <xdr:cNvCxnSpPr/>
      </xdr:nvCxnSpPr>
      <xdr:spPr>
        <a:xfrm flipV="1">
          <a:off x="15481300" y="10153106"/>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168003</xdr:rowOff>
    </xdr:from>
    <xdr:to>
      <xdr:col>76</xdr:col>
      <xdr:colOff>165100</xdr:colOff>
      <xdr:row>59</xdr:row>
      <xdr:rowOff>98153</xdr:rowOff>
    </xdr:to>
    <xdr:sp macro="" textlink="">
      <xdr:nvSpPr>
        <xdr:cNvPr id="659" name="楕円 658"/>
        <xdr:cNvSpPr/>
      </xdr:nvSpPr>
      <xdr:spPr>
        <a:xfrm>
          <a:off x="14541500" y="1011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47353</xdr:rowOff>
    </xdr:from>
    <xdr:to>
      <xdr:col>81</xdr:col>
      <xdr:colOff>50800</xdr:colOff>
      <xdr:row>59</xdr:row>
      <xdr:rowOff>66947</xdr:rowOff>
    </xdr:to>
    <xdr:cxnSp macro="">
      <xdr:nvCxnSpPr>
        <xdr:cNvPr id="660" name="直線コネクタ 659"/>
        <xdr:cNvCxnSpPr/>
      </xdr:nvCxnSpPr>
      <xdr:spPr>
        <a:xfrm>
          <a:off x="14592300" y="1016290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135346</xdr:rowOff>
    </xdr:from>
    <xdr:to>
      <xdr:col>72</xdr:col>
      <xdr:colOff>38100</xdr:colOff>
      <xdr:row>59</xdr:row>
      <xdr:rowOff>65496</xdr:rowOff>
    </xdr:to>
    <xdr:sp macro="" textlink="">
      <xdr:nvSpPr>
        <xdr:cNvPr id="661" name="楕円 660"/>
        <xdr:cNvSpPr/>
      </xdr:nvSpPr>
      <xdr:spPr>
        <a:xfrm>
          <a:off x="13652500" y="1007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14696</xdr:rowOff>
    </xdr:from>
    <xdr:to>
      <xdr:col>76</xdr:col>
      <xdr:colOff>114300</xdr:colOff>
      <xdr:row>59</xdr:row>
      <xdr:rowOff>47353</xdr:rowOff>
    </xdr:to>
    <xdr:cxnSp macro="">
      <xdr:nvCxnSpPr>
        <xdr:cNvPr id="662" name="直線コネクタ 661"/>
        <xdr:cNvCxnSpPr/>
      </xdr:nvCxnSpPr>
      <xdr:spPr>
        <a:xfrm>
          <a:off x="13703300" y="1013024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130447</xdr:rowOff>
    </xdr:from>
    <xdr:to>
      <xdr:col>67</xdr:col>
      <xdr:colOff>101600</xdr:colOff>
      <xdr:row>59</xdr:row>
      <xdr:rowOff>60597</xdr:rowOff>
    </xdr:to>
    <xdr:sp macro="" textlink="">
      <xdr:nvSpPr>
        <xdr:cNvPr id="663" name="楕円 662"/>
        <xdr:cNvSpPr/>
      </xdr:nvSpPr>
      <xdr:spPr>
        <a:xfrm>
          <a:off x="12763500" y="10074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9797</xdr:rowOff>
    </xdr:from>
    <xdr:to>
      <xdr:col>71</xdr:col>
      <xdr:colOff>177800</xdr:colOff>
      <xdr:row>59</xdr:row>
      <xdr:rowOff>14696</xdr:rowOff>
    </xdr:to>
    <xdr:cxnSp macro="">
      <xdr:nvCxnSpPr>
        <xdr:cNvPr id="664" name="直線コネクタ 663"/>
        <xdr:cNvCxnSpPr/>
      </xdr:nvCxnSpPr>
      <xdr:spPr>
        <a:xfrm>
          <a:off x="12814300" y="10125347"/>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89280</xdr:rowOff>
    </xdr:from>
    <xdr:ext cx="405111" cy="259045"/>
    <xdr:sp macro="" textlink="">
      <xdr:nvSpPr>
        <xdr:cNvPr id="665" name="n_1aveValue【保健センター・保健所】&#10;有形固定資産減価償却率"/>
        <xdr:cNvSpPr txBox="1"/>
      </xdr:nvSpPr>
      <xdr:spPr>
        <a:xfrm>
          <a:off x="15266044" y="10376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35396</xdr:rowOff>
    </xdr:from>
    <xdr:ext cx="405111" cy="259045"/>
    <xdr:sp macro="" textlink="">
      <xdr:nvSpPr>
        <xdr:cNvPr id="666" name="n_2aveValue【保健センター・保健所】&#10;有形固定資産減価償却率"/>
        <xdr:cNvSpPr txBox="1"/>
      </xdr:nvSpPr>
      <xdr:spPr>
        <a:xfrm>
          <a:off x="14389744" y="10322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61521</xdr:rowOff>
    </xdr:from>
    <xdr:ext cx="405111" cy="259045"/>
    <xdr:sp macro="" textlink="">
      <xdr:nvSpPr>
        <xdr:cNvPr id="667" name="n_3aveValue【保健センター・保健所】&#10;有形固定資産減価償却率"/>
        <xdr:cNvSpPr txBox="1"/>
      </xdr:nvSpPr>
      <xdr:spPr>
        <a:xfrm>
          <a:off x="13500744" y="1034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25599</xdr:rowOff>
    </xdr:from>
    <xdr:ext cx="405111" cy="259045"/>
    <xdr:sp macro="" textlink="">
      <xdr:nvSpPr>
        <xdr:cNvPr id="668" name="n_4aveValue【保健センター・保健所】&#10;有形固定資産減価償却率"/>
        <xdr:cNvSpPr txBox="1"/>
      </xdr:nvSpPr>
      <xdr:spPr>
        <a:xfrm>
          <a:off x="12611744" y="1031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134274</xdr:rowOff>
    </xdr:from>
    <xdr:ext cx="405111" cy="259045"/>
    <xdr:sp macro="" textlink="">
      <xdr:nvSpPr>
        <xdr:cNvPr id="669" name="n_1mainValue【保健センター・保健所】&#10;有形固定資産減価償却率"/>
        <xdr:cNvSpPr txBox="1"/>
      </xdr:nvSpPr>
      <xdr:spPr>
        <a:xfrm>
          <a:off x="15266044" y="9906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114680</xdr:rowOff>
    </xdr:from>
    <xdr:ext cx="405111" cy="259045"/>
    <xdr:sp macro="" textlink="">
      <xdr:nvSpPr>
        <xdr:cNvPr id="670" name="n_2mainValue【保健センター・保健所】&#10;有形固定資産減価償却率"/>
        <xdr:cNvSpPr txBox="1"/>
      </xdr:nvSpPr>
      <xdr:spPr>
        <a:xfrm>
          <a:off x="14389744" y="988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82023</xdr:rowOff>
    </xdr:from>
    <xdr:ext cx="405111" cy="259045"/>
    <xdr:sp macro="" textlink="">
      <xdr:nvSpPr>
        <xdr:cNvPr id="671" name="n_3mainValue【保健センター・保健所】&#10;有形固定資産減価償却率"/>
        <xdr:cNvSpPr txBox="1"/>
      </xdr:nvSpPr>
      <xdr:spPr>
        <a:xfrm>
          <a:off x="13500744" y="9854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77124</xdr:rowOff>
    </xdr:from>
    <xdr:ext cx="405111" cy="259045"/>
    <xdr:sp macro="" textlink="">
      <xdr:nvSpPr>
        <xdr:cNvPr id="672" name="n_4mainValue【保健センター・保健所】&#10;有形固定資産減価償却率"/>
        <xdr:cNvSpPr txBox="1"/>
      </xdr:nvSpPr>
      <xdr:spPr>
        <a:xfrm>
          <a:off x="12611744" y="9849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3" name="正方形/長方形 67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4" name="正方形/長方形 67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5" name="正方形/長方形 67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6" name="正方形/長方形 67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7" name="正方形/長方形 67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8" name="正方形/長方形 67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9" name="正方形/長方形 67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80" name="正方形/長方形 67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81" name="テキスト ボックス 68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2" name="直線コネクタ 68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3" name="直線コネクタ 682"/>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4" name="テキスト ボックス 683"/>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5" name="直線コネクタ 684"/>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6" name="テキスト ボックス 685"/>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7" name="直線コネクタ 68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8" name="テキスト ボックス 687"/>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9" name="直線コネクタ 688"/>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90" name="テキスト ボックス 689"/>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91" name="直線コネクタ 690"/>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2" name="テキスト ボックス 691"/>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3" name="直線コネクタ 69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4" name="テキスト ボックス 69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5"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38100</xdr:rowOff>
    </xdr:from>
    <xdr:to>
      <xdr:col>116</xdr:col>
      <xdr:colOff>62864</xdr:colOff>
      <xdr:row>64</xdr:row>
      <xdr:rowOff>38100</xdr:rowOff>
    </xdr:to>
    <xdr:cxnSp macro="">
      <xdr:nvCxnSpPr>
        <xdr:cNvPr id="696" name="直線コネクタ 695"/>
        <xdr:cNvCxnSpPr/>
      </xdr:nvCxnSpPr>
      <xdr:spPr>
        <a:xfrm flipV="1">
          <a:off x="22160864" y="946785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7"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8" name="直線コネクタ 697"/>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156227</xdr:rowOff>
    </xdr:from>
    <xdr:ext cx="469744" cy="259045"/>
    <xdr:sp macro="" textlink="">
      <xdr:nvSpPr>
        <xdr:cNvPr id="699" name="【保健センター・保健所】&#10;一人当たり面積最大値テキスト"/>
        <xdr:cNvSpPr txBox="1"/>
      </xdr:nvSpPr>
      <xdr:spPr>
        <a:xfrm>
          <a:off x="22199600" y="924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38100</xdr:rowOff>
    </xdr:from>
    <xdr:to>
      <xdr:col>116</xdr:col>
      <xdr:colOff>152400</xdr:colOff>
      <xdr:row>55</xdr:row>
      <xdr:rowOff>38100</xdr:rowOff>
    </xdr:to>
    <xdr:cxnSp macro="">
      <xdr:nvCxnSpPr>
        <xdr:cNvPr id="700" name="直線コネクタ 699"/>
        <xdr:cNvCxnSpPr/>
      </xdr:nvCxnSpPr>
      <xdr:spPr>
        <a:xfrm>
          <a:off x="22072600" y="946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67327</xdr:rowOff>
    </xdr:from>
    <xdr:ext cx="469744" cy="259045"/>
    <xdr:sp macro="" textlink="">
      <xdr:nvSpPr>
        <xdr:cNvPr id="701" name="【保健センター・保健所】&#10;一人当たり面積平均値テキスト"/>
        <xdr:cNvSpPr txBox="1"/>
      </xdr:nvSpPr>
      <xdr:spPr>
        <a:xfrm>
          <a:off x="22199600" y="10525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702" name="フローチャート: 判断 701"/>
        <xdr:cNvSpPr/>
      </xdr:nvSpPr>
      <xdr:spPr>
        <a:xfrm>
          <a:off x="221107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44450</xdr:rowOff>
    </xdr:from>
    <xdr:to>
      <xdr:col>112</xdr:col>
      <xdr:colOff>38100</xdr:colOff>
      <xdr:row>62</xdr:row>
      <xdr:rowOff>146050</xdr:rowOff>
    </xdr:to>
    <xdr:sp macro="" textlink="">
      <xdr:nvSpPr>
        <xdr:cNvPr id="703" name="フローチャート: 判断 702"/>
        <xdr:cNvSpPr/>
      </xdr:nvSpPr>
      <xdr:spPr>
        <a:xfrm>
          <a:off x="21272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704" name="フローチャート: 判断 703"/>
        <xdr:cNvSpPr/>
      </xdr:nvSpPr>
      <xdr:spPr>
        <a:xfrm>
          <a:off x="20383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25400</xdr:rowOff>
    </xdr:from>
    <xdr:to>
      <xdr:col>102</xdr:col>
      <xdr:colOff>165100</xdr:colOff>
      <xdr:row>62</xdr:row>
      <xdr:rowOff>127000</xdr:rowOff>
    </xdr:to>
    <xdr:sp macro="" textlink="">
      <xdr:nvSpPr>
        <xdr:cNvPr id="705" name="フローチャート: 判断 704"/>
        <xdr:cNvSpPr/>
      </xdr:nvSpPr>
      <xdr:spPr>
        <a:xfrm>
          <a:off x="19494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63500</xdr:rowOff>
    </xdr:from>
    <xdr:to>
      <xdr:col>98</xdr:col>
      <xdr:colOff>38100</xdr:colOff>
      <xdr:row>62</xdr:row>
      <xdr:rowOff>165100</xdr:rowOff>
    </xdr:to>
    <xdr:sp macro="" textlink="">
      <xdr:nvSpPr>
        <xdr:cNvPr id="706" name="フローチャート: 判断 705"/>
        <xdr:cNvSpPr/>
      </xdr:nvSpPr>
      <xdr:spPr>
        <a:xfrm>
          <a:off x="18605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7" name="テキスト ボックス 70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8" name="テキスト ボックス 70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9" name="テキスト ボックス 70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10" name="テキスト ボックス 70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1" name="テキスト ボックス 71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101600</xdr:rowOff>
    </xdr:from>
    <xdr:to>
      <xdr:col>116</xdr:col>
      <xdr:colOff>114300</xdr:colOff>
      <xdr:row>63</xdr:row>
      <xdr:rowOff>31750</xdr:rowOff>
    </xdr:to>
    <xdr:sp macro="" textlink="">
      <xdr:nvSpPr>
        <xdr:cNvPr id="712" name="楕円 711"/>
        <xdr:cNvSpPr/>
      </xdr:nvSpPr>
      <xdr:spPr>
        <a:xfrm>
          <a:off x="221107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80027</xdr:rowOff>
    </xdr:from>
    <xdr:ext cx="469744" cy="259045"/>
    <xdr:sp macro="" textlink="">
      <xdr:nvSpPr>
        <xdr:cNvPr id="713" name="【保健センター・保健所】&#10;一人当たり面積該当値テキスト"/>
        <xdr:cNvSpPr txBox="1"/>
      </xdr:nvSpPr>
      <xdr:spPr>
        <a:xfrm>
          <a:off x="22199600" y="1070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120650</xdr:rowOff>
    </xdr:from>
    <xdr:to>
      <xdr:col>112</xdr:col>
      <xdr:colOff>38100</xdr:colOff>
      <xdr:row>63</xdr:row>
      <xdr:rowOff>50800</xdr:rowOff>
    </xdr:to>
    <xdr:sp macro="" textlink="">
      <xdr:nvSpPr>
        <xdr:cNvPr id="714" name="楕円 713"/>
        <xdr:cNvSpPr/>
      </xdr:nvSpPr>
      <xdr:spPr>
        <a:xfrm>
          <a:off x="21272500" y="1075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152400</xdr:rowOff>
    </xdr:from>
    <xdr:to>
      <xdr:col>116</xdr:col>
      <xdr:colOff>63500</xdr:colOff>
      <xdr:row>63</xdr:row>
      <xdr:rowOff>0</xdr:rowOff>
    </xdr:to>
    <xdr:cxnSp macro="">
      <xdr:nvCxnSpPr>
        <xdr:cNvPr id="715" name="直線コネクタ 714"/>
        <xdr:cNvCxnSpPr/>
      </xdr:nvCxnSpPr>
      <xdr:spPr>
        <a:xfrm flipV="1">
          <a:off x="21323300" y="107823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139700</xdr:rowOff>
    </xdr:from>
    <xdr:to>
      <xdr:col>107</xdr:col>
      <xdr:colOff>101600</xdr:colOff>
      <xdr:row>63</xdr:row>
      <xdr:rowOff>69850</xdr:rowOff>
    </xdr:to>
    <xdr:sp macro="" textlink="">
      <xdr:nvSpPr>
        <xdr:cNvPr id="716" name="楕円 715"/>
        <xdr:cNvSpPr/>
      </xdr:nvSpPr>
      <xdr:spPr>
        <a:xfrm>
          <a:off x="20383500" y="1076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0</xdr:rowOff>
    </xdr:from>
    <xdr:to>
      <xdr:col>111</xdr:col>
      <xdr:colOff>177800</xdr:colOff>
      <xdr:row>63</xdr:row>
      <xdr:rowOff>19050</xdr:rowOff>
    </xdr:to>
    <xdr:cxnSp macro="">
      <xdr:nvCxnSpPr>
        <xdr:cNvPr id="717" name="直線コネクタ 716"/>
        <xdr:cNvCxnSpPr/>
      </xdr:nvCxnSpPr>
      <xdr:spPr>
        <a:xfrm flipV="1">
          <a:off x="20434300" y="108013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139700</xdr:rowOff>
    </xdr:from>
    <xdr:to>
      <xdr:col>102</xdr:col>
      <xdr:colOff>165100</xdr:colOff>
      <xdr:row>63</xdr:row>
      <xdr:rowOff>69850</xdr:rowOff>
    </xdr:to>
    <xdr:sp macro="" textlink="">
      <xdr:nvSpPr>
        <xdr:cNvPr id="718" name="楕円 717"/>
        <xdr:cNvSpPr/>
      </xdr:nvSpPr>
      <xdr:spPr>
        <a:xfrm>
          <a:off x="19494500" y="1076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19050</xdr:rowOff>
    </xdr:from>
    <xdr:to>
      <xdr:col>107</xdr:col>
      <xdr:colOff>50800</xdr:colOff>
      <xdr:row>63</xdr:row>
      <xdr:rowOff>19050</xdr:rowOff>
    </xdr:to>
    <xdr:cxnSp macro="">
      <xdr:nvCxnSpPr>
        <xdr:cNvPr id="719" name="直線コネクタ 718"/>
        <xdr:cNvCxnSpPr/>
      </xdr:nvCxnSpPr>
      <xdr:spPr>
        <a:xfrm>
          <a:off x="19545300" y="1082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101600</xdr:rowOff>
    </xdr:from>
    <xdr:to>
      <xdr:col>98</xdr:col>
      <xdr:colOff>38100</xdr:colOff>
      <xdr:row>63</xdr:row>
      <xdr:rowOff>31750</xdr:rowOff>
    </xdr:to>
    <xdr:sp macro="" textlink="">
      <xdr:nvSpPr>
        <xdr:cNvPr id="720" name="楕円 719"/>
        <xdr:cNvSpPr/>
      </xdr:nvSpPr>
      <xdr:spPr>
        <a:xfrm>
          <a:off x="186055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152400</xdr:rowOff>
    </xdr:from>
    <xdr:to>
      <xdr:col>102</xdr:col>
      <xdr:colOff>114300</xdr:colOff>
      <xdr:row>63</xdr:row>
      <xdr:rowOff>19050</xdr:rowOff>
    </xdr:to>
    <xdr:cxnSp macro="">
      <xdr:nvCxnSpPr>
        <xdr:cNvPr id="721" name="直線コネクタ 720"/>
        <xdr:cNvCxnSpPr/>
      </xdr:nvCxnSpPr>
      <xdr:spPr>
        <a:xfrm>
          <a:off x="18656300" y="10782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162577</xdr:rowOff>
    </xdr:from>
    <xdr:ext cx="469744" cy="259045"/>
    <xdr:sp macro="" textlink="">
      <xdr:nvSpPr>
        <xdr:cNvPr id="722" name="n_1aveValue【保健センター・保健所】&#10;一人当たり面積"/>
        <xdr:cNvSpPr txBox="1"/>
      </xdr:nvSpPr>
      <xdr:spPr>
        <a:xfrm>
          <a:off x="210757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143527</xdr:rowOff>
    </xdr:from>
    <xdr:ext cx="469744" cy="259045"/>
    <xdr:sp macro="" textlink="">
      <xdr:nvSpPr>
        <xdr:cNvPr id="723" name="n_2aveValue【保健センター・保健所】&#10;一人当たり面積"/>
        <xdr:cNvSpPr txBox="1"/>
      </xdr:nvSpPr>
      <xdr:spPr>
        <a:xfrm>
          <a:off x="20199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143527</xdr:rowOff>
    </xdr:from>
    <xdr:ext cx="469744" cy="259045"/>
    <xdr:sp macro="" textlink="">
      <xdr:nvSpPr>
        <xdr:cNvPr id="724" name="n_3aveValue【保健センター・保健所】&#10;一人当たり面積"/>
        <xdr:cNvSpPr txBox="1"/>
      </xdr:nvSpPr>
      <xdr:spPr>
        <a:xfrm>
          <a:off x="19310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10177</xdr:rowOff>
    </xdr:from>
    <xdr:ext cx="469744" cy="259045"/>
    <xdr:sp macro="" textlink="">
      <xdr:nvSpPr>
        <xdr:cNvPr id="725" name="n_4aveValue【保健センター・保健所】&#10;一人当たり面積"/>
        <xdr:cNvSpPr txBox="1"/>
      </xdr:nvSpPr>
      <xdr:spPr>
        <a:xfrm>
          <a:off x="18421427" y="1046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41927</xdr:rowOff>
    </xdr:from>
    <xdr:ext cx="469744" cy="259045"/>
    <xdr:sp macro="" textlink="">
      <xdr:nvSpPr>
        <xdr:cNvPr id="726" name="n_1mainValue【保健センター・保健所】&#10;一人当たり面積"/>
        <xdr:cNvSpPr txBox="1"/>
      </xdr:nvSpPr>
      <xdr:spPr>
        <a:xfrm>
          <a:off x="21075727" y="1084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60977</xdr:rowOff>
    </xdr:from>
    <xdr:ext cx="469744" cy="259045"/>
    <xdr:sp macro="" textlink="">
      <xdr:nvSpPr>
        <xdr:cNvPr id="727" name="n_2mainValue【保健センター・保健所】&#10;一人当たり面積"/>
        <xdr:cNvSpPr txBox="1"/>
      </xdr:nvSpPr>
      <xdr:spPr>
        <a:xfrm>
          <a:off x="20199427" y="1086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60977</xdr:rowOff>
    </xdr:from>
    <xdr:ext cx="469744" cy="259045"/>
    <xdr:sp macro="" textlink="">
      <xdr:nvSpPr>
        <xdr:cNvPr id="728" name="n_3mainValue【保健センター・保健所】&#10;一人当たり面積"/>
        <xdr:cNvSpPr txBox="1"/>
      </xdr:nvSpPr>
      <xdr:spPr>
        <a:xfrm>
          <a:off x="19310427" y="1086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22877</xdr:rowOff>
    </xdr:from>
    <xdr:ext cx="469744" cy="259045"/>
    <xdr:sp macro="" textlink="">
      <xdr:nvSpPr>
        <xdr:cNvPr id="729" name="n_4mainValue【保健センター・保健所】&#10;一人当たり面積"/>
        <xdr:cNvSpPr txBox="1"/>
      </xdr:nvSpPr>
      <xdr:spPr>
        <a:xfrm>
          <a:off x="18421427" y="1082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30" name="正方形/長方形 72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31" name="正方形/長方形 730"/>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32" name="正方形/長方形 731"/>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33" name="正方形/長方形 732"/>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34" name="正方形/長方形 733"/>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6" name="正方形/長方形 73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7" name="正方形/長方形 736"/>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8" name="正方形/長方形 737"/>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9" name="正方形/長方形 738"/>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40" name="正方形/長方形 739"/>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41" name="正方形/長方形 740"/>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42" name="正方形/長方形 74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3" name="正方形/長方形 74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4" name="正方形/長方形 74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5" name="正方形/長方形 74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6" name="正方形/長方形 74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7" name="正方形/長方形 74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8" name="正方形/長方形 74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9" name="正方形/長方形 74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0" name="テキスト ボックス 74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1" name="直線コネクタ 75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2" name="テキスト ボックス 75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53" name="直線コネクタ 752"/>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54" name="テキスト ボックス 753"/>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55" name="直線コネクタ 754"/>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6" name="テキスト ボックス 755"/>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7" name="直線コネクタ 756"/>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8" name="テキスト ボックス 757"/>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9" name="直線コネクタ 758"/>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60" name="テキスト ボックス 759"/>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1" name="直線コネクタ 76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2" name="テキスト ボックス 761"/>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3"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44196</xdr:rowOff>
    </xdr:from>
    <xdr:to>
      <xdr:col>85</xdr:col>
      <xdr:colOff>126364</xdr:colOff>
      <xdr:row>107</xdr:row>
      <xdr:rowOff>151637</xdr:rowOff>
    </xdr:to>
    <xdr:cxnSp macro="">
      <xdr:nvCxnSpPr>
        <xdr:cNvPr id="764" name="直線コネクタ 763"/>
        <xdr:cNvCxnSpPr/>
      </xdr:nvCxnSpPr>
      <xdr:spPr>
        <a:xfrm flipV="1">
          <a:off x="16318864" y="17189196"/>
          <a:ext cx="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155464</xdr:rowOff>
    </xdr:from>
    <xdr:ext cx="405111" cy="259045"/>
    <xdr:sp macro="" textlink="">
      <xdr:nvSpPr>
        <xdr:cNvPr id="765" name="【庁舎】&#10;有形固定資産減価償却率最小値テキスト"/>
        <xdr:cNvSpPr txBox="1"/>
      </xdr:nvSpPr>
      <xdr:spPr>
        <a:xfrm>
          <a:off x="16357600" y="18500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151637</xdr:rowOff>
    </xdr:from>
    <xdr:to>
      <xdr:col>86</xdr:col>
      <xdr:colOff>25400</xdr:colOff>
      <xdr:row>107</xdr:row>
      <xdr:rowOff>151637</xdr:rowOff>
    </xdr:to>
    <xdr:cxnSp macro="">
      <xdr:nvCxnSpPr>
        <xdr:cNvPr id="766" name="直線コネクタ 765"/>
        <xdr:cNvCxnSpPr/>
      </xdr:nvCxnSpPr>
      <xdr:spPr>
        <a:xfrm>
          <a:off x="16230600" y="18496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162323</xdr:rowOff>
    </xdr:from>
    <xdr:ext cx="405111" cy="259045"/>
    <xdr:sp macro="" textlink="">
      <xdr:nvSpPr>
        <xdr:cNvPr id="767" name="【庁舎】&#10;有形固定資産減価償却率最大値テキスト"/>
        <xdr:cNvSpPr txBox="1"/>
      </xdr:nvSpPr>
      <xdr:spPr>
        <a:xfrm>
          <a:off x="16357600" y="16964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44196</xdr:rowOff>
    </xdr:from>
    <xdr:to>
      <xdr:col>86</xdr:col>
      <xdr:colOff>25400</xdr:colOff>
      <xdr:row>100</xdr:row>
      <xdr:rowOff>44196</xdr:rowOff>
    </xdr:to>
    <xdr:cxnSp macro="">
      <xdr:nvCxnSpPr>
        <xdr:cNvPr id="768" name="直線コネクタ 767"/>
        <xdr:cNvCxnSpPr/>
      </xdr:nvCxnSpPr>
      <xdr:spPr>
        <a:xfrm>
          <a:off x="16230600" y="1718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19829</xdr:rowOff>
    </xdr:from>
    <xdr:ext cx="405111" cy="259045"/>
    <xdr:sp macro="" textlink="">
      <xdr:nvSpPr>
        <xdr:cNvPr id="769" name="【庁舎】&#10;有形固定資産減価償却率平均値テキスト"/>
        <xdr:cNvSpPr txBox="1"/>
      </xdr:nvSpPr>
      <xdr:spPr>
        <a:xfrm>
          <a:off x="16357600" y="178506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41402</xdr:rowOff>
    </xdr:from>
    <xdr:to>
      <xdr:col>85</xdr:col>
      <xdr:colOff>177800</xdr:colOff>
      <xdr:row>104</xdr:row>
      <xdr:rowOff>143002</xdr:rowOff>
    </xdr:to>
    <xdr:sp macro="" textlink="">
      <xdr:nvSpPr>
        <xdr:cNvPr id="770" name="フローチャート: 判断 769"/>
        <xdr:cNvSpPr/>
      </xdr:nvSpPr>
      <xdr:spPr>
        <a:xfrm>
          <a:off x="162687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16256</xdr:rowOff>
    </xdr:from>
    <xdr:to>
      <xdr:col>81</xdr:col>
      <xdr:colOff>101600</xdr:colOff>
      <xdr:row>104</xdr:row>
      <xdr:rowOff>117856</xdr:rowOff>
    </xdr:to>
    <xdr:sp macro="" textlink="">
      <xdr:nvSpPr>
        <xdr:cNvPr id="771" name="フローチャート: 判断 770"/>
        <xdr:cNvSpPr/>
      </xdr:nvSpPr>
      <xdr:spPr>
        <a:xfrm>
          <a:off x="154305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11685</xdr:rowOff>
    </xdr:from>
    <xdr:to>
      <xdr:col>76</xdr:col>
      <xdr:colOff>165100</xdr:colOff>
      <xdr:row>104</xdr:row>
      <xdr:rowOff>113285</xdr:rowOff>
    </xdr:to>
    <xdr:sp macro="" textlink="">
      <xdr:nvSpPr>
        <xdr:cNvPr id="772" name="フローチャート: 判断 771"/>
        <xdr:cNvSpPr/>
      </xdr:nvSpPr>
      <xdr:spPr>
        <a:xfrm>
          <a:off x="14541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13970</xdr:rowOff>
    </xdr:from>
    <xdr:to>
      <xdr:col>72</xdr:col>
      <xdr:colOff>38100</xdr:colOff>
      <xdr:row>104</xdr:row>
      <xdr:rowOff>115570</xdr:rowOff>
    </xdr:to>
    <xdr:sp macro="" textlink="">
      <xdr:nvSpPr>
        <xdr:cNvPr id="773" name="フローチャート: 判断 772"/>
        <xdr:cNvSpPr/>
      </xdr:nvSpPr>
      <xdr:spPr>
        <a:xfrm>
          <a:off x="13652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157987</xdr:rowOff>
    </xdr:from>
    <xdr:to>
      <xdr:col>67</xdr:col>
      <xdr:colOff>101600</xdr:colOff>
      <xdr:row>104</xdr:row>
      <xdr:rowOff>88137</xdr:rowOff>
    </xdr:to>
    <xdr:sp macro="" textlink="">
      <xdr:nvSpPr>
        <xdr:cNvPr id="774" name="フローチャート: 判断 773"/>
        <xdr:cNvSpPr/>
      </xdr:nvSpPr>
      <xdr:spPr>
        <a:xfrm>
          <a:off x="12763500" y="1781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5" name="テキスト ボックス 77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6" name="テキスト ボックス 77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7" name="テキスト ボックス 77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8" name="テキスト ボックス 77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9" name="テキスト ボックス 77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82550</xdr:rowOff>
    </xdr:from>
    <xdr:to>
      <xdr:col>85</xdr:col>
      <xdr:colOff>177800</xdr:colOff>
      <xdr:row>104</xdr:row>
      <xdr:rowOff>12700</xdr:rowOff>
    </xdr:to>
    <xdr:sp macro="" textlink="">
      <xdr:nvSpPr>
        <xdr:cNvPr id="780" name="楕円 779"/>
        <xdr:cNvSpPr/>
      </xdr:nvSpPr>
      <xdr:spPr>
        <a:xfrm>
          <a:off x="16268700" y="1774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105427</xdr:rowOff>
    </xdr:from>
    <xdr:ext cx="405111" cy="259045"/>
    <xdr:sp macro="" textlink="">
      <xdr:nvSpPr>
        <xdr:cNvPr id="781" name="【庁舎】&#10;有形固定資産減価償却率該当値テキスト"/>
        <xdr:cNvSpPr txBox="1"/>
      </xdr:nvSpPr>
      <xdr:spPr>
        <a:xfrm>
          <a:off x="16357600" y="1759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141987</xdr:rowOff>
    </xdr:from>
    <xdr:to>
      <xdr:col>81</xdr:col>
      <xdr:colOff>101600</xdr:colOff>
      <xdr:row>106</xdr:row>
      <xdr:rowOff>72137</xdr:rowOff>
    </xdr:to>
    <xdr:sp macro="" textlink="">
      <xdr:nvSpPr>
        <xdr:cNvPr id="782" name="楕円 781"/>
        <xdr:cNvSpPr/>
      </xdr:nvSpPr>
      <xdr:spPr>
        <a:xfrm>
          <a:off x="15430500" y="18144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133350</xdr:rowOff>
    </xdr:from>
    <xdr:to>
      <xdr:col>85</xdr:col>
      <xdr:colOff>127000</xdr:colOff>
      <xdr:row>106</xdr:row>
      <xdr:rowOff>21337</xdr:rowOff>
    </xdr:to>
    <xdr:cxnSp macro="">
      <xdr:nvCxnSpPr>
        <xdr:cNvPr id="783" name="直線コネクタ 782"/>
        <xdr:cNvCxnSpPr/>
      </xdr:nvCxnSpPr>
      <xdr:spPr>
        <a:xfrm flipV="1">
          <a:off x="15481300" y="17792700"/>
          <a:ext cx="838200" cy="40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123698</xdr:rowOff>
    </xdr:from>
    <xdr:to>
      <xdr:col>76</xdr:col>
      <xdr:colOff>165100</xdr:colOff>
      <xdr:row>106</xdr:row>
      <xdr:rowOff>53848</xdr:rowOff>
    </xdr:to>
    <xdr:sp macro="" textlink="">
      <xdr:nvSpPr>
        <xdr:cNvPr id="784" name="楕円 783"/>
        <xdr:cNvSpPr/>
      </xdr:nvSpPr>
      <xdr:spPr>
        <a:xfrm>
          <a:off x="14541500" y="1812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3048</xdr:rowOff>
    </xdr:from>
    <xdr:to>
      <xdr:col>81</xdr:col>
      <xdr:colOff>50800</xdr:colOff>
      <xdr:row>106</xdr:row>
      <xdr:rowOff>21337</xdr:rowOff>
    </xdr:to>
    <xdr:cxnSp macro="">
      <xdr:nvCxnSpPr>
        <xdr:cNvPr id="785" name="直線コネクタ 784"/>
        <xdr:cNvCxnSpPr/>
      </xdr:nvCxnSpPr>
      <xdr:spPr>
        <a:xfrm>
          <a:off x="14592300" y="18176748"/>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91694</xdr:rowOff>
    </xdr:from>
    <xdr:to>
      <xdr:col>72</xdr:col>
      <xdr:colOff>38100</xdr:colOff>
      <xdr:row>107</xdr:row>
      <xdr:rowOff>21844</xdr:rowOff>
    </xdr:to>
    <xdr:sp macro="" textlink="">
      <xdr:nvSpPr>
        <xdr:cNvPr id="786" name="楕円 785"/>
        <xdr:cNvSpPr/>
      </xdr:nvSpPr>
      <xdr:spPr>
        <a:xfrm>
          <a:off x="13652500" y="1826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3048</xdr:rowOff>
    </xdr:from>
    <xdr:to>
      <xdr:col>76</xdr:col>
      <xdr:colOff>114300</xdr:colOff>
      <xdr:row>106</xdr:row>
      <xdr:rowOff>142494</xdr:rowOff>
    </xdr:to>
    <xdr:cxnSp macro="">
      <xdr:nvCxnSpPr>
        <xdr:cNvPr id="787" name="直線コネクタ 786"/>
        <xdr:cNvCxnSpPr/>
      </xdr:nvCxnSpPr>
      <xdr:spPr>
        <a:xfrm flipV="1">
          <a:off x="13703300" y="18176748"/>
          <a:ext cx="889000" cy="139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75692</xdr:rowOff>
    </xdr:from>
    <xdr:to>
      <xdr:col>67</xdr:col>
      <xdr:colOff>101600</xdr:colOff>
      <xdr:row>107</xdr:row>
      <xdr:rowOff>5842</xdr:rowOff>
    </xdr:to>
    <xdr:sp macro="" textlink="">
      <xdr:nvSpPr>
        <xdr:cNvPr id="788" name="楕円 787"/>
        <xdr:cNvSpPr/>
      </xdr:nvSpPr>
      <xdr:spPr>
        <a:xfrm>
          <a:off x="12763500" y="1824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126492</xdr:rowOff>
    </xdr:from>
    <xdr:to>
      <xdr:col>71</xdr:col>
      <xdr:colOff>177800</xdr:colOff>
      <xdr:row>106</xdr:row>
      <xdr:rowOff>142494</xdr:rowOff>
    </xdr:to>
    <xdr:cxnSp macro="">
      <xdr:nvCxnSpPr>
        <xdr:cNvPr id="789" name="直線コネクタ 788"/>
        <xdr:cNvCxnSpPr/>
      </xdr:nvCxnSpPr>
      <xdr:spPr>
        <a:xfrm>
          <a:off x="12814300" y="18300192"/>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134383</xdr:rowOff>
    </xdr:from>
    <xdr:ext cx="405111" cy="259045"/>
    <xdr:sp macro="" textlink="">
      <xdr:nvSpPr>
        <xdr:cNvPr id="790" name="n_1aveValue【庁舎】&#10;有形固定資産減価償却率"/>
        <xdr:cNvSpPr txBox="1"/>
      </xdr:nvSpPr>
      <xdr:spPr>
        <a:xfrm>
          <a:off x="15266044" y="1762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129812</xdr:rowOff>
    </xdr:from>
    <xdr:ext cx="405111" cy="259045"/>
    <xdr:sp macro="" textlink="">
      <xdr:nvSpPr>
        <xdr:cNvPr id="791" name="n_2aveValue【庁舎】&#10;有形固定資産減価償却率"/>
        <xdr:cNvSpPr txBox="1"/>
      </xdr:nvSpPr>
      <xdr:spPr>
        <a:xfrm>
          <a:off x="14389744" y="1761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132097</xdr:rowOff>
    </xdr:from>
    <xdr:ext cx="405111" cy="259045"/>
    <xdr:sp macro="" textlink="">
      <xdr:nvSpPr>
        <xdr:cNvPr id="792" name="n_3aveValue【庁舎】&#10;有形固定資産減価償却率"/>
        <xdr:cNvSpPr txBox="1"/>
      </xdr:nvSpPr>
      <xdr:spPr>
        <a:xfrm>
          <a:off x="13500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104664</xdr:rowOff>
    </xdr:from>
    <xdr:ext cx="405111" cy="259045"/>
    <xdr:sp macro="" textlink="">
      <xdr:nvSpPr>
        <xdr:cNvPr id="793" name="n_4aveValue【庁舎】&#10;有形固定資産減価償却率"/>
        <xdr:cNvSpPr txBox="1"/>
      </xdr:nvSpPr>
      <xdr:spPr>
        <a:xfrm>
          <a:off x="12611744" y="17592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63264</xdr:rowOff>
    </xdr:from>
    <xdr:ext cx="405111" cy="259045"/>
    <xdr:sp macro="" textlink="">
      <xdr:nvSpPr>
        <xdr:cNvPr id="794" name="n_1mainValue【庁舎】&#10;有形固定資産減価償却率"/>
        <xdr:cNvSpPr txBox="1"/>
      </xdr:nvSpPr>
      <xdr:spPr>
        <a:xfrm>
          <a:off x="15266044" y="18236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44975</xdr:rowOff>
    </xdr:from>
    <xdr:ext cx="405111" cy="259045"/>
    <xdr:sp macro="" textlink="">
      <xdr:nvSpPr>
        <xdr:cNvPr id="795" name="n_2mainValue【庁舎】&#10;有形固定資産減価償却率"/>
        <xdr:cNvSpPr txBox="1"/>
      </xdr:nvSpPr>
      <xdr:spPr>
        <a:xfrm>
          <a:off x="14389744" y="18218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12971</xdr:rowOff>
    </xdr:from>
    <xdr:ext cx="405111" cy="259045"/>
    <xdr:sp macro="" textlink="">
      <xdr:nvSpPr>
        <xdr:cNvPr id="796" name="n_3mainValue【庁舎】&#10;有形固定資産減価償却率"/>
        <xdr:cNvSpPr txBox="1"/>
      </xdr:nvSpPr>
      <xdr:spPr>
        <a:xfrm>
          <a:off x="13500744" y="18358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168419</xdr:rowOff>
    </xdr:from>
    <xdr:ext cx="405111" cy="259045"/>
    <xdr:sp macro="" textlink="">
      <xdr:nvSpPr>
        <xdr:cNvPr id="797" name="n_4mainValue【庁舎】&#10;有形固定資産減価償却率"/>
        <xdr:cNvSpPr txBox="1"/>
      </xdr:nvSpPr>
      <xdr:spPr>
        <a:xfrm>
          <a:off x="12611744" y="18342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8" name="正方形/長方形 79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9" name="正方形/長方形 79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0" name="正方形/長方形 79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1" name="正方形/長方形 80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2" name="正方形/長方形 80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3" name="正方形/長方形 80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4" name="正方形/長方形 80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5" name="正方形/長方形 80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6" name="テキスト ボックス 80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7" name="直線コネクタ 80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8" name="直線コネクタ 807"/>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9" name="テキスト ボックス 808"/>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0" name="直線コネクタ 809"/>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1" name="テキスト ボックス 810"/>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2" name="直線コネクタ 811"/>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3" name="テキスト ボックス 812"/>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4" name="直線コネクタ 813"/>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5" name="テキスト ボックス 814"/>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6" name="直線コネクタ 815"/>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7" name="テキスト ボックス 816"/>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8" name="直線コネクタ 81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9" name="テキスト ボックス 81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0"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60961</xdr:rowOff>
    </xdr:from>
    <xdr:to>
      <xdr:col>116</xdr:col>
      <xdr:colOff>62864</xdr:colOff>
      <xdr:row>108</xdr:row>
      <xdr:rowOff>22861</xdr:rowOff>
    </xdr:to>
    <xdr:cxnSp macro="">
      <xdr:nvCxnSpPr>
        <xdr:cNvPr id="821" name="直線コネクタ 820"/>
        <xdr:cNvCxnSpPr/>
      </xdr:nvCxnSpPr>
      <xdr:spPr>
        <a:xfrm flipV="1">
          <a:off x="22160864" y="17034511"/>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22" name="【庁舎】&#10;一人当たり面積最小値テキスト"/>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23" name="直線コネクタ 822"/>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7638</xdr:rowOff>
    </xdr:from>
    <xdr:ext cx="469744" cy="259045"/>
    <xdr:sp macro="" textlink="">
      <xdr:nvSpPr>
        <xdr:cNvPr id="824" name="【庁舎】&#10;一人当たり面積最大値テキスト"/>
        <xdr:cNvSpPr txBox="1"/>
      </xdr:nvSpPr>
      <xdr:spPr>
        <a:xfrm>
          <a:off x="22199600" y="16809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60961</xdr:rowOff>
    </xdr:from>
    <xdr:to>
      <xdr:col>116</xdr:col>
      <xdr:colOff>152400</xdr:colOff>
      <xdr:row>99</xdr:row>
      <xdr:rowOff>60961</xdr:rowOff>
    </xdr:to>
    <xdr:cxnSp macro="">
      <xdr:nvCxnSpPr>
        <xdr:cNvPr id="825" name="直線コネクタ 824"/>
        <xdr:cNvCxnSpPr/>
      </xdr:nvCxnSpPr>
      <xdr:spPr>
        <a:xfrm>
          <a:off x="22072600" y="17034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154957</xdr:rowOff>
    </xdr:from>
    <xdr:ext cx="469744" cy="259045"/>
    <xdr:sp macro="" textlink="">
      <xdr:nvSpPr>
        <xdr:cNvPr id="826" name="【庁舎】&#10;一人当たり面積平均値テキスト"/>
        <xdr:cNvSpPr txBox="1"/>
      </xdr:nvSpPr>
      <xdr:spPr>
        <a:xfrm>
          <a:off x="22199600" y="17985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27" name="フローチャート: 判断 826"/>
        <xdr:cNvSpPr/>
      </xdr:nvSpPr>
      <xdr:spPr>
        <a:xfrm>
          <a:off x="221107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28" name="フローチャート: 判断 827"/>
        <xdr:cNvSpPr/>
      </xdr:nvSpPr>
      <xdr:spPr>
        <a:xfrm>
          <a:off x="21272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9" name="フローチャート: 判断 828"/>
        <xdr:cNvSpPr/>
      </xdr:nvSpPr>
      <xdr:spPr>
        <a:xfrm>
          <a:off x="20383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147320</xdr:rowOff>
    </xdr:from>
    <xdr:to>
      <xdr:col>102</xdr:col>
      <xdr:colOff>165100</xdr:colOff>
      <xdr:row>106</xdr:row>
      <xdr:rowOff>77470</xdr:rowOff>
    </xdr:to>
    <xdr:sp macro="" textlink="">
      <xdr:nvSpPr>
        <xdr:cNvPr id="830" name="フローチャート: 判断 829"/>
        <xdr:cNvSpPr/>
      </xdr:nvSpPr>
      <xdr:spPr>
        <a:xfrm>
          <a:off x="194945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162561</xdr:rowOff>
    </xdr:from>
    <xdr:to>
      <xdr:col>98</xdr:col>
      <xdr:colOff>38100</xdr:colOff>
      <xdr:row>106</xdr:row>
      <xdr:rowOff>92711</xdr:rowOff>
    </xdr:to>
    <xdr:sp macro="" textlink="">
      <xdr:nvSpPr>
        <xdr:cNvPr id="831" name="フローチャート: 判断 830"/>
        <xdr:cNvSpPr/>
      </xdr:nvSpPr>
      <xdr:spPr>
        <a:xfrm>
          <a:off x="18605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2" name="テキスト ボックス 83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3" name="テキスト ボックス 83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4" name="テキスト ボックス 83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5" name="テキスト ボックス 83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6" name="テキスト ボックス 83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82550</xdr:rowOff>
    </xdr:from>
    <xdr:to>
      <xdr:col>116</xdr:col>
      <xdr:colOff>114300</xdr:colOff>
      <xdr:row>107</xdr:row>
      <xdr:rowOff>12700</xdr:rowOff>
    </xdr:to>
    <xdr:sp macro="" textlink="">
      <xdr:nvSpPr>
        <xdr:cNvPr id="837" name="楕円 836"/>
        <xdr:cNvSpPr/>
      </xdr:nvSpPr>
      <xdr:spPr>
        <a:xfrm>
          <a:off x="22110700" y="1825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60977</xdr:rowOff>
    </xdr:from>
    <xdr:ext cx="469744" cy="259045"/>
    <xdr:sp macro="" textlink="">
      <xdr:nvSpPr>
        <xdr:cNvPr id="838" name="【庁舎】&#10;一人当たり面積該当値テキスト"/>
        <xdr:cNvSpPr txBox="1"/>
      </xdr:nvSpPr>
      <xdr:spPr>
        <a:xfrm>
          <a:off x="22199600" y="182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128270</xdr:rowOff>
    </xdr:from>
    <xdr:to>
      <xdr:col>112</xdr:col>
      <xdr:colOff>38100</xdr:colOff>
      <xdr:row>107</xdr:row>
      <xdr:rowOff>58420</xdr:rowOff>
    </xdr:to>
    <xdr:sp macro="" textlink="">
      <xdr:nvSpPr>
        <xdr:cNvPr id="839" name="楕円 838"/>
        <xdr:cNvSpPr/>
      </xdr:nvSpPr>
      <xdr:spPr>
        <a:xfrm>
          <a:off x="21272500" y="1830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133350</xdr:rowOff>
    </xdr:from>
    <xdr:to>
      <xdr:col>116</xdr:col>
      <xdr:colOff>63500</xdr:colOff>
      <xdr:row>107</xdr:row>
      <xdr:rowOff>7620</xdr:rowOff>
    </xdr:to>
    <xdr:cxnSp macro="">
      <xdr:nvCxnSpPr>
        <xdr:cNvPr id="840" name="直線コネクタ 839"/>
        <xdr:cNvCxnSpPr/>
      </xdr:nvCxnSpPr>
      <xdr:spPr>
        <a:xfrm flipV="1">
          <a:off x="21323300" y="1830705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135889</xdr:rowOff>
    </xdr:from>
    <xdr:to>
      <xdr:col>107</xdr:col>
      <xdr:colOff>101600</xdr:colOff>
      <xdr:row>107</xdr:row>
      <xdr:rowOff>66039</xdr:rowOff>
    </xdr:to>
    <xdr:sp macro="" textlink="">
      <xdr:nvSpPr>
        <xdr:cNvPr id="841" name="楕円 840"/>
        <xdr:cNvSpPr/>
      </xdr:nvSpPr>
      <xdr:spPr>
        <a:xfrm>
          <a:off x="20383500" y="1830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7620</xdr:rowOff>
    </xdr:from>
    <xdr:to>
      <xdr:col>111</xdr:col>
      <xdr:colOff>177800</xdr:colOff>
      <xdr:row>107</xdr:row>
      <xdr:rowOff>15239</xdr:rowOff>
    </xdr:to>
    <xdr:cxnSp macro="">
      <xdr:nvCxnSpPr>
        <xdr:cNvPr id="842" name="直線コネクタ 841"/>
        <xdr:cNvCxnSpPr/>
      </xdr:nvCxnSpPr>
      <xdr:spPr>
        <a:xfrm flipV="1">
          <a:off x="20434300" y="1835277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139700</xdr:rowOff>
    </xdr:from>
    <xdr:to>
      <xdr:col>102</xdr:col>
      <xdr:colOff>165100</xdr:colOff>
      <xdr:row>107</xdr:row>
      <xdr:rowOff>69850</xdr:rowOff>
    </xdr:to>
    <xdr:sp macro="" textlink="">
      <xdr:nvSpPr>
        <xdr:cNvPr id="843" name="楕円 842"/>
        <xdr:cNvSpPr/>
      </xdr:nvSpPr>
      <xdr:spPr>
        <a:xfrm>
          <a:off x="19494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15239</xdr:rowOff>
    </xdr:from>
    <xdr:to>
      <xdr:col>107</xdr:col>
      <xdr:colOff>50800</xdr:colOff>
      <xdr:row>107</xdr:row>
      <xdr:rowOff>19050</xdr:rowOff>
    </xdr:to>
    <xdr:cxnSp macro="">
      <xdr:nvCxnSpPr>
        <xdr:cNvPr id="844" name="直線コネクタ 843"/>
        <xdr:cNvCxnSpPr/>
      </xdr:nvCxnSpPr>
      <xdr:spPr>
        <a:xfrm flipV="1">
          <a:off x="19545300" y="1836038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135889</xdr:rowOff>
    </xdr:from>
    <xdr:to>
      <xdr:col>98</xdr:col>
      <xdr:colOff>38100</xdr:colOff>
      <xdr:row>107</xdr:row>
      <xdr:rowOff>66039</xdr:rowOff>
    </xdr:to>
    <xdr:sp macro="" textlink="">
      <xdr:nvSpPr>
        <xdr:cNvPr id="845" name="楕円 844"/>
        <xdr:cNvSpPr/>
      </xdr:nvSpPr>
      <xdr:spPr>
        <a:xfrm>
          <a:off x="18605500" y="1830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15239</xdr:rowOff>
    </xdr:from>
    <xdr:to>
      <xdr:col>102</xdr:col>
      <xdr:colOff>114300</xdr:colOff>
      <xdr:row>107</xdr:row>
      <xdr:rowOff>19050</xdr:rowOff>
    </xdr:to>
    <xdr:cxnSp macro="">
      <xdr:nvCxnSpPr>
        <xdr:cNvPr id="846" name="直線コネクタ 845"/>
        <xdr:cNvCxnSpPr/>
      </xdr:nvCxnSpPr>
      <xdr:spPr>
        <a:xfrm>
          <a:off x="18656300" y="1836038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78757</xdr:rowOff>
    </xdr:from>
    <xdr:ext cx="469744" cy="259045"/>
    <xdr:sp macro="" textlink="">
      <xdr:nvSpPr>
        <xdr:cNvPr id="847" name="n_1aveValue【庁舎】&#10;一人当たり面積"/>
        <xdr:cNvSpPr txBox="1"/>
      </xdr:nvSpPr>
      <xdr:spPr>
        <a:xfrm>
          <a:off x="21075727" y="1790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78757</xdr:rowOff>
    </xdr:from>
    <xdr:ext cx="469744" cy="259045"/>
    <xdr:sp macro="" textlink="">
      <xdr:nvSpPr>
        <xdr:cNvPr id="848" name="n_2aveValue【庁舎】&#10;一人当たり面積"/>
        <xdr:cNvSpPr txBox="1"/>
      </xdr:nvSpPr>
      <xdr:spPr>
        <a:xfrm>
          <a:off x="20199427" y="1790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93997</xdr:rowOff>
    </xdr:from>
    <xdr:ext cx="469744" cy="259045"/>
    <xdr:sp macro="" textlink="">
      <xdr:nvSpPr>
        <xdr:cNvPr id="849" name="n_3aveValue【庁舎】&#10;一人当たり面積"/>
        <xdr:cNvSpPr txBox="1"/>
      </xdr:nvSpPr>
      <xdr:spPr>
        <a:xfrm>
          <a:off x="19310427" y="1792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109238</xdr:rowOff>
    </xdr:from>
    <xdr:ext cx="469744" cy="259045"/>
    <xdr:sp macro="" textlink="">
      <xdr:nvSpPr>
        <xdr:cNvPr id="850" name="n_4aveValue【庁舎】&#10;一人当たり面積"/>
        <xdr:cNvSpPr txBox="1"/>
      </xdr:nvSpPr>
      <xdr:spPr>
        <a:xfrm>
          <a:off x="18421427" y="1794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49547</xdr:rowOff>
    </xdr:from>
    <xdr:ext cx="469744" cy="259045"/>
    <xdr:sp macro="" textlink="">
      <xdr:nvSpPr>
        <xdr:cNvPr id="851" name="n_1mainValue【庁舎】&#10;一人当たり面積"/>
        <xdr:cNvSpPr txBox="1"/>
      </xdr:nvSpPr>
      <xdr:spPr>
        <a:xfrm>
          <a:off x="21075727" y="1839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57166</xdr:rowOff>
    </xdr:from>
    <xdr:ext cx="469744" cy="259045"/>
    <xdr:sp macro="" textlink="">
      <xdr:nvSpPr>
        <xdr:cNvPr id="852" name="n_2mainValue【庁舎】&#10;一人当たり面積"/>
        <xdr:cNvSpPr txBox="1"/>
      </xdr:nvSpPr>
      <xdr:spPr>
        <a:xfrm>
          <a:off x="20199427" y="18402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60977</xdr:rowOff>
    </xdr:from>
    <xdr:ext cx="469744" cy="259045"/>
    <xdr:sp macro="" textlink="">
      <xdr:nvSpPr>
        <xdr:cNvPr id="853" name="n_3mainValue【庁舎】&#10;一人当たり面積"/>
        <xdr:cNvSpPr txBox="1"/>
      </xdr:nvSpPr>
      <xdr:spPr>
        <a:xfrm>
          <a:off x="19310427" y="1840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57166</xdr:rowOff>
    </xdr:from>
    <xdr:ext cx="469744" cy="259045"/>
    <xdr:sp macro="" textlink="">
      <xdr:nvSpPr>
        <xdr:cNvPr id="854" name="n_4mainValue【庁舎】&#10;一人当たり面積"/>
        <xdr:cNvSpPr txBox="1"/>
      </xdr:nvSpPr>
      <xdr:spPr>
        <a:xfrm>
          <a:off x="18421427" y="18402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5" name="正方形/長方形 85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6" name="正方形/長方形 85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7" name="テキスト ボックス 85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有形固定資産減価償却率は、全体では類似団体より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ポイント高く、本頁に掲げる施設類型では、図書館、市民会館、庁舎が類似団体より高い水準で老朽化が進んでいる状態にある。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また、類似団体に比べ、一人当たり面積が下回る施設類型が多く、老朽化・狭あい化が進んでいる状態にあることから計画的な財政運営が必要である。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462,083
440,453
34.80
238,374,839
221,692,274
16,635,211
122,151,082
13,212,219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425758"/>
    <xdr:sp macro="" textlink="">
      <xdr:nvSpPr>
        <xdr:cNvPr id="35" name="テキスト ボックス 34"/>
        <xdr:cNvSpPr txBox="1"/>
      </xdr:nvSpPr>
      <xdr:spPr>
        <a:xfrm>
          <a:off x="698126" y="4504765"/>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より低い数値であるが、これは、本区が東京都区部の周辺部に位置し、大都市行政における住宅地域としての役割を担っていることを反映したものである。今後も特別区税の収納率向上など、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44450</xdr:rowOff>
    </xdr:to>
    <xdr:cxnSp macro="">
      <xdr:nvCxnSpPr>
        <xdr:cNvPr id="66" name="直線コネクタ 65"/>
        <xdr:cNvCxnSpPr/>
      </xdr:nvCxnSpPr>
      <xdr:spPr>
        <a:xfrm flipV="1">
          <a:off x="4953000" y="608874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44450</xdr:rowOff>
    </xdr:from>
    <xdr:to>
      <xdr:col>23</xdr:col>
      <xdr:colOff>133350</xdr:colOff>
      <xdr:row>44</xdr:row>
      <xdr:rowOff>44450</xdr:rowOff>
    </xdr:to>
    <xdr:cxnSp macro="">
      <xdr:nvCxnSpPr>
        <xdr:cNvPr id="71" name="直線コネクタ 70"/>
        <xdr:cNvCxnSpPr/>
      </xdr:nvCxnSpPr>
      <xdr:spPr>
        <a:xfrm>
          <a:off x="4114800" y="75882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44450</xdr:rowOff>
    </xdr:from>
    <xdr:to>
      <xdr:col>19</xdr:col>
      <xdr:colOff>133350</xdr:colOff>
      <xdr:row>44</xdr:row>
      <xdr:rowOff>61685</xdr:rowOff>
    </xdr:to>
    <xdr:cxnSp macro="">
      <xdr:nvCxnSpPr>
        <xdr:cNvPr id="74" name="直線コネクタ 73"/>
        <xdr:cNvCxnSpPr/>
      </xdr:nvCxnSpPr>
      <xdr:spPr>
        <a:xfrm flipV="1">
          <a:off x="3225800" y="75882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44450</xdr:rowOff>
    </xdr:from>
    <xdr:to>
      <xdr:col>15</xdr:col>
      <xdr:colOff>82550</xdr:colOff>
      <xdr:row>44</xdr:row>
      <xdr:rowOff>61685</xdr:rowOff>
    </xdr:to>
    <xdr:cxnSp macro="">
      <xdr:nvCxnSpPr>
        <xdr:cNvPr id="77" name="直線コネクタ 76"/>
        <xdr:cNvCxnSpPr/>
      </xdr:nvCxnSpPr>
      <xdr:spPr>
        <a:xfrm>
          <a:off x="2336800" y="75882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27215</xdr:rowOff>
    </xdr:from>
    <xdr:to>
      <xdr:col>11</xdr:col>
      <xdr:colOff>31750</xdr:colOff>
      <xdr:row>44</xdr:row>
      <xdr:rowOff>44450</xdr:rowOff>
    </xdr:to>
    <xdr:cxnSp macro="">
      <xdr:nvCxnSpPr>
        <xdr:cNvPr id="80" name="直線コネクタ 79"/>
        <xdr:cNvCxnSpPr/>
      </xdr:nvCxnSpPr>
      <xdr:spPr>
        <a:xfrm>
          <a:off x="1447800" y="75710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165100</xdr:rowOff>
    </xdr:from>
    <xdr:to>
      <xdr:col>23</xdr:col>
      <xdr:colOff>184150</xdr:colOff>
      <xdr:row>44</xdr:row>
      <xdr:rowOff>95250</xdr:rowOff>
    </xdr:to>
    <xdr:sp macro="" textlink="">
      <xdr:nvSpPr>
        <xdr:cNvPr id="90" name="楕円 89"/>
        <xdr:cNvSpPr/>
      </xdr:nvSpPr>
      <xdr:spPr>
        <a:xfrm>
          <a:off x="49022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60977</xdr:rowOff>
    </xdr:from>
    <xdr:ext cx="762000" cy="259045"/>
    <xdr:sp macro="" textlink="">
      <xdr:nvSpPr>
        <xdr:cNvPr id="91" name="財政力該当値テキスト"/>
        <xdr:cNvSpPr txBox="1"/>
      </xdr:nvSpPr>
      <xdr:spPr>
        <a:xfrm>
          <a:off x="5041900" y="743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165100</xdr:rowOff>
    </xdr:from>
    <xdr:to>
      <xdr:col>19</xdr:col>
      <xdr:colOff>184150</xdr:colOff>
      <xdr:row>44</xdr:row>
      <xdr:rowOff>95250</xdr:rowOff>
    </xdr:to>
    <xdr:sp macro="" textlink="">
      <xdr:nvSpPr>
        <xdr:cNvPr id="92" name="楕円 91"/>
        <xdr:cNvSpPr/>
      </xdr:nvSpPr>
      <xdr:spPr>
        <a:xfrm>
          <a:off x="4064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80027</xdr:rowOff>
    </xdr:from>
    <xdr:ext cx="736600" cy="259045"/>
    <xdr:sp macro="" textlink="">
      <xdr:nvSpPr>
        <xdr:cNvPr id="93" name="テキスト ボックス 92"/>
        <xdr:cNvSpPr txBox="1"/>
      </xdr:nvSpPr>
      <xdr:spPr>
        <a:xfrm>
          <a:off x="3733800" y="762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10885</xdr:rowOff>
    </xdr:from>
    <xdr:to>
      <xdr:col>15</xdr:col>
      <xdr:colOff>133350</xdr:colOff>
      <xdr:row>44</xdr:row>
      <xdr:rowOff>112485</xdr:rowOff>
    </xdr:to>
    <xdr:sp macro="" textlink="">
      <xdr:nvSpPr>
        <xdr:cNvPr id="94" name="楕円 93"/>
        <xdr:cNvSpPr/>
      </xdr:nvSpPr>
      <xdr:spPr>
        <a:xfrm>
          <a:off x="3175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97262</xdr:rowOff>
    </xdr:from>
    <xdr:ext cx="762000" cy="259045"/>
    <xdr:sp macro="" textlink="">
      <xdr:nvSpPr>
        <xdr:cNvPr id="95" name="テキスト ボックス 94"/>
        <xdr:cNvSpPr txBox="1"/>
      </xdr:nvSpPr>
      <xdr:spPr>
        <a:xfrm>
          <a:off x="2844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165100</xdr:rowOff>
    </xdr:from>
    <xdr:to>
      <xdr:col>11</xdr:col>
      <xdr:colOff>82550</xdr:colOff>
      <xdr:row>44</xdr:row>
      <xdr:rowOff>95250</xdr:rowOff>
    </xdr:to>
    <xdr:sp macro="" textlink="">
      <xdr:nvSpPr>
        <xdr:cNvPr id="96" name="楕円 95"/>
        <xdr:cNvSpPr/>
      </xdr:nvSpPr>
      <xdr:spPr>
        <a:xfrm>
          <a:off x="2286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80027</xdr:rowOff>
    </xdr:from>
    <xdr:ext cx="762000" cy="259045"/>
    <xdr:sp macro="" textlink="">
      <xdr:nvSpPr>
        <xdr:cNvPr id="97" name="テキスト ボックス 96"/>
        <xdr:cNvSpPr txBox="1"/>
      </xdr:nvSpPr>
      <xdr:spPr>
        <a:xfrm>
          <a:off x="1955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147865</xdr:rowOff>
    </xdr:from>
    <xdr:to>
      <xdr:col>7</xdr:col>
      <xdr:colOff>31750</xdr:colOff>
      <xdr:row>44</xdr:row>
      <xdr:rowOff>78015</xdr:rowOff>
    </xdr:to>
    <xdr:sp macro="" textlink="">
      <xdr:nvSpPr>
        <xdr:cNvPr id="98" name="楕円 97"/>
        <xdr:cNvSpPr/>
      </xdr:nvSpPr>
      <xdr:spPr>
        <a:xfrm>
          <a:off x="1397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62792</xdr:rowOff>
    </xdr:from>
    <xdr:ext cx="762000" cy="259045"/>
    <xdr:sp macro="" textlink="">
      <xdr:nvSpPr>
        <xdr:cNvPr id="99" name="テキスト ボックス 98"/>
        <xdr:cNvSpPr txBox="1"/>
      </xdr:nvSpPr>
      <xdr:spPr>
        <a:xfrm>
          <a:off x="1066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である経常的経費充当一般財源が、公債費や扶助費の増により対前年度０．８％の増となった一方で、分母である経常一般財源が、、特別区交付金などの増により対前年度４．２％の増となり、前年度から２．７ポイント減となったものである。今後も収納率向上や事務事業の見直しを図り、機動的な財政運営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67</xdr:row>
      <xdr:rowOff>96096</xdr:rowOff>
    </xdr:to>
    <xdr:cxnSp macro="">
      <xdr:nvCxnSpPr>
        <xdr:cNvPr id="129" name="直線コネクタ 128"/>
        <xdr:cNvCxnSpPr/>
      </xdr:nvCxnSpPr>
      <xdr:spPr>
        <a:xfrm flipV="1">
          <a:off x="4953000" y="10215880"/>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0" name="財政構造の弾力性最小値テキスト"/>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1" name="直線コネクタ 130"/>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2" name="財政構造の弾力性最大値テキスト"/>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3" name="直線コネクタ 132"/>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95673</xdr:rowOff>
    </xdr:from>
    <xdr:to>
      <xdr:col>23</xdr:col>
      <xdr:colOff>133350</xdr:colOff>
      <xdr:row>65</xdr:row>
      <xdr:rowOff>141394</xdr:rowOff>
    </xdr:to>
    <xdr:cxnSp macro="">
      <xdr:nvCxnSpPr>
        <xdr:cNvPr id="134" name="直線コネクタ 133"/>
        <xdr:cNvCxnSpPr/>
      </xdr:nvCxnSpPr>
      <xdr:spPr>
        <a:xfrm flipV="1">
          <a:off x="4114800" y="11068473"/>
          <a:ext cx="838200" cy="217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49123</xdr:rowOff>
    </xdr:from>
    <xdr:ext cx="762000" cy="259045"/>
    <xdr:sp macro="" textlink="">
      <xdr:nvSpPr>
        <xdr:cNvPr id="135" name="財政構造の弾力性平均値テキスト"/>
        <xdr:cNvSpPr txBox="1"/>
      </xdr:nvSpPr>
      <xdr:spPr>
        <a:xfrm>
          <a:off x="5041900" y="11021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6" name="フローチャート: 判断 135"/>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31327</xdr:rowOff>
    </xdr:from>
    <xdr:to>
      <xdr:col>19</xdr:col>
      <xdr:colOff>133350</xdr:colOff>
      <xdr:row>65</xdr:row>
      <xdr:rowOff>141394</xdr:rowOff>
    </xdr:to>
    <xdr:cxnSp macro="">
      <xdr:nvCxnSpPr>
        <xdr:cNvPr id="137" name="直線コネクタ 136"/>
        <xdr:cNvCxnSpPr/>
      </xdr:nvCxnSpPr>
      <xdr:spPr>
        <a:xfrm>
          <a:off x="3225800" y="11004127"/>
          <a:ext cx="889000" cy="281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171027</xdr:rowOff>
    </xdr:from>
    <xdr:to>
      <xdr:col>19</xdr:col>
      <xdr:colOff>184150</xdr:colOff>
      <xdr:row>66</xdr:row>
      <xdr:rowOff>101177</xdr:rowOff>
    </xdr:to>
    <xdr:sp macro="" textlink="">
      <xdr:nvSpPr>
        <xdr:cNvPr id="138" name="フローチャート: 判断 137"/>
        <xdr:cNvSpPr/>
      </xdr:nvSpPr>
      <xdr:spPr>
        <a:xfrm>
          <a:off x="4064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85954</xdr:rowOff>
    </xdr:from>
    <xdr:ext cx="736600" cy="259045"/>
    <xdr:sp macro="" textlink="">
      <xdr:nvSpPr>
        <xdr:cNvPr id="139" name="テキスト ボックス 138"/>
        <xdr:cNvSpPr txBox="1"/>
      </xdr:nvSpPr>
      <xdr:spPr>
        <a:xfrm>
          <a:off x="3733800" y="114016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31327</xdr:rowOff>
    </xdr:from>
    <xdr:to>
      <xdr:col>15</xdr:col>
      <xdr:colOff>82550</xdr:colOff>
      <xdr:row>64</xdr:row>
      <xdr:rowOff>71544</xdr:rowOff>
    </xdr:to>
    <xdr:cxnSp macro="">
      <xdr:nvCxnSpPr>
        <xdr:cNvPr id="140" name="直線コネクタ 139"/>
        <xdr:cNvCxnSpPr/>
      </xdr:nvCxnSpPr>
      <xdr:spPr>
        <a:xfrm flipV="1">
          <a:off x="2336800" y="11004127"/>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1" name="フローチャート: 判断 140"/>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16104</xdr:rowOff>
    </xdr:from>
    <xdr:ext cx="762000" cy="259045"/>
    <xdr:sp macro="" textlink="">
      <xdr:nvSpPr>
        <xdr:cNvPr id="142" name="テキスト ボックス 141"/>
        <xdr:cNvSpPr txBox="1"/>
      </xdr:nvSpPr>
      <xdr:spPr>
        <a:xfrm>
          <a:off x="2844800" y="1116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71544</xdr:rowOff>
    </xdr:from>
    <xdr:to>
      <xdr:col>11</xdr:col>
      <xdr:colOff>31750</xdr:colOff>
      <xdr:row>64</xdr:row>
      <xdr:rowOff>160020</xdr:rowOff>
    </xdr:to>
    <xdr:cxnSp macro="">
      <xdr:nvCxnSpPr>
        <xdr:cNvPr id="143" name="直線コネクタ 142"/>
        <xdr:cNvCxnSpPr/>
      </xdr:nvCxnSpPr>
      <xdr:spPr>
        <a:xfrm flipV="1">
          <a:off x="1447800" y="11044344"/>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4" name="フローチャート: 判断 143"/>
        <xdr:cNvSpPr/>
      </xdr:nvSpPr>
      <xdr:spPr>
        <a:xfrm>
          <a:off x="2286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32190</xdr:rowOff>
    </xdr:from>
    <xdr:ext cx="762000" cy="259045"/>
    <xdr:sp macro="" textlink="">
      <xdr:nvSpPr>
        <xdr:cNvPr id="145" name="テキスト ボックス 144"/>
        <xdr:cNvSpPr txBox="1"/>
      </xdr:nvSpPr>
      <xdr:spPr>
        <a:xfrm>
          <a:off x="1955800" y="1117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26246</xdr:rowOff>
    </xdr:from>
    <xdr:to>
      <xdr:col>7</xdr:col>
      <xdr:colOff>31750</xdr:colOff>
      <xdr:row>65</xdr:row>
      <xdr:rowOff>127846</xdr:rowOff>
    </xdr:to>
    <xdr:sp macro="" textlink="">
      <xdr:nvSpPr>
        <xdr:cNvPr id="146" name="フローチャート: 判断 145"/>
        <xdr:cNvSpPr/>
      </xdr:nvSpPr>
      <xdr:spPr>
        <a:xfrm>
          <a:off x="1397000" y="1117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112623</xdr:rowOff>
    </xdr:from>
    <xdr:ext cx="762000" cy="259045"/>
    <xdr:sp macro="" textlink="">
      <xdr:nvSpPr>
        <xdr:cNvPr id="147" name="テキスト ボックス 146"/>
        <xdr:cNvSpPr txBox="1"/>
      </xdr:nvSpPr>
      <xdr:spPr>
        <a:xfrm>
          <a:off x="1066800" y="1125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44873</xdr:rowOff>
    </xdr:from>
    <xdr:to>
      <xdr:col>23</xdr:col>
      <xdr:colOff>184150</xdr:colOff>
      <xdr:row>64</xdr:row>
      <xdr:rowOff>146473</xdr:rowOff>
    </xdr:to>
    <xdr:sp macro="" textlink="">
      <xdr:nvSpPr>
        <xdr:cNvPr id="153" name="楕円 152"/>
        <xdr:cNvSpPr/>
      </xdr:nvSpPr>
      <xdr:spPr>
        <a:xfrm>
          <a:off x="4902200" y="1101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61400</xdr:rowOff>
    </xdr:from>
    <xdr:ext cx="762000" cy="259045"/>
    <xdr:sp macro="" textlink="">
      <xdr:nvSpPr>
        <xdr:cNvPr id="154" name="財政構造の弾力性該当値テキスト"/>
        <xdr:cNvSpPr txBox="1"/>
      </xdr:nvSpPr>
      <xdr:spPr>
        <a:xfrm>
          <a:off x="5041900" y="1086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90594</xdr:rowOff>
    </xdr:from>
    <xdr:to>
      <xdr:col>19</xdr:col>
      <xdr:colOff>184150</xdr:colOff>
      <xdr:row>66</xdr:row>
      <xdr:rowOff>20744</xdr:rowOff>
    </xdr:to>
    <xdr:sp macro="" textlink="">
      <xdr:nvSpPr>
        <xdr:cNvPr id="155" name="楕円 154"/>
        <xdr:cNvSpPr/>
      </xdr:nvSpPr>
      <xdr:spPr>
        <a:xfrm>
          <a:off x="4064000" y="1123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30921</xdr:rowOff>
    </xdr:from>
    <xdr:ext cx="736600" cy="259045"/>
    <xdr:sp macro="" textlink="">
      <xdr:nvSpPr>
        <xdr:cNvPr id="156" name="テキスト ボックス 155"/>
        <xdr:cNvSpPr txBox="1"/>
      </xdr:nvSpPr>
      <xdr:spPr>
        <a:xfrm>
          <a:off x="3733800" y="11003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151977</xdr:rowOff>
    </xdr:from>
    <xdr:to>
      <xdr:col>15</xdr:col>
      <xdr:colOff>133350</xdr:colOff>
      <xdr:row>64</xdr:row>
      <xdr:rowOff>82127</xdr:rowOff>
    </xdr:to>
    <xdr:sp macro="" textlink="">
      <xdr:nvSpPr>
        <xdr:cNvPr id="157" name="楕円 156"/>
        <xdr:cNvSpPr/>
      </xdr:nvSpPr>
      <xdr:spPr>
        <a:xfrm>
          <a:off x="3175000" y="1095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92304</xdr:rowOff>
    </xdr:from>
    <xdr:ext cx="762000" cy="259045"/>
    <xdr:sp macro="" textlink="">
      <xdr:nvSpPr>
        <xdr:cNvPr id="158" name="テキスト ボックス 157"/>
        <xdr:cNvSpPr txBox="1"/>
      </xdr:nvSpPr>
      <xdr:spPr>
        <a:xfrm>
          <a:off x="2844800" y="10722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20744</xdr:rowOff>
    </xdr:from>
    <xdr:to>
      <xdr:col>11</xdr:col>
      <xdr:colOff>82550</xdr:colOff>
      <xdr:row>64</xdr:row>
      <xdr:rowOff>122344</xdr:rowOff>
    </xdr:to>
    <xdr:sp macro="" textlink="">
      <xdr:nvSpPr>
        <xdr:cNvPr id="159" name="楕円 158"/>
        <xdr:cNvSpPr/>
      </xdr:nvSpPr>
      <xdr:spPr>
        <a:xfrm>
          <a:off x="2286000" y="1099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132521</xdr:rowOff>
    </xdr:from>
    <xdr:ext cx="762000" cy="259045"/>
    <xdr:sp macro="" textlink="">
      <xdr:nvSpPr>
        <xdr:cNvPr id="160" name="テキスト ボックス 159"/>
        <xdr:cNvSpPr txBox="1"/>
      </xdr:nvSpPr>
      <xdr:spPr>
        <a:xfrm>
          <a:off x="1955800" y="10762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109220</xdr:rowOff>
    </xdr:from>
    <xdr:to>
      <xdr:col>7</xdr:col>
      <xdr:colOff>31750</xdr:colOff>
      <xdr:row>65</xdr:row>
      <xdr:rowOff>39370</xdr:rowOff>
    </xdr:to>
    <xdr:sp macro="" textlink="">
      <xdr:nvSpPr>
        <xdr:cNvPr id="161" name="楕円 160"/>
        <xdr:cNvSpPr/>
      </xdr:nvSpPr>
      <xdr:spPr>
        <a:xfrm>
          <a:off x="1397000" y="1108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49547</xdr:rowOff>
    </xdr:from>
    <xdr:ext cx="762000" cy="259045"/>
    <xdr:sp macro="" textlink="">
      <xdr:nvSpPr>
        <xdr:cNvPr id="162" name="テキスト ボックス 161"/>
        <xdr:cNvSpPr txBox="1"/>
      </xdr:nvSpPr>
      <xdr:spPr>
        <a:xfrm>
          <a:off x="1066800" y="1085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[142,309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事務事業の見直し、計画的・予防的修繕の実施により、類似団体平均を下回る水準となっている。引き続き事務事業の見直しを行い、行政運営コストの減少に努める。</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24284</xdr:rowOff>
    </xdr:from>
    <xdr:to>
      <xdr:col>23</xdr:col>
      <xdr:colOff>133350</xdr:colOff>
      <xdr:row>88</xdr:row>
      <xdr:rowOff>50037</xdr:rowOff>
    </xdr:to>
    <xdr:cxnSp macro="">
      <xdr:nvCxnSpPr>
        <xdr:cNvPr id="192" name="直線コネクタ 191"/>
        <xdr:cNvCxnSpPr/>
      </xdr:nvCxnSpPr>
      <xdr:spPr>
        <a:xfrm flipV="1">
          <a:off x="4953000" y="13911734"/>
          <a:ext cx="0" cy="12259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22114</xdr:rowOff>
    </xdr:from>
    <xdr:ext cx="762000" cy="259045"/>
    <xdr:sp macro="" textlink="">
      <xdr:nvSpPr>
        <xdr:cNvPr id="193" name="人件費・物件費等の状況最小値テキスト"/>
        <xdr:cNvSpPr txBox="1"/>
      </xdr:nvSpPr>
      <xdr:spPr>
        <a:xfrm>
          <a:off x="5041900" y="15109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50037</xdr:rowOff>
    </xdr:from>
    <xdr:to>
      <xdr:col>24</xdr:col>
      <xdr:colOff>12700</xdr:colOff>
      <xdr:row>88</xdr:row>
      <xdr:rowOff>50037</xdr:rowOff>
    </xdr:to>
    <xdr:cxnSp macro="">
      <xdr:nvCxnSpPr>
        <xdr:cNvPr id="194" name="直線コネクタ 193"/>
        <xdr:cNvCxnSpPr/>
      </xdr:nvCxnSpPr>
      <xdr:spPr>
        <a:xfrm>
          <a:off x="4864100" y="15137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110661</xdr:rowOff>
    </xdr:from>
    <xdr:ext cx="762000" cy="259045"/>
    <xdr:sp macro="" textlink="">
      <xdr:nvSpPr>
        <xdr:cNvPr id="195" name="人件費・物件費等の状況最大値テキスト"/>
        <xdr:cNvSpPr txBox="1"/>
      </xdr:nvSpPr>
      <xdr:spPr>
        <a:xfrm>
          <a:off x="5041900" y="1365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24284</xdr:rowOff>
    </xdr:from>
    <xdr:to>
      <xdr:col>24</xdr:col>
      <xdr:colOff>12700</xdr:colOff>
      <xdr:row>81</xdr:row>
      <xdr:rowOff>24284</xdr:rowOff>
    </xdr:to>
    <xdr:cxnSp macro="">
      <xdr:nvCxnSpPr>
        <xdr:cNvPr id="196" name="直線コネクタ 195"/>
        <xdr:cNvCxnSpPr/>
      </xdr:nvCxnSpPr>
      <xdr:spPr>
        <a:xfrm>
          <a:off x="4864100" y="139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47151</xdr:rowOff>
    </xdr:from>
    <xdr:to>
      <xdr:col>23</xdr:col>
      <xdr:colOff>133350</xdr:colOff>
      <xdr:row>81</xdr:row>
      <xdr:rowOff>83370</xdr:rowOff>
    </xdr:to>
    <xdr:cxnSp macro="">
      <xdr:nvCxnSpPr>
        <xdr:cNvPr id="197" name="直線コネクタ 196"/>
        <xdr:cNvCxnSpPr/>
      </xdr:nvCxnSpPr>
      <xdr:spPr>
        <a:xfrm>
          <a:off x="4114800" y="13934601"/>
          <a:ext cx="838200" cy="36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68146</xdr:rowOff>
    </xdr:from>
    <xdr:ext cx="762000" cy="259045"/>
    <xdr:sp macro="" textlink="">
      <xdr:nvSpPr>
        <xdr:cNvPr id="198" name="人件費・物件費等の状況平均値テキスト"/>
        <xdr:cNvSpPr txBox="1"/>
      </xdr:nvSpPr>
      <xdr:spPr>
        <a:xfrm>
          <a:off x="5041900" y="139555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82297</xdr:rowOff>
    </xdr:from>
    <xdr:to>
      <xdr:col>23</xdr:col>
      <xdr:colOff>184150</xdr:colOff>
      <xdr:row>82</xdr:row>
      <xdr:rowOff>12447</xdr:rowOff>
    </xdr:to>
    <xdr:sp macro="" textlink="">
      <xdr:nvSpPr>
        <xdr:cNvPr id="199" name="フローチャート: 判断 198"/>
        <xdr:cNvSpPr/>
      </xdr:nvSpPr>
      <xdr:spPr>
        <a:xfrm>
          <a:off x="49022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23116</xdr:rowOff>
    </xdr:from>
    <xdr:to>
      <xdr:col>19</xdr:col>
      <xdr:colOff>133350</xdr:colOff>
      <xdr:row>81</xdr:row>
      <xdr:rowOff>47151</xdr:rowOff>
    </xdr:to>
    <xdr:cxnSp macro="">
      <xdr:nvCxnSpPr>
        <xdr:cNvPr id="200" name="直線コネクタ 199"/>
        <xdr:cNvCxnSpPr/>
      </xdr:nvCxnSpPr>
      <xdr:spPr>
        <a:xfrm>
          <a:off x="3225800" y="13910566"/>
          <a:ext cx="889000" cy="24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21095</xdr:rowOff>
    </xdr:from>
    <xdr:to>
      <xdr:col>19</xdr:col>
      <xdr:colOff>184150</xdr:colOff>
      <xdr:row>81</xdr:row>
      <xdr:rowOff>122695</xdr:rowOff>
    </xdr:to>
    <xdr:sp macro="" textlink="">
      <xdr:nvSpPr>
        <xdr:cNvPr id="201" name="フローチャート: 判断 200"/>
        <xdr:cNvSpPr/>
      </xdr:nvSpPr>
      <xdr:spPr>
        <a:xfrm>
          <a:off x="4064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107472</xdr:rowOff>
    </xdr:from>
    <xdr:ext cx="736600" cy="259045"/>
    <xdr:sp macro="" textlink="">
      <xdr:nvSpPr>
        <xdr:cNvPr id="202" name="テキスト ボックス 201"/>
        <xdr:cNvSpPr txBox="1"/>
      </xdr:nvSpPr>
      <xdr:spPr>
        <a:xfrm>
          <a:off x="3733800" y="13994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166081</xdr:rowOff>
    </xdr:from>
    <xdr:to>
      <xdr:col>15</xdr:col>
      <xdr:colOff>82550</xdr:colOff>
      <xdr:row>81</xdr:row>
      <xdr:rowOff>23116</xdr:rowOff>
    </xdr:to>
    <xdr:cxnSp macro="">
      <xdr:nvCxnSpPr>
        <xdr:cNvPr id="203" name="直線コネクタ 202"/>
        <xdr:cNvCxnSpPr/>
      </xdr:nvCxnSpPr>
      <xdr:spPr>
        <a:xfrm>
          <a:off x="2336800" y="13882081"/>
          <a:ext cx="889000" cy="28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170157</xdr:rowOff>
    </xdr:from>
    <xdr:to>
      <xdr:col>15</xdr:col>
      <xdr:colOff>133350</xdr:colOff>
      <xdr:row>81</xdr:row>
      <xdr:rowOff>100307</xdr:rowOff>
    </xdr:to>
    <xdr:sp macro="" textlink="">
      <xdr:nvSpPr>
        <xdr:cNvPr id="204" name="フローチャート: 判断 203"/>
        <xdr:cNvSpPr/>
      </xdr:nvSpPr>
      <xdr:spPr>
        <a:xfrm>
          <a:off x="3175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85084</xdr:rowOff>
    </xdr:from>
    <xdr:ext cx="762000" cy="259045"/>
    <xdr:sp macro="" textlink="">
      <xdr:nvSpPr>
        <xdr:cNvPr id="205" name="テキスト ボックス 204"/>
        <xdr:cNvSpPr txBox="1"/>
      </xdr:nvSpPr>
      <xdr:spPr>
        <a:xfrm>
          <a:off x="2844800" y="1397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155203</xdr:rowOff>
    </xdr:from>
    <xdr:to>
      <xdr:col>11</xdr:col>
      <xdr:colOff>31750</xdr:colOff>
      <xdr:row>80</xdr:row>
      <xdr:rowOff>166081</xdr:rowOff>
    </xdr:to>
    <xdr:cxnSp macro="">
      <xdr:nvCxnSpPr>
        <xdr:cNvPr id="206" name="直線コネクタ 205"/>
        <xdr:cNvCxnSpPr/>
      </xdr:nvCxnSpPr>
      <xdr:spPr>
        <a:xfrm>
          <a:off x="1447800" y="13871203"/>
          <a:ext cx="889000" cy="10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139399</xdr:rowOff>
    </xdr:from>
    <xdr:to>
      <xdr:col>11</xdr:col>
      <xdr:colOff>82550</xdr:colOff>
      <xdr:row>81</xdr:row>
      <xdr:rowOff>69549</xdr:rowOff>
    </xdr:to>
    <xdr:sp macro="" textlink="">
      <xdr:nvSpPr>
        <xdr:cNvPr id="207" name="フローチャート: 判断 206"/>
        <xdr:cNvSpPr/>
      </xdr:nvSpPr>
      <xdr:spPr>
        <a:xfrm>
          <a:off x="2286000" y="138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54326</xdr:rowOff>
    </xdr:from>
    <xdr:ext cx="762000" cy="259045"/>
    <xdr:sp macro="" textlink="">
      <xdr:nvSpPr>
        <xdr:cNvPr id="208" name="テキスト ボックス 207"/>
        <xdr:cNvSpPr txBox="1"/>
      </xdr:nvSpPr>
      <xdr:spPr>
        <a:xfrm>
          <a:off x="1955800" y="13941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136379</xdr:rowOff>
    </xdr:from>
    <xdr:to>
      <xdr:col>7</xdr:col>
      <xdr:colOff>31750</xdr:colOff>
      <xdr:row>81</xdr:row>
      <xdr:rowOff>66529</xdr:rowOff>
    </xdr:to>
    <xdr:sp macro="" textlink="">
      <xdr:nvSpPr>
        <xdr:cNvPr id="209" name="フローチャート: 判断 208"/>
        <xdr:cNvSpPr/>
      </xdr:nvSpPr>
      <xdr:spPr>
        <a:xfrm>
          <a:off x="1397000" y="1385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51306</xdr:rowOff>
    </xdr:from>
    <xdr:ext cx="762000" cy="259045"/>
    <xdr:sp macro="" textlink="">
      <xdr:nvSpPr>
        <xdr:cNvPr id="210" name="テキスト ボックス 209"/>
        <xdr:cNvSpPr txBox="1"/>
      </xdr:nvSpPr>
      <xdr:spPr>
        <a:xfrm>
          <a:off x="1066800" y="13938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32570</xdr:rowOff>
    </xdr:from>
    <xdr:to>
      <xdr:col>23</xdr:col>
      <xdr:colOff>184150</xdr:colOff>
      <xdr:row>81</xdr:row>
      <xdr:rowOff>134170</xdr:rowOff>
    </xdr:to>
    <xdr:sp macro="" textlink="">
      <xdr:nvSpPr>
        <xdr:cNvPr id="216" name="楕円 215"/>
        <xdr:cNvSpPr/>
      </xdr:nvSpPr>
      <xdr:spPr>
        <a:xfrm>
          <a:off x="4902200" y="1392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125297</xdr:rowOff>
    </xdr:from>
    <xdr:ext cx="762000" cy="259045"/>
    <xdr:sp macro="" textlink="">
      <xdr:nvSpPr>
        <xdr:cNvPr id="217" name="人件費・物件費等の状況該当値テキスト"/>
        <xdr:cNvSpPr txBox="1"/>
      </xdr:nvSpPr>
      <xdr:spPr>
        <a:xfrm>
          <a:off x="5041900" y="13841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167801</xdr:rowOff>
    </xdr:from>
    <xdr:to>
      <xdr:col>19</xdr:col>
      <xdr:colOff>184150</xdr:colOff>
      <xdr:row>81</xdr:row>
      <xdr:rowOff>97951</xdr:rowOff>
    </xdr:to>
    <xdr:sp macro="" textlink="">
      <xdr:nvSpPr>
        <xdr:cNvPr id="218" name="楕円 217"/>
        <xdr:cNvSpPr/>
      </xdr:nvSpPr>
      <xdr:spPr>
        <a:xfrm>
          <a:off x="4064000" y="1388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108128</xdr:rowOff>
    </xdr:from>
    <xdr:ext cx="736600" cy="259045"/>
    <xdr:sp macro="" textlink="">
      <xdr:nvSpPr>
        <xdr:cNvPr id="219" name="テキスト ボックス 218"/>
        <xdr:cNvSpPr txBox="1"/>
      </xdr:nvSpPr>
      <xdr:spPr>
        <a:xfrm>
          <a:off x="3733800" y="136526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143766</xdr:rowOff>
    </xdr:from>
    <xdr:to>
      <xdr:col>15</xdr:col>
      <xdr:colOff>133350</xdr:colOff>
      <xdr:row>81</xdr:row>
      <xdr:rowOff>73916</xdr:rowOff>
    </xdr:to>
    <xdr:sp macro="" textlink="">
      <xdr:nvSpPr>
        <xdr:cNvPr id="220" name="楕円 219"/>
        <xdr:cNvSpPr/>
      </xdr:nvSpPr>
      <xdr:spPr>
        <a:xfrm>
          <a:off x="3175000" y="13859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84093</xdr:rowOff>
    </xdr:from>
    <xdr:ext cx="762000" cy="259045"/>
    <xdr:sp macro="" textlink="">
      <xdr:nvSpPr>
        <xdr:cNvPr id="221" name="テキスト ボックス 220"/>
        <xdr:cNvSpPr txBox="1"/>
      </xdr:nvSpPr>
      <xdr:spPr>
        <a:xfrm>
          <a:off x="2844800" y="13628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115281</xdr:rowOff>
    </xdr:from>
    <xdr:to>
      <xdr:col>11</xdr:col>
      <xdr:colOff>82550</xdr:colOff>
      <xdr:row>81</xdr:row>
      <xdr:rowOff>45431</xdr:rowOff>
    </xdr:to>
    <xdr:sp macro="" textlink="">
      <xdr:nvSpPr>
        <xdr:cNvPr id="222" name="楕円 221"/>
        <xdr:cNvSpPr/>
      </xdr:nvSpPr>
      <xdr:spPr>
        <a:xfrm>
          <a:off x="2286000" y="1383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55608</xdr:rowOff>
    </xdr:from>
    <xdr:ext cx="762000" cy="259045"/>
    <xdr:sp macro="" textlink="">
      <xdr:nvSpPr>
        <xdr:cNvPr id="223" name="テキスト ボックス 222"/>
        <xdr:cNvSpPr txBox="1"/>
      </xdr:nvSpPr>
      <xdr:spPr>
        <a:xfrm>
          <a:off x="1955800" y="13600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104403</xdr:rowOff>
    </xdr:from>
    <xdr:to>
      <xdr:col>7</xdr:col>
      <xdr:colOff>31750</xdr:colOff>
      <xdr:row>81</xdr:row>
      <xdr:rowOff>34553</xdr:rowOff>
    </xdr:to>
    <xdr:sp macro="" textlink="">
      <xdr:nvSpPr>
        <xdr:cNvPr id="224" name="楕円 223"/>
        <xdr:cNvSpPr/>
      </xdr:nvSpPr>
      <xdr:spPr>
        <a:xfrm>
          <a:off x="1397000" y="13820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44730</xdr:rowOff>
    </xdr:from>
    <xdr:ext cx="762000" cy="259045"/>
    <xdr:sp macro="" textlink="">
      <xdr:nvSpPr>
        <xdr:cNvPr id="225" name="テキスト ボックス 224"/>
        <xdr:cNvSpPr txBox="1"/>
      </xdr:nvSpPr>
      <xdr:spPr>
        <a:xfrm>
          <a:off x="1066800" y="13589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引き続き、特別区人事委員会の勧告を尊重し、公民格差の差額調整を行うなど、給与水準の適正化に努める。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132443</xdr:rowOff>
    </xdr:from>
    <xdr:to>
      <xdr:col>81</xdr:col>
      <xdr:colOff>44450</xdr:colOff>
      <xdr:row>82</xdr:row>
      <xdr:rowOff>132443</xdr:rowOff>
    </xdr:to>
    <xdr:cxnSp macro="">
      <xdr:nvCxnSpPr>
        <xdr:cNvPr id="261" name="直線コネクタ 260"/>
        <xdr:cNvCxnSpPr/>
      </xdr:nvCxnSpPr>
      <xdr:spPr>
        <a:xfrm>
          <a:off x="16179800" y="141913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89098</xdr:rowOff>
    </xdr:from>
    <xdr:ext cx="762000" cy="259045"/>
    <xdr:sp macro="" textlink="">
      <xdr:nvSpPr>
        <xdr:cNvPr id="262" name="給与水準   （国との比較）平均値テキスト"/>
        <xdr:cNvSpPr txBox="1"/>
      </xdr:nvSpPr>
      <xdr:spPr>
        <a:xfrm>
          <a:off x="17106900" y="1431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132443</xdr:rowOff>
    </xdr:from>
    <xdr:to>
      <xdr:col>77</xdr:col>
      <xdr:colOff>44450</xdr:colOff>
      <xdr:row>82</xdr:row>
      <xdr:rowOff>166914</xdr:rowOff>
    </xdr:to>
    <xdr:cxnSp macro="">
      <xdr:nvCxnSpPr>
        <xdr:cNvPr id="264" name="直線コネクタ 263"/>
        <xdr:cNvCxnSpPr/>
      </xdr:nvCxnSpPr>
      <xdr:spPr>
        <a:xfrm flipV="1">
          <a:off x="15290800" y="1419134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5" name="フローチャート: 判断 264"/>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31948</xdr:rowOff>
    </xdr:from>
    <xdr:ext cx="736600" cy="259045"/>
    <xdr:sp macro="" textlink="">
      <xdr:nvSpPr>
        <xdr:cNvPr id="266" name="テキスト ボックス 265"/>
        <xdr:cNvSpPr txBox="1"/>
      </xdr:nvSpPr>
      <xdr:spPr>
        <a:xfrm>
          <a:off x="15798800" y="1443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166914</xdr:rowOff>
    </xdr:from>
    <xdr:to>
      <xdr:col>72</xdr:col>
      <xdr:colOff>203200</xdr:colOff>
      <xdr:row>84</xdr:row>
      <xdr:rowOff>99786</xdr:rowOff>
    </xdr:to>
    <xdr:cxnSp macro="">
      <xdr:nvCxnSpPr>
        <xdr:cNvPr id="267" name="直線コネクタ 266"/>
        <xdr:cNvCxnSpPr/>
      </xdr:nvCxnSpPr>
      <xdr:spPr>
        <a:xfrm flipV="1">
          <a:off x="14401800" y="14225814"/>
          <a:ext cx="889000" cy="27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14514</xdr:rowOff>
    </xdr:from>
    <xdr:to>
      <xdr:col>73</xdr:col>
      <xdr:colOff>44450</xdr:colOff>
      <xdr:row>84</xdr:row>
      <xdr:rowOff>116114</xdr:rowOff>
    </xdr:to>
    <xdr:sp macro="" textlink="">
      <xdr:nvSpPr>
        <xdr:cNvPr id="268" name="フローチャート: 判断 267"/>
        <xdr:cNvSpPr/>
      </xdr:nvSpPr>
      <xdr:spPr>
        <a:xfrm>
          <a:off x="15240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100891</xdr:rowOff>
    </xdr:from>
    <xdr:ext cx="762000" cy="259045"/>
    <xdr:sp macro="" textlink="">
      <xdr:nvSpPr>
        <xdr:cNvPr id="269" name="テキスト ボックス 268"/>
        <xdr:cNvSpPr txBox="1"/>
      </xdr:nvSpPr>
      <xdr:spPr>
        <a:xfrm>
          <a:off x="14909800" y="14502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99786</xdr:rowOff>
    </xdr:from>
    <xdr:to>
      <xdr:col>68</xdr:col>
      <xdr:colOff>152400</xdr:colOff>
      <xdr:row>84</xdr:row>
      <xdr:rowOff>99786</xdr:rowOff>
    </xdr:to>
    <xdr:cxnSp macro="">
      <xdr:nvCxnSpPr>
        <xdr:cNvPr id="270" name="直線コネクタ 269"/>
        <xdr:cNvCxnSpPr/>
      </xdr:nvCxnSpPr>
      <xdr:spPr>
        <a:xfrm>
          <a:off x="13512800" y="145015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71" name="フローチャート: 判断 270"/>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72" name="テキスト ボックス 271"/>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4" name="テキスト ボックス 273"/>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81643</xdr:rowOff>
    </xdr:from>
    <xdr:to>
      <xdr:col>81</xdr:col>
      <xdr:colOff>95250</xdr:colOff>
      <xdr:row>83</xdr:row>
      <xdr:rowOff>11793</xdr:rowOff>
    </xdr:to>
    <xdr:sp macro="" textlink="">
      <xdr:nvSpPr>
        <xdr:cNvPr id="280" name="楕円 279"/>
        <xdr:cNvSpPr/>
      </xdr:nvSpPr>
      <xdr:spPr>
        <a:xfrm>
          <a:off x="16967200" y="1414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98170</xdr:rowOff>
    </xdr:from>
    <xdr:ext cx="762000" cy="259045"/>
    <xdr:sp macro="" textlink="">
      <xdr:nvSpPr>
        <xdr:cNvPr id="281" name="給与水準   （国との比較）該当値テキスト"/>
        <xdr:cNvSpPr txBox="1"/>
      </xdr:nvSpPr>
      <xdr:spPr>
        <a:xfrm>
          <a:off x="17106900" y="13985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81643</xdr:rowOff>
    </xdr:from>
    <xdr:to>
      <xdr:col>77</xdr:col>
      <xdr:colOff>95250</xdr:colOff>
      <xdr:row>83</xdr:row>
      <xdr:rowOff>11793</xdr:rowOff>
    </xdr:to>
    <xdr:sp macro="" textlink="">
      <xdr:nvSpPr>
        <xdr:cNvPr id="282" name="楕円 281"/>
        <xdr:cNvSpPr/>
      </xdr:nvSpPr>
      <xdr:spPr>
        <a:xfrm>
          <a:off x="16129000" y="1414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21970</xdr:rowOff>
    </xdr:from>
    <xdr:ext cx="736600" cy="259045"/>
    <xdr:sp macro="" textlink="">
      <xdr:nvSpPr>
        <xdr:cNvPr id="283" name="テキスト ボックス 282"/>
        <xdr:cNvSpPr txBox="1"/>
      </xdr:nvSpPr>
      <xdr:spPr>
        <a:xfrm>
          <a:off x="15798800" y="1390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116114</xdr:rowOff>
    </xdr:from>
    <xdr:to>
      <xdr:col>73</xdr:col>
      <xdr:colOff>44450</xdr:colOff>
      <xdr:row>83</xdr:row>
      <xdr:rowOff>46264</xdr:rowOff>
    </xdr:to>
    <xdr:sp macro="" textlink="">
      <xdr:nvSpPr>
        <xdr:cNvPr id="284" name="楕円 283"/>
        <xdr:cNvSpPr/>
      </xdr:nvSpPr>
      <xdr:spPr>
        <a:xfrm>
          <a:off x="15240000" y="1417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56441</xdr:rowOff>
    </xdr:from>
    <xdr:ext cx="762000" cy="259045"/>
    <xdr:sp macro="" textlink="">
      <xdr:nvSpPr>
        <xdr:cNvPr id="285" name="テキスト ボックス 284"/>
        <xdr:cNvSpPr txBox="1"/>
      </xdr:nvSpPr>
      <xdr:spPr>
        <a:xfrm>
          <a:off x="14909800" y="1394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48986</xdr:rowOff>
    </xdr:from>
    <xdr:to>
      <xdr:col>68</xdr:col>
      <xdr:colOff>203200</xdr:colOff>
      <xdr:row>84</xdr:row>
      <xdr:rowOff>150586</xdr:rowOff>
    </xdr:to>
    <xdr:sp macro="" textlink="">
      <xdr:nvSpPr>
        <xdr:cNvPr id="286" name="楕円 285"/>
        <xdr:cNvSpPr/>
      </xdr:nvSpPr>
      <xdr:spPr>
        <a:xfrm>
          <a:off x="14351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87" name="テキスト ボックス 286"/>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88" name="楕円 287"/>
        <xdr:cNvSpPr/>
      </xdr:nvSpPr>
      <xdr:spPr>
        <a:xfrm>
          <a:off x="13462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89" name="テキスト ボックス 288"/>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事務の委託化や内部事務の効率化による職員数の削減を行ってきたことから、類似団体平均を下回る水準となっている。今後も民間活用など、あらゆる方法を通じて、効率的で質の高い区民サービスを提供し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26005</xdr:rowOff>
    </xdr:to>
    <xdr:cxnSp macro="">
      <xdr:nvCxnSpPr>
        <xdr:cNvPr id="321" name="直線コネクタ 320"/>
        <xdr:cNvCxnSpPr/>
      </xdr:nvCxnSpPr>
      <xdr:spPr>
        <a:xfrm flipV="1">
          <a:off x="17018000" y="10148086"/>
          <a:ext cx="0" cy="13650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169532</xdr:rowOff>
    </xdr:from>
    <xdr:ext cx="762000" cy="259045"/>
    <xdr:sp macro="" textlink="">
      <xdr:nvSpPr>
        <xdr:cNvPr id="322" name="定員管理の状況最小値テキスト"/>
        <xdr:cNvSpPr txBox="1"/>
      </xdr:nvSpPr>
      <xdr:spPr>
        <a:xfrm>
          <a:off x="17106900" y="1148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26005</xdr:rowOff>
    </xdr:from>
    <xdr:to>
      <xdr:col>81</xdr:col>
      <xdr:colOff>133350</xdr:colOff>
      <xdr:row>67</xdr:row>
      <xdr:rowOff>26005</xdr:rowOff>
    </xdr:to>
    <xdr:cxnSp macro="">
      <xdr:nvCxnSpPr>
        <xdr:cNvPr id="323" name="直線コネクタ 322"/>
        <xdr:cNvCxnSpPr/>
      </xdr:nvCxnSpPr>
      <xdr:spPr>
        <a:xfrm>
          <a:off x="16929100" y="1151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16208</xdr:rowOff>
    </xdr:from>
    <xdr:to>
      <xdr:col>81</xdr:col>
      <xdr:colOff>44450</xdr:colOff>
      <xdr:row>60</xdr:row>
      <xdr:rowOff>19655</xdr:rowOff>
    </xdr:to>
    <xdr:cxnSp macro="">
      <xdr:nvCxnSpPr>
        <xdr:cNvPr id="326" name="直線コネクタ 325"/>
        <xdr:cNvCxnSpPr/>
      </xdr:nvCxnSpPr>
      <xdr:spPr>
        <a:xfrm>
          <a:off x="16179800" y="10303208"/>
          <a:ext cx="8382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118127</xdr:rowOff>
    </xdr:from>
    <xdr:ext cx="762000" cy="259045"/>
    <xdr:sp macro="" textlink="">
      <xdr:nvSpPr>
        <xdr:cNvPr id="327" name="定員管理の状況平均値テキスト"/>
        <xdr:cNvSpPr txBox="1"/>
      </xdr:nvSpPr>
      <xdr:spPr>
        <a:xfrm>
          <a:off x="17106900" y="1023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28" name="フローチャート: 判断 327"/>
        <xdr:cNvSpPr/>
      </xdr:nvSpPr>
      <xdr:spPr>
        <a:xfrm>
          <a:off x="16967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15059</xdr:rowOff>
    </xdr:from>
    <xdr:to>
      <xdr:col>77</xdr:col>
      <xdr:colOff>44450</xdr:colOff>
      <xdr:row>60</xdr:row>
      <xdr:rowOff>16208</xdr:rowOff>
    </xdr:to>
    <xdr:cxnSp macro="">
      <xdr:nvCxnSpPr>
        <xdr:cNvPr id="329" name="直線コネクタ 328"/>
        <xdr:cNvCxnSpPr/>
      </xdr:nvCxnSpPr>
      <xdr:spPr>
        <a:xfrm>
          <a:off x="15290800" y="10302059"/>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142603</xdr:rowOff>
    </xdr:from>
    <xdr:to>
      <xdr:col>77</xdr:col>
      <xdr:colOff>95250</xdr:colOff>
      <xdr:row>60</xdr:row>
      <xdr:rowOff>72753</xdr:rowOff>
    </xdr:to>
    <xdr:sp macro="" textlink="">
      <xdr:nvSpPr>
        <xdr:cNvPr id="330" name="フローチャート: 判断 329"/>
        <xdr:cNvSpPr/>
      </xdr:nvSpPr>
      <xdr:spPr>
        <a:xfrm>
          <a:off x="16129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57530</xdr:rowOff>
    </xdr:from>
    <xdr:ext cx="736600" cy="259045"/>
    <xdr:sp macro="" textlink="">
      <xdr:nvSpPr>
        <xdr:cNvPr id="331" name="テキスト ボックス 330"/>
        <xdr:cNvSpPr txBox="1"/>
      </xdr:nvSpPr>
      <xdr:spPr>
        <a:xfrm>
          <a:off x="15798800" y="103445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11612</xdr:rowOff>
    </xdr:from>
    <xdr:to>
      <xdr:col>72</xdr:col>
      <xdr:colOff>203200</xdr:colOff>
      <xdr:row>60</xdr:row>
      <xdr:rowOff>15059</xdr:rowOff>
    </xdr:to>
    <xdr:cxnSp macro="">
      <xdr:nvCxnSpPr>
        <xdr:cNvPr id="332" name="直線コネクタ 331"/>
        <xdr:cNvCxnSpPr/>
      </xdr:nvCxnSpPr>
      <xdr:spPr>
        <a:xfrm>
          <a:off x="14401800" y="10298612"/>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3" name="フローチャート: 判断 332"/>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60977</xdr:rowOff>
    </xdr:from>
    <xdr:ext cx="762000" cy="259045"/>
    <xdr:sp macro="" textlink="">
      <xdr:nvSpPr>
        <xdr:cNvPr id="334" name="テキスト ボックス 333"/>
        <xdr:cNvSpPr txBox="1"/>
      </xdr:nvSpPr>
      <xdr:spPr>
        <a:xfrm>
          <a:off x="14909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11612</xdr:rowOff>
    </xdr:from>
    <xdr:to>
      <xdr:col>68</xdr:col>
      <xdr:colOff>152400</xdr:colOff>
      <xdr:row>60</xdr:row>
      <xdr:rowOff>16208</xdr:rowOff>
    </xdr:to>
    <xdr:cxnSp macro="">
      <xdr:nvCxnSpPr>
        <xdr:cNvPr id="335" name="直線コネクタ 334"/>
        <xdr:cNvCxnSpPr/>
      </xdr:nvCxnSpPr>
      <xdr:spPr>
        <a:xfrm flipV="1">
          <a:off x="13512800" y="10298612"/>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138006</xdr:rowOff>
    </xdr:from>
    <xdr:to>
      <xdr:col>68</xdr:col>
      <xdr:colOff>203200</xdr:colOff>
      <xdr:row>60</xdr:row>
      <xdr:rowOff>68156</xdr:rowOff>
    </xdr:to>
    <xdr:sp macro="" textlink="">
      <xdr:nvSpPr>
        <xdr:cNvPr id="336" name="フローチャート: 判断 335"/>
        <xdr:cNvSpPr/>
      </xdr:nvSpPr>
      <xdr:spPr>
        <a:xfrm>
          <a:off x="14351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52933</xdr:rowOff>
    </xdr:from>
    <xdr:ext cx="762000" cy="259045"/>
    <xdr:sp macro="" textlink="">
      <xdr:nvSpPr>
        <xdr:cNvPr id="337" name="テキスト ボックス 336"/>
        <xdr:cNvSpPr txBox="1"/>
      </xdr:nvSpPr>
      <xdr:spPr>
        <a:xfrm>
          <a:off x="14020800" y="103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38" name="フローチャート: 判断 337"/>
        <xdr:cNvSpPr/>
      </xdr:nvSpPr>
      <xdr:spPr>
        <a:xfrm>
          <a:off x="13462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77185</xdr:rowOff>
    </xdr:from>
    <xdr:ext cx="762000" cy="259045"/>
    <xdr:sp macro="" textlink="">
      <xdr:nvSpPr>
        <xdr:cNvPr id="339" name="テキスト ボックス 338"/>
        <xdr:cNvSpPr txBox="1"/>
      </xdr:nvSpPr>
      <xdr:spPr>
        <a:xfrm>
          <a:off x="13131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140305</xdr:rowOff>
    </xdr:from>
    <xdr:to>
      <xdr:col>81</xdr:col>
      <xdr:colOff>95250</xdr:colOff>
      <xdr:row>60</xdr:row>
      <xdr:rowOff>70455</xdr:rowOff>
    </xdr:to>
    <xdr:sp macro="" textlink="">
      <xdr:nvSpPr>
        <xdr:cNvPr id="345" name="楕円 344"/>
        <xdr:cNvSpPr/>
      </xdr:nvSpPr>
      <xdr:spPr>
        <a:xfrm>
          <a:off x="16967200" y="1025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156832</xdr:rowOff>
    </xdr:from>
    <xdr:ext cx="762000" cy="259045"/>
    <xdr:sp macro="" textlink="">
      <xdr:nvSpPr>
        <xdr:cNvPr id="346" name="定員管理の状況該当値テキスト"/>
        <xdr:cNvSpPr txBox="1"/>
      </xdr:nvSpPr>
      <xdr:spPr>
        <a:xfrm>
          <a:off x="17106900" y="10100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136858</xdr:rowOff>
    </xdr:from>
    <xdr:to>
      <xdr:col>77</xdr:col>
      <xdr:colOff>95250</xdr:colOff>
      <xdr:row>60</xdr:row>
      <xdr:rowOff>67008</xdr:rowOff>
    </xdr:to>
    <xdr:sp macro="" textlink="">
      <xdr:nvSpPr>
        <xdr:cNvPr id="347" name="楕円 346"/>
        <xdr:cNvSpPr/>
      </xdr:nvSpPr>
      <xdr:spPr>
        <a:xfrm>
          <a:off x="16129000" y="1025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77185</xdr:rowOff>
    </xdr:from>
    <xdr:ext cx="736600" cy="259045"/>
    <xdr:sp macro="" textlink="">
      <xdr:nvSpPr>
        <xdr:cNvPr id="348" name="テキスト ボックス 347"/>
        <xdr:cNvSpPr txBox="1"/>
      </xdr:nvSpPr>
      <xdr:spPr>
        <a:xfrm>
          <a:off x="15798800" y="10021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135709</xdr:rowOff>
    </xdr:from>
    <xdr:to>
      <xdr:col>73</xdr:col>
      <xdr:colOff>44450</xdr:colOff>
      <xdr:row>60</xdr:row>
      <xdr:rowOff>65859</xdr:rowOff>
    </xdr:to>
    <xdr:sp macro="" textlink="">
      <xdr:nvSpPr>
        <xdr:cNvPr id="349" name="楕円 348"/>
        <xdr:cNvSpPr/>
      </xdr:nvSpPr>
      <xdr:spPr>
        <a:xfrm>
          <a:off x="15240000" y="10251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76036</xdr:rowOff>
    </xdr:from>
    <xdr:ext cx="762000" cy="259045"/>
    <xdr:sp macro="" textlink="">
      <xdr:nvSpPr>
        <xdr:cNvPr id="350" name="テキスト ボックス 349"/>
        <xdr:cNvSpPr txBox="1"/>
      </xdr:nvSpPr>
      <xdr:spPr>
        <a:xfrm>
          <a:off x="14909800" y="10020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132262</xdr:rowOff>
    </xdr:from>
    <xdr:to>
      <xdr:col>68</xdr:col>
      <xdr:colOff>203200</xdr:colOff>
      <xdr:row>60</xdr:row>
      <xdr:rowOff>62412</xdr:rowOff>
    </xdr:to>
    <xdr:sp macro="" textlink="">
      <xdr:nvSpPr>
        <xdr:cNvPr id="351" name="楕円 350"/>
        <xdr:cNvSpPr/>
      </xdr:nvSpPr>
      <xdr:spPr>
        <a:xfrm>
          <a:off x="14351000" y="10247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72589</xdr:rowOff>
    </xdr:from>
    <xdr:ext cx="762000" cy="259045"/>
    <xdr:sp macro="" textlink="">
      <xdr:nvSpPr>
        <xdr:cNvPr id="352" name="テキスト ボックス 351"/>
        <xdr:cNvSpPr txBox="1"/>
      </xdr:nvSpPr>
      <xdr:spPr>
        <a:xfrm>
          <a:off x="14020800" y="10016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53" name="楕円 352"/>
        <xdr:cNvSpPr/>
      </xdr:nvSpPr>
      <xdr:spPr>
        <a:xfrm>
          <a:off x="13462000" y="1025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51785</xdr:rowOff>
    </xdr:from>
    <xdr:ext cx="762000" cy="259045"/>
    <xdr:sp macro="" textlink="">
      <xdr:nvSpPr>
        <xdr:cNvPr id="354" name="テキスト ボックス 353"/>
        <xdr:cNvSpPr txBox="1"/>
      </xdr:nvSpPr>
      <xdr:spPr>
        <a:xfrm>
          <a:off x="13131800" y="1033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別区債の発行抑制などにより実質公債費比率の上昇の抑制に努めており、土地開発公社からの用地取得費の減などにより、前年度から０．２ポイント減となった。今後も学校施設の改築やまちづくり事業などの投資的経費の増加が見込まれていることから、引き続き財源対策等を徹底し、実質公債費比率の上昇の抑制に努める。</a:t>
          </a: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6" name="直線コネクタ 375"/>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68792</xdr:rowOff>
    </xdr:from>
    <xdr:to>
      <xdr:col>81</xdr:col>
      <xdr:colOff>44450</xdr:colOff>
      <xdr:row>43</xdr:row>
      <xdr:rowOff>14817</xdr:rowOff>
    </xdr:to>
    <xdr:cxnSp macro="">
      <xdr:nvCxnSpPr>
        <xdr:cNvPr id="380" name="直線コネクタ 379"/>
        <xdr:cNvCxnSpPr/>
      </xdr:nvCxnSpPr>
      <xdr:spPr>
        <a:xfrm flipV="1">
          <a:off x="17018000" y="6240992"/>
          <a:ext cx="0" cy="11461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42</xdr:row>
      <xdr:rowOff>158344</xdr:rowOff>
    </xdr:from>
    <xdr:ext cx="762000" cy="259045"/>
    <xdr:sp macro="" textlink="">
      <xdr:nvSpPr>
        <xdr:cNvPr id="381" name="公債費負担の状況最小値テキスト"/>
        <xdr:cNvSpPr txBox="1"/>
      </xdr:nvSpPr>
      <xdr:spPr>
        <a:xfrm>
          <a:off x="17106900" y="7359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14817</xdr:rowOff>
    </xdr:from>
    <xdr:to>
      <xdr:col>81</xdr:col>
      <xdr:colOff>133350</xdr:colOff>
      <xdr:row>43</xdr:row>
      <xdr:rowOff>14817</xdr:rowOff>
    </xdr:to>
    <xdr:cxnSp macro="">
      <xdr:nvCxnSpPr>
        <xdr:cNvPr id="382" name="直線コネクタ 381"/>
        <xdr:cNvCxnSpPr/>
      </xdr:nvCxnSpPr>
      <xdr:spPr>
        <a:xfrm>
          <a:off x="16929100" y="7387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155169</xdr:rowOff>
    </xdr:from>
    <xdr:ext cx="762000" cy="259045"/>
    <xdr:sp macro="" textlink="">
      <xdr:nvSpPr>
        <xdr:cNvPr id="383" name="公債費負担の状況最大値テキスト"/>
        <xdr:cNvSpPr txBox="1"/>
      </xdr:nvSpPr>
      <xdr:spPr>
        <a:xfrm>
          <a:off x="17106900" y="598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68792</xdr:rowOff>
    </xdr:from>
    <xdr:to>
      <xdr:col>81</xdr:col>
      <xdr:colOff>133350</xdr:colOff>
      <xdr:row>36</xdr:row>
      <xdr:rowOff>68792</xdr:rowOff>
    </xdr:to>
    <xdr:cxnSp macro="">
      <xdr:nvCxnSpPr>
        <xdr:cNvPr id="384" name="直線コネクタ 383"/>
        <xdr:cNvCxnSpPr/>
      </xdr:nvCxnSpPr>
      <xdr:spPr>
        <a:xfrm>
          <a:off x="16929100" y="624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167217</xdr:rowOff>
    </xdr:from>
    <xdr:to>
      <xdr:col>81</xdr:col>
      <xdr:colOff>44450</xdr:colOff>
      <xdr:row>41</xdr:row>
      <xdr:rowOff>35983</xdr:rowOff>
    </xdr:to>
    <xdr:cxnSp macro="">
      <xdr:nvCxnSpPr>
        <xdr:cNvPr id="385" name="直線コネクタ 384"/>
        <xdr:cNvCxnSpPr/>
      </xdr:nvCxnSpPr>
      <xdr:spPr>
        <a:xfrm flipV="1">
          <a:off x="16179800" y="7025217"/>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22877</xdr:rowOff>
    </xdr:from>
    <xdr:ext cx="762000" cy="259045"/>
    <xdr:sp macro="" textlink="">
      <xdr:nvSpPr>
        <xdr:cNvPr id="386" name="公債費負担の状況平均値テキスト"/>
        <xdr:cNvSpPr txBox="1"/>
      </xdr:nvSpPr>
      <xdr:spPr>
        <a:xfrm>
          <a:off x="17106900" y="6537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6350</xdr:rowOff>
    </xdr:from>
    <xdr:to>
      <xdr:col>81</xdr:col>
      <xdr:colOff>95250</xdr:colOff>
      <xdr:row>39</xdr:row>
      <xdr:rowOff>107950</xdr:rowOff>
    </xdr:to>
    <xdr:sp macro="" textlink="">
      <xdr:nvSpPr>
        <xdr:cNvPr id="387" name="フローチャート: 判断 386"/>
        <xdr:cNvSpPr/>
      </xdr:nvSpPr>
      <xdr:spPr>
        <a:xfrm>
          <a:off x="169672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167217</xdr:rowOff>
    </xdr:from>
    <xdr:to>
      <xdr:col>77</xdr:col>
      <xdr:colOff>44450</xdr:colOff>
      <xdr:row>41</xdr:row>
      <xdr:rowOff>35983</xdr:rowOff>
    </xdr:to>
    <xdr:cxnSp macro="">
      <xdr:nvCxnSpPr>
        <xdr:cNvPr id="388" name="直線コネクタ 387"/>
        <xdr:cNvCxnSpPr/>
      </xdr:nvCxnSpPr>
      <xdr:spPr>
        <a:xfrm>
          <a:off x="15290800" y="702521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38</xdr:row>
      <xdr:rowOff>137583</xdr:rowOff>
    </xdr:from>
    <xdr:to>
      <xdr:col>77</xdr:col>
      <xdr:colOff>95250</xdr:colOff>
      <xdr:row>39</xdr:row>
      <xdr:rowOff>67733</xdr:rowOff>
    </xdr:to>
    <xdr:sp macro="" textlink="">
      <xdr:nvSpPr>
        <xdr:cNvPr id="389" name="フローチャート: 判断 388"/>
        <xdr:cNvSpPr/>
      </xdr:nvSpPr>
      <xdr:spPr>
        <a:xfrm>
          <a:off x="16129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77910</xdr:rowOff>
    </xdr:from>
    <xdr:ext cx="736600" cy="259045"/>
    <xdr:sp macro="" textlink="">
      <xdr:nvSpPr>
        <xdr:cNvPr id="390" name="テキスト ボックス 389"/>
        <xdr:cNvSpPr txBox="1"/>
      </xdr:nvSpPr>
      <xdr:spPr>
        <a:xfrm>
          <a:off x="15798800" y="64215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167217</xdr:rowOff>
    </xdr:from>
    <xdr:to>
      <xdr:col>72</xdr:col>
      <xdr:colOff>203200</xdr:colOff>
      <xdr:row>42</xdr:row>
      <xdr:rowOff>166158</xdr:rowOff>
    </xdr:to>
    <xdr:cxnSp macro="">
      <xdr:nvCxnSpPr>
        <xdr:cNvPr id="391" name="直線コネクタ 390"/>
        <xdr:cNvCxnSpPr/>
      </xdr:nvCxnSpPr>
      <xdr:spPr>
        <a:xfrm flipV="1">
          <a:off x="14401800" y="7025217"/>
          <a:ext cx="889000" cy="341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117475</xdr:rowOff>
    </xdr:from>
    <xdr:to>
      <xdr:col>73</xdr:col>
      <xdr:colOff>44450</xdr:colOff>
      <xdr:row>39</xdr:row>
      <xdr:rowOff>47625</xdr:rowOff>
    </xdr:to>
    <xdr:sp macro="" textlink="">
      <xdr:nvSpPr>
        <xdr:cNvPr id="392" name="フローチャート: 判断 391"/>
        <xdr:cNvSpPr/>
      </xdr:nvSpPr>
      <xdr:spPr>
        <a:xfrm>
          <a:off x="15240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57802</xdr:rowOff>
    </xdr:from>
    <xdr:ext cx="762000" cy="259045"/>
    <xdr:sp macro="" textlink="">
      <xdr:nvSpPr>
        <xdr:cNvPr id="393" name="テキスト ボックス 392"/>
        <xdr:cNvSpPr txBox="1"/>
      </xdr:nvSpPr>
      <xdr:spPr>
        <a:xfrm>
          <a:off x="14909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166158</xdr:rowOff>
    </xdr:from>
    <xdr:to>
      <xdr:col>68</xdr:col>
      <xdr:colOff>152400</xdr:colOff>
      <xdr:row>43</xdr:row>
      <xdr:rowOff>155575</xdr:rowOff>
    </xdr:to>
    <xdr:cxnSp macro="">
      <xdr:nvCxnSpPr>
        <xdr:cNvPr id="394" name="直線コネクタ 393"/>
        <xdr:cNvCxnSpPr/>
      </xdr:nvCxnSpPr>
      <xdr:spPr>
        <a:xfrm flipV="1">
          <a:off x="13512800" y="7367058"/>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5" name="フローチャート: 判断 394"/>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77910</xdr:rowOff>
    </xdr:from>
    <xdr:ext cx="762000" cy="259045"/>
    <xdr:sp macro="" textlink="">
      <xdr:nvSpPr>
        <xdr:cNvPr id="396" name="テキスト ボックス 395"/>
        <xdr:cNvSpPr txBox="1"/>
      </xdr:nvSpPr>
      <xdr:spPr>
        <a:xfrm>
          <a:off x="14020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6350</xdr:rowOff>
    </xdr:from>
    <xdr:to>
      <xdr:col>64</xdr:col>
      <xdr:colOff>152400</xdr:colOff>
      <xdr:row>39</xdr:row>
      <xdr:rowOff>107950</xdr:rowOff>
    </xdr:to>
    <xdr:sp macro="" textlink="">
      <xdr:nvSpPr>
        <xdr:cNvPr id="397" name="フローチャート: 判断 396"/>
        <xdr:cNvSpPr/>
      </xdr:nvSpPr>
      <xdr:spPr>
        <a:xfrm>
          <a:off x="13462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118127</xdr:rowOff>
    </xdr:from>
    <xdr:ext cx="762000" cy="259045"/>
    <xdr:sp macro="" textlink="">
      <xdr:nvSpPr>
        <xdr:cNvPr id="398" name="テキスト ボックス 397"/>
        <xdr:cNvSpPr txBox="1"/>
      </xdr:nvSpPr>
      <xdr:spPr>
        <a:xfrm>
          <a:off x="13131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116417</xdr:rowOff>
    </xdr:from>
    <xdr:to>
      <xdr:col>81</xdr:col>
      <xdr:colOff>95250</xdr:colOff>
      <xdr:row>41</xdr:row>
      <xdr:rowOff>46567</xdr:rowOff>
    </xdr:to>
    <xdr:sp macro="" textlink="">
      <xdr:nvSpPr>
        <xdr:cNvPr id="404" name="楕円 403"/>
        <xdr:cNvSpPr/>
      </xdr:nvSpPr>
      <xdr:spPr>
        <a:xfrm>
          <a:off x="169672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88494</xdr:rowOff>
    </xdr:from>
    <xdr:ext cx="762000" cy="259045"/>
    <xdr:sp macro="" textlink="">
      <xdr:nvSpPr>
        <xdr:cNvPr id="405" name="公債費負担の状況該当値テキスト"/>
        <xdr:cNvSpPr txBox="1"/>
      </xdr:nvSpPr>
      <xdr:spPr>
        <a:xfrm>
          <a:off x="17106900" y="6946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156633</xdr:rowOff>
    </xdr:from>
    <xdr:to>
      <xdr:col>77</xdr:col>
      <xdr:colOff>95250</xdr:colOff>
      <xdr:row>41</xdr:row>
      <xdr:rowOff>86783</xdr:rowOff>
    </xdr:to>
    <xdr:sp macro="" textlink="">
      <xdr:nvSpPr>
        <xdr:cNvPr id="406" name="楕円 405"/>
        <xdr:cNvSpPr/>
      </xdr:nvSpPr>
      <xdr:spPr>
        <a:xfrm>
          <a:off x="16129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71560</xdr:rowOff>
    </xdr:from>
    <xdr:ext cx="736600" cy="259045"/>
    <xdr:sp macro="" textlink="">
      <xdr:nvSpPr>
        <xdr:cNvPr id="407" name="テキスト ボックス 406"/>
        <xdr:cNvSpPr txBox="1"/>
      </xdr:nvSpPr>
      <xdr:spPr>
        <a:xfrm>
          <a:off x="15798800" y="71010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116417</xdr:rowOff>
    </xdr:from>
    <xdr:to>
      <xdr:col>73</xdr:col>
      <xdr:colOff>44450</xdr:colOff>
      <xdr:row>41</xdr:row>
      <xdr:rowOff>46567</xdr:rowOff>
    </xdr:to>
    <xdr:sp macro="" textlink="">
      <xdr:nvSpPr>
        <xdr:cNvPr id="408" name="楕円 407"/>
        <xdr:cNvSpPr/>
      </xdr:nvSpPr>
      <xdr:spPr>
        <a:xfrm>
          <a:off x="15240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31344</xdr:rowOff>
    </xdr:from>
    <xdr:ext cx="762000" cy="259045"/>
    <xdr:sp macro="" textlink="">
      <xdr:nvSpPr>
        <xdr:cNvPr id="409" name="テキスト ボックス 408"/>
        <xdr:cNvSpPr txBox="1"/>
      </xdr:nvSpPr>
      <xdr:spPr>
        <a:xfrm>
          <a:off x="14909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115358</xdr:rowOff>
    </xdr:from>
    <xdr:to>
      <xdr:col>68</xdr:col>
      <xdr:colOff>203200</xdr:colOff>
      <xdr:row>43</xdr:row>
      <xdr:rowOff>45508</xdr:rowOff>
    </xdr:to>
    <xdr:sp macro="" textlink="">
      <xdr:nvSpPr>
        <xdr:cNvPr id="410" name="楕円 409"/>
        <xdr:cNvSpPr/>
      </xdr:nvSpPr>
      <xdr:spPr>
        <a:xfrm>
          <a:off x="14351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30285</xdr:rowOff>
    </xdr:from>
    <xdr:ext cx="762000" cy="259045"/>
    <xdr:sp macro="" textlink="">
      <xdr:nvSpPr>
        <xdr:cNvPr id="411" name="テキスト ボックス 410"/>
        <xdr:cNvSpPr txBox="1"/>
      </xdr:nvSpPr>
      <xdr:spPr>
        <a:xfrm>
          <a:off x="14020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104775</xdr:rowOff>
    </xdr:from>
    <xdr:to>
      <xdr:col>64</xdr:col>
      <xdr:colOff>152400</xdr:colOff>
      <xdr:row>44</xdr:row>
      <xdr:rowOff>34925</xdr:rowOff>
    </xdr:to>
    <xdr:sp macro="" textlink="">
      <xdr:nvSpPr>
        <xdr:cNvPr id="412" name="楕円 411"/>
        <xdr:cNvSpPr/>
      </xdr:nvSpPr>
      <xdr:spPr>
        <a:xfrm>
          <a:off x="13462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19702</xdr:rowOff>
    </xdr:from>
    <xdr:ext cx="762000" cy="259045"/>
    <xdr:sp macro="" textlink="">
      <xdr:nvSpPr>
        <xdr:cNvPr id="413" name="テキスト ボックス 412"/>
        <xdr:cNvSpPr txBox="1"/>
      </xdr:nvSpPr>
      <xdr:spPr>
        <a:xfrm>
          <a:off x="13131800" y="756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これまでの特別区債の発行抑制、職員数の適正管理に伴う人件費削減などの取り組みの結果、将来負担比率は０となっている。今後も、公平な世代間負担を考慮した、持続可能な財政運営に努める。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4" name="直線コネクタ 433"/>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5"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7"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8" name="直線コネクタ 437"/>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9"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0" name="フローチャート: 判断 439"/>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1" name="フローチャート: 判断 440"/>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2" name="テキスト ボックス 441"/>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3" name="フローチャート: 判断 442"/>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4" name="テキスト ボックス 443"/>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5" name="フローチャート: 判断 444"/>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6" name="テキスト ボックス 445"/>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7" name="フローチャート: 判断 446"/>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8" name="テキスト ボックス 447"/>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462,083
440,453
34.80
238,374,839
221,692,274
16,635,211
122,151,082
13,212,219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人件費は、近年、経営改革の推進による職員数の減によって減少傾向となっているが、令和２年度は、会計年度任用職員制度の導入によって対前年度比１．６ポイントの増となった。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令和３年度は、退職者数の減になったことなどにより前年度比１．３ポイントの減となり、引き続き類似団体内平均より低い水準にある。今後も職員定数の適正管理を推進し、増加抑制に努める。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53522</xdr:rowOff>
    </xdr:from>
    <xdr:to>
      <xdr:col>24</xdr:col>
      <xdr:colOff>25400</xdr:colOff>
      <xdr:row>42</xdr:row>
      <xdr:rowOff>61685</xdr:rowOff>
    </xdr:to>
    <xdr:cxnSp macro="">
      <xdr:nvCxnSpPr>
        <xdr:cNvPr id="63" name="直線コネクタ 62"/>
        <xdr:cNvCxnSpPr/>
      </xdr:nvCxnSpPr>
      <xdr:spPr>
        <a:xfrm flipV="1">
          <a:off x="4826000" y="5711372"/>
          <a:ext cx="0" cy="1551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33762</xdr:rowOff>
    </xdr:from>
    <xdr:ext cx="762000" cy="259045"/>
    <xdr:sp macro="" textlink="">
      <xdr:nvSpPr>
        <xdr:cNvPr id="64" name="人件費最小値テキスト"/>
        <xdr:cNvSpPr txBox="1"/>
      </xdr:nvSpPr>
      <xdr:spPr>
        <a:xfrm>
          <a:off x="4914900" y="723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61685</xdr:rowOff>
    </xdr:from>
    <xdr:to>
      <xdr:col>24</xdr:col>
      <xdr:colOff>114300</xdr:colOff>
      <xdr:row>42</xdr:row>
      <xdr:rowOff>61685</xdr:rowOff>
    </xdr:to>
    <xdr:cxnSp macro="">
      <xdr:nvCxnSpPr>
        <xdr:cNvPr id="65" name="直線コネクタ 64"/>
        <xdr:cNvCxnSpPr/>
      </xdr:nvCxnSpPr>
      <xdr:spPr>
        <a:xfrm>
          <a:off x="4737100" y="726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139899</xdr:rowOff>
    </xdr:from>
    <xdr:ext cx="762000" cy="259045"/>
    <xdr:sp macro="" textlink="">
      <xdr:nvSpPr>
        <xdr:cNvPr id="66" name="人件費最大値テキスト"/>
        <xdr:cNvSpPr txBox="1"/>
      </xdr:nvSpPr>
      <xdr:spPr>
        <a:xfrm>
          <a:off x="491490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53522</xdr:rowOff>
    </xdr:from>
    <xdr:to>
      <xdr:col>24</xdr:col>
      <xdr:colOff>114300</xdr:colOff>
      <xdr:row>33</xdr:row>
      <xdr:rowOff>53522</xdr:rowOff>
    </xdr:to>
    <xdr:cxnSp macro="">
      <xdr:nvCxnSpPr>
        <xdr:cNvPr id="67" name="直線コネクタ 66"/>
        <xdr:cNvCxnSpPr/>
      </xdr:nvCxnSpPr>
      <xdr:spPr>
        <a:xfrm>
          <a:off x="4737100" y="5711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118836</xdr:rowOff>
    </xdr:from>
    <xdr:to>
      <xdr:col>24</xdr:col>
      <xdr:colOff>25400</xdr:colOff>
      <xdr:row>38</xdr:row>
      <xdr:rowOff>159657</xdr:rowOff>
    </xdr:to>
    <xdr:cxnSp macro="">
      <xdr:nvCxnSpPr>
        <xdr:cNvPr id="68" name="直線コネクタ 67"/>
        <xdr:cNvCxnSpPr/>
      </xdr:nvCxnSpPr>
      <xdr:spPr>
        <a:xfrm flipV="1">
          <a:off x="3987800" y="6462486"/>
          <a:ext cx="838200" cy="212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121755</xdr:rowOff>
    </xdr:from>
    <xdr:ext cx="762000" cy="259045"/>
    <xdr:sp macro="" textlink="">
      <xdr:nvSpPr>
        <xdr:cNvPr id="69" name="人件費平均値テキスト"/>
        <xdr:cNvSpPr txBox="1"/>
      </xdr:nvSpPr>
      <xdr:spPr>
        <a:xfrm>
          <a:off x="4914900" y="6465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149678</xdr:rowOff>
    </xdr:from>
    <xdr:to>
      <xdr:col>24</xdr:col>
      <xdr:colOff>76200</xdr:colOff>
      <xdr:row>38</xdr:row>
      <xdr:rowOff>79828</xdr:rowOff>
    </xdr:to>
    <xdr:sp macro="" textlink="">
      <xdr:nvSpPr>
        <xdr:cNvPr id="70" name="フローチャート: 判断 69"/>
        <xdr:cNvSpPr/>
      </xdr:nvSpPr>
      <xdr:spPr>
        <a:xfrm>
          <a:off x="4775200" y="6493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69850</xdr:rowOff>
    </xdr:from>
    <xdr:to>
      <xdr:col>19</xdr:col>
      <xdr:colOff>187325</xdr:colOff>
      <xdr:row>38</xdr:row>
      <xdr:rowOff>159657</xdr:rowOff>
    </xdr:to>
    <xdr:cxnSp macro="">
      <xdr:nvCxnSpPr>
        <xdr:cNvPr id="71" name="直線コネクタ 70"/>
        <xdr:cNvCxnSpPr/>
      </xdr:nvCxnSpPr>
      <xdr:spPr>
        <a:xfrm>
          <a:off x="3098800" y="6413500"/>
          <a:ext cx="8890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39</xdr:row>
      <xdr:rowOff>51707</xdr:rowOff>
    </xdr:from>
    <xdr:to>
      <xdr:col>20</xdr:col>
      <xdr:colOff>38100</xdr:colOff>
      <xdr:row>39</xdr:row>
      <xdr:rowOff>153307</xdr:rowOff>
    </xdr:to>
    <xdr:sp macro="" textlink="">
      <xdr:nvSpPr>
        <xdr:cNvPr id="72" name="フローチャート: 判断 71"/>
        <xdr:cNvSpPr/>
      </xdr:nvSpPr>
      <xdr:spPr>
        <a:xfrm>
          <a:off x="3937000" y="6738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138084</xdr:rowOff>
    </xdr:from>
    <xdr:ext cx="736600" cy="259045"/>
    <xdr:sp macro="" textlink="">
      <xdr:nvSpPr>
        <xdr:cNvPr id="73" name="テキスト ボックス 72"/>
        <xdr:cNvSpPr txBox="1"/>
      </xdr:nvSpPr>
      <xdr:spPr>
        <a:xfrm>
          <a:off x="3606800" y="6824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69850</xdr:rowOff>
    </xdr:from>
    <xdr:to>
      <xdr:col>15</xdr:col>
      <xdr:colOff>98425</xdr:colOff>
      <xdr:row>38</xdr:row>
      <xdr:rowOff>45357</xdr:rowOff>
    </xdr:to>
    <xdr:cxnSp macro="">
      <xdr:nvCxnSpPr>
        <xdr:cNvPr id="74" name="直線コネクタ 73"/>
        <xdr:cNvCxnSpPr/>
      </xdr:nvCxnSpPr>
      <xdr:spPr>
        <a:xfrm flipV="1">
          <a:off x="2209800" y="6413500"/>
          <a:ext cx="8890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10885</xdr:rowOff>
    </xdr:from>
    <xdr:to>
      <xdr:col>15</xdr:col>
      <xdr:colOff>149225</xdr:colOff>
      <xdr:row>38</xdr:row>
      <xdr:rowOff>112485</xdr:rowOff>
    </xdr:to>
    <xdr:sp macro="" textlink="">
      <xdr:nvSpPr>
        <xdr:cNvPr id="75" name="フローチャート: 判断 74"/>
        <xdr:cNvSpPr/>
      </xdr:nvSpPr>
      <xdr:spPr>
        <a:xfrm>
          <a:off x="3048000" y="6525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97262</xdr:rowOff>
    </xdr:from>
    <xdr:ext cx="762000" cy="259045"/>
    <xdr:sp macro="" textlink="">
      <xdr:nvSpPr>
        <xdr:cNvPr id="76" name="テキスト ボックス 75"/>
        <xdr:cNvSpPr txBox="1"/>
      </xdr:nvSpPr>
      <xdr:spPr>
        <a:xfrm>
          <a:off x="2717800" y="661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45357</xdr:rowOff>
    </xdr:from>
    <xdr:to>
      <xdr:col>11</xdr:col>
      <xdr:colOff>9525</xdr:colOff>
      <xdr:row>39</xdr:row>
      <xdr:rowOff>4535</xdr:rowOff>
    </xdr:to>
    <xdr:cxnSp macro="">
      <xdr:nvCxnSpPr>
        <xdr:cNvPr id="77" name="直線コネクタ 76"/>
        <xdr:cNvCxnSpPr/>
      </xdr:nvCxnSpPr>
      <xdr:spPr>
        <a:xfrm flipV="1">
          <a:off x="1320800" y="6560457"/>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108857</xdr:rowOff>
    </xdr:from>
    <xdr:to>
      <xdr:col>11</xdr:col>
      <xdr:colOff>60325</xdr:colOff>
      <xdr:row>39</xdr:row>
      <xdr:rowOff>39007</xdr:rowOff>
    </xdr:to>
    <xdr:sp macro="" textlink="">
      <xdr:nvSpPr>
        <xdr:cNvPr id="78" name="フローチャート: 判断 77"/>
        <xdr:cNvSpPr/>
      </xdr:nvSpPr>
      <xdr:spPr>
        <a:xfrm>
          <a:off x="2159000" y="66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23784</xdr:rowOff>
    </xdr:from>
    <xdr:ext cx="762000" cy="259045"/>
    <xdr:sp macro="" textlink="">
      <xdr:nvSpPr>
        <xdr:cNvPr id="79" name="テキスト ボックス 78"/>
        <xdr:cNvSpPr txBox="1"/>
      </xdr:nvSpPr>
      <xdr:spPr>
        <a:xfrm>
          <a:off x="1828800" y="671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68035</xdr:rowOff>
    </xdr:from>
    <xdr:to>
      <xdr:col>6</xdr:col>
      <xdr:colOff>171450</xdr:colOff>
      <xdr:row>39</xdr:row>
      <xdr:rowOff>169635</xdr:rowOff>
    </xdr:to>
    <xdr:sp macro="" textlink="">
      <xdr:nvSpPr>
        <xdr:cNvPr id="80" name="フローチャート: 判断 79"/>
        <xdr:cNvSpPr/>
      </xdr:nvSpPr>
      <xdr:spPr>
        <a:xfrm>
          <a:off x="1270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154412</xdr:rowOff>
    </xdr:from>
    <xdr:ext cx="762000" cy="259045"/>
    <xdr:sp macro="" textlink="">
      <xdr:nvSpPr>
        <xdr:cNvPr id="81" name="テキスト ボックス 80"/>
        <xdr:cNvSpPr txBox="1"/>
      </xdr:nvSpPr>
      <xdr:spPr>
        <a:xfrm>
          <a:off x="939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68036</xdr:rowOff>
    </xdr:from>
    <xdr:to>
      <xdr:col>24</xdr:col>
      <xdr:colOff>76200</xdr:colOff>
      <xdr:row>37</xdr:row>
      <xdr:rowOff>169636</xdr:rowOff>
    </xdr:to>
    <xdr:sp macro="" textlink="">
      <xdr:nvSpPr>
        <xdr:cNvPr id="87" name="楕円 86"/>
        <xdr:cNvSpPr/>
      </xdr:nvSpPr>
      <xdr:spPr>
        <a:xfrm>
          <a:off x="4775200" y="6411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84563</xdr:rowOff>
    </xdr:from>
    <xdr:ext cx="762000" cy="259045"/>
    <xdr:sp macro="" textlink="">
      <xdr:nvSpPr>
        <xdr:cNvPr id="88" name="人件費該当値テキスト"/>
        <xdr:cNvSpPr txBox="1"/>
      </xdr:nvSpPr>
      <xdr:spPr>
        <a:xfrm>
          <a:off x="4914900" y="6256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108857</xdr:rowOff>
    </xdr:from>
    <xdr:to>
      <xdr:col>20</xdr:col>
      <xdr:colOff>38100</xdr:colOff>
      <xdr:row>39</xdr:row>
      <xdr:rowOff>39007</xdr:rowOff>
    </xdr:to>
    <xdr:sp macro="" textlink="">
      <xdr:nvSpPr>
        <xdr:cNvPr id="89" name="楕円 88"/>
        <xdr:cNvSpPr/>
      </xdr:nvSpPr>
      <xdr:spPr>
        <a:xfrm>
          <a:off x="39370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49184</xdr:rowOff>
    </xdr:from>
    <xdr:ext cx="736600" cy="259045"/>
    <xdr:sp macro="" textlink="">
      <xdr:nvSpPr>
        <xdr:cNvPr id="90" name="テキスト ボックス 89"/>
        <xdr:cNvSpPr txBox="1"/>
      </xdr:nvSpPr>
      <xdr:spPr>
        <a:xfrm>
          <a:off x="3606800" y="6392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19050</xdr:rowOff>
    </xdr:from>
    <xdr:to>
      <xdr:col>15</xdr:col>
      <xdr:colOff>149225</xdr:colOff>
      <xdr:row>37</xdr:row>
      <xdr:rowOff>120650</xdr:rowOff>
    </xdr:to>
    <xdr:sp macro="" textlink="">
      <xdr:nvSpPr>
        <xdr:cNvPr id="91" name="楕円 90"/>
        <xdr:cNvSpPr/>
      </xdr:nvSpPr>
      <xdr:spPr>
        <a:xfrm>
          <a:off x="3048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130827</xdr:rowOff>
    </xdr:from>
    <xdr:ext cx="762000" cy="259045"/>
    <xdr:sp macro="" textlink="">
      <xdr:nvSpPr>
        <xdr:cNvPr id="92" name="テキスト ボックス 91"/>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166007</xdr:rowOff>
    </xdr:from>
    <xdr:to>
      <xdr:col>11</xdr:col>
      <xdr:colOff>60325</xdr:colOff>
      <xdr:row>38</xdr:row>
      <xdr:rowOff>96157</xdr:rowOff>
    </xdr:to>
    <xdr:sp macro="" textlink="">
      <xdr:nvSpPr>
        <xdr:cNvPr id="93" name="楕円 92"/>
        <xdr:cNvSpPr/>
      </xdr:nvSpPr>
      <xdr:spPr>
        <a:xfrm>
          <a:off x="2159000" y="6509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106334</xdr:rowOff>
    </xdr:from>
    <xdr:ext cx="762000" cy="259045"/>
    <xdr:sp macro="" textlink="">
      <xdr:nvSpPr>
        <xdr:cNvPr id="94" name="テキスト ボックス 93"/>
        <xdr:cNvSpPr txBox="1"/>
      </xdr:nvSpPr>
      <xdr:spPr>
        <a:xfrm>
          <a:off x="1828800" y="6278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125185</xdr:rowOff>
    </xdr:from>
    <xdr:to>
      <xdr:col>6</xdr:col>
      <xdr:colOff>171450</xdr:colOff>
      <xdr:row>39</xdr:row>
      <xdr:rowOff>55335</xdr:rowOff>
    </xdr:to>
    <xdr:sp macro="" textlink="">
      <xdr:nvSpPr>
        <xdr:cNvPr id="95" name="楕円 94"/>
        <xdr:cNvSpPr/>
      </xdr:nvSpPr>
      <xdr:spPr>
        <a:xfrm>
          <a:off x="1270000" y="6640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65513</xdr:rowOff>
    </xdr:from>
    <xdr:ext cx="762000" cy="259045"/>
    <xdr:sp macro="" textlink="">
      <xdr:nvSpPr>
        <xdr:cNvPr id="96" name="テキスト ボックス 95"/>
        <xdr:cNvSpPr txBox="1"/>
      </xdr:nvSpPr>
      <xdr:spPr>
        <a:xfrm>
          <a:off x="939800" y="6409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ごみ収集作業経費や給食運営経費の増などで物件費全体としては増となったものの、分母の増により、前年度比０．６ポイントの減となり、引き続き類似団体内平均より低い水準にある。今後も光熱水費の節減の取り組みや事務事業の見直しを図り、行政運営の効率化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20</xdr:row>
      <xdr:rowOff>154214</xdr:rowOff>
    </xdr:to>
    <xdr:cxnSp macro="">
      <xdr:nvCxnSpPr>
        <xdr:cNvPr id="126" name="直線コネクタ 125"/>
        <xdr:cNvCxnSpPr/>
      </xdr:nvCxnSpPr>
      <xdr:spPr>
        <a:xfrm flipV="1">
          <a:off x="16510000" y="2222500"/>
          <a:ext cx="0" cy="136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7" name="物件費最小値テキスト"/>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8" name="直線コネクタ 127"/>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9" name="物件費最大値テキスト"/>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30" name="直線コネクタ 129"/>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146050</xdr:rowOff>
    </xdr:from>
    <xdr:to>
      <xdr:col>82</xdr:col>
      <xdr:colOff>107950</xdr:colOff>
      <xdr:row>14</xdr:row>
      <xdr:rowOff>39914</xdr:rowOff>
    </xdr:to>
    <xdr:cxnSp macro="">
      <xdr:nvCxnSpPr>
        <xdr:cNvPr id="131" name="直線コネクタ 130"/>
        <xdr:cNvCxnSpPr/>
      </xdr:nvCxnSpPr>
      <xdr:spPr>
        <a:xfrm flipV="1">
          <a:off x="15671800" y="2374900"/>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59163</xdr:rowOff>
    </xdr:from>
    <xdr:ext cx="762000" cy="259045"/>
    <xdr:sp macro="" textlink="">
      <xdr:nvSpPr>
        <xdr:cNvPr id="132" name="物件費平均値テキスト"/>
        <xdr:cNvSpPr txBox="1"/>
      </xdr:nvSpPr>
      <xdr:spPr>
        <a:xfrm>
          <a:off x="16598900" y="2459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33" name="フローチャート: 判断 132"/>
        <xdr:cNvSpPr/>
      </xdr:nvSpPr>
      <xdr:spPr>
        <a:xfrm>
          <a:off x="164592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135164</xdr:rowOff>
    </xdr:from>
    <xdr:to>
      <xdr:col>78</xdr:col>
      <xdr:colOff>69850</xdr:colOff>
      <xdr:row>14</xdr:row>
      <xdr:rowOff>39914</xdr:rowOff>
    </xdr:to>
    <xdr:cxnSp macro="">
      <xdr:nvCxnSpPr>
        <xdr:cNvPr id="134" name="直線コネクタ 133"/>
        <xdr:cNvCxnSpPr/>
      </xdr:nvCxnSpPr>
      <xdr:spPr>
        <a:xfrm>
          <a:off x="14782800" y="2364014"/>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141514</xdr:rowOff>
    </xdr:from>
    <xdr:to>
      <xdr:col>78</xdr:col>
      <xdr:colOff>120650</xdr:colOff>
      <xdr:row>15</xdr:row>
      <xdr:rowOff>71664</xdr:rowOff>
    </xdr:to>
    <xdr:sp macro="" textlink="">
      <xdr:nvSpPr>
        <xdr:cNvPr id="135" name="フローチャート: 判断 134"/>
        <xdr:cNvSpPr/>
      </xdr:nvSpPr>
      <xdr:spPr>
        <a:xfrm>
          <a:off x="15621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56441</xdr:rowOff>
    </xdr:from>
    <xdr:ext cx="736600" cy="259045"/>
    <xdr:sp macro="" textlink="">
      <xdr:nvSpPr>
        <xdr:cNvPr id="136" name="テキスト ボックス 135"/>
        <xdr:cNvSpPr txBox="1"/>
      </xdr:nvSpPr>
      <xdr:spPr>
        <a:xfrm>
          <a:off x="15290800" y="2628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12</xdr:row>
      <xdr:rowOff>143329</xdr:rowOff>
    </xdr:from>
    <xdr:to>
      <xdr:col>73</xdr:col>
      <xdr:colOff>180975</xdr:colOff>
      <xdr:row>13</xdr:row>
      <xdr:rowOff>135164</xdr:rowOff>
    </xdr:to>
    <xdr:cxnSp macro="">
      <xdr:nvCxnSpPr>
        <xdr:cNvPr id="137" name="直線コネクタ 136"/>
        <xdr:cNvCxnSpPr/>
      </xdr:nvCxnSpPr>
      <xdr:spPr>
        <a:xfrm>
          <a:off x="13893800" y="2200729"/>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65314</xdr:rowOff>
    </xdr:from>
    <xdr:to>
      <xdr:col>74</xdr:col>
      <xdr:colOff>31750</xdr:colOff>
      <xdr:row>14</xdr:row>
      <xdr:rowOff>166914</xdr:rowOff>
    </xdr:to>
    <xdr:sp macro="" textlink="">
      <xdr:nvSpPr>
        <xdr:cNvPr id="138" name="フローチャート: 判断 137"/>
        <xdr:cNvSpPr/>
      </xdr:nvSpPr>
      <xdr:spPr>
        <a:xfrm>
          <a:off x="14732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151691</xdr:rowOff>
    </xdr:from>
    <xdr:ext cx="762000" cy="259045"/>
    <xdr:sp macro="" textlink="">
      <xdr:nvSpPr>
        <xdr:cNvPr id="139" name="テキスト ボックス 138"/>
        <xdr:cNvSpPr txBox="1"/>
      </xdr:nvSpPr>
      <xdr:spPr>
        <a:xfrm>
          <a:off x="14401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12</xdr:row>
      <xdr:rowOff>23586</xdr:rowOff>
    </xdr:from>
    <xdr:to>
      <xdr:col>69</xdr:col>
      <xdr:colOff>92075</xdr:colOff>
      <xdr:row>12</xdr:row>
      <xdr:rowOff>143329</xdr:rowOff>
    </xdr:to>
    <xdr:cxnSp macro="">
      <xdr:nvCxnSpPr>
        <xdr:cNvPr id="140" name="直線コネクタ 139"/>
        <xdr:cNvCxnSpPr/>
      </xdr:nvCxnSpPr>
      <xdr:spPr>
        <a:xfrm>
          <a:off x="13004800" y="2080986"/>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127907</xdr:rowOff>
    </xdr:from>
    <xdr:to>
      <xdr:col>69</xdr:col>
      <xdr:colOff>142875</xdr:colOff>
      <xdr:row>14</xdr:row>
      <xdr:rowOff>58057</xdr:rowOff>
    </xdr:to>
    <xdr:sp macro="" textlink="">
      <xdr:nvSpPr>
        <xdr:cNvPr id="141" name="フローチャート: 判断 140"/>
        <xdr:cNvSpPr/>
      </xdr:nvSpPr>
      <xdr:spPr>
        <a:xfrm>
          <a:off x="13843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42834</xdr:rowOff>
    </xdr:from>
    <xdr:ext cx="762000" cy="259045"/>
    <xdr:sp macro="" textlink="">
      <xdr:nvSpPr>
        <xdr:cNvPr id="142" name="テキスト ボックス 141"/>
        <xdr:cNvSpPr txBox="1"/>
      </xdr:nvSpPr>
      <xdr:spPr>
        <a:xfrm>
          <a:off x="13512800" y="244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43" name="フローチャート: 判断 142"/>
        <xdr:cNvSpPr/>
      </xdr:nvSpPr>
      <xdr:spPr>
        <a:xfrm>
          <a:off x="12954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170741</xdr:rowOff>
    </xdr:from>
    <xdr:ext cx="762000" cy="259045"/>
    <xdr:sp macro="" textlink="">
      <xdr:nvSpPr>
        <xdr:cNvPr id="144" name="テキスト ボックス 143"/>
        <xdr:cNvSpPr txBox="1"/>
      </xdr:nvSpPr>
      <xdr:spPr>
        <a:xfrm>
          <a:off x="12623800" y="239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95250</xdr:rowOff>
    </xdr:from>
    <xdr:to>
      <xdr:col>82</xdr:col>
      <xdr:colOff>158750</xdr:colOff>
      <xdr:row>14</xdr:row>
      <xdr:rowOff>25400</xdr:rowOff>
    </xdr:to>
    <xdr:sp macro="" textlink="">
      <xdr:nvSpPr>
        <xdr:cNvPr id="150" name="楕円 149"/>
        <xdr:cNvSpPr/>
      </xdr:nvSpPr>
      <xdr:spPr>
        <a:xfrm>
          <a:off x="164592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111777</xdr:rowOff>
    </xdr:from>
    <xdr:ext cx="762000" cy="259045"/>
    <xdr:sp macro="" textlink="">
      <xdr:nvSpPr>
        <xdr:cNvPr id="151" name="物件費該当値テキスト"/>
        <xdr:cNvSpPr txBox="1"/>
      </xdr:nvSpPr>
      <xdr:spPr>
        <a:xfrm>
          <a:off x="165989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160564</xdr:rowOff>
    </xdr:from>
    <xdr:to>
      <xdr:col>78</xdr:col>
      <xdr:colOff>120650</xdr:colOff>
      <xdr:row>14</xdr:row>
      <xdr:rowOff>90714</xdr:rowOff>
    </xdr:to>
    <xdr:sp macro="" textlink="">
      <xdr:nvSpPr>
        <xdr:cNvPr id="152" name="楕円 151"/>
        <xdr:cNvSpPr/>
      </xdr:nvSpPr>
      <xdr:spPr>
        <a:xfrm>
          <a:off x="15621000" y="238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100891</xdr:rowOff>
    </xdr:from>
    <xdr:ext cx="736600" cy="259045"/>
    <xdr:sp macro="" textlink="">
      <xdr:nvSpPr>
        <xdr:cNvPr id="153" name="テキスト ボックス 152"/>
        <xdr:cNvSpPr txBox="1"/>
      </xdr:nvSpPr>
      <xdr:spPr>
        <a:xfrm>
          <a:off x="15290800" y="2158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84364</xdr:rowOff>
    </xdr:from>
    <xdr:to>
      <xdr:col>74</xdr:col>
      <xdr:colOff>31750</xdr:colOff>
      <xdr:row>14</xdr:row>
      <xdr:rowOff>14514</xdr:rowOff>
    </xdr:to>
    <xdr:sp macro="" textlink="">
      <xdr:nvSpPr>
        <xdr:cNvPr id="154" name="楕円 153"/>
        <xdr:cNvSpPr/>
      </xdr:nvSpPr>
      <xdr:spPr>
        <a:xfrm>
          <a:off x="14732000" y="231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24691</xdr:rowOff>
    </xdr:from>
    <xdr:ext cx="762000" cy="259045"/>
    <xdr:sp macro="" textlink="">
      <xdr:nvSpPr>
        <xdr:cNvPr id="155" name="テキスト ボックス 154"/>
        <xdr:cNvSpPr txBox="1"/>
      </xdr:nvSpPr>
      <xdr:spPr>
        <a:xfrm>
          <a:off x="14401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12</xdr:row>
      <xdr:rowOff>92529</xdr:rowOff>
    </xdr:from>
    <xdr:to>
      <xdr:col>69</xdr:col>
      <xdr:colOff>142875</xdr:colOff>
      <xdr:row>13</xdr:row>
      <xdr:rowOff>22679</xdr:rowOff>
    </xdr:to>
    <xdr:sp macro="" textlink="">
      <xdr:nvSpPr>
        <xdr:cNvPr id="156" name="楕円 155"/>
        <xdr:cNvSpPr/>
      </xdr:nvSpPr>
      <xdr:spPr>
        <a:xfrm>
          <a:off x="13843000" y="214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32856</xdr:rowOff>
    </xdr:from>
    <xdr:ext cx="762000" cy="259045"/>
    <xdr:sp macro="" textlink="">
      <xdr:nvSpPr>
        <xdr:cNvPr id="157" name="テキスト ボックス 156"/>
        <xdr:cNvSpPr txBox="1"/>
      </xdr:nvSpPr>
      <xdr:spPr>
        <a:xfrm>
          <a:off x="13512800" y="1918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11</xdr:row>
      <xdr:rowOff>144236</xdr:rowOff>
    </xdr:from>
    <xdr:to>
      <xdr:col>65</xdr:col>
      <xdr:colOff>53975</xdr:colOff>
      <xdr:row>12</xdr:row>
      <xdr:rowOff>74386</xdr:rowOff>
    </xdr:to>
    <xdr:sp macro="" textlink="">
      <xdr:nvSpPr>
        <xdr:cNvPr id="158" name="楕円 157"/>
        <xdr:cNvSpPr/>
      </xdr:nvSpPr>
      <xdr:spPr>
        <a:xfrm>
          <a:off x="12954000" y="2030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10</xdr:row>
      <xdr:rowOff>84563</xdr:rowOff>
    </xdr:from>
    <xdr:ext cx="762000" cy="259045"/>
    <xdr:sp macro="" textlink="">
      <xdr:nvSpPr>
        <xdr:cNvPr id="159" name="テキスト ボックス 158"/>
        <xdr:cNvSpPr txBox="1"/>
      </xdr:nvSpPr>
      <xdr:spPr>
        <a:xfrm>
          <a:off x="12623800" y="1799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住民税非課税世帯や子育て世帯に対する臨時特別給付金の皆増などにより、前年度比０．１ポイントの増となり、引き続き類似団体内平均より高い水準にある。今後も高水準で推移することが予測されるため、介護予防施策等を推進し、増加抑制に努める。</a:t>
          </a:r>
        </a:p>
      </xdr:txBody>
    </xdr:sp>
    <xdr:clientData/>
  </xdr:twoCellAnchor>
  <xdr:oneCellAnchor>
    <xdr:from>
      <xdr:col>3</xdr:col>
      <xdr:colOff>123825</xdr:colOff>
      <xdr:row>49</xdr:row>
      <xdr:rowOff>107950</xdr:rowOff>
    </xdr:from>
    <xdr:ext cx="298543" cy="225703"/>
    <xdr:sp macro="" textlink="">
      <xdr:nvSpPr>
        <xdr:cNvPr id="171" name="テキスト ボックス 17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31750</xdr:rowOff>
    </xdr:to>
    <xdr:cxnSp macro="">
      <xdr:nvCxnSpPr>
        <xdr:cNvPr id="187" name="直線コネクタ 186"/>
        <xdr:cNvCxnSpPr/>
      </xdr:nvCxnSpPr>
      <xdr:spPr>
        <a:xfrm flipV="1">
          <a:off x="4826000" y="933196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8"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9" name="直線コネクタ 188"/>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90"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91" name="直線コネクタ 190"/>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12700</xdr:rowOff>
    </xdr:from>
    <xdr:to>
      <xdr:col>24</xdr:col>
      <xdr:colOff>25400</xdr:colOff>
      <xdr:row>60</xdr:row>
      <xdr:rowOff>20320</xdr:rowOff>
    </xdr:to>
    <xdr:cxnSp macro="">
      <xdr:nvCxnSpPr>
        <xdr:cNvPr id="192" name="直線コネクタ 191"/>
        <xdr:cNvCxnSpPr/>
      </xdr:nvCxnSpPr>
      <xdr:spPr>
        <a:xfrm>
          <a:off x="3987800" y="102997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12717</xdr:rowOff>
    </xdr:from>
    <xdr:ext cx="762000" cy="259045"/>
    <xdr:sp macro="" textlink="">
      <xdr:nvSpPr>
        <xdr:cNvPr id="193" name="扶助費平均値テキスト"/>
        <xdr:cNvSpPr txBox="1"/>
      </xdr:nvSpPr>
      <xdr:spPr>
        <a:xfrm>
          <a:off x="4914900" y="9956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194" name="フローチャート: 判断 193"/>
        <xdr:cNvSpPr/>
      </xdr:nvSpPr>
      <xdr:spPr>
        <a:xfrm>
          <a:off x="47752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153670</xdr:rowOff>
    </xdr:from>
    <xdr:to>
      <xdr:col>19</xdr:col>
      <xdr:colOff>187325</xdr:colOff>
      <xdr:row>60</xdr:row>
      <xdr:rowOff>12700</xdr:rowOff>
    </xdr:to>
    <xdr:cxnSp macro="">
      <xdr:nvCxnSpPr>
        <xdr:cNvPr id="195" name="直線コネクタ 194"/>
        <xdr:cNvCxnSpPr/>
      </xdr:nvCxnSpPr>
      <xdr:spPr>
        <a:xfrm>
          <a:off x="3098800" y="102692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41910</xdr:rowOff>
    </xdr:from>
    <xdr:to>
      <xdr:col>20</xdr:col>
      <xdr:colOff>38100</xdr:colOff>
      <xdr:row>59</xdr:row>
      <xdr:rowOff>143510</xdr:rowOff>
    </xdr:to>
    <xdr:sp macro="" textlink="">
      <xdr:nvSpPr>
        <xdr:cNvPr id="196" name="フローチャート: 判断 195"/>
        <xdr:cNvSpPr/>
      </xdr:nvSpPr>
      <xdr:spPr>
        <a:xfrm>
          <a:off x="3937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153687</xdr:rowOff>
    </xdr:from>
    <xdr:ext cx="736600" cy="259045"/>
    <xdr:sp macro="" textlink="">
      <xdr:nvSpPr>
        <xdr:cNvPr id="197" name="テキスト ボックス 196"/>
        <xdr:cNvSpPr txBox="1"/>
      </xdr:nvSpPr>
      <xdr:spPr>
        <a:xfrm>
          <a:off x="3606800" y="9926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153670</xdr:rowOff>
    </xdr:from>
    <xdr:to>
      <xdr:col>15</xdr:col>
      <xdr:colOff>98425</xdr:colOff>
      <xdr:row>60</xdr:row>
      <xdr:rowOff>27940</xdr:rowOff>
    </xdr:to>
    <xdr:cxnSp macro="">
      <xdr:nvCxnSpPr>
        <xdr:cNvPr id="198" name="直線コネクタ 197"/>
        <xdr:cNvCxnSpPr/>
      </xdr:nvCxnSpPr>
      <xdr:spPr>
        <a:xfrm flipV="1">
          <a:off x="2209800" y="102692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11430</xdr:rowOff>
    </xdr:from>
    <xdr:to>
      <xdr:col>15</xdr:col>
      <xdr:colOff>149225</xdr:colOff>
      <xdr:row>59</xdr:row>
      <xdr:rowOff>113030</xdr:rowOff>
    </xdr:to>
    <xdr:sp macro="" textlink="">
      <xdr:nvSpPr>
        <xdr:cNvPr id="199" name="フローチャート: 判断 198"/>
        <xdr:cNvSpPr/>
      </xdr:nvSpPr>
      <xdr:spPr>
        <a:xfrm>
          <a:off x="3048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123207</xdr:rowOff>
    </xdr:from>
    <xdr:ext cx="762000" cy="259045"/>
    <xdr:sp macro="" textlink="">
      <xdr:nvSpPr>
        <xdr:cNvPr id="200" name="テキスト ボックス 199"/>
        <xdr:cNvSpPr txBox="1"/>
      </xdr:nvSpPr>
      <xdr:spPr>
        <a:xfrm>
          <a:off x="2717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146050</xdr:rowOff>
    </xdr:from>
    <xdr:to>
      <xdr:col>11</xdr:col>
      <xdr:colOff>9525</xdr:colOff>
      <xdr:row>60</xdr:row>
      <xdr:rowOff>27940</xdr:rowOff>
    </xdr:to>
    <xdr:cxnSp macro="">
      <xdr:nvCxnSpPr>
        <xdr:cNvPr id="201" name="直線コネクタ 200"/>
        <xdr:cNvCxnSpPr/>
      </xdr:nvCxnSpPr>
      <xdr:spPr>
        <a:xfrm>
          <a:off x="1320800" y="102616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26670</xdr:rowOff>
    </xdr:from>
    <xdr:to>
      <xdr:col>11</xdr:col>
      <xdr:colOff>60325</xdr:colOff>
      <xdr:row>59</xdr:row>
      <xdr:rowOff>128270</xdr:rowOff>
    </xdr:to>
    <xdr:sp macro="" textlink="">
      <xdr:nvSpPr>
        <xdr:cNvPr id="202" name="フローチャート: 判断 201"/>
        <xdr:cNvSpPr/>
      </xdr:nvSpPr>
      <xdr:spPr>
        <a:xfrm>
          <a:off x="2159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138447</xdr:rowOff>
    </xdr:from>
    <xdr:ext cx="762000" cy="259045"/>
    <xdr:sp macro="" textlink="">
      <xdr:nvSpPr>
        <xdr:cNvPr id="203" name="テキスト ボックス 202"/>
        <xdr:cNvSpPr txBox="1"/>
      </xdr:nvSpPr>
      <xdr:spPr>
        <a:xfrm>
          <a:off x="18288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4" name="フローチャート: 判断 203"/>
        <xdr:cNvSpPr/>
      </xdr:nvSpPr>
      <xdr:spPr>
        <a:xfrm>
          <a:off x="1270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130827</xdr:rowOff>
    </xdr:from>
    <xdr:ext cx="762000" cy="259045"/>
    <xdr:sp macro="" textlink="">
      <xdr:nvSpPr>
        <xdr:cNvPr id="205" name="テキスト ボックス 204"/>
        <xdr:cNvSpPr txBox="1"/>
      </xdr:nvSpPr>
      <xdr:spPr>
        <a:xfrm>
          <a:off x="939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140970</xdr:rowOff>
    </xdr:from>
    <xdr:to>
      <xdr:col>24</xdr:col>
      <xdr:colOff>76200</xdr:colOff>
      <xdr:row>60</xdr:row>
      <xdr:rowOff>71120</xdr:rowOff>
    </xdr:to>
    <xdr:sp macro="" textlink="">
      <xdr:nvSpPr>
        <xdr:cNvPr id="211" name="楕円 210"/>
        <xdr:cNvSpPr/>
      </xdr:nvSpPr>
      <xdr:spPr>
        <a:xfrm>
          <a:off x="4775200" y="1025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113047</xdr:rowOff>
    </xdr:from>
    <xdr:ext cx="762000" cy="259045"/>
    <xdr:sp macro="" textlink="">
      <xdr:nvSpPr>
        <xdr:cNvPr id="212" name="扶助費該当値テキスト"/>
        <xdr:cNvSpPr txBox="1"/>
      </xdr:nvSpPr>
      <xdr:spPr>
        <a:xfrm>
          <a:off x="49149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133350</xdr:rowOff>
    </xdr:from>
    <xdr:to>
      <xdr:col>20</xdr:col>
      <xdr:colOff>38100</xdr:colOff>
      <xdr:row>60</xdr:row>
      <xdr:rowOff>63500</xdr:rowOff>
    </xdr:to>
    <xdr:sp macro="" textlink="">
      <xdr:nvSpPr>
        <xdr:cNvPr id="213" name="楕円 212"/>
        <xdr:cNvSpPr/>
      </xdr:nvSpPr>
      <xdr:spPr>
        <a:xfrm>
          <a:off x="3937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48277</xdr:rowOff>
    </xdr:from>
    <xdr:ext cx="736600" cy="259045"/>
    <xdr:sp macro="" textlink="">
      <xdr:nvSpPr>
        <xdr:cNvPr id="214" name="テキスト ボックス 213"/>
        <xdr:cNvSpPr txBox="1"/>
      </xdr:nvSpPr>
      <xdr:spPr>
        <a:xfrm>
          <a:off x="3606800" y="1033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102870</xdr:rowOff>
    </xdr:from>
    <xdr:to>
      <xdr:col>15</xdr:col>
      <xdr:colOff>149225</xdr:colOff>
      <xdr:row>60</xdr:row>
      <xdr:rowOff>33020</xdr:rowOff>
    </xdr:to>
    <xdr:sp macro="" textlink="">
      <xdr:nvSpPr>
        <xdr:cNvPr id="215" name="楕円 214"/>
        <xdr:cNvSpPr/>
      </xdr:nvSpPr>
      <xdr:spPr>
        <a:xfrm>
          <a:off x="3048000" y="1021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17797</xdr:rowOff>
    </xdr:from>
    <xdr:ext cx="762000" cy="259045"/>
    <xdr:sp macro="" textlink="">
      <xdr:nvSpPr>
        <xdr:cNvPr id="216" name="テキスト ボックス 215"/>
        <xdr:cNvSpPr txBox="1"/>
      </xdr:nvSpPr>
      <xdr:spPr>
        <a:xfrm>
          <a:off x="2717800" y="1030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148590</xdr:rowOff>
    </xdr:from>
    <xdr:to>
      <xdr:col>11</xdr:col>
      <xdr:colOff>60325</xdr:colOff>
      <xdr:row>60</xdr:row>
      <xdr:rowOff>78740</xdr:rowOff>
    </xdr:to>
    <xdr:sp macro="" textlink="">
      <xdr:nvSpPr>
        <xdr:cNvPr id="217" name="楕円 216"/>
        <xdr:cNvSpPr/>
      </xdr:nvSpPr>
      <xdr:spPr>
        <a:xfrm>
          <a:off x="2159000" y="1026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63517</xdr:rowOff>
    </xdr:from>
    <xdr:ext cx="762000" cy="259045"/>
    <xdr:sp macro="" textlink="">
      <xdr:nvSpPr>
        <xdr:cNvPr id="218" name="テキスト ボックス 217"/>
        <xdr:cNvSpPr txBox="1"/>
      </xdr:nvSpPr>
      <xdr:spPr>
        <a:xfrm>
          <a:off x="1828800" y="1035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95250</xdr:rowOff>
    </xdr:from>
    <xdr:to>
      <xdr:col>6</xdr:col>
      <xdr:colOff>171450</xdr:colOff>
      <xdr:row>60</xdr:row>
      <xdr:rowOff>25400</xdr:rowOff>
    </xdr:to>
    <xdr:sp macro="" textlink="">
      <xdr:nvSpPr>
        <xdr:cNvPr id="219" name="楕円 218"/>
        <xdr:cNvSpPr/>
      </xdr:nvSpPr>
      <xdr:spPr>
        <a:xfrm>
          <a:off x="1270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10177</xdr:rowOff>
    </xdr:from>
    <xdr:ext cx="762000" cy="259045"/>
    <xdr:sp macro="" textlink="">
      <xdr:nvSpPr>
        <xdr:cNvPr id="220" name="テキスト ボックス 219"/>
        <xdr:cNvSpPr txBox="1"/>
      </xdr:nvSpPr>
      <xdr:spPr>
        <a:xfrm>
          <a:off x="939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国民健康保険事業会計繰出金などが増となったものの、分母の増により、前年度比０．３ポイントの減となった。引き続き類似団体内平均より高い水準にあるため、今後も介護予防施策等を推進するとともに、公共施設の計画的・予防的な維持補修を実施し、増加抑制に努める。</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127000</xdr:rowOff>
    </xdr:to>
    <xdr:cxnSp macro="">
      <xdr:nvCxnSpPr>
        <xdr:cNvPr id="248" name="直線コネクタ 247"/>
        <xdr:cNvCxnSpPr/>
      </xdr:nvCxnSpPr>
      <xdr:spPr>
        <a:xfrm flipV="1">
          <a:off x="16510000" y="92519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99077</xdr:rowOff>
    </xdr:from>
    <xdr:ext cx="762000" cy="259045"/>
    <xdr:sp macro="" textlink="">
      <xdr:nvSpPr>
        <xdr:cNvPr id="249" name="その他最小値テキスト"/>
        <xdr:cNvSpPr txBox="1"/>
      </xdr:nvSpPr>
      <xdr:spPr>
        <a:xfrm>
          <a:off x="16598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127000</xdr:rowOff>
    </xdr:from>
    <xdr:to>
      <xdr:col>82</xdr:col>
      <xdr:colOff>196850</xdr:colOff>
      <xdr:row>61</xdr:row>
      <xdr:rowOff>127000</xdr:rowOff>
    </xdr:to>
    <xdr:cxnSp macro="">
      <xdr:nvCxnSpPr>
        <xdr:cNvPr id="250" name="直線コネクタ 249"/>
        <xdr:cNvCxnSpPr/>
      </xdr:nvCxnSpPr>
      <xdr:spPr>
        <a:xfrm>
          <a:off x="16421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107950</xdr:rowOff>
    </xdr:from>
    <xdr:to>
      <xdr:col>82</xdr:col>
      <xdr:colOff>107950</xdr:colOff>
      <xdr:row>60</xdr:row>
      <xdr:rowOff>165100</xdr:rowOff>
    </xdr:to>
    <xdr:cxnSp macro="">
      <xdr:nvCxnSpPr>
        <xdr:cNvPr id="253" name="直線コネクタ 252"/>
        <xdr:cNvCxnSpPr/>
      </xdr:nvCxnSpPr>
      <xdr:spPr>
        <a:xfrm flipV="1">
          <a:off x="15671800" y="103949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16527</xdr:rowOff>
    </xdr:from>
    <xdr:ext cx="762000" cy="259045"/>
    <xdr:sp macro="" textlink="">
      <xdr:nvSpPr>
        <xdr:cNvPr id="254" name="その他平均値テキスト"/>
        <xdr:cNvSpPr txBox="1"/>
      </xdr:nvSpPr>
      <xdr:spPr>
        <a:xfrm>
          <a:off x="16598900" y="9960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55" name="フローチャート: 判断 254"/>
        <xdr:cNvSpPr/>
      </xdr:nvSpPr>
      <xdr:spPr>
        <a:xfrm>
          <a:off x="164592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31750</xdr:rowOff>
    </xdr:from>
    <xdr:to>
      <xdr:col>78</xdr:col>
      <xdr:colOff>69850</xdr:colOff>
      <xdr:row>60</xdr:row>
      <xdr:rowOff>165100</xdr:rowOff>
    </xdr:to>
    <xdr:cxnSp macro="">
      <xdr:nvCxnSpPr>
        <xdr:cNvPr id="256" name="直線コネクタ 255"/>
        <xdr:cNvCxnSpPr/>
      </xdr:nvCxnSpPr>
      <xdr:spPr>
        <a:xfrm>
          <a:off x="14782800" y="103187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114300</xdr:rowOff>
    </xdr:from>
    <xdr:to>
      <xdr:col>78</xdr:col>
      <xdr:colOff>120650</xdr:colOff>
      <xdr:row>60</xdr:row>
      <xdr:rowOff>44450</xdr:rowOff>
    </xdr:to>
    <xdr:sp macro="" textlink="">
      <xdr:nvSpPr>
        <xdr:cNvPr id="257" name="フローチャート: 判断 256"/>
        <xdr:cNvSpPr/>
      </xdr:nvSpPr>
      <xdr:spPr>
        <a:xfrm>
          <a:off x="15621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54627</xdr:rowOff>
    </xdr:from>
    <xdr:ext cx="736600" cy="259045"/>
    <xdr:sp macro="" textlink="">
      <xdr:nvSpPr>
        <xdr:cNvPr id="258" name="テキスト ボックス 257"/>
        <xdr:cNvSpPr txBox="1"/>
      </xdr:nvSpPr>
      <xdr:spPr>
        <a:xfrm>
          <a:off x="15290800" y="9998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31750</xdr:rowOff>
    </xdr:from>
    <xdr:to>
      <xdr:col>73</xdr:col>
      <xdr:colOff>180975</xdr:colOff>
      <xdr:row>60</xdr:row>
      <xdr:rowOff>88900</xdr:rowOff>
    </xdr:to>
    <xdr:cxnSp macro="">
      <xdr:nvCxnSpPr>
        <xdr:cNvPr id="259" name="直線コネクタ 258"/>
        <xdr:cNvCxnSpPr/>
      </xdr:nvCxnSpPr>
      <xdr:spPr>
        <a:xfrm flipV="1">
          <a:off x="13893800" y="103187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19050</xdr:rowOff>
    </xdr:from>
    <xdr:to>
      <xdr:col>74</xdr:col>
      <xdr:colOff>31750</xdr:colOff>
      <xdr:row>59</xdr:row>
      <xdr:rowOff>120650</xdr:rowOff>
    </xdr:to>
    <xdr:sp macro="" textlink="">
      <xdr:nvSpPr>
        <xdr:cNvPr id="260" name="フローチャート: 判断 259"/>
        <xdr:cNvSpPr/>
      </xdr:nvSpPr>
      <xdr:spPr>
        <a:xfrm>
          <a:off x="14732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130827</xdr:rowOff>
    </xdr:from>
    <xdr:ext cx="762000" cy="259045"/>
    <xdr:sp macro="" textlink="">
      <xdr:nvSpPr>
        <xdr:cNvPr id="261" name="テキスト ボックス 260"/>
        <xdr:cNvSpPr txBox="1"/>
      </xdr:nvSpPr>
      <xdr:spPr>
        <a:xfrm>
          <a:off x="14401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50800</xdr:rowOff>
    </xdr:from>
    <xdr:to>
      <xdr:col>69</xdr:col>
      <xdr:colOff>92075</xdr:colOff>
      <xdr:row>60</xdr:row>
      <xdr:rowOff>88900</xdr:rowOff>
    </xdr:to>
    <xdr:cxnSp macro="">
      <xdr:nvCxnSpPr>
        <xdr:cNvPr id="262" name="直線コネクタ 261"/>
        <xdr:cNvCxnSpPr/>
      </xdr:nvCxnSpPr>
      <xdr:spPr>
        <a:xfrm>
          <a:off x="13004800" y="10337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57150</xdr:rowOff>
    </xdr:from>
    <xdr:to>
      <xdr:col>69</xdr:col>
      <xdr:colOff>142875</xdr:colOff>
      <xdr:row>59</xdr:row>
      <xdr:rowOff>158750</xdr:rowOff>
    </xdr:to>
    <xdr:sp macro="" textlink="">
      <xdr:nvSpPr>
        <xdr:cNvPr id="263" name="フローチャート: 判断 262"/>
        <xdr:cNvSpPr/>
      </xdr:nvSpPr>
      <xdr:spPr>
        <a:xfrm>
          <a:off x="13843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168927</xdr:rowOff>
    </xdr:from>
    <xdr:ext cx="762000" cy="259045"/>
    <xdr:sp macro="" textlink="">
      <xdr:nvSpPr>
        <xdr:cNvPr id="264" name="テキスト ボックス 263"/>
        <xdr:cNvSpPr txBox="1"/>
      </xdr:nvSpPr>
      <xdr:spPr>
        <a:xfrm>
          <a:off x="13512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5" name="フローチャート: 判断 264"/>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66" name="テキスト ボックス 265"/>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57150</xdr:rowOff>
    </xdr:from>
    <xdr:to>
      <xdr:col>82</xdr:col>
      <xdr:colOff>158750</xdr:colOff>
      <xdr:row>60</xdr:row>
      <xdr:rowOff>158750</xdr:rowOff>
    </xdr:to>
    <xdr:sp macro="" textlink="">
      <xdr:nvSpPr>
        <xdr:cNvPr id="272" name="楕円 271"/>
        <xdr:cNvSpPr/>
      </xdr:nvSpPr>
      <xdr:spPr>
        <a:xfrm>
          <a:off x="16459200" y="1034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29227</xdr:rowOff>
    </xdr:from>
    <xdr:ext cx="762000" cy="259045"/>
    <xdr:sp macro="" textlink="">
      <xdr:nvSpPr>
        <xdr:cNvPr id="273" name="その他該当値テキスト"/>
        <xdr:cNvSpPr txBox="1"/>
      </xdr:nvSpPr>
      <xdr:spPr>
        <a:xfrm>
          <a:off x="165989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114300</xdr:rowOff>
    </xdr:from>
    <xdr:to>
      <xdr:col>78</xdr:col>
      <xdr:colOff>120650</xdr:colOff>
      <xdr:row>61</xdr:row>
      <xdr:rowOff>44450</xdr:rowOff>
    </xdr:to>
    <xdr:sp macro="" textlink="">
      <xdr:nvSpPr>
        <xdr:cNvPr id="274" name="楕円 273"/>
        <xdr:cNvSpPr/>
      </xdr:nvSpPr>
      <xdr:spPr>
        <a:xfrm>
          <a:off x="156210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29227</xdr:rowOff>
    </xdr:from>
    <xdr:ext cx="736600" cy="259045"/>
    <xdr:sp macro="" textlink="">
      <xdr:nvSpPr>
        <xdr:cNvPr id="275" name="テキスト ボックス 274"/>
        <xdr:cNvSpPr txBox="1"/>
      </xdr:nvSpPr>
      <xdr:spPr>
        <a:xfrm>
          <a:off x="15290800" y="1048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152400</xdr:rowOff>
    </xdr:from>
    <xdr:to>
      <xdr:col>74</xdr:col>
      <xdr:colOff>31750</xdr:colOff>
      <xdr:row>60</xdr:row>
      <xdr:rowOff>82550</xdr:rowOff>
    </xdr:to>
    <xdr:sp macro="" textlink="">
      <xdr:nvSpPr>
        <xdr:cNvPr id="276" name="楕円 275"/>
        <xdr:cNvSpPr/>
      </xdr:nvSpPr>
      <xdr:spPr>
        <a:xfrm>
          <a:off x="14732000" y="102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67327</xdr:rowOff>
    </xdr:from>
    <xdr:ext cx="762000" cy="259045"/>
    <xdr:sp macro="" textlink="">
      <xdr:nvSpPr>
        <xdr:cNvPr id="277" name="テキスト ボックス 276"/>
        <xdr:cNvSpPr txBox="1"/>
      </xdr:nvSpPr>
      <xdr:spPr>
        <a:xfrm>
          <a:off x="14401800" y="1035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38100</xdr:rowOff>
    </xdr:from>
    <xdr:to>
      <xdr:col>69</xdr:col>
      <xdr:colOff>142875</xdr:colOff>
      <xdr:row>60</xdr:row>
      <xdr:rowOff>139700</xdr:rowOff>
    </xdr:to>
    <xdr:sp macro="" textlink="">
      <xdr:nvSpPr>
        <xdr:cNvPr id="278" name="楕円 277"/>
        <xdr:cNvSpPr/>
      </xdr:nvSpPr>
      <xdr:spPr>
        <a:xfrm>
          <a:off x="13843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124477</xdr:rowOff>
    </xdr:from>
    <xdr:ext cx="762000" cy="259045"/>
    <xdr:sp macro="" textlink="">
      <xdr:nvSpPr>
        <xdr:cNvPr id="279" name="テキスト ボックス 278"/>
        <xdr:cNvSpPr txBox="1"/>
      </xdr:nvSpPr>
      <xdr:spPr>
        <a:xfrm>
          <a:off x="13512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0</xdr:rowOff>
    </xdr:from>
    <xdr:to>
      <xdr:col>65</xdr:col>
      <xdr:colOff>53975</xdr:colOff>
      <xdr:row>60</xdr:row>
      <xdr:rowOff>101600</xdr:rowOff>
    </xdr:to>
    <xdr:sp macro="" textlink="">
      <xdr:nvSpPr>
        <xdr:cNvPr id="280" name="楕円 279"/>
        <xdr:cNvSpPr/>
      </xdr:nvSpPr>
      <xdr:spPr>
        <a:xfrm>
          <a:off x="12954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86377</xdr:rowOff>
    </xdr:from>
    <xdr:ext cx="762000" cy="259045"/>
    <xdr:sp macro="" textlink="">
      <xdr:nvSpPr>
        <xdr:cNvPr id="281" name="テキスト ボックス 280"/>
        <xdr:cNvSpPr txBox="1"/>
      </xdr:nvSpPr>
      <xdr:spPr>
        <a:xfrm>
          <a:off x="12623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令和３年度は、中小企業融資事業の減などにより、前年度比０．７ポイントの減となり、類似団体内平均より低い水準にある。今後も補助・負担の適正化を図り、増加抑制に努める。</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41</xdr:row>
      <xdr:rowOff>92710</xdr:rowOff>
    </xdr:to>
    <xdr:cxnSp macro="">
      <xdr:nvCxnSpPr>
        <xdr:cNvPr id="307" name="直線コネクタ 306"/>
        <xdr:cNvCxnSpPr/>
      </xdr:nvCxnSpPr>
      <xdr:spPr>
        <a:xfrm flipV="1">
          <a:off x="16510000" y="58877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64787</xdr:rowOff>
    </xdr:from>
    <xdr:ext cx="762000" cy="259045"/>
    <xdr:sp macro="" textlink="">
      <xdr:nvSpPr>
        <xdr:cNvPr id="308" name="補助費等最小値テキスト"/>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09" name="直線コネクタ 308"/>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10" name="補助費等最大値テキスト"/>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11" name="直線コネクタ 310"/>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35560</xdr:rowOff>
    </xdr:from>
    <xdr:to>
      <xdr:col>82</xdr:col>
      <xdr:colOff>107950</xdr:colOff>
      <xdr:row>37</xdr:row>
      <xdr:rowOff>24130</xdr:rowOff>
    </xdr:to>
    <xdr:cxnSp macro="">
      <xdr:nvCxnSpPr>
        <xdr:cNvPr id="312" name="直線コネクタ 311"/>
        <xdr:cNvCxnSpPr/>
      </xdr:nvCxnSpPr>
      <xdr:spPr>
        <a:xfrm flipV="1">
          <a:off x="15671800" y="620776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2557</xdr:rowOff>
    </xdr:from>
    <xdr:ext cx="762000" cy="259045"/>
    <xdr:sp macro="" textlink="">
      <xdr:nvSpPr>
        <xdr:cNvPr id="313" name="補助費等平均値テキスト"/>
        <xdr:cNvSpPr txBox="1"/>
      </xdr:nvSpPr>
      <xdr:spPr>
        <a:xfrm>
          <a:off x="16598900" y="6174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14" name="フローチャート: 判断 313"/>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1270</xdr:rowOff>
    </xdr:from>
    <xdr:to>
      <xdr:col>78</xdr:col>
      <xdr:colOff>69850</xdr:colOff>
      <xdr:row>37</xdr:row>
      <xdr:rowOff>24130</xdr:rowOff>
    </xdr:to>
    <xdr:cxnSp macro="">
      <xdr:nvCxnSpPr>
        <xdr:cNvPr id="315" name="直線コネクタ 314"/>
        <xdr:cNvCxnSpPr/>
      </xdr:nvCxnSpPr>
      <xdr:spPr>
        <a:xfrm>
          <a:off x="14782800" y="63449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6" name="フローチャート: 判断 315"/>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39387</xdr:rowOff>
    </xdr:from>
    <xdr:ext cx="736600" cy="259045"/>
    <xdr:sp macro="" textlink="">
      <xdr:nvSpPr>
        <xdr:cNvPr id="317" name="テキスト ボックス 316"/>
        <xdr:cNvSpPr txBox="1"/>
      </xdr:nvSpPr>
      <xdr:spPr>
        <a:xfrm>
          <a:off x="15290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1270</xdr:rowOff>
    </xdr:from>
    <xdr:to>
      <xdr:col>73</xdr:col>
      <xdr:colOff>180975</xdr:colOff>
      <xdr:row>37</xdr:row>
      <xdr:rowOff>24130</xdr:rowOff>
    </xdr:to>
    <xdr:cxnSp macro="">
      <xdr:nvCxnSpPr>
        <xdr:cNvPr id="318" name="直線コネクタ 317"/>
        <xdr:cNvCxnSpPr/>
      </xdr:nvCxnSpPr>
      <xdr:spPr>
        <a:xfrm flipV="1">
          <a:off x="13893800" y="63449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9" name="フローチャート: 判断 318"/>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16527</xdr:rowOff>
    </xdr:from>
    <xdr:ext cx="762000" cy="259045"/>
    <xdr:sp macro="" textlink="">
      <xdr:nvSpPr>
        <xdr:cNvPr id="320" name="テキスト ボックス 319"/>
        <xdr:cNvSpPr txBox="1"/>
      </xdr:nvSpPr>
      <xdr:spPr>
        <a:xfrm>
          <a:off x="14401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149860</xdr:rowOff>
    </xdr:from>
    <xdr:to>
      <xdr:col>69</xdr:col>
      <xdr:colOff>92075</xdr:colOff>
      <xdr:row>37</xdr:row>
      <xdr:rowOff>24130</xdr:rowOff>
    </xdr:to>
    <xdr:cxnSp macro="">
      <xdr:nvCxnSpPr>
        <xdr:cNvPr id="321" name="直線コネクタ 320"/>
        <xdr:cNvCxnSpPr/>
      </xdr:nvCxnSpPr>
      <xdr:spPr>
        <a:xfrm>
          <a:off x="13004800" y="63220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2" name="フローチャート: 判断 321"/>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16527</xdr:rowOff>
    </xdr:from>
    <xdr:ext cx="762000" cy="259045"/>
    <xdr:sp macro="" textlink="">
      <xdr:nvSpPr>
        <xdr:cNvPr id="323" name="テキスト ボックス 322"/>
        <xdr:cNvSpPr txBox="1"/>
      </xdr:nvSpPr>
      <xdr:spPr>
        <a:xfrm>
          <a:off x="13512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4" name="フローチャート: 判断 323"/>
        <xdr:cNvSpPr/>
      </xdr:nvSpPr>
      <xdr:spPr>
        <a:xfrm>
          <a:off x="12954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36847</xdr:rowOff>
    </xdr:from>
    <xdr:ext cx="762000" cy="259045"/>
    <xdr:sp macro="" textlink="">
      <xdr:nvSpPr>
        <xdr:cNvPr id="325" name="テキスト ボックス 324"/>
        <xdr:cNvSpPr txBox="1"/>
      </xdr:nvSpPr>
      <xdr:spPr>
        <a:xfrm>
          <a:off x="12623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156210</xdr:rowOff>
    </xdr:from>
    <xdr:to>
      <xdr:col>82</xdr:col>
      <xdr:colOff>158750</xdr:colOff>
      <xdr:row>36</xdr:row>
      <xdr:rowOff>86360</xdr:rowOff>
    </xdr:to>
    <xdr:sp macro="" textlink="">
      <xdr:nvSpPr>
        <xdr:cNvPr id="331" name="楕円 330"/>
        <xdr:cNvSpPr/>
      </xdr:nvSpPr>
      <xdr:spPr>
        <a:xfrm>
          <a:off x="164592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1287</xdr:rowOff>
    </xdr:from>
    <xdr:ext cx="762000" cy="259045"/>
    <xdr:sp macro="" textlink="">
      <xdr:nvSpPr>
        <xdr:cNvPr id="332" name="補助費等該当値テキスト"/>
        <xdr:cNvSpPr txBox="1"/>
      </xdr:nvSpPr>
      <xdr:spPr>
        <a:xfrm>
          <a:off x="165989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144780</xdr:rowOff>
    </xdr:from>
    <xdr:to>
      <xdr:col>78</xdr:col>
      <xdr:colOff>120650</xdr:colOff>
      <xdr:row>37</xdr:row>
      <xdr:rowOff>74930</xdr:rowOff>
    </xdr:to>
    <xdr:sp macro="" textlink="">
      <xdr:nvSpPr>
        <xdr:cNvPr id="333" name="楕円 332"/>
        <xdr:cNvSpPr/>
      </xdr:nvSpPr>
      <xdr:spPr>
        <a:xfrm>
          <a:off x="15621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59707</xdr:rowOff>
    </xdr:from>
    <xdr:ext cx="736600" cy="259045"/>
    <xdr:sp macro="" textlink="">
      <xdr:nvSpPr>
        <xdr:cNvPr id="334" name="テキスト ボックス 333"/>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121920</xdr:rowOff>
    </xdr:from>
    <xdr:to>
      <xdr:col>74</xdr:col>
      <xdr:colOff>31750</xdr:colOff>
      <xdr:row>37</xdr:row>
      <xdr:rowOff>52070</xdr:rowOff>
    </xdr:to>
    <xdr:sp macro="" textlink="">
      <xdr:nvSpPr>
        <xdr:cNvPr id="335" name="楕円 334"/>
        <xdr:cNvSpPr/>
      </xdr:nvSpPr>
      <xdr:spPr>
        <a:xfrm>
          <a:off x="14732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36847</xdr:rowOff>
    </xdr:from>
    <xdr:ext cx="762000" cy="259045"/>
    <xdr:sp macro="" textlink="">
      <xdr:nvSpPr>
        <xdr:cNvPr id="336" name="テキスト ボックス 335"/>
        <xdr:cNvSpPr txBox="1"/>
      </xdr:nvSpPr>
      <xdr:spPr>
        <a:xfrm>
          <a:off x="14401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144780</xdr:rowOff>
    </xdr:from>
    <xdr:to>
      <xdr:col>69</xdr:col>
      <xdr:colOff>142875</xdr:colOff>
      <xdr:row>37</xdr:row>
      <xdr:rowOff>74930</xdr:rowOff>
    </xdr:to>
    <xdr:sp macro="" textlink="">
      <xdr:nvSpPr>
        <xdr:cNvPr id="337" name="楕円 336"/>
        <xdr:cNvSpPr/>
      </xdr:nvSpPr>
      <xdr:spPr>
        <a:xfrm>
          <a:off x="13843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59707</xdr:rowOff>
    </xdr:from>
    <xdr:ext cx="762000" cy="259045"/>
    <xdr:sp macro="" textlink="">
      <xdr:nvSpPr>
        <xdr:cNvPr id="338" name="テキスト ボックス 337"/>
        <xdr:cNvSpPr txBox="1"/>
      </xdr:nvSpPr>
      <xdr:spPr>
        <a:xfrm>
          <a:off x="13512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99060</xdr:rowOff>
    </xdr:from>
    <xdr:to>
      <xdr:col>65</xdr:col>
      <xdr:colOff>53975</xdr:colOff>
      <xdr:row>37</xdr:row>
      <xdr:rowOff>29210</xdr:rowOff>
    </xdr:to>
    <xdr:sp macro="" textlink="">
      <xdr:nvSpPr>
        <xdr:cNvPr id="339" name="楕円 338"/>
        <xdr:cNvSpPr/>
      </xdr:nvSpPr>
      <xdr:spPr>
        <a:xfrm>
          <a:off x="12954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39387</xdr:rowOff>
    </xdr:from>
    <xdr:ext cx="762000" cy="259045"/>
    <xdr:sp macro="" textlink="">
      <xdr:nvSpPr>
        <xdr:cNvPr id="340" name="テキスト ボックス 339"/>
        <xdr:cNvSpPr txBox="1"/>
      </xdr:nvSpPr>
      <xdr:spPr>
        <a:xfrm>
          <a:off x="12623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小・中学校の改築・改修のために発行した特別区債の元金償還額を減債基金に積立したことによる増などにより、対前年度比０．１ポイントの増となったが、引き続き類似団体内平均より低い水準にある。しかしながら、今後も学校施設の改築やまちづくり事業などの対象事業経費の増加が見込まれることから、引き続き財源対策を徹底するとともに、公平な世代間負担を考慮し、増加抑制に努める。</a:t>
          </a:r>
        </a:p>
      </xdr:txBody>
    </xdr:sp>
    <xdr:clientData/>
  </xdr:twoCellAnchor>
  <xdr:oneCellAnchor>
    <xdr:from>
      <xdr:col>3</xdr:col>
      <xdr:colOff>123825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6" name="テキスト ボックス 355"/>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8" name="テキスト ボックス 357"/>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0" name="テキスト ボックス 359"/>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2" name="テキスト ボックス 361"/>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149861</xdr:rowOff>
    </xdr:to>
    <xdr:cxnSp macro="">
      <xdr:nvCxnSpPr>
        <xdr:cNvPr id="365" name="直線コネクタ 364"/>
        <xdr:cNvCxnSpPr/>
      </xdr:nvCxnSpPr>
      <xdr:spPr>
        <a:xfrm flipV="1">
          <a:off x="4826000" y="12608560"/>
          <a:ext cx="0" cy="1257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6"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7" name="直線コネクタ 366"/>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68" name="公債費最大値テキスト"/>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69" name="直線コネクタ 368"/>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127000</xdr:rowOff>
    </xdr:from>
    <xdr:to>
      <xdr:col>24</xdr:col>
      <xdr:colOff>25400</xdr:colOff>
      <xdr:row>74</xdr:row>
      <xdr:rowOff>149860</xdr:rowOff>
    </xdr:to>
    <xdr:cxnSp macro="">
      <xdr:nvCxnSpPr>
        <xdr:cNvPr id="370" name="直線コネクタ 369"/>
        <xdr:cNvCxnSpPr/>
      </xdr:nvCxnSpPr>
      <xdr:spPr>
        <a:xfrm>
          <a:off x="3987800" y="128143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1" name="公債費平均値テキスト"/>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2" name="フローチャート: 判断 371"/>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127000</xdr:rowOff>
    </xdr:from>
    <xdr:to>
      <xdr:col>19</xdr:col>
      <xdr:colOff>187325</xdr:colOff>
      <xdr:row>74</xdr:row>
      <xdr:rowOff>127000</xdr:rowOff>
    </xdr:to>
    <xdr:cxnSp macro="">
      <xdr:nvCxnSpPr>
        <xdr:cNvPr id="373" name="直線コネクタ 372"/>
        <xdr:cNvCxnSpPr/>
      </xdr:nvCxnSpPr>
      <xdr:spPr>
        <a:xfrm>
          <a:off x="3098800" y="12814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4" name="フローチャート: 判断 373"/>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93997</xdr:rowOff>
    </xdr:from>
    <xdr:ext cx="736600" cy="259045"/>
    <xdr:sp macro="" textlink="">
      <xdr:nvSpPr>
        <xdr:cNvPr id="375" name="テキスト ボックス 374"/>
        <xdr:cNvSpPr txBox="1"/>
      </xdr:nvSpPr>
      <xdr:spPr>
        <a:xfrm>
          <a:off x="3606800" y="13124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127000</xdr:rowOff>
    </xdr:from>
    <xdr:to>
      <xdr:col>15</xdr:col>
      <xdr:colOff>98425</xdr:colOff>
      <xdr:row>74</xdr:row>
      <xdr:rowOff>149860</xdr:rowOff>
    </xdr:to>
    <xdr:cxnSp macro="">
      <xdr:nvCxnSpPr>
        <xdr:cNvPr id="376" name="直線コネクタ 375"/>
        <xdr:cNvCxnSpPr/>
      </xdr:nvCxnSpPr>
      <xdr:spPr>
        <a:xfrm flipV="1">
          <a:off x="2209800" y="128143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7" name="フローチャート: 判断 376"/>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93997</xdr:rowOff>
    </xdr:from>
    <xdr:ext cx="762000" cy="259045"/>
    <xdr:sp macro="" textlink="">
      <xdr:nvSpPr>
        <xdr:cNvPr id="378" name="テキスト ボックス 377"/>
        <xdr:cNvSpPr txBox="1"/>
      </xdr:nvSpPr>
      <xdr:spPr>
        <a:xfrm>
          <a:off x="2717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149860</xdr:rowOff>
    </xdr:from>
    <xdr:to>
      <xdr:col>11</xdr:col>
      <xdr:colOff>9525</xdr:colOff>
      <xdr:row>78</xdr:row>
      <xdr:rowOff>35561</xdr:rowOff>
    </xdr:to>
    <xdr:cxnSp macro="">
      <xdr:nvCxnSpPr>
        <xdr:cNvPr id="379" name="直線コネクタ 378"/>
        <xdr:cNvCxnSpPr/>
      </xdr:nvCxnSpPr>
      <xdr:spPr>
        <a:xfrm flipV="1">
          <a:off x="1320800" y="12837160"/>
          <a:ext cx="889000" cy="571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53339</xdr:rowOff>
    </xdr:from>
    <xdr:to>
      <xdr:col>11</xdr:col>
      <xdr:colOff>60325</xdr:colOff>
      <xdr:row>76</xdr:row>
      <xdr:rowOff>154939</xdr:rowOff>
    </xdr:to>
    <xdr:sp macro="" textlink="">
      <xdr:nvSpPr>
        <xdr:cNvPr id="380" name="フローチャート: 判断 379"/>
        <xdr:cNvSpPr/>
      </xdr:nvSpPr>
      <xdr:spPr>
        <a:xfrm>
          <a:off x="2159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139716</xdr:rowOff>
    </xdr:from>
    <xdr:ext cx="762000" cy="259045"/>
    <xdr:sp macro="" textlink="">
      <xdr:nvSpPr>
        <xdr:cNvPr id="381" name="テキスト ボックス 380"/>
        <xdr:cNvSpPr txBox="1"/>
      </xdr:nvSpPr>
      <xdr:spPr>
        <a:xfrm>
          <a:off x="1828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82" name="フローチャート: 判断 381"/>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107966</xdr:rowOff>
    </xdr:from>
    <xdr:ext cx="762000" cy="259045"/>
    <xdr:sp macro="" textlink="">
      <xdr:nvSpPr>
        <xdr:cNvPr id="383" name="テキスト ボックス 382"/>
        <xdr:cNvSpPr txBox="1"/>
      </xdr:nvSpPr>
      <xdr:spPr>
        <a:xfrm>
          <a:off x="939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99060</xdr:rowOff>
    </xdr:from>
    <xdr:to>
      <xdr:col>24</xdr:col>
      <xdr:colOff>76200</xdr:colOff>
      <xdr:row>75</xdr:row>
      <xdr:rowOff>29210</xdr:rowOff>
    </xdr:to>
    <xdr:sp macro="" textlink="">
      <xdr:nvSpPr>
        <xdr:cNvPr id="389" name="楕円 388"/>
        <xdr:cNvSpPr/>
      </xdr:nvSpPr>
      <xdr:spPr>
        <a:xfrm>
          <a:off x="47752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115587</xdr:rowOff>
    </xdr:from>
    <xdr:ext cx="762000" cy="259045"/>
    <xdr:sp macro="" textlink="">
      <xdr:nvSpPr>
        <xdr:cNvPr id="390" name="公債費該当値テキスト"/>
        <xdr:cNvSpPr txBox="1"/>
      </xdr:nvSpPr>
      <xdr:spPr>
        <a:xfrm>
          <a:off x="49149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76200</xdr:rowOff>
    </xdr:from>
    <xdr:to>
      <xdr:col>20</xdr:col>
      <xdr:colOff>38100</xdr:colOff>
      <xdr:row>75</xdr:row>
      <xdr:rowOff>6350</xdr:rowOff>
    </xdr:to>
    <xdr:sp macro="" textlink="">
      <xdr:nvSpPr>
        <xdr:cNvPr id="391" name="楕円 390"/>
        <xdr:cNvSpPr/>
      </xdr:nvSpPr>
      <xdr:spPr>
        <a:xfrm>
          <a:off x="3937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16527</xdr:rowOff>
    </xdr:from>
    <xdr:ext cx="736600" cy="259045"/>
    <xdr:sp macro="" textlink="">
      <xdr:nvSpPr>
        <xdr:cNvPr id="392" name="テキスト ボックス 391"/>
        <xdr:cNvSpPr txBox="1"/>
      </xdr:nvSpPr>
      <xdr:spPr>
        <a:xfrm>
          <a:off x="3606800" y="1253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76200</xdr:rowOff>
    </xdr:from>
    <xdr:to>
      <xdr:col>15</xdr:col>
      <xdr:colOff>149225</xdr:colOff>
      <xdr:row>75</xdr:row>
      <xdr:rowOff>6350</xdr:rowOff>
    </xdr:to>
    <xdr:sp macro="" textlink="">
      <xdr:nvSpPr>
        <xdr:cNvPr id="393" name="楕円 392"/>
        <xdr:cNvSpPr/>
      </xdr:nvSpPr>
      <xdr:spPr>
        <a:xfrm>
          <a:off x="3048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16527</xdr:rowOff>
    </xdr:from>
    <xdr:ext cx="762000" cy="259045"/>
    <xdr:sp macro="" textlink="">
      <xdr:nvSpPr>
        <xdr:cNvPr id="394" name="テキスト ボックス 393"/>
        <xdr:cNvSpPr txBox="1"/>
      </xdr:nvSpPr>
      <xdr:spPr>
        <a:xfrm>
          <a:off x="2717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99060</xdr:rowOff>
    </xdr:from>
    <xdr:to>
      <xdr:col>11</xdr:col>
      <xdr:colOff>60325</xdr:colOff>
      <xdr:row>75</xdr:row>
      <xdr:rowOff>29210</xdr:rowOff>
    </xdr:to>
    <xdr:sp macro="" textlink="">
      <xdr:nvSpPr>
        <xdr:cNvPr id="395" name="楕円 394"/>
        <xdr:cNvSpPr/>
      </xdr:nvSpPr>
      <xdr:spPr>
        <a:xfrm>
          <a:off x="2159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39387</xdr:rowOff>
    </xdr:from>
    <xdr:ext cx="762000" cy="259045"/>
    <xdr:sp macro="" textlink="">
      <xdr:nvSpPr>
        <xdr:cNvPr id="396" name="テキスト ボックス 395"/>
        <xdr:cNvSpPr txBox="1"/>
      </xdr:nvSpPr>
      <xdr:spPr>
        <a:xfrm>
          <a:off x="1828800" y="1255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156211</xdr:rowOff>
    </xdr:from>
    <xdr:to>
      <xdr:col>6</xdr:col>
      <xdr:colOff>171450</xdr:colOff>
      <xdr:row>78</xdr:row>
      <xdr:rowOff>86361</xdr:rowOff>
    </xdr:to>
    <xdr:sp macro="" textlink="">
      <xdr:nvSpPr>
        <xdr:cNvPr id="397" name="楕円 396"/>
        <xdr:cNvSpPr/>
      </xdr:nvSpPr>
      <xdr:spPr>
        <a:xfrm>
          <a:off x="1270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71138</xdr:rowOff>
    </xdr:from>
    <xdr:ext cx="762000" cy="259045"/>
    <xdr:sp macro="" textlink="">
      <xdr:nvSpPr>
        <xdr:cNvPr id="398" name="テキスト ボックス 397"/>
        <xdr:cNvSpPr txBox="1"/>
      </xdr:nvSpPr>
      <xdr:spPr>
        <a:xfrm>
          <a:off x="939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人件費や補助費等などの経常的経費が減少したことなどにより加え、分母の増により、前年度比２．８ポイントの大幅な減となったものの、引き続き類似団体内平均より高い水準にある。今後も収納率向上や事務事業の見直しを図り、機動的な財政運営に努める。</a:t>
          </a: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143328</xdr:rowOff>
    </xdr:from>
    <xdr:to>
      <xdr:col>82</xdr:col>
      <xdr:colOff>107950</xdr:colOff>
      <xdr:row>82</xdr:row>
      <xdr:rowOff>50800</xdr:rowOff>
    </xdr:to>
    <xdr:cxnSp macro="">
      <xdr:nvCxnSpPr>
        <xdr:cNvPr id="428" name="直線コネクタ 427"/>
        <xdr:cNvCxnSpPr/>
      </xdr:nvCxnSpPr>
      <xdr:spPr>
        <a:xfrm flipV="1">
          <a:off x="16510000" y="12487728"/>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22877</xdr:rowOff>
    </xdr:from>
    <xdr:ext cx="762000" cy="259045"/>
    <xdr:sp macro="" textlink="">
      <xdr:nvSpPr>
        <xdr:cNvPr id="429" name="公債費以外最小値テキスト"/>
        <xdr:cNvSpPr txBox="1"/>
      </xdr:nvSpPr>
      <xdr:spPr>
        <a:xfrm>
          <a:off x="16598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50800</xdr:rowOff>
    </xdr:from>
    <xdr:to>
      <xdr:col>82</xdr:col>
      <xdr:colOff>196850</xdr:colOff>
      <xdr:row>82</xdr:row>
      <xdr:rowOff>50800</xdr:rowOff>
    </xdr:to>
    <xdr:cxnSp macro="">
      <xdr:nvCxnSpPr>
        <xdr:cNvPr id="430" name="直線コネクタ 429"/>
        <xdr:cNvCxnSpPr/>
      </xdr:nvCxnSpPr>
      <xdr:spPr>
        <a:xfrm>
          <a:off x="16421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58255</xdr:rowOff>
    </xdr:from>
    <xdr:ext cx="762000" cy="259045"/>
    <xdr:sp macro="" textlink="">
      <xdr:nvSpPr>
        <xdr:cNvPr id="431" name="公債費以外最大値テキスト"/>
        <xdr:cNvSpPr txBox="1"/>
      </xdr:nvSpPr>
      <xdr:spPr>
        <a:xfrm>
          <a:off x="16598900" y="1223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143328</xdr:rowOff>
    </xdr:from>
    <xdr:to>
      <xdr:col>82</xdr:col>
      <xdr:colOff>196850</xdr:colOff>
      <xdr:row>72</xdr:row>
      <xdr:rowOff>143328</xdr:rowOff>
    </xdr:to>
    <xdr:cxnSp macro="">
      <xdr:nvCxnSpPr>
        <xdr:cNvPr id="432" name="直線コネクタ 431"/>
        <xdr:cNvCxnSpPr/>
      </xdr:nvCxnSpPr>
      <xdr:spPr>
        <a:xfrm>
          <a:off x="16421100" y="12487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140607</xdr:rowOff>
    </xdr:from>
    <xdr:to>
      <xdr:col>82</xdr:col>
      <xdr:colOff>107950</xdr:colOff>
      <xdr:row>81</xdr:row>
      <xdr:rowOff>102507</xdr:rowOff>
    </xdr:to>
    <xdr:cxnSp macro="">
      <xdr:nvCxnSpPr>
        <xdr:cNvPr id="433" name="直線コネクタ 432"/>
        <xdr:cNvCxnSpPr/>
      </xdr:nvCxnSpPr>
      <xdr:spPr>
        <a:xfrm flipV="1">
          <a:off x="15671800" y="13685157"/>
          <a:ext cx="8382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8363</xdr:rowOff>
    </xdr:from>
    <xdr:ext cx="762000" cy="259045"/>
    <xdr:sp macro="" textlink="">
      <xdr:nvSpPr>
        <xdr:cNvPr id="434" name="公債費以外平均値テキスト"/>
        <xdr:cNvSpPr txBox="1"/>
      </xdr:nvSpPr>
      <xdr:spPr>
        <a:xfrm>
          <a:off x="16598900" y="13381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163286</xdr:rowOff>
    </xdr:from>
    <xdr:to>
      <xdr:col>82</xdr:col>
      <xdr:colOff>158750</xdr:colOff>
      <xdr:row>79</xdr:row>
      <xdr:rowOff>93436</xdr:rowOff>
    </xdr:to>
    <xdr:sp macro="" textlink="">
      <xdr:nvSpPr>
        <xdr:cNvPr id="435" name="フローチャート: 判断 434"/>
        <xdr:cNvSpPr/>
      </xdr:nvSpPr>
      <xdr:spPr>
        <a:xfrm>
          <a:off x="16459200" y="1353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64407</xdr:rowOff>
    </xdr:from>
    <xdr:to>
      <xdr:col>78</xdr:col>
      <xdr:colOff>69850</xdr:colOff>
      <xdr:row>81</xdr:row>
      <xdr:rowOff>102507</xdr:rowOff>
    </xdr:to>
    <xdr:cxnSp macro="">
      <xdr:nvCxnSpPr>
        <xdr:cNvPr id="436" name="直線コネクタ 435"/>
        <xdr:cNvCxnSpPr/>
      </xdr:nvCxnSpPr>
      <xdr:spPr>
        <a:xfrm>
          <a:off x="14782800" y="13608957"/>
          <a:ext cx="889000" cy="38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81</xdr:row>
      <xdr:rowOff>29936</xdr:rowOff>
    </xdr:from>
    <xdr:to>
      <xdr:col>78</xdr:col>
      <xdr:colOff>120650</xdr:colOff>
      <xdr:row>81</xdr:row>
      <xdr:rowOff>131536</xdr:rowOff>
    </xdr:to>
    <xdr:sp macro="" textlink="">
      <xdr:nvSpPr>
        <xdr:cNvPr id="437" name="フローチャート: 判断 436"/>
        <xdr:cNvSpPr/>
      </xdr:nvSpPr>
      <xdr:spPr>
        <a:xfrm>
          <a:off x="15621000" y="1391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141713</xdr:rowOff>
    </xdr:from>
    <xdr:ext cx="736600" cy="259045"/>
    <xdr:sp macro="" textlink="">
      <xdr:nvSpPr>
        <xdr:cNvPr id="438" name="テキスト ボックス 437"/>
        <xdr:cNvSpPr txBox="1"/>
      </xdr:nvSpPr>
      <xdr:spPr>
        <a:xfrm>
          <a:off x="15290800" y="136862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64407</xdr:rowOff>
    </xdr:from>
    <xdr:to>
      <xdr:col>73</xdr:col>
      <xdr:colOff>180975</xdr:colOff>
      <xdr:row>79</xdr:row>
      <xdr:rowOff>107950</xdr:rowOff>
    </xdr:to>
    <xdr:cxnSp macro="">
      <xdr:nvCxnSpPr>
        <xdr:cNvPr id="439" name="直線コネクタ 438"/>
        <xdr:cNvCxnSpPr/>
      </xdr:nvCxnSpPr>
      <xdr:spPr>
        <a:xfrm flipV="1">
          <a:off x="13893800" y="136089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46264</xdr:rowOff>
    </xdr:from>
    <xdr:to>
      <xdr:col>74</xdr:col>
      <xdr:colOff>31750</xdr:colOff>
      <xdr:row>79</xdr:row>
      <xdr:rowOff>147864</xdr:rowOff>
    </xdr:to>
    <xdr:sp macro="" textlink="">
      <xdr:nvSpPr>
        <xdr:cNvPr id="440" name="フローチャート: 判断 439"/>
        <xdr:cNvSpPr/>
      </xdr:nvSpPr>
      <xdr:spPr>
        <a:xfrm>
          <a:off x="14732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132641</xdr:rowOff>
    </xdr:from>
    <xdr:ext cx="762000" cy="259045"/>
    <xdr:sp macro="" textlink="">
      <xdr:nvSpPr>
        <xdr:cNvPr id="441" name="テキスト ボックス 440"/>
        <xdr:cNvSpPr txBox="1"/>
      </xdr:nvSpPr>
      <xdr:spPr>
        <a:xfrm>
          <a:off x="14401800" y="13677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127000</xdr:rowOff>
    </xdr:from>
    <xdr:to>
      <xdr:col>69</xdr:col>
      <xdr:colOff>92075</xdr:colOff>
      <xdr:row>79</xdr:row>
      <xdr:rowOff>107950</xdr:rowOff>
    </xdr:to>
    <xdr:cxnSp macro="">
      <xdr:nvCxnSpPr>
        <xdr:cNvPr id="442" name="直線コネクタ 441"/>
        <xdr:cNvCxnSpPr/>
      </xdr:nvCxnSpPr>
      <xdr:spPr>
        <a:xfrm>
          <a:off x="13004800" y="135001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79</xdr:row>
      <xdr:rowOff>46264</xdr:rowOff>
    </xdr:from>
    <xdr:to>
      <xdr:col>69</xdr:col>
      <xdr:colOff>142875</xdr:colOff>
      <xdr:row>79</xdr:row>
      <xdr:rowOff>147864</xdr:rowOff>
    </xdr:to>
    <xdr:sp macro="" textlink="">
      <xdr:nvSpPr>
        <xdr:cNvPr id="443" name="フローチャート: 判断 442"/>
        <xdr:cNvSpPr/>
      </xdr:nvSpPr>
      <xdr:spPr>
        <a:xfrm>
          <a:off x="13843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158041</xdr:rowOff>
    </xdr:from>
    <xdr:ext cx="762000" cy="259045"/>
    <xdr:sp macro="" textlink="">
      <xdr:nvSpPr>
        <xdr:cNvPr id="444" name="テキスト ボックス 443"/>
        <xdr:cNvSpPr txBox="1"/>
      </xdr:nvSpPr>
      <xdr:spPr>
        <a:xfrm>
          <a:off x="13512800" y="1335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100693</xdr:rowOff>
    </xdr:from>
    <xdr:to>
      <xdr:col>65</xdr:col>
      <xdr:colOff>53975</xdr:colOff>
      <xdr:row>80</xdr:row>
      <xdr:rowOff>30843</xdr:rowOff>
    </xdr:to>
    <xdr:sp macro="" textlink="">
      <xdr:nvSpPr>
        <xdr:cNvPr id="445" name="フローチャート: 判断 444"/>
        <xdr:cNvSpPr/>
      </xdr:nvSpPr>
      <xdr:spPr>
        <a:xfrm>
          <a:off x="12954000" y="1364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15620</xdr:rowOff>
    </xdr:from>
    <xdr:ext cx="762000" cy="259045"/>
    <xdr:sp macro="" textlink="">
      <xdr:nvSpPr>
        <xdr:cNvPr id="446" name="テキスト ボックス 445"/>
        <xdr:cNvSpPr txBox="1"/>
      </xdr:nvSpPr>
      <xdr:spPr>
        <a:xfrm>
          <a:off x="12623800" y="1373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89807</xdr:rowOff>
    </xdr:from>
    <xdr:to>
      <xdr:col>82</xdr:col>
      <xdr:colOff>158750</xdr:colOff>
      <xdr:row>80</xdr:row>
      <xdr:rowOff>19957</xdr:rowOff>
    </xdr:to>
    <xdr:sp macro="" textlink="">
      <xdr:nvSpPr>
        <xdr:cNvPr id="452" name="楕円 451"/>
        <xdr:cNvSpPr/>
      </xdr:nvSpPr>
      <xdr:spPr>
        <a:xfrm>
          <a:off x="16459200" y="1363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61884</xdr:rowOff>
    </xdr:from>
    <xdr:ext cx="762000" cy="259045"/>
    <xdr:sp macro="" textlink="">
      <xdr:nvSpPr>
        <xdr:cNvPr id="453" name="公債費以外該当値テキスト"/>
        <xdr:cNvSpPr txBox="1"/>
      </xdr:nvSpPr>
      <xdr:spPr>
        <a:xfrm>
          <a:off x="16598900" y="1360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81</xdr:row>
      <xdr:rowOff>51707</xdr:rowOff>
    </xdr:from>
    <xdr:to>
      <xdr:col>78</xdr:col>
      <xdr:colOff>120650</xdr:colOff>
      <xdr:row>81</xdr:row>
      <xdr:rowOff>153307</xdr:rowOff>
    </xdr:to>
    <xdr:sp macro="" textlink="">
      <xdr:nvSpPr>
        <xdr:cNvPr id="454" name="楕円 453"/>
        <xdr:cNvSpPr/>
      </xdr:nvSpPr>
      <xdr:spPr>
        <a:xfrm>
          <a:off x="15621000" y="1393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138084</xdr:rowOff>
    </xdr:from>
    <xdr:ext cx="736600" cy="259045"/>
    <xdr:sp macro="" textlink="">
      <xdr:nvSpPr>
        <xdr:cNvPr id="455" name="テキスト ボックス 454"/>
        <xdr:cNvSpPr txBox="1"/>
      </xdr:nvSpPr>
      <xdr:spPr>
        <a:xfrm>
          <a:off x="15290800" y="14025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13607</xdr:rowOff>
    </xdr:from>
    <xdr:to>
      <xdr:col>74</xdr:col>
      <xdr:colOff>31750</xdr:colOff>
      <xdr:row>79</xdr:row>
      <xdr:rowOff>115207</xdr:rowOff>
    </xdr:to>
    <xdr:sp macro="" textlink="">
      <xdr:nvSpPr>
        <xdr:cNvPr id="456" name="楕円 455"/>
        <xdr:cNvSpPr/>
      </xdr:nvSpPr>
      <xdr:spPr>
        <a:xfrm>
          <a:off x="14732000" y="1355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125384</xdr:rowOff>
    </xdr:from>
    <xdr:ext cx="762000" cy="259045"/>
    <xdr:sp macro="" textlink="">
      <xdr:nvSpPr>
        <xdr:cNvPr id="457" name="テキスト ボックス 456"/>
        <xdr:cNvSpPr txBox="1"/>
      </xdr:nvSpPr>
      <xdr:spPr>
        <a:xfrm>
          <a:off x="14401800" y="1332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57150</xdr:rowOff>
    </xdr:from>
    <xdr:to>
      <xdr:col>69</xdr:col>
      <xdr:colOff>142875</xdr:colOff>
      <xdr:row>79</xdr:row>
      <xdr:rowOff>158750</xdr:rowOff>
    </xdr:to>
    <xdr:sp macro="" textlink="">
      <xdr:nvSpPr>
        <xdr:cNvPr id="458" name="楕円 457"/>
        <xdr:cNvSpPr/>
      </xdr:nvSpPr>
      <xdr:spPr>
        <a:xfrm>
          <a:off x="13843000" y="1360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143527</xdr:rowOff>
    </xdr:from>
    <xdr:ext cx="762000" cy="259045"/>
    <xdr:sp macro="" textlink="">
      <xdr:nvSpPr>
        <xdr:cNvPr id="459" name="テキスト ボックス 458"/>
        <xdr:cNvSpPr txBox="1"/>
      </xdr:nvSpPr>
      <xdr:spPr>
        <a:xfrm>
          <a:off x="13512800" y="1368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76200</xdr:rowOff>
    </xdr:from>
    <xdr:to>
      <xdr:col>65</xdr:col>
      <xdr:colOff>53975</xdr:colOff>
      <xdr:row>79</xdr:row>
      <xdr:rowOff>6350</xdr:rowOff>
    </xdr:to>
    <xdr:sp macro="" textlink="">
      <xdr:nvSpPr>
        <xdr:cNvPr id="460" name="楕円 459"/>
        <xdr:cNvSpPr/>
      </xdr:nvSpPr>
      <xdr:spPr>
        <a:xfrm>
          <a:off x="12954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16527</xdr:rowOff>
    </xdr:from>
    <xdr:ext cx="762000" cy="259045"/>
    <xdr:sp macro="" textlink="">
      <xdr:nvSpPr>
        <xdr:cNvPr id="461" name="テキスト ボックス 460"/>
        <xdr:cNvSpPr txBox="1"/>
      </xdr:nvSpPr>
      <xdr:spPr>
        <a:xfrm>
          <a:off x="12623800" y="1321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4318</xdr:rowOff>
    </xdr:from>
    <xdr:to>
      <xdr:col>29</xdr:col>
      <xdr:colOff>127000</xdr:colOff>
      <xdr:row>19</xdr:row>
      <xdr:rowOff>86832</xdr:rowOff>
    </xdr:to>
    <xdr:cxnSp macro="">
      <xdr:nvCxnSpPr>
        <xdr:cNvPr id="47" name="直線コネクタ 46"/>
        <xdr:cNvCxnSpPr/>
      </xdr:nvCxnSpPr>
      <xdr:spPr bwMode="auto">
        <a:xfrm flipV="1">
          <a:off x="5651500" y="2109343"/>
          <a:ext cx="0" cy="12826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58909</xdr:rowOff>
    </xdr:from>
    <xdr:ext cx="762000" cy="259045"/>
    <xdr:sp macro="" textlink="">
      <xdr:nvSpPr>
        <xdr:cNvPr id="48" name="人口1人当たり決算額の推移最小値テキスト130"/>
        <xdr:cNvSpPr txBox="1"/>
      </xdr:nvSpPr>
      <xdr:spPr>
        <a:xfrm>
          <a:off x="5740400" y="3364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86832</xdr:rowOff>
    </xdr:from>
    <xdr:to>
      <xdr:col>30</xdr:col>
      <xdr:colOff>25400</xdr:colOff>
      <xdr:row>19</xdr:row>
      <xdr:rowOff>86832</xdr:rowOff>
    </xdr:to>
    <xdr:cxnSp macro="">
      <xdr:nvCxnSpPr>
        <xdr:cNvPr id="49" name="直線コネクタ 48"/>
        <xdr:cNvCxnSpPr/>
      </xdr:nvCxnSpPr>
      <xdr:spPr bwMode="auto">
        <a:xfrm>
          <a:off x="5562600" y="3392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90695</xdr:rowOff>
    </xdr:from>
    <xdr:ext cx="762000" cy="259045"/>
    <xdr:sp macro="" textlink="">
      <xdr:nvSpPr>
        <xdr:cNvPr id="50" name="人口1人当たり決算額の推移最大値テキスト130"/>
        <xdr:cNvSpPr txBox="1"/>
      </xdr:nvSpPr>
      <xdr:spPr>
        <a:xfrm>
          <a:off x="5740400" y="1852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4318</xdr:rowOff>
    </xdr:from>
    <xdr:to>
      <xdr:col>30</xdr:col>
      <xdr:colOff>25400</xdr:colOff>
      <xdr:row>12</xdr:row>
      <xdr:rowOff>4318</xdr:rowOff>
    </xdr:to>
    <xdr:cxnSp macro="">
      <xdr:nvCxnSpPr>
        <xdr:cNvPr id="51" name="直線コネクタ 50"/>
        <xdr:cNvCxnSpPr/>
      </xdr:nvCxnSpPr>
      <xdr:spPr bwMode="auto">
        <a:xfrm>
          <a:off x="5562600" y="2109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115712</xdr:rowOff>
    </xdr:from>
    <xdr:to>
      <xdr:col>29</xdr:col>
      <xdr:colOff>127000</xdr:colOff>
      <xdr:row>18</xdr:row>
      <xdr:rowOff>121307</xdr:rowOff>
    </xdr:to>
    <xdr:cxnSp macro="">
      <xdr:nvCxnSpPr>
        <xdr:cNvPr id="52" name="直線コネクタ 51"/>
        <xdr:cNvCxnSpPr/>
      </xdr:nvCxnSpPr>
      <xdr:spPr bwMode="auto">
        <a:xfrm>
          <a:off x="5003800" y="3249437"/>
          <a:ext cx="647700" cy="55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63825</xdr:rowOff>
    </xdr:from>
    <xdr:ext cx="762000" cy="259045"/>
    <xdr:sp macro="" textlink="">
      <xdr:nvSpPr>
        <xdr:cNvPr id="53" name="人口1人当たり決算額の推移平均値テキスト130"/>
        <xdr:cNvSpPr txBox="1"/>
      </xdr:nvSpPr>
      <xdr:spPr>
        <a:xfrm>
          <a:off x="5740400" y="30261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47298</xdr:rowOff>
    </xdr:from>
    <xdr:to>
      <xdr:col>29</xdr:col>
      <xdr:colOff>177800</xdr:colOff>
      <xdr:row>18</xdr:row>
      <xdr:rowOff>148899</xdr:rowOff>
    </xdr:to>
    <xdr:sp macro="" textlink="">
      <xdr:nvSpPr>
        <xdr:cNvPr id="54" name="フローチャート: 判断 53"/>
        <xdr:cNvSpPr/>
      </xdr:nvSpPr>
      <xdr:spPr bwMode="auto">
        <a:xfrm>
          <a:off x="56007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115712</xdr:rowOff>
    </xdr:from>
    <xdr:to>
      <xdr:col>26</xdr:col>
      <xdr:colOff>50800</xdr:colOff>
      <xdr:row>18</xdr:row>
      <xdr:rowOff>134348</xdr:rowOff>
    </xdr:to>
    <xdr:cxnSp macro="">
      <xdr:nvCxnSpPr>
        <xdr:cNvPr id="55" name="直線コネクタ 54"/>
        <xdr:cNvCxnSpPr/>
      </xdr:nvCxnSpPr>
      <xdr:spPr bwMode="auto">
        <a:xfrm flipV="1">
          <a:off x="4305300" y="3249437"/>
          <a:ext cx="698500" cy="186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48235</xdr:rowOff>
    </xdr:from>
    <xdr:to>
      <xdr:col>26</xdr:col>
      <xdr:colOff>101600</xdr:colOff>
      <xdr:row>18</xdr:row>
      <xdr:rowOff>149835</xdr:rowOff>
    </xdr:to>
    <xdr:sp macro="" textlink="">
      <xdr:nvSpPr>
        <xdr:cNvPr id="56" name="フローチャート: 判断 55"/>
        <xdr:cNvSpPr/>
      </xdr:nvSpPr>
      <xdr:spPr bwMode="auto">
        <a:xfrm>
          <a:off x="4953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160012</xdr:rowOff>
    </xdr:from>
    <xdr:ext cx="736600" cy="259045"/>
    <xdr:sp macro="" textlink="">
      <xdr:nvSpPr>
        <xdr:cNvPr id="57" name="テキスト ボックス 56"/>
        <xdr:cNvSpPr txBox="1"/>
      </xdr:nvSpPr>
      <xdr:spPr>
        <a:xfrm>
          <a:off x="4622800" y="2950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132737</xdr:rowOff>
    </xdr:from>
    <xdr:to>
      <xdr:col>22</xdr:col>
      <xdr:colOff>114300</xdr:colOff>
      <xdr:row>18</xdr:row>
      <xdr:rowOff>134348</xdr:rowOff>
    </xdr:to>
    <xdr:cxnSp macro="">
      <xdr:nvCxnSpPr>
        <xdr:cNvPr id="58" name="直線コネクタ 57"/>
        <xdr:cNvCxnSpPr/>
      </xdr:nvCxnSpPr>
      <xdr:spPr bwMode="auto">
        <a:xfrm>
          <a:off x="3606800" y="3266462"/>
          <a:ext cx="698500" cy="16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64509</xdr:rowOff>
    </xdr:from>
    <xdr:to>
      <xdr:col>22</xdr:col>
      <xdr:colOff>165100</xdr:colOff>
      <xdr:row>18</xdr:row>
      <xdr:rowOff>166108</xdr:rowOff>
    </xdr:to>
    <xdr:sp macro="" textlink="">
      <xdr:nvSpPr>
        <xdr:cNvPr id="59" name="フローチャート: 判断 58"/>
        <xdr:cNvSpPr/>
      </xdr:nvSpPr>
      <xdr:spPr bwMode="auto">
        <a:xfrm>
          <a:off x="4254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4836</xdr:rowOff>
    </xdr:from>
    <xdr:ext cx="762000" cy="259045"/>
    <xdr:sp macro="" textlink="">
      <xdr:nvSpPr>
        <xdr:cNvPr id="60" name="テキスト ボックス 59"/>
        <xdr:cNvSpPr txBox="1"/>
      </xdr:nvSpPr>
      <xdr:spPr>
        <a:xfrm>
          <a:off x="39243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121122</xdr:rowOff>
    </xdr:from>
    <xdr:to>
      <xdr:col>18</xdr:col>
      <xdr:colOff>177800</xdr:colOff>
      <xdr:row>18</xdr:row>
      <xdr:rowOff>132737</xdr:rowOff>
    </xdr:to>
    <xdr:cxnSp macro="">
      <xdr:nvCxnSpPr>
        <xdr:cNvPr id="61" name="直線コネクタ 60"/>
        <xdr:cNvCxnSpPr/>
      </xdr:nvCxnSpPr>
      <xdr:spPr bwMode="auto">
        <a:xfrm>
          <a:off x="2908300" y="3254847"/>
          <a:ext cx="698500" cy="116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69952</xdr:rowOff>
    </xdr:from>
    <xdr:to>
      <xdr:col>19</xdr:col>
      <xdr:colOff>38100</xdr:colOff>
      <xdr:row>19</xdr:row>
      <xdr:rowOff>102</xdr:rowOff>
    </xdr:to>
    <xdr:sp macro="" textlink="">
      <xdr:nvSpPr>
        <xdr:cNvPr id="62" name="フローチャート: 判断 61"/>
        <xdr:cNvSpPr/>
      </xdr:nvSpPr>
      <xdr:spPr bwMode="auto">
        <a:xfrm>
          <a:off x="35560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10279</xdr:rowOff>
    </xdr:from>
    <xdr:ext cx="762000" cy="259045"/>
    <xdr:sp macro="" textlink="">
      <xdr:nvSpPr>
        <xdr:cNvPr id="63" name="テキスト ボックス 62"/>
        <xdr:cNvSpPr txBox="1"/>
      </xdr:nvSpPr>
      <xdr:spPr>
        <a:xfrm>
          <a:off x="32258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54810</xdr:rowOff>
    </xdr:from>
    <xdr:to>
      <xdr:col>15</xdr:col>
      <xdr:colOff>101600</xdr:colOff>
      <xdr:row>18</xdr:row>
      <xdr:rowOff>156410</xdr:rowOff>
    </xdr:to>
    <xdr:sp macro="" textlink="">
      <xdr:nvSpPr>
        <xdr:cNvPr id="64" name="フローチャート: 判断 63"/>
        <xdr:cNvSpPr/>
      </xdr:nvSpPr>
      <xdr:spPr bwMode="auto">
        <a:xfrm>
          <a:off x="28575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166587</xdr:rowOff>
    </xdr:from>
    <xdr:ext cx="762000" cy="259045"/>
    <xdr:sp macro="" textlink="">
      <xdr:nvSpPr>
        <xdr:cNvPr id="65" name="テキスト ボックス 64"/>
        <xdr:cNvSpPr txBox="1"/>
      </xdr:nvSpPr>
      <xdr:spPr>
        <a:xfrm>
          <a:off x="2527300" y="2957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70507</xdr:rowOff>
    </xdr:from>
    <xdr:to>
      <xdr:col>29</xdr:col>
      <xdr:colOff>177800</xdr:colOff>
      <xdr:row>19</xdr:row>
      <xdr:rowOff>657</xdr:rowOff>
    </xdr:to>
    <xdr:sp macro="" textlink="">
      <xdr:nvSpPr>
        <xdr:cNvPr id="71" name="楕円 70"/>
        <xdr:cNvSpPr/>
      </xdr:nvSpPr>
      <xdr:spPr bwMode="auto">
        <a:xfrm>
          <a:off x="5600700" y="32042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42584</xdr:rowOff>
    </xdr:from>
    <xdr:ext cx="762000" cy="259045"/>
    <xdr:sp macro="" textlink="">
      <xdr:nvSpPr>
        <xdr:cNvPr id="72" name="人口1人当たり決算額の推移該当値テキスト130"/>
        <xdr:cNvSpPr txBox="1"/>
      </xdr:nvSpPr>
      <xdr:spPr>
        <a:xfrm>
          <a:off x="5740400" y="3176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64912</xdr:rowOff>
    </xdr:from>
    <xdr:to>
      <xdr:col>26</xdr:col>
      <xdr:colOff>101600</xdr:colOff>
      <xdr:row>18</xdr:row>
      <xdr:rowOff>166512</xdr:rowOff>
    </xdr:to>
    <xdr:sp macro="" textlink="">
      <xdr:nvSpPr>
        <xdr:cNvPr id="73" name="楕円 72"/>
        <xdr:cNvSpPr/>
      </xdr:nvSpPr>
      <xdr:spPr bwMode="auto">
        <a:xfrm>
          <a:off x="4953000" y="31986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151289</xdr:rowOff>
    </xdr:from>
    <xdr:ext cx="736600" cy="259045"/>
    <xdr:sp macro="" textlink="">
      <xdr:nvSpPr>
        <xdr:cNvPr id="74" name="テキスト ボックス 73"/>
        <xdr:cNvSpPr txBox="1"/>
      </xdr:nvSpPr>
      <xdr:spPr>
        <a:xfrm>
          <a:off x="4622800" y="32850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83548</xdr:rowOff>
    </xdr:from>
    <xdr:to>
      <xdr:col>22</xdr:col>
      <xdr:colOff>165100</xdr:colOff>
      <xdr:row>19</xdr:row>
      <xdr:rowOff>13698</xdr:rowOff>
    </xdr:to>
    <xdr:sp macro="" textlink="">
      <xdr:nvSpPr>
        <xdr:cNvPr id="75" name="楕円 74"/>
        <xdr:cNvSpPr/>
      </xdr:nvSpPr>
      <xdr:spPr bwMode="auto">
        <a:xfrm>
          <a:off x="4254500" y="32172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169925</xdr:rowOff>
    </xdr:from>
    <xdr:ext cx="762000" cy="259045"/>
    <xdr:sp macro="" textlink="">
      <xdr:nvSpPr>
        <xdr:cNvPr id="76" name="テキスト ボックス 75"/>
        <xdr:cNvSpPr txBox="1"/>
      </xdr:nvSpPr>
      <xdr:spPr>
        <a:xfrm>
          <a:off x="3924300" y="330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81937</xdr:rowOff>
    </xdr:from>
    <xdr:to>
      <xdr:col>19</xdr:col>
      <xdr:colOff>38100</xdr:colOff>
      <xdr:row>19</xdr:row>
      <xdr:rowOff>12087</xdr:rowOff>
    </xdr:to>
    <xdr:sp macro="" textlink="">
      <xdr:nvSpPr>
        <xdr:cNvPr id="77" name="楕円 76"/>
        <xdr:cNvSpPr/>
      </xdr:nvSpPr>
      <xdr:spPr bwMode="auto">
        <a:xfrm>
          <a:off x="3556000" y="32156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168314</xdr:rowOff>
    </xdr:from>
    <xdr:ext cx="762000" cy="259045"/>
    <xdr:sp macro="" textlink="">
      <xdr:nvSpPr>
        <xdr:cNvPr id="78" name="テキスト ボックス 77"/>
        <xdr:cNvSpPr txBox="1"/>
      </xdr:nvSpPr>
      <xdr:spPr>
        <a:xfrm>
          <a:off x="3225800" y="3302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70322</xdr:rowOff>
    </xdr:from>
    <xdr:to>
      <xdr:col>15</xdr:col>
      <xdr:colOff>101600</xdr:colOff>
      <xdr:row>19</xdr:row>
      <xdr:rowOff>472</xdr:rowOff>
    </xdr:to>
    <xdr:sp macro="" textlink="">
      <xdr:nvSpPr>
        <xdr:cNvPr id="79" name="楕円 78"/>
        <xdr:cNvSpPr/>
      </xdr:nvSpPr>
      <xdr:spPr bwMode="auto">
        <a:xfrm>
          <a:off x="2857500" y="32040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156699</xdr:rowOff>
    </xdr:from>
    <xdr:ext cx="762000" cy="259045"/>
    <xdr:sp macro="" textlink="">
      <xdr:nvSpPr>
        <xdr:cNvPr id="80" name="テキスト ボックス 79"/>
        <xdr:cNvSpPr txBox="1"/>
      </xdr:nvSpPr>
      <xdr:spPr>
        <a:xfrm>
          <a:off x="2527300" y="3290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298298</xdr:rowOff>
    </xdr:from>
    <xdr:to>
      <xdr:col>29</xdr:col>
      <xdr:colOff>127000</xdr:colOff>
      <xdr:row>37</xdr:row>
      <xdr:rowOff>308813</xdr:rowOff>
    </xdr:to>
    <xdr:cxnSp macro="">
      <xdr:nvCxnSpPr>
        <xdr:cNvPr id="106" name="直線コネクタ 105"/>
        <xdr:cNvCxnSpPr/>
      </xdr:nvCxnSpPr>
      <xdr:spPr bwMode="auto">
        <a:xfrm flipV="1">
          <a:off x="5651500" y="6222848"/>
          <a:ext cx="0" cy="1210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280890</xdr:rowOff>
    </xdr:from>
    <xdr:ext cx="762000" cy="259045"/>
    <xdr:sp macro="" textlink="">
      <xdr:nvSpPr>
        <xdr:cNvPr id="107" name="人口1人当たり決算額の推移最小値テキスト445"/>
        <xdr:cNvSpPr txBox="1"/>
      </xdr:nvSpPr>
      <xdr:spPr>
        <a:xfrm>
          <a:off x="5740400" y="740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308813</xdr:rowOff>
    </xdr:from>
    <xdr:to>
      <xdr:col>30</xdr:col>
      <xdr:colOff>25400</xdr:colOff>
      <xdr:row>37</xdr:row>
      <xdr:rowOff>308813</xdr:rowOff>
    </xdr:to>
    <xdr:cxnSp macro="">
      <xdr:nvCxnSpPr>
        <xdr:cNvPr id="108" name="直線コネクタ 107"/>
        <xdr:cNvCxnSpPr/>
      </xdr:nvCxnSpPr>
      <xdr:spPr bwMode="auto">
        <a:xfrm>
          <a:off x="5562600" y="74335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41775</xdr:rowOff>
    </xdr:from>
    <xdr:ext cx="762000" cy="259045"/>
    <xdr:sp macro="" textlink="">
      <xdr:nvSpPr>
        <xdr:cNvPr id="109" name="人口1人当たり決算額の推移最大値テキスト445"/>
        <xdr:cNvSpPr txBox="1"/>
      </xdr:nvSpPr>
      <xdr:spPr>
        <a:xfrm>
          <a:off x="5740400" y="596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298298</xdr:rowOff>
    </xdr:from>
    <xdr:to>
      <xdr:col>30</xdr:col>
      <xdr:colOff>25400</xdr:colOff>
      <xdr:row>33</xdr:row>
      <xdr:rowOff>298298</xdr:rowOff>
    </xdr:to>
    <xdr:cxnSp macro="">
      <xdr:nvCxnSpPr>
        <xdr:cNvPr id="110" name="直線コネクタ 109"/>
        <xdr:cNvCxnSpPr/>
      </xdr:nvCxnSpPr>
      <xdr:spPr bwMode="auto">
        <a:xfrm>
          <a:off x="5562600" y="62228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19253</xdr:rowOff>
    </xdr:from>
    <xdr:to>
      <xdr:col>29</xdr:col>
      <xdr:colOff>127000</xdr:colOff>
      <xdr:row>35</xdr:row>
      <xdr:rowOff>335026</xdr:rowOff>
    </xdr:to>
    <xdr:cxnSp macro="">
      <xdr:nvCxnSpPr>
        <xdr:cNvPr id="111" name="直線コネクタ 110"/>
        <xdr:cNvCxnSpPr/>
      </xdr:nvCxnSpPr>
      <xdr:spPr bwMode="auto">
        <a:xfrm>
          <a:off x="5003800" y="6286703"/>
          <a:ext cx="647700" cy="6586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319803</xdr:rowOff>
    </xdr:from>
    <xdr:ext cx="762000" cy="259045"/>
    <xdr:sp macro="" textlink="">
      <xdr:nvSpPr>
        <xdr:cNvPr id="112" name="人口1人当たり決算額の推移平均値テキスト445"/>
        <xdr:cNvSpPr txBox="1"/>
      </xdr:nvSpPr>
      <xdr:spPr>
        <a:xfrm>
          <a:off x="5740400" y="69301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322021</xdr:rowOff>
    </xdr:from>
    <xdr:to>
      <xdr:col>29</xdr:col>
      <xdr:colOff>177800</xdr:colOff>
      <xdr:row>36</xdr:row>
      <xdr:rowOff>80721</xdr:rowOff>
    </xdr:to>
    <xdr:sp macro="" textlink="">
      <xdr:nvSpPr>
        <xdr:cNvPr id="113" name="フローチャート: 判断 112"/>
        <xdr:cNvSpPr/>
      </xdr:nvSpPr>
      <xdr:spPr bwMode="auto">
        <a:xfrm>
          <a:off x="56007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19253</xdr:rowOff>
    </xdr:from>
    <xdr:to>
      <xdr:col>26</xdr:col>
      <xdr:colOff>50800</xdr:colOff>
      <xdr:row>36</xdr:row>
      <xdr:rowOff>99644</xdr:rowOff>
    </xdr:to>
    <xdr:cxnSp macro="">
      <xdr:nvCxnSpPr>
        <xdr:cNvPr id="114" name="直線コネクタ 113"/>
        <xdr:cNvCxnSpPr/>
      </xdr:nvCxnSpPr>
      <xdr:spPr bwMode="auto">
        <a:xfrm flipV="1">
          <a:off x="4305300" y="6286703"/>
          <a:ext cx="698500" cy="7661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335280</xdr:rowOff>
    </xdr:from>
    <xdr:to>
      <xdr:col>26</xdr:col>
      <xdr:colOff>101600</xdr:colOff>
      <xdr:row>36</xdr:row>
      <xdr:rowOff>93980</xdr:rowOff>
    </xdr:to>
    <xdr:sp macro="" textlink="">
      <xdr:nvSpPr>
        <xdr:cNvPr id="115" name="フローチャート: 判断 114"/>
        <xdr:cNvSpPr/>
      </xdr:nvSpPr>
      <xdr:spPr bwMode="auto">
        <a:xfrm>
          <a:off x="49530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78757</xdr:rowOff>
    </xdr:from>
    <xdr:ext cx="736600" cy="259045"/>
    <xdr:sp macro="" textlink="">
      <xdr:nvSpPr>
        <xdr:cNvPr id="116" name="テキスト ボックス 115"/>
        <xdr:cNvSpPr txBox="1"/>
      </xdr:nvSpPr>
      <xdr:spPr>
        <a:xfrm>
          <a:off x="4622800" y="7032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188799</xdr:rowOff>
    </xdr:from>
    <xdr:to>
      <xdr:col>22</xdr:col>
      <xdr:colOff>114300</xdr:colOff>
      <xdr:row>36</xdr:row>
      <xdr:rowOff>99644</xdr:rowOff>
    </xdr:to>
    <xdr:cxnSp macro="">
      <xdr:nvCxnSpPr>
        <xdr:cNvPr id="117" name="直線コネクタ 116"/>
        <xdr:cNvCxnSpPr/>
      </xdr:nvCxnSpPr>
      <xdr:spPr bwMode="auto">
        <a:xfrm>
          <a:off x="3606800" y="6799149"/>
          <a:ext cx="698500" cy="2537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39395</xdr:rowOff>
    </xdr:from>
    <xdr:to>
      <xdr:col>22</xdr:col>
      <xdr:colOff>165100</xdr:colOff>
      <xdr:row>36</xdr:row>
      <xdr:rowOff>140995</xdr:rowOff>
    </xdr:to>
    <xdr:sp macro="" textlink="">
      <xdr:nvSpPr>
        <xdr:cNvPr id="118" name="フローチャート: 判断 117"/>
        <xdr:cNvSpPr/>
      </xdr:nvSpPr>
      <xdr:spPr bwMode="auto">
        <a:xfrm>
          <a:off x="42545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151172</xdr:rowOff>
    </xdr:from>
    <xdr:ext cx="762000" cy="259045"/>
    <xdr:sp macro="" textlink="">
      <xdr:nvSpPr>
        <xdr:cNvPr id="119" name="テキスト ボックス 118"/>
        <xdr:cNvSpPr txBox="1"/>
      </xdr:nvSpPr>
      <xdr:spPr>
        <a:xfrm>
          <a:off x="39243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174930</xdr:rowOff>
    </xdr:from>
    <xdr:to>
      <xdr:col>18</xdr:col>
      <xdr:colOff>177800</xdr:colOff>
      <xdr:row>35</xdr:row>
      <xdr:rowOff>188799</xdr:rowOff>
    </xdr:to>
    <xdr:cxnSp macro="">
      <xdr:nvCxnSpPr>
        <xdr:cNvPr id="120" name="直線コネクタ 119"/>
        <xdr:cNvCxnSpPr/>
      </xdr:nvCxnSpPr>
      <xdr:spPr bwMode="auto">
        <a:xfrm>
          <a:off x="2908300" y="6442380"/>
          <a:ext cx="698500" cy="3567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38176</xdr:rowOff>
    </xdr:from>
    <xdr:to>
      <xdr:col>19</xdr:col>
      <xdr:colOff>38100</xdr:colOff>
      <xdr:row>36</xdr:row>
      <xdr:rowOff>139776</xdr:rowOff>
    </xdr:to>
    <xdr:sp macro="" textlink="">
      <xdr:nvSpPr>
        <xdr:cNvPr id="121" name="フローチャート: 判断 120"/>
        <xdr:cNvSpPr/>
      </xdr:nvSpPr>
      <xdr:spPr bwMode="auto">
        <a:xfrm>
          <a:off x="35560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124553</xdr:rowOff>
    </xdr:from>
    <xdr:ext cx="762000" cy="259045"/>
    <xdr:sp macro="" textlink="">
      <xdr:nvSpPr>
        <xdr:cNvPr id="122" name="テキスト ボックス 121"/>
        <xdr:cNvSpPr txBox="1"/>
      </xdr:nvSpPr>
      <xdr:spPr>
        <a:xfrm>
          <a:off x="32258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1524</xdr:rowOff>
    </xdr:from>
    <xdr:to>
      <xdr:col>15</xdr:col>
      <xdr:colOff>101600</xdr:colOff>
      <xdr:row>36</xdr:row>
      <xdr:rowOff>103124</xdr:rowOff>
    </xdr:to>
    <xdr:sp macro="" textlink="">
      <xdr:nvSpPr>
        <xdr:cNvPr id="123" name="フローチャート: 判断 122"/>
        <xdr:cNvSpPr/>
      </xdr:nvSpPr>
      <xdr:spPr bwMode="auto">
        <a:xfrm>
          <a:off x="28575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87901</xdr:rowOff>
    </xdr:from>
    <xdr:ext cx="762000" cy="259045"/>
    <xdr:sp macro="" textlink="">
      <xdr:nvSpPr>
        <xdr:cNvPr id="124" name="テキスト ボックス 123"/>
        <xdr:cNvSpPr txBox="1"/>
      </xdr:nvSpPr>
      <xdr:spPr>
        <a:xfrm>
          <a:off x="2527300" y="7041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284226</xdr:rowOff>
    </xdr:from>
    <xdr:to>
      <xdr:col>29</xdr:col>
      <xdr:colOff>177800</xdr:colOff>
      <xdr:row>36</xdr:row>
      <xdr:rowOff>42926</xdr:rowOff>
    </xdr:to>
    <xdr:sp macro="" textlink="">
      <xdr:nvSpPr>
        <xdr:cNvPr id="130" name="楕円 129"/>
        <xdr:cNvSpPr/>
      </xdr:nvSpPr>
      <xdr:spPr bwMode="auto">
        <a:xfrm>
          <a:off x="5600700" y="68945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129303</xdr:rowOff>
    </xdr:from>
    <xdr:ext cx="762000" cy="259045"/>
    <xdr:sp macro="" textlink="">
      <xdr:nvSpPr>
        <xdr:cNvPr id="131" name="人口1人当たり決算額の推移該当値テキスト445"/>
        <xdr:cNvSpPr txBox="1"/>
      </xdr:nvSpPr>
      <xdr:spPr>
        <a:xfrm>
          <a:off x="5740400" y="6739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33</xdr:row>
      <xdr:rowOff>311353</xdr:rowOff>
    </xdr:from>
    <xdr:to>
      <xdr:col>26</xdr:col>
      <xdr:colOff>101600</xdr:colOff>
      <xdr:row>34</xdr:row>
      <xdr:rowOff>70053</xdr:rowOff>
    </xdr:to>
    <xdr:sp macro="" textlink="">
      <xdr:nvSpPr>
        <xdr:cNvPr id="132" name="楕円 131"/>
        <xdr:cNvSpPr/>
      </xdr:nvSpPr>
      <xdr:spPr bwMode="auto">
        <a:xfrm>
          <a:off x="4953000" y="62359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80230</xdr:rowOff>
    </xdr:from>
    <xdr:ext cx="736600" cy="259045"/>
    <xdr:sp macro="" textlink="">
      <xdr:nvSpPr>
        <xdr:cNvPr id="133" name="テキスト ボックス 132"/>
        <xdr:cNvSpPr txBox="1"/>
      </xdr:nvSpPr>
      <xdr:spPr>
        <a:xfrm>
          <a:off x="4622800" y="60047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48844</xdr:rowOff>
    </xdr:from>
    <xdr:to>
      <xdr:col>22</xdr:col>
      <xdr:colOff>165100</xdr:colOff>
      <xdr:row>36</xdr:row>
      <xdr:rowOff>150444</xdr:rowOff>
    </xdr:to>
    <xdr:sp macro="" textlink="">
      <xdr:nvSpPr>
        <xdr:cNvPr id="134" name="楕円 133"/>
        <xdr:cNvSpPr/>
      </xdr:nvSpPr>
      <xdr:spPr bwMode="auto">
        <a:xfrm>
          <a:off x="4254500" y="70020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135221</xdr:rowOff>
    </xdr:from>
    <xdr:ext cx="762000" cy="259045"/>
    <xdr:sp macro="" textlink="">
      <xdr:nvSpPr>
        <xdr:cNvPr id="135" name="テキスト ボックス 134"/>
        <xdr:cNvSpPr txBox="1"/>
      </xdr:nvSpPr>
      <xdr:spPr>
        <a:xfrm>
          <a:off x="3924300" y="7088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137999</xdr:rowOff>
    </xdr:from>
    <xdr:to>
      <xdr:col>19</xdr:col>
      <xdr:colOff>38100</xdr:colOff>
      <xdr:row>35</xdr:row>
      <xdr:rowOff>239599</xdr:rowOff>
    </xdr:to>
    <xdr:sp macro="" textlink="">
      <xdr:nvSpPr>
        <xdr:cNvPr id="136" name="楕円 135"/>
        <xdr:cNvSpPr/>
      </xdr:nvSpPr>
      <xdr:spPr bwMode="auto">
        <a:xfrm>
          <a:off x="3556000" y="67483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249776</xdr:rowOff>
    </xdr:from>
    <xdr:ext cx="762000" cy="259045"/>
    <xdr:sp macro="" textlink="">
      <xdr:nvSpPr>
        <xdr:cNvPr id="137" name="テキスト ボックス 136"/>
        <xdr:cNvSpPr txBox="1"/>
      </xdr:nvSpPr>
      <xdr:spPr>
        <a:xfrm>
          <a:off x="3225800" y="6517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124130</xdr:rowOff>
    </xdr:from>
    <xdr:to>
      <xdr:col>15</xdr:col>
      <xdr:colOff>101600</xdr:colOff>
      <xdr:row>34</xdr:row>
      <xdr:rowOff>225730</xdr:rowOff>
    </xdr:to>
    <xdr:sp macro="" textlink="">
      <xdr:nvSpPr>
        <xdr:cNvPr id="138" name="楕円 137"/>
        <xdr:cNvSpPr/>
      </xdr:nvSpPr>
      <xdr:spPr bwMode="auto">
        <a:xfrm>
          <a:off x="2857500" y="63915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235907</xdr:rowOff>
    </xdr:from>
    <xdr:ext cx="762000" cy="259045"/>
    <xdr:sp macro="" textlink="">
      <xdr:nvSpPr>
        <xdr:cNvPr id="139" name="テキスト ボックス 138"/>
        <xdr:cNvSpPr txBox="1"/>
      </xdr:nvSpPr>
      <xdr:spPr>
        <a:xfrm>
          <a:off x="2527300" y="616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462,083
440,453
34.80
238,374,839
221,692,274
16,635,211
122,151,082
13,212,219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138132</xdr:rowOff>
    </xdr:from>
    <xdr:to>
      <xdr:col>24</xdr:col>
      <xdr:colOff>62865</xdr:colOff>
      <xdr:row>38</xdr:row>
      <xdr:rowOff>39704</xdr:rowOff>
    </xdr:to>
    <xdr:cxnSp macro="">
      <xdr:nvCxnSpPr>
        <xdr:cNvPr id="58" name="直線コネクタ 57"/>
        <xdr:cNvCxnSpPr/>
      </xdr:nvCxnSpPr>
      <xdr:spPr>
        <a:xfrm flipV="1">
          <a:off x="4633595" y="5281632"/>
          <a:ext cx="1270" cy="127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43531</xdr:rowOff>
    </xdr:from>
    <xdr:ext cx="534377" cy="259045"/>
    <xdr:sp macro="" textlink="">
      <xdr:nvSpPr>
        <xdr:cNvPr id="59" name="人件費最小値テキスト"/>
        <xdr:cNvSpPr txBox="1"/>
      </xdr:nvSpPr>
      <xdr:spPr>
        <a:xfrm>
          <a:off x="4686300" y="65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39704</xdr:rowOff>
    </xdr:from>
    <xdr:to>
      <xdr:col>24</xdr:col>
      <xdr:colOff>152400</xdr:colOff>
      <xdr:row>38</xdr:row>
      <xdr:rowOff>39704</xdr:rowOff>
    </xdr:to>
    <xdr:cxnSp macro="">
      <xdr:nvCxnSpPr>
        <xdr:cNvPr id="60" name="直線コネクタ 59"/>
        <xdr:cNvCxnSpPr/>
      </xdr:nvCxnSpPr>
      <xdr:spPr>
        <a:xfrm>
          <a:off x="4546600" y="655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84809</xdr:rowOff>
    </xdr:from>
    <xdr:ext cx="599010" cy="259045"/>
    <xdr:sp macro="" textlink="">
      <xdr:nvSpPr>
        <xdr:cNvPr id="61" name="人件費最大値テキスト"/>
        <xdr:cNvSpPr txBox="1"/>
      </xdr:nvSpPr>
      <xdr:spPr>
        <a:xfrm>
          <a:off x="4686300" y="50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138132</xdr:rowOff>
    </xdr:from>
    <xdr:to>
      <xdr:col>24</xdr:col>
      <xdr:colOff>152400</xdr:colOff>
      <xdr:row>30</xdr:row>
      <xdr:rowOff>138132</xdr:rowOff>
    </xdr:to>
    <xdr:cxnSp macro="">
      <xdr:nvCxnSpPr>
        <xdr:cNvPr id="62" name="直線コネクタ 61"/>
        <xdr:cNvCxnSpPr/>
      </xdr:nvCxnSpPr>
      <xdr:spPr>
        <a:xfrm>
          <a:off x="4546600" y="528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75779</xdr:rowOff>
    </xdr:from>
    <xdr:to>
      <xdr:col>24</xdr:col>
      <xdr:colOff>63500</xdr:colOff>
      <xdr:row>37</xdr:row>
      <xdr:rowOff>87579</xdr:rowOff>
    </xdr:to>
    <xdr:cxnSp macro="">
      <xdr:nvCxnSpPr>
        <xdr:cNvPr id="63" name="直線コネクタ 62"/>
        <xdr:cNvCxnSpPr/>
      </xdr:nvCxnSpPr>
      <xdr:spPr>
        <a:xfrm>
          <a:off x="3797300" y="6419429"/>
          <a:ext cx="838200" cy="11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36339</xdr:rowOff>
    </xdr:from>
    <xdr:ext cx="534377" cy="259045"/>
    <xdr:sp macro="" textlink="">
      <xdr:nvSpPr>
        <xdr:cNvPr id="64" name="人件費平均値テキスト"/>
        <xdr:cNvSpPr txBox="1"/>
      </xdr:nvSpPr>
      <xdr:spPr>
        <a:xfrm>
          <a:off x="4686300" y="6208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13462</xdr:rowOff>
    </xdr:from>
    <xdr:to>
      <xdr:col>24</xdr:col>
      <xdr:colOff>114300</xdr:colOff>
      <xdr:row>37</xdr:row>
      <xdr:rowOff>115062</xdr:rowOff>
    </xdr:to>
    <xdr:sp macro="" textlink="">
      <xdr:nvSpPr>
        <xdr:cNvPr id="65" name="フローチャート: 判断 64"/>
        <xdr:cNvSpPr/>
      </xdr:nvSpPr>
      <xdr:spPr>
        <a:xfrm>
          <a:off x="45847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75779</xdr:rowOff>
    </xdr:from>
    <xdr:to>
      <xdr:col>19</xdr:col>
      <xdr:colOff>177800</xdr:colOff>
      <xdr:row>37</xdr:row>
      <xdr:rowOff>106880</xdr:rowOff>
    </xdr:to>
    <xdr:cxnSp macro="">
      <xdr:nvCxnSpPr>
        <xdr:cNvPr id="66" name="直線コネクタ 65"/>
        <xdr:cNvCxnSpPr/>
      </xdr:nvCxnSpPr>
      <xdr:spPr>
        <a:xfrm flipV="1">
          <a:off x="2908300" y="6419429"/>
          <a:ext cx="889000" cy="31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10610</xdr:rowOff>
    </xdr:from>
    <xdr:to>
      <xdr:col>20</xdr:col>
      <xdr:colOff>38100</xdr:colOff>
      <xdr:row>37</xdr:row>
      <xdr:rowOff>112210</xdr:rowOff>
    </xdr:to>
    <xdr:sp macro="" textlink="">
      <xdr:nvSpPr>
        <xdr:cNvPr id="67" name="フローチャート: 判断 66"/>
        <xdr:cNvSpPr/>
      </xdr:nvSpPr>
      <xdr:spPr>
        <a:xfrm>
          <a:off x="3746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128737</xdr:rowOff>
    </xdr:from>
    <xdr:ext cx="534377" cy="259045"/>
    <xdr:sp macro="" textlink="">
      <xdr:nvSpPr>
        <xdr:cNvPr id="68" name="テキスト ボックス 67"/>
        <xdr:cNvSpPr txBox="1"/>
      </xdr:nvSpPr>
      <xdr:spPr>
        <a:xfrm>
          <a:off x="3530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97616</xdr:rowOff>
    </xdr:from>
    <xdr:to>
      <xdr:col>15</xdr:col>
      <xdr:colOff>50800</xdr:colOff>
      <xdr:row>37</xdr:row>
      <xdr:rowOff>106880</xdr:rowOff>
    </xdr:to>
    <xdr:cxnSp macro="">
      <xdr:nvCxnSpPr>
        <xdr:cNvPr id="69" name="直線コネクタ 68"/>
        <xdr:cNvCxnSpPr/>
      </xdr:nvCxnSpPr>
      <xdr:spPr>
        <a:xfrm>
          <a:off x="2019300" y="6441266"/>
          <a:ext cx="889000" cy="9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35789</xdr:rowOff>
    </xdr:from>
    <xdr:to>
      <xdr:col>15</xdr:col>
      <xdr:colOff>101600</xdr:colOff>
      <xdr:row>37</xdr:row>
      <xdr:rowOff>137389</xdr:rowOff>
    </xdr:to>
    <xdr:sp macro="" textlink="">
      <xdr:nvSpPr>
        <xdr:cNvPr id="70" name="フローチャート: 判断 69"/>
        <xdr:cNvSpPr/>
      </xdr:nvSpPr>
      <xdr:spPr>
        <a:xfrm>
          <a:off x="2857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153916</xdr:rowOff>
    </xdr:from>
    <xdr:ext cx="534377" cy="259045"/>
    <xdr:sp macro="" textlink="">
      <xdr:nvSpPr>
        <xdr:cNvPr id="71" name="テキスト ボックス 70"/>
        <xdr:cNvSpPr txBox="1"/>
      </xdr:nvSpPr>
      <xdr:spPr>
        <a:xfrm>
          <a:off x="2641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89506</xdr:rowOff>
    </xdr:from>
    <xdr:to>
      <xdr:col>10</xdr:col>
      <xdr:colOff>114300</xdr:colOff>
      <xdr:row>37</xdr:row>
      <xdr:rowOff>97616</xdr:rowOff>
    </xdr:to>
    <xdr:cxnSp macro="">
      <xdr:nvCxnSpPr>
        <xdr:cNvPr id="72" name="直線コネクタ 71"/>
        <xdr:cNvCxnSpPr/>
      </xdr:nvCxnSpPr>
      <xdr:spPr>
        <a:xfrm>
          <a:off x="1130300" y="6433156"/>
          <a:ext cx="889000" cy="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42657</xdr:rowOff>
    </xdr:from>
    <xdr:to>
      <xdr:col>10</xdr:col>
      <xdr:colOff>165100</xdr:colOff>
      <xdr:row>37</xdr:row>
      <xdr:rowOff>144257</xdr:rowOff>
    </xdr:to>
    <xdr:sp macro="" textlink="">
      <xdr:nvSpPr>
        <xdr:cNvPr id="73" name="フローチャート: 判断 72"/>
        <xdr:cNvSpPr/>
      </xdr:nvSpPr>
      <xdr:spPr>
        <a:xfrm>
          <a:off x="1968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160784</xdr:rowOff>
    </xdr:from>
    <xdr:ext cx="534377" cy="259045"/>
    <xdr:sp macro="" textlink="">
      <xdr:nvSpPr>
        <xdr:cNvPr id="74" name="テキスト ボックス 73"/>
        <xdr:cNvSpPr txBox="1"/>
      </xdr:nvSpPr>
      <xdr:spPr>
        <a:xfrm>
          <a:off x="1752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33143</xdr:rowOff>
    </xdr:from>
    <xdr:to>
      <xdr:col>6</xdr:col>
      <xdr:colOff>38100</xdr:colOff>
      <xdr:row>37</xdr:row>
      <xdr:rowOff>134743</xdr:rowOff>
    </xdr:to>
    <xdr:sp macro="" textlink="">
      <xdr:nvSpPr>
        <xdr:cNvPr id="75" name="フローチャート: 判断 74"/>
        <xdr:cNvSpPr/>
      </xdr:nvSpPr>
      <xdr:spPr>
        <a:xfrm>
          <a:off x="1079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151270</xdr:rowOff>
    </xdr:from>
    <xdr:ext cx="534377" cy="259045"/>
    <xdr:sp macro="" textlink="">
      <xdr:nvSpPr>
        <xdr:cNvPr id="76" name="テキスト ボックス 75"/>
        <xdr:cNvSpPr txBox="1"/>
      </xdr:nvSpPr>
      <xdr:spPr>
        <a:xfrm>
          <a:off x="863111" y="615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36779</xdr:rowOff>
    </xdr:from>
    <xdr:to>
      <xdr:col>24</xdr:col>
      <xdr:colOff>114300</xdr:colOff>
      <xdr:row>37</xdr:row>
      <xdr:rowOff>138379</xdr:rowOff>
    </xdr:to>
    <xdr:sp macro="" textlink="">
      <xdr:nvSpPr>
        <xdr:cNvPr id="82" name="楕円 81"/>
        <xdr:cNvSpPr/>
      </xdr:nvSpPr>
      <xdr:spPr>
        <a:xfrm>
          <a:off x="4584700" y="6380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163339</xdr:rowOff>
    </xdr:from>
    <xdr:ext cx="534377" cy="259045"/>
    <xdr:sp macro="" textlink="">
      <xdr:nvSpPr>
        <xdr:cNvPr id="83" name="人件費該当値テキスト"/>
        <xdr:cNvSpPr txBox="1"/>
      </xdr:nvSpPr>
      <xdr:spPr>
        <a:xfrm>
          <a:off x="4686300" y="6335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24979</xdr:rowOff>
    </xdr:from>
    <xdr:to>
      <xdr:col>20</xdr:col>
      <xdr:colOff>38100</xdr:colOff>
      <xdr:row>37</xdr:row>
      <xdr:rowOff>126579</xdr:rowOff>
    </xdr:to>
    <xdr:sp macro="" textlink="">
      <xdr:nvSpPr>
        <xdr:cNvPr id="84" name="楕円 83"/>
        <xdr:cNvSpPr/>
      </xdr:nvSpPr>
      <xdr:spPr>
        <a:xfrm>
          <a:off x="3746500" y="6368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117706</xdr:rowOff>
    </xdr:from>
    <xdr:ext cx="534377" cy="259045"/>
    <xdr:sp macro="" textlink="">
      <xdr:nvSpPr>
        <xdr:cNvPr id="85" name="テキスト ボックス 84"/>
        <xdr:cNvSpPr txBox="1"/>
      </xdr:nvSpPr>
      <xdr:spPr>
        <a:xfrm>
          <a:off x="3530111" y="6461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56080</xdr:rowOff>
    </xdr:from>
    <xdr:to>
      <xdr:col>15</xdr:col>
      <xdr:colOff>101600</xdr:colOff>
      <xdr:row>37</xdr:row>
      <xdr:rowOff>157680</xdr:rowOff>
    </xdr:to>
    <xdr:sp macro="" textlink="">
      <xdr:nvSpPr>
        <xdr:cNvPr id="86" name="楕円 85"/>
        <xdr:cNvSpPr/>
      </xdr:nvSpPr>
      <xdr:spPr>
        <a:xfrm>
          <a:off x="2857500" y="639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148807</xdr:rowOff>
    </xdr:from>
    <xdr:ext cx="534377" cy="259045"/>
    <xdr:sp macro="" textlink="">
      <xdr:nvSpPr>
        <xdr:cNvPr id="87" name="テキスト ボックス 86"/>
        <xdr:cNvSpPr txBox="1"/>
      </xdr:nvSpPr>
      <xdr:spPr>
        <a:xfrm>
          <a:off x="2641111" y="6492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46816</xdr:rowOff>
    </xdr:from>
    <xdr:to>
      <xdr:col>10</xdr:col>
      <xdr:colOff>165100</xdr:colOff>
      <xdr:row>37</xdr:row>
      <xdr:rowOff>148416</xdr:rowOff>
    </xdr:to>
    <xdr:sp macro="" textlink="">
      <xdr:nvSpPr>
        <xdr:cNvPr id="88" name="楕円 87"/>
        <xdr:cNvSpPr/>
      </xdr:nvSpPr>
      <xdr:spPr>
        <a:xfrm>
          <a:off x="1968500" y="6390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139543</xdr:rowOff>
    </xdr:from>
    <xdr:ext cx="534377" cy="259045"/>
    <xdr:sp macro="" textlink="">
      <xdr:nvSpPr>
        <xdr:cNvPr id="89" name="テキスト ボックス 88"/>
        <xdr:cNvSpPr txBox="1"/>
      </xdr:nvSpPr>
      <xdr:spPr>
        <a:xfrm>
          <a:off x="1752111" y="6483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38706</xdr:rowOff>
    </xdr:from>
    <xdr:to>
      <xdr:col>6</xdr:col>
      <xdr:colOff>38100</xdr:colOff>
      <xdr:row>37</xdr:row>
      <xdr:rowOff>140306</xdr:rowOff>
    </xdr:to>
    <xdr:sp macro="" textlink="">
      <xdr:nvSpPr>
        <xdr:cNvPr id="90" name="楕円 89"/>
        <xdr:cNvSpPr/>
      </xdr:nvSpPr>
      <xdr:spPr>
        <a:xfrm>
          <a:off x="1079500" y="638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131433</xdr:rowOff>
    </xdr:from>
    <xdr:ext cx="534377" cy="259045"/>
    <xdr:sp macro="" textlink="">
      <xdr:nvSpPr>
        <xdr:cNvPr id="91" name="テキスト ボックス 90"/>
        <xdr:cNvSpPr txBox="1"/>
      </xdr:nvSpPr>
      <xdr:spPr>
        <a:xfrm>
          <a:off x="863111" y="6475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1987</xdr:rowOff>
    </xdr:from>
    <xdr:to>
      <xdr:col>24</xdr:col>
      <xdr:colOff>62865</xdr:colOff>
      <xdr:row>56</xdr:row>
      <xdr:rowOff>156251</xdr:rowOff>
    </xdr:to>
    <xdr:cxnSp macro="">
      <xdr:nvCxnSpPr>
        <xdr:cNvPr id="113" name="直線コネクタ 112"/>
        <xdr:cNvCxnSpPr/>
      </xdr:nvCxnSpPr>
      <xdr:spPr>
        <a:xfrm flipV="1">
          <a:off x="4633595" y="8917387"/>
          <a:ext cx="1270" cy="8400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160078</xdr:rowOff>
    </xdr:from>
    <xdr:ext cx="534377" cy="259045"/>
    <xdr:sp macro="" textlink="">
      <xdr:nvSpPr>
        <xdr:cNvPr id="114" name="物件費最小値テキスト"/>
        <xdr:cNvSpPr txBox="1"/>
      </xdr:nvSpPr>
      <xdr:spPr>
        <a:xfrm>
          <a:off x="4686300" y="9761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156251</xdr:rowOff>
    </xdr:from>
    <xdr:to>
      <xdr:col>24</xdr:col>
      <xdr:colOff>152400</xdr:colOff>
      <xdr:row>56</xdr:row>
      <xdr:rowOff>156251</xdr:rowOff>
    </xdr:to>
    <xdr:cxnSp macro="">
      <xdr:nvCxnSpPr>
        <xdr:cNvPr id="115" name="直線コネクタ 114"/>
        <xdr:cNvCxnSpPr/>
      </xdr:nvCxnSpPr>
      <xdr:spPr>
        <a:xfrm>
          <a:off x="4546600" y="9757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120114</xdr:rowOff>
    </xdr:from>
    <xdr:ext cx="599010" cy="259045"/>
    <xdr:sp macro="" textlink="">
      <xdr:nvSpPr>
        <xdr:cNvPr id="116" name="物件費最大値テキスト"/>
        <xdr:cNvSpPr txBox="1"/>
      </xdr:nvSpPr>
      <xdr:spPr>
        <a:xfrm>
          <a:off x="4686300" y="8692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1987</xdr:rowOff>
    </xdr:from>
    <xdr:to>
      <xdr:col>24</xdr:col>
      <xdr:colOff>152400</xdr:colOff>
      <xdr:row>52</xdr:row>
      <xdr:rowOff>1987</xdr:rowOff>
    </xdr:to>
    <xdr:cxnSp macro="">
      <xdr:nvCxnSpPr>
        <xdr:cNvPr id="117" name="直線コネクタ 116"/>
        <xdr:cNvCxnSpPr/>
      </xdr:nvCxnSpPr>
      <xdr:spPr>
        <a:xfrm>
          <a:off x="4546600" y="8917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128626</xdr:rowOff>
    </xdr:from>
    <xdr:to>
      <xdr:col>24</xdr:col>
      <xdr:colOff>63500</xdr:colOff>
      <xdr:row>57</xdr:row>
      <xdr:rowOff>789</xdr:rowOff>
    </xdr:to>
    <xdr:cxnSp macro="">
      <xdr:nvCxnSpPr>
        <xdr:cNvPr id="118" name="直線コネクタ 117"/>
        <xdr:cNvCxnSpPr/>
      </xdr:nvCxnSpPr>
      <xdr:spPr>
        <a:xfrm flipV="1">
          <a:off x="3797300" y="9729826"/>
          <a:ext cx="838200" cy="43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45707</xdr:rowOff>
    </xdr:from>
    <xdr:ext cx="534377" cy="259045"/>
    <xdr:sp macro="" textlink="">
      <xdr:nvSpPr>
        <xdr:cNvPr id="119" name="物件費平均値テキスト"/>
        <xdr:cNvSpPr txBox="1"/>
      </xdr:nvSpPr>
      <xdr:spPr>
        <a:xfrm>
          <a:off x="4686300" y="94754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22830</xdr:rowOff>
    </xdr:from>
    <xdr:to>
      <xdr:col>24</xdr:col>
      <xdr:colOff>114300</xdr:colOff>
      <xdr:row>56</xdr:row>
      <xdr:rowOff>124430</xdr:rowOff>
    </xdr:to>
    <xdr:sp macro="" textlink="">
      <xdr:nvSpPr>
        <xdr:cNvPr id="120" name="フローチャート: 判断 119"/>
        <xdr:cNvSpPr/>
      </xdr:nvSpPr>
      <xdr:spPr>
        <a:xfrm>
          <a:off x="45847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789</xdr:rowOff>
    </xdr:from>
    <xdr:to>
      <xdr:col>19</xdr:col>
      <xdr:colOff>177800</xdr:colOff>
      <xdr:row>57</xdr:row>
      <xdr:rowOff>14354</xdr:rowOff>
    </xdr:to>
    <xdr:cxnSp macro="">
      <xdr:nvCxnSpPr>
        <xdr:cNvPr id="121" name="直線コネクタ 120"/>
        <xdr:cNvCxnSpPr/>
      </xdr:nvCxnSpPr>
      <xdr:spPr>
        <a:xfrm flipV="1">
          <a:off x="2908300" y="9773439"/>
          <a:ext cx="889000" cy="13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93097</xdr:rowOff>
    </xdr:from>
    <xdr:to>
      <xdr:col>20</xdr:col>
      <xdr:colOff>38100</xdr:colOff>
      <xdr:row>57</xdr:row>
      <xdr:rowOff>23247</xdr:rowOff>
    </xdr:to>
    <xdr:sp macro="" textlink="">
      <xdr:nvSpPr>
        <xdr:cNvPr id="122" name="フローチャート: 判断 121"/>
        <xdr:cNvSpPr/>
      </xdr:nvSpPr>
      <xdr:spPr>
        <a:xfrm>
          <a:off x="3746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39774</xdr:rowOff>
    </xdr:from>
    <xdr:ext cx="534377" cy="259045"/>
    <xdr:sp macro="" textlink="">
      <xdr:nvSpPr>
        <xdr:cNvPr id="123" name="テキスト ボックス 122"/>
        <xdr:cNvSpPr txBox="1"/>
      </xdr:nvSpPr>
      <xdr:spPr>
        <a:xfrm>
          <a:off x="3530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14354</xdr:rowOff>
    </xdr:from>
    <xdr:to>
      <xdr:col>15</xdr:col>
      <xdr:colOff>50800</xdr:colOff>
      <xdr:row>57</xdr:row>
      <xdr:rowOff>47725</xdr:rowOff>
    </xdr:to>
    <xdr:cxnSp macro="">
      <xdr:nvCxnSpPr>
        <xdr:cNvPr id="124" name="直線コネクタ 123"/>
        <xdr:cNvCxnSpPr/>
      </xdr:nvCxnSpPr>
      <xdr:spPr>
        <a:xfrm flipV="1">
          <a:off x="2019300" y="9787004"/>
          <a:ext cx="889000" cy="33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108715</xdr:rowOff>
    </xdr:from>
    <xdr:to>
      <xdr:col>15</xdr:col>
      <xdr:colOff>101600</xdr:colOff>
      <xdr:row>57</xdr:row>
      <xdr:rowOff>38865</xdr:rowOff>
    </xdr:to>
    <xdr:sp macro="" textlink="">
      <xdr:nvSpPr>
        <xdr:cNvPr id="125" name="フローチャート: 判断 124"/>
        <xdr:cNvSpPr/>
      </xdr:nvSpPr>
      <xdr:spPr>
        <a:xfrm>
          <a:off x="2857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55392</xdr:rowOff>
    </xdr:from>
    <xdr:ext cx="534377" cy="259045"/>
    <xdr:sp macro="" textlink="">
      <xdr:nvSpPr>
        <xdr:cNvPr id="126" name="テキスト ボックス 125"/>
        <xdr:cNvSpPr txBox="1"/>
      </xdr:nvSpPr>
      <xdr:spPr>
        <a:xfrm>
          <a:off x="2641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47725</xdr:rowOff>
    </xdr:from>
    <xdr:to>
      <xdr:col>10</xdr:col>
      <xdr:colOff>114300</xdr:colOff>
      <xdr:row>57</xdr:row>
      <xdr:rowOff>62904</xdr:rowOff>
    </xdr:to>
    <xdr:cxnSp macro="">
      <xdr:nvCxnSpPr>
        <xdr:cNvPr id="127" name="直線コネクタ 126"/>
        <xdr:cNvCxnSpPr/>
      </xdr:nvCxnSpPr>
      <xdr:spPr>
        <a:xfrm flipV="1">
          <a:off x="1130300" y="9820375"/>
          <a:ext cx="889000" cy="1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139928</xdr:rowOff>
    </xdr:from>
    <xdr:to>
      <xdr:col>10</xdr:col>
      <xdr:colOff>165100</xdr:colOff>
      <xdr:row>57</xdr:row>
      <xdr:rowOff>70078</xdr:rowOff>
    </xdr:to>
    <xdr:sp macro="" textlink="">
      <xdr:nvSpPr>
        <xdr:cNvPr id="128" name="フローチャート: 判断 127"/>
        <xdr:cNvSpPr/>
      </xdr:nvSpPr>
      <xdr:spPr>
        <a:xfrm>
          <a:off x="1968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86605</xdr:rowOff>
    </xdr:from>
    <xdr:ext cx="534377" cy="259045"/>
    <xdr:sp macro="" textlink="">
      <xdr:nvSpPr>
        <xdr:cNvPr id="129" name="テキスト ボックス 128"/>
        <xdr:cNvSpPr txBox="1"/>
      </xdr:nvSpPr>
      <xdr:spPr>
        <a:xfrm>
          <a:off x="1752111" y="951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147696</xdr:rowOff>
    </xdr:from>
    <xdr:to>
      <xdr:col>6</xdr:col>
      <xdr:colOff>38100</xdr:colOff>
      <xdr:row>57</xdr:row>
      <xdr:rowOff>77846</xdr:rowOff>
    </xdr:to>
    <xdr:sp macro="" textlink="">
      <xdr:nvSpPr>
        <xdr:cNvPr id="130" name="フローチャート: 判断 129"/>
        <xdr:cNvSpPr/>
      </xdr:nvSpPr>
      <xdr:spPr>
        <a:xfrm>
          <a:off x="1079500" y="9748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94373</xdr:rowOff>
    </xdr:from>
    <xdr:ext cx="534377" cy="259045"/>
    <xdr:sp macro="" textlink="">
      <xdr:nvSpPr>
        <xdr:cNvPr id="131" name="テキスト ボックス 130"/>
        <xdr:cNvSpPr txBox="1"/>
      </xdr:nvSpPr>
      <xdr:spPr>
        <a:xfrm>
          <a:off x="863111" y="9524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77826</xdr:rowOff>
    </xdr:from>
    <xdr:to>
      <xdr:col>24</xdr:col>
      <xdr:colOff>114300</xdr:colOff>
      <xdr:row>57</xdr:row>
      <xdr:rowOff>7976</xdr:rowOff>
    </xdr:to>
    <xdr:sp macro="" textlink="">
      <xdr:nvSpPr>
        <xdr:cNvPr id="137" name="楕円 136"/>
        <xdr:cNvSpPr/>
      </xdr:nvSpPr>
      <xdr:spPr>
        <a:xfrm>
          <a:off x="4584700" y="967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1256</xdr:rowOff>
    </xdr:from>
    <xdr:ext cx="534377" cy="259045"/>
    <xdr:sp macro="" textlink="">
      <xdr:nvSpPr>
        <xdr:cNvPr id="138" name="物件費該当値テキスト"/>
        <xdr:cNvSpPr txBox="1"/>
      </xdr:nvSpPr>
      <xdr:spPr>
        <a:xfrm>
          <a:off x="4686300" y="960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121439</xdr:rowOff>
    </xdr:from>
    <xdr:to>
      <xdr:col>20</xdr:col>
      <xdr:colOff>38100</xdr:colOff>
      <xdr:row>57</xdr:row>
      <xdr:rowOff>51589</xdr:rowOff>
    </xdr:to>
    <xdr:sp macro="" textlink="">
      <xdr:nvSpPr>
        <xdr:cNvPr id="139" name="楕円 138"/>
        <xdr:cNvSpPr/>
      </xdr:nvSpPr>
      <xdr:spPr>
        <a:xfrm>
          <a:off x="3746500" y="972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42716</xdr:rowOff>
    </xdr:from>
    <xdr:ext cx="534377" cy="259045"/>
    <xdr:sp macro="" textlink="">
      <xdr:nvSpPr>
        <xdr:cNvPr id="140" name="テキスト ボックス 139"/>
        <xdr:cNvSpPr txBox="1"/>
      </xdr:nvSpPr>
      <xdr:spPr>
        <a:xfrm>
          <a:off x="3530111" y="9815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135004</xdr:rowOff>
    </xdr:from>
    <xdr:to>
      <xdr:col>15</xdr:col>
      <xdr:colOff>101600</xdr:colOff>
      <xdr:row>57</xdr:row>
      <xdr:rowOff>65154</xdr:rowOff>
    </xdr:to>
    <xdr:sp macro="" textlink="">
      <xdr:nvSpPr>
        <xdr:cNvPr id="141" name="楕円 140"/>
        <xdr:cNvSpPr/>
      </xdr:nvSpPr>
      <xdr:spPr>
        <a:xfrm>
          <a:off x="2857500" y="9736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56281</xdr:rowOff>
    </xdr:from>
    <xdr:ext cx="534377" cy="259045"/>
    <xdr:sp macro="" textlink="">
      <xdr:nvSpPr>
        <xdr:cNvPr id="142" name="テキスト ボックス 141"/>
        <xdr:cNvSpPr txBox="1"/>
      </xdr:nvSpPr>
      <xdr:spPr>
        <a:xfrm>
          <a:off x="2641111" y="9828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168375</xdr:rowOff>
    </xdr:from>
    <xdr:to>
      <xdr:col>10</xdr:col>
      <xdr:colOff>165100</xdr:colOff>
      <xdr:row>57</xdr:row>
      <xdr:rowOff>98525</xdr:rowOff>
    </xdr:to>
    <xdr:sp macro="" textlink="">
      <xdr:nvSpPr>
        <xdr:cNvPr id="143" name="楕円 142"/>
        <xdr:cNvSpPr/>
      </xdr:nvSpPr>
      <xdr:spPr>
        <a:xfrm>
          <a:off x="1968500" y="976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89652</xdr:rowOff>
    </xdr:from>
    <xdr:ext cx="534377" cy="259045"/>
    <xdr:sp macro="" textlink="">
      <xdr:nvSpPr>
        <xdr:cNvPr id="144" name="テキスト ボックス 143"/>
        <xdr:cNvSpPr txBox="1"/>
      </xdr:nvSpPr>
      <xdr:spPr>
        <a:xfrm>
          <a:off x="1752111" y="986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12104</xdr:rowOff>
    </xdr:from>
    <xdr:to>
      <xdr:col>6</xdr:col>
      <xdr:colOff>38100</xdr:colOff>
      <xdr:row>57</xdr:row>
      <xdr:rowOff>113704</xdr:rowOff>
    </xdr:to>
    <xdr:sp macro="" textlink="">
      <xdr:nvSpPr>
        <xdr:cNvPr id="145" name="楕円 144"/>
        <xdr:cNvSpPr/>
      </xdr:nvSpPr>
      <xdr:spPr>
        <a:xfrm>
          <a:off x="1079500" y="9784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104831</xdr:rowOff>
    </xdr:from>
    <xdr:ext cx="534377" cy="259045"/>
    <xdr:sp macro="" textlink="">
      <xdr:nvSpPr>
        <xdr:cNvPr id="146" name="テキスト ボックス 145"/>
        <xdr:cNvSpPr txBox="1"/>
      </xdr:nvSpPr>
      <xdr:spPr>
        <a:xfrm>
          <a:off x="863111" y="9877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153645</xdr:rowOff>
    </xdr:from>
    <xdr:to>
      <xdr:col>24</xdr:col>
      <xdr:colOff>62865</xdr:colOff>
      <xdr:row>79</xdr:row>
      <xdr:rowOff>6807</xdr:rowOff>
    </xdr:to>
    <xdr:cxnSp macro="">
      <xdr:nvCxnSpPr>
        <xdr:cNvPr id="170" name="直線コネクタ 169"/>
        <xdr:cNvCxnSpPr/>
      </xdr:nvCxnSpPr>
      <xdr:spPr>
        <a:xfrm flipV="1">
          <a:off x="4633595" y="12326595"/>
          <a:ext cx="1270" cy="1224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10634</xdr:rowOff>
    </xdr:from>
    <xdr:ext cx="378565" cy="259045"/>
    <xdr:sp macro="" textlink="">
      <xdr:nvSpPr>
        <xdr:cNvPr id="171" name="維持補修費最小値テキスト"/>
        <xdr:cNvSpPr txBox="1"/>
      </xdr:nvSpPr>
      <xdr:spPr>
        <a:xfrm>
          <a:off x="4686300" y="13555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6807</xdr:rowOff>
    </xdr:from>
    <xdr:to>
      <xdr:col>24</xdr:col>
      <xdr:colOff>152400</xdr:colOff>
      <xdr:row>79</xdr:row>
      <xdr:rowOff>6807</xdr:rowOff>
    </xdr:to>
    <xdr:cxnSp macro="">
      <xdr:nvCxnSpPr>
        <xdr:cNvPr id="172" name="直線コネクタ 171"/>
        <xdr:cNvCxnSpPr/>
      </xdr:nvCxnSpPr>
      <xdr:spPr>
        <a:xfrm>
          <a:off x="4546600" y="1355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100322</xdr:rowOff>
    </xdr:from>
    <xdr:ext cx="534377" cy="259045"/>
    <xdr:sp macro="" textlink="">
      <xdr:nvSpPr>
        <xdr:cNvPr id="173" name="維持補修費最大値テキスト"/>
        <xdr:cNvSpPr txBox="1"/>
      </xdr:nvSpPr>
      <xdr:spPr>
        <a:xfrm>
          <a:off x="4686300" y="121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153645</xdr:rowOff>
    </xdr:from>
    <xdr:to>
      <xdr:col>24</xdr:col>
      <xdr:colOff>152400</xdr:colOff>
      <xdr:row>71</xdr:row>
      <xdr:rowOff>153645</xdr:rowOff>
    </xdr:to>
    <xdr:cxnSp macro="">
      <xdr:nvCxnSpPr>
        <xdr:cNvPr id="174" name="直線コネクタ 173"/>
        <xdr:cNvCxnSpPr/>
      </xdr:nvCxnSpPr>
      <xdr:spPr>
        <a:xfrm>
          <a:off x="4546600" y="123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25476</xdr:rowOff>
    </xdr:from>
    <xdr:to>
      <xdr:col>24</xdr:col>
      <xdr:colOff>63500</xdr:colOff>
      <xdr:row>77</xdr:row>
      <xdr:rowOff>39497</xdr:rowOff>
    </xdr:to>
    <xdr:cxnSp macro="">
      <xdr:nvCxnSpPr>
        <xdr:cNvPr id="175" name="直線コネクタ 174"/>
        <xdr:cNvCxnSpPr/>
      </xdr:nvCxnSpPr>
      <xdr:spPr>
        <a:xfrm>
          <a:off x="3797300" y="13227126"/>
          <a:ext cx="838200" cy="1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38676</xdr:rowOff>
    </xdr:from>
    <xdr:ext cx="469744" cy="259045"/>
    <xdr:sp macro="" textlink="">
      <xdr:nvSpPr>
        <xdr:cNvPr id="176" name="維持補修費平均値テキスト"/>
        <xdr:cNvSpPr txBox="1"/>
      </xdr:nvSpPr>
      <xdr:spPr>
        <a:xfrm>
          <a:off x="4686300" y="13240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60249</xdr:rowOff>
    </xdr:from>
    <xdr:to>
      <xdr:col>24</xdr:col>
      <xdr:colOff>114300</xdr:colOff>
      <xdr:row>77</xdr:row>
      <xdr:rowOff>161849</xdr:rowOff>
    </xdr:to>
    <xdr:sp macro="" textlink="">
      <xdr:nvSpPr>
        <xdr:cNvPr id="177" name="フローチャート: 判断 176"/>
        <xdr:cNvSpPr/>
      </xdr:nvSpPr>
      <xdr:spPr>
        <a:xfrm>
          <a:off x="45847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25476</xdr:rowOff>
    </xdr:from>
    <xdr:to>
      <xdr:col>19</xdr:col>
      <xdr:colOff>177800</xdr:colOff>
      <xdr:row>77</xdr:row>
      <xdr:rowOff>48870</xdr:rowOff>
    </xdr:to>
    <xdr:cxnSp macro="">
      <xdr:nvCxnSpPr>
        <xdr:cNvPr id="178" name="直線コネクタ 177"/>
        <xdr:cNvCxnSpPr/>
      </xdr:nvCxnSpPr>
      <xdr:spPr>
        <a:xfrm flipV="1">
          <a:off x="2908300" y="13227126"/>
          <a:ext cx="889000" cy="23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38533</xdr:rowOff>
    </xdr:from>
    <xdr:to>
      <xdr:col>20</xdr:col>
      <xdr:colOff>38100</xdr:colOff>
      <xdr:row>77</xdr:row>
      <xdr:rowOff>140133</xdr:rowOff>
    </xdr:to>
    <xdr:sp macro="" textlink="">
      <xdr:nvSpPr>
        <xdr:cNvPr id="179" name="フローチャート: 判断 178"/>
        <xdr:cNvSpPr/>
      </xdr:nvSpPr>
      <xdr:spPr>
        <a:xfrm>
          <a:off x="3746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131260</xdr:rowOff>
    </xdr:from>
    <xdr:ext cx="469744" cy="259045"/>
    <xdr:sp macro="" textlink="">
      <xdr:nvSpPr>
        <xdr:cNvPr id="180" name="テキスト ボックス 179"/>
        <xdr:cNvSpPr txBox="1"/>
      </xdr:nvSpPr>
      <xdr:spPr>
        <a:xfrm>
          <a:off x="3562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32029</xdr:rowOff>
    </xdr:from>
    <xdr:to>
      <xdr:col>15</xdr:col>
      <xdr:colOff>50800</xdr:colOff>
      <xdr:row>77</xdr:row>
      <xdr:rowOff>48870</xdr:rowOff>
    </xdr:to>
    <xdr:cxnSp macro="">
      <xdr:nvCxnSpPr>
        <xdr:cNvPr id="181" name="直線コネクタ 180"/>
        <xdr:cNvCxnSpPr/>
      </xdr:nvCxnSpPr>
      <xdr:spPr>
        <a:xfrm>
          <a:off x="2019300" y="13233679"/>
          <a:ext cx="889000" cy="16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19710</xdr:rowOff>
    </xdr:from>
    <xdr:to>
      <xdr:col>15</xdr:col>
      <xdr:colOff>101600</xdr:colOff>
      <xdr:row>77</xdr:row>
      <xdr:rowOff>121310</xdr:rowOff>
    </xdr:to>
    <xdr:sp macro="" textlink="">
      <xdr:nvSpPr>
        <xdr:cNvPr id="182" name="フローチャート: 判断 181"/>
        <xdr:cNvSpPr/>
      </xdr:nvSpPr>
      <xdr:spPr>
        <a:xfrm>
          <a:off x="2857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112437</xdr:rowOff>
    </xdr:from>
    <xdr:ext cx="469744" cy="259045"/>
    <xdr:sp macro="" textlink="">
      <xdr:nvSpPr>
        <xdr:cNvPr id="183" name="テキスト ボックス 182"/>
        <xdr:cNvSpPr txBox="1"/>
      </xdr:nvSpPr>
      <xdr:spPr>
        <a:xfrm>
          <a:off x="2673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32029</xdr:rowOff>
    </xdr:from>
    <xdr:to>
      <xdr:col>10</xdr:col>
      <xdr:colOff>114300</xdr:colOff>
      <xdr:row>77</xdr:row>
      <xdr:rowOff>67844</xdr:rowOff>
    </xdr:to>
    <xdr:cxnSp macro="">
      <xdr:nvCxnSpPr>
        <xdr:cNvPr id="184" name="直線コネクタ 183"/>
        <xdr:cNvCxnSpPr/>
      </xdr:nvCxnSpPr>
      <xdr:spPr>
        <a:xfrm flipV="1">
          <a:off x="1130300" y="13233679"/>
          <a:ext cx="889000" cy="35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44628</xdr:rowOff>
    </xdr:from>
    <xdr:to>
      <xdr:col>10</xdr:col>
      <xdr:colOff>165100</xdr:colOff>
      <xdr:row>77</xdr:row>
      <xdr:rowOff>146228</xdr:rowOff>
    </xdr:to>
    <xdr:sp macro="" textlink="">
      <xdr:nvSpPr>
        <xdr:cNvPr id="185" name="フローチャート: 判断 184"/>
        <xdr:cNvSpPr/>
      </xdr:nvSpPr>
      <xdr:spPr>
        <a:xfrm>
          <a:off x="1968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137355</xdr:rowOff>
    </xdr:from>
    <xdr:ext cx="469744" cy="259045"/>
    <xdr:sp macro="" textlink="">
      <xdr:nvSpPr>
        <xdr:cNvPr id="186" name="テキスト ボックス 185"/>
        <xdr:cNvSpPr txBox="1"/>
      </xdr:nvSpPr>
      <xdr:spPr>
        <a:xfrm>
          <a:off x="1784428" y="1333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64973</xdr:rowOff>
    </xdr:from>
    <xdr:to>
      <xdr:col>6</xdr:col>
      <xdr:colOff>38100</xdr:colOff>
      <xdr:row>77</xdr:row>
      <xdr:rowOff>166573</xdr:rowOff>
    </xdr:to>
    <xdr:sp macro="" textlink="">
      <xdr:nvSpPr>
        <xdr:cNvPr id="187" name="フローチャート: 判断 186"/>
        <xdr:cNvSpPr/>
      </xdr:nvSpPr>
      <xdr:spPr>
        <a:xfrm>
          <a:off x="1079500" y="132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157700</xdr:rowOff>
    </xdr:from>
    <xdr:ext cx="469744" cy="259045"/>
    <xdr:sp macro="" textlink="">
      <xdr:nvSpPr>
        <xdr:cNvPr id="188" name="テキスト ボックス 187"/>
        <xdr:cNvSpPr txBox="1"/>
      </xdr:nvSpPr>
      <xdr:spPr>
        <a:xfrm>
          <a:off x="895428" y="1335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160147</xdr:rowOff>
    </xdr:from>
    <xdr:to>
      <xdr:col>24</xdr:col>
      <xdr:colOff>114300</xdr:colOff>
      <xdr:row>77</xdr:row>
      <xdr:rowOff>90297</xdr:rowOff>
    </xdr:to>
    <xdr:sp macro="" textlink="">
      <xdr:nvSpPr>
        <xdr:cNvPr id="194" name="楕円 193"/>
        <xdr:cNvSpPr/>
      </xdr:nvSpPr>
      <xdr:spPr>
        <a:xfrm>
          <a:off x="4584700" y="13190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11574</xdr:rowOff>
    </xdr:from>
    <xdr:ext cx="469744" cy="259045"/>
    <xdr:sp macro="" textlink="">
      <xdr:nvSpPr>
        <xdr:cNvPr id="195" name="維持補修費該当値テキスト"/>
        <xdr:cNvSpPr txBox="1"/>
      </xdr:nvSpPr>
      <xdr:spPr>
        <a:xfrm>
          <a:off x="4686300" y="13041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146126</xdr:rowOff>
    </xdr:from>
    <xdr:to>
      <xdr:col>20</xdr:col>
      <xdr:colOff>38100</xdr:colOff>
      <xdr:row>77</xdr:row>
      <xdr:rowOff>76276</xdr:rowOff>
    </xdr:to>
    <xdr:sp macro="" textlink="">
      <xdr:nvSpPr>
        <xdr:cNvPr id="196" name="楕円 195"/>
        <xdr:cNvSpPr/>
      </xdr:nvSpPr>
      <xdr:spPr>
        <a:xfrm>
          <a:off x="3746500" y="13176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92803</xdr:rowOff>
    </xdr:from>
    <xdr:ext cx="469744" cy="259045"/>
    <xdr:sp macro="" textlink="">
      <xdr:nvSpPr>
        <xdr:cNvPr id="197" name="テキスト ボックス 196"/>
        <xdr:cNvSpPr txBox="1"/>
      </xdr:nvSpPr>
      <xdr:spPr>
        <a:xfrm>
          <a:off x="3562428" y="12951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169520</xdr:rowOff>
    </xdr:from>
    <xdr:to>
      <xdr:col>15</xdr:col>
      <xdr:colOff>101600</xdr:colOff>
      <xdr:row>77</xdr:row>
      <xdr:rowOff>99670</xdr:rowOff>
    </xdr:to>
    <xdr:sp macro="" textlink="">
      <xdr:nvSpPr>
        <xdr:cNvPr id="198" name="楕円 197"/>
        <xdr:cNvSpPr/>
      </xdr:nvSpPr>
      <xdr:spPr>
        <a:xfrm>
          <a:off x="2857500" y="131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116197</xdr:rowOff>
    </xdr:from>
    <xdr:ext cx="469744" cy="259045"/>
    <xdr:sp macro="" textlink="">
      <xdr:nvSpPr>
        <xdr:cNvPr id="199" name="テキスト ボックス 198"/>
        <xdr:cNvSpPr txBox="1"/>
      </xdr:nvSpPr>
      <xdr:spPr>
        <a:xfrm>
          <a:off x="2673428" y="12974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152679</xdr:rowOff>
    </xdr:from>
    <xdr:to>
      <xdr:col>10</xdr:col>
      <xdr:colOff>165100</xdr:colOff>
      <xdr:row>77</xdr:row>
      <xdr:rowOff>82829</xdr:rowOff>
    </xdr:to>
    <xdr:sp macro="" textlink="">
      <xdr:nvSpPr>
        <xdr:cNvPr id="200" name="楕円 199"/>
        <xdr:cNvSpPr/>
      </xdr:nvSpPr>
      <xdr:spPr>
        <a:xfrm>
          <a:off x="1968500" y="13182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99356</xdr:rowOff>
    </xdr:from>
    <xdr:ext cx="469744" cy="259045"/>
    <xdr:sp macro="" textlink="">
      <xdr:nvSpPr>
        <xdr:cNvPr id="201" name="テキスト ボックス 200"/>
        <xdr:cNvSpPr txBox="1"/>
      </xdr:nvSpPr>
      <xdr:spPr>
        <a:xfrm>
          <a:off x="1784428" y="12958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17044</xdr:rowOff>
    </xdr:from>
    <xdr:to>
      <xdr:col>6</xdr:col>
      <xdr:colOff>38100</xdr:colOff>
      <xdr:row>77</xdr:row>
      <xdr:rowOff>118644</xdr:rowOff>
    </xdr:to>
    <xdr:sp macro="" textlink="">
      <xdr:nvSpPr>
        <xdr:cNvPr id="202" name="楕円 201"/>
        <xdr:cNvSpPr/>
      </xdr:nvSpPr>
      <xdr:spPr>
        <a:xfrm>
          <a:off x="1079500" y="1321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135171</xdr:rowOff>
    </xdr:from>
    <xdr:ext cx="469744" cy="259045"/>
    <xdr:sp macro="" textlink="">
      <xdr:nvSpPr>
        <xdr:cNvPr id="203" name="テキスト ボックス 202"/>
        <xdr:cNvSpPr txBox="1"/>
      </xdr:nvSpPr>
      <xdr:spPr>
        <a:xfrm>
          <a:off x="895428" y="12993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33477</xdr:rowOff>
    </xdr:from>
    <xdr:to>
      <xdr:col>24</xdr:col>
      <xdr:colOff>62865</xdr:colOff>
      <xdr:row>99</xdr:row>
      <xdr:rowOff>62833</xdr:rowOff>
    </xdr:to>
    <xdr:cxnSp macro="">
      <xdr:nvCxnSpPr>
        <xdr:cNvPr id="228" name="直線コネクタ 227"/>
        <xdr:cNvCxnSpPr/>
      </xdr:nvCxnSpPr>
      <xdr:spPr>
        <a:xfrm flipV="1">
          <a:off x="4633595" y="15463977"/>
          <a:ext cx="1270" cy="1572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66660</xdr:rowOff>
    </xdr:from>
    <xdr:ext cx="599010" cy="259045"/>
    <xdr:sp macro="" textlink="">
      <xdr:nvSpPr>
        <xdr:cNvPr id="229" name="扶助費最小値テキスト"/>
        <xdr:cNvSpPr txBox="1"/>
      </xdr:nvSpPr>
      <xdr:spPr>
        <a:xfrm>
          <a:off x="4686300" y="17040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62833</xdr:rowOff>
    </xdr:from>
    <xdr:to>
      <xdr:col>24</xdr:col>
      <xdr:colOff>152400</xdr:colOff>
      <xdr:row>99</xdr:row>
      <xdr:rowOff>62833</xdr:rowOff>
    </xdr:to>
    <xdr:cxnSp macro="">
      <xdr:nvCxnSpPr>
        <xdr:cNvPr id="230" name="直線コネクタ 229"/>
        <xdr:cNvCxnSpPr/>
      </xdr:nvCxnSpPr>
      <xdr:spPr>
        <a:xfrm>
          <a:off x="4546600" y="17036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151604</xdr:rowOff>
    </xdr:from>
    <xdr:ext cx="599010" cy="259045"/>
    <xdr:sp macro="" textlink="">
      <xdr:nvSpPr>
        <xdr:cNvPr id="231" name="扶助費最大値テキスト"/>
        <xdr:cNvSpPr txBox="1"/>
      </xdr:nvSpPr>
      <xdr:spPr>
        <a:xfrm>
          <a:off x="4686300" y="15239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33477</xdr:rowOff>
    </xdr:from>
    <xdr:to>
      <xdr:col>24</xdr:col>
      <xdr:colOff>152400</xdr:colOff>
      <xdr:row>90</xdr:row>
      <xdr:rowOff>33477</xdr:rowOff>
    </xdr:to>
    <xdr:cxnSp macro="">
      <xdr:nvCxnSpPr>
        <xdr:cNvPr id="232" name="直線コネクタ 231"/>
        <xdr:cNvCxnSpPr/>
      </xdr:nvCxnSpPr>
      <xdr:spPr>
        <a:xfrm>
          <a:off x="4546600" y="15463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70225</xdr:rowOff>
    </xdr:from>
    <xdr:to>
      <xdr:col>24</xdr:col>
      <xdr:colOff>63500</xdr:colOff>
      <xdr:row>95</xdr:row>
      <xdr:rowOff>85370</xdr:rowOff>
    </xdr:to>
    <xdr:cxnSp macro="">
      <xdr:nvCxnSpPr>
        <xdr:cNvPr id="233" name="直線コネクタ 232"/>
        <xdr:cNvCxnSpPr/>
      </xdr:nvCxnSpPr>
      <xdr:spPr>
        <a:xfrm flipV="1">
          <a:off x="3797300" y="15843625"/>
          <a:ext cx="838200" cy="529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126897</xdr:rowOff>
    </xdr:from>
    <xdr:ext cx="599010" cy="259045"/>
    <xdr:sp macro="" textlink="">
      <xdr:nvSpPr>
        <xdr:cNvPr id="234" name="扶助費平均値テキスト"/>
        <xdr:cNvSpPr txBox="1"/>
      </xdr:nvSpPr>
      <xdr:spPr>
        <a:xfrm>
          <a:off x="4686300" y="162431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148470</xdr:rowOff>
    </xdr:from>
    <xdr:to>
      <xdr:col>24</xdr:col>
      <xdr:colOff>114300</xdr:colOff>
      <xdr:row>95</xdr:row>
      <xdr:rowOff>78620</xdr:rowOff>
    </xdr:to>
    <xdr:sp macro="" textlink="">
      <xdr:nvSpPr>
        <xdr:cNvPr id="235" name="フローチャート: 判断 234"/>
        <xdr:cNvSpPr/>
      </xdr:nvSpPr>
      <xdr:spPr>
        <a:xfrm>
          <a:off x="45847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85370</xdr:rowOff>
    </xdr:from>
    <xdr:to>
      <xdr:col>19</xdr:col>
      <xdr:colOff>177800</xdr:colOff>
      <xdr:row>96</xdr:row>
      <xdr:rowOff>7359</xdr:rowOff>
    </xdr:to>
    <xdr:cxnSp macro="">
      <xdr:nvCxnSpPr>
        <xdr:cNvPr id="236" name="直線コネクタ 235"/>
        <xdr:cNvCxnSpPr/>
      </xdr:nvCxnSpPr>
      <xdr:spPr>
        <a:xfrm flipV="1">
          <a:off x="2908300" y="16373120"/>
          <a:ext cx="889000" cy="93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45599</xdr:rowOff>
    </xdr:from>
    <xdr:to>
      <xdr:col>20</xdr:col>
      <xdr:colOff>38100</xdr:colOff>
      <xdr:row>97</xdr:row>
      <xdr:rowOff>147199</xdr:rowOff>
    </xdr:to>
    <xdr:sp macro="" textlink="">
      <xdr:nvSpPr>
        <xdr:cNvPr id="237" name="フローチャート: 判断 236"/>
        <xdr:cNvSpPr/>
      </xdr:nvSpPr>
      <xdr:spPr>
        <a:xfrm>
          <a:off x="3746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138326</xdr:rowOff>
    </xdr:from>
    <xdr:ext cx="599010" cy="259045"/>
    <xdr:sp macro="" textlink="">
      <xdr:nvSpPr>
        <xdr:cNvPr id="238" name="テキスト ボックス 237"/>
        <xdr:cNvSpPr txBox="1"/>
      </xdr:nvSpPr>
      <xdr:spPr>
        <a:xfrm>
          <a:off x="3497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7359</xdr:rowOff>
    </xdr:from>
    <xdr:to>
      <xdr:col>15</xdr:col>
      <xdr:colOff>50800</xdr:colOff>
      <xdr:row>96</xdr:row>
      <xdr:rowOff>104153</xdr:rowOff>
    </xdr:to>
    <xdr:cxnSp macro="">
      <xdr:nvCxnSpPr>
        <xdr:cNvPr id="239" name="直線コネクタ 238"/>
        <xdr:cNvCxnSpPr/>
      </xdr:nvCxnSpPr>
      <xdr:spPr>
        <a:xfrm flipV="1">
          <a:off x="2019300" y="16466559"/>
          <a:ext cx="889000" cy="96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11443</xdr:rowOff>
    </xdr:from>
    <xdr:to>
      <xdr:col>15</xdr:col>
      <xdr:colOff>101600</xdr:colOff>
      <xdr:row>98</xdr:row>
      <xdr:rowOff>113043</xdr:rowOff>
    </xdr:to>
    <xdr:sp macro="" textlink="">
      <xdr:nvSpPr>
        <xdr:cNvPr id="240" name="フローチャート: 判断 239"/>
        <xdr:cNvSpPr/>
      </xdr:nvSpPr>
      <xdr:spPr>
        <a:xfrm>
          <a:off x="2857500" y="1681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104170</xdr:rowOff>
    </xdr:from>
    <xdr:ext cx="599010" cy="259045"/>
    <xdr:sp macro="" textlink="">
      <xdr:nvSpPr>
        <xdr:cNvPr id="241" name="テキスト ボックス 240"/>
        <xdr:cNvSpPr txBox="1"/>
      </xdr:nvSpPr>
      <xdr:spPr>
        <a:xfrm>
          <a:off x="2608795" y="16906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104153</xdr:rowOff>
    </xdr:from>
    <xdr:to>
      <xdr:col>10</xdr:col>
      <xdr:colOff>114300</xdr:colOff>
      <xdr:row>96</xdr:row>
      <xdr:rowOff>123965</xdr:rowOff>
    </xdr:to>
    <xdr:cxnSp macro="">
      <xdr:nvCxnSpPr>
        <xdr:cNvPr id="242" name="直線コネクタ 241"/>
        <xdr:cNvCxnSpPr/>
      </xdr:nvCxnSpPr>
      <xdr:spPr>
        <a:xfrm flipV="1">
          <a:off x="1130300" y="16563353"/>
          <a:ext cx="88900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92920</xdr:rowOff>
    </xdr:from>
    <xdr:to>
      <xdr:col>10</xdr:col>
      <xdr:colOff>165100</xdr:colOff>
      <xdr:row>99</xdr:row>
      <xdr:rowOff>23070</xdr:rowOff>
    </xdr:to>
    <xdr:sp macro="" textlink="">
      <xdr:nvSpPr>
        <xdr:cNvPr id="243" name="フローチャート: 判断 242"/>
        <xdr:cNvSpPr/>
      </xdr:nvSpPr>
      <xdr:spPr>
        <a:xfrm>
          <a:off x="1968500" y="168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99</xdr:row>
      <xdr:rowOff>14197</xdr:rowOff>
    </xdr:from>
    <xdr:ext cx="599010" cy="259045"/>
    <xdr:sp macro="" textlink="">
      <xdr:nvSpPr>
        <xdr:cNvPr id="244" name="テキスト ボックス 243"/>
        <xdr:cNvSpPr txBox="1"/>
      </xdr:nvSpPr>
      <xdr:spPr>
        <a:xfrm>
          <a:off x="1719795" y="16987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107169</xdr:rowOff>
    </xdr:from>
    <xdr:to>
      <xdr:col>6</xdr:col>
      <xdr:colOff>38100</xdr:colOff>
      <xdr:row>99</xdr:row>
      <xdr:rowOff>37319</xdr:rowOff>
    </xdr:to>
    <xdr:sp macro="" textlink="">
      <xdr:nvSpPr>
        <xdr:cNvPr id="245" name="フローチャート: 判断 244"/>
        <xdr:cNvSpPr/>
      </xdr:nvSpPr>
      <xdr:spPr>
        <a:xfrm>
          <a:off x="1079500" y="1690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28446</xdr:rowOff>
    </xdr:from>
    <xdr:ext cx="599010" cy="259045"/>
    <xdr:sp macro="" textlink="">
      <xdr:nvSpPr>
        <xdr:cNvPr id="246" name="テキスト ボックス 245"/>
        <xdr:cNvSpPr txBox="1"/>
      </xdr:nvSpPr>
      <xdr:spPr>
        <a:xfrm>
          <a:off x="830795" y="17001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19425</xdr:rowOff>
    </xdr:from>
    <xdr:to>
      <xdr:col>24</xdr:col>
      <xdr:colOff>114300</xdr:colOff>
      <xdr:row>92</xdr:row>
      <xdr:rowOff>121025</xdr:rowOff>
    </xdr:to>
    <xdr:sp macro="" textlink="">
      <xdr:nvSpPr>
        <xdr:cNvPr id="252" name="楕円 251"/>
        <xdr:cNvSpPr/>
      </xdr:nvSpPr>
      <xdr:spPr>
        <a:xfrm>
          <a:off x="4584700" y="1579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42302</xdr:rowOff>
    </xdr:from>
    <xdr:ext cx="599010" cy="259045"/>
    <xdr:sp macro="" textlink="">
      <xdr:nvSpPr>
        <xdr:cNvPr id="253" name="扶助費該当値テキスト"/>
        <xdr:cNvSpPr txBox="1"/>
      </xdr:nvSpPr>
      <xdr:spPr>
        <a:xfrm>
          <a:off x="4686300" y="15644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34570</xdr:rowOff>
    </xdr:from>
    <xdr:to>
      <xdr:col>20</xdr:col>
      <xdr:colOff>38100</xdr:colOff>
      <xdr:row>95</xdr:row>
      <xdr:rowOff>136170</xdr:rowOff>
    </xdr:to>
    <xdr:sp macro="" textlink="">
      <xdr:nvSpPr>
        <xdr:cNvPr id="254" name="楕円 253"/>
        <xdr:cNvSpPr/>
      </xdr:nvSpPr>
      <xdr:spPr>
        <a:xfrm>
          <a:off x="3746500" y="1632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152697</xdr:rowOff>
    </xdr:from>
    <xdr:ext cx="599010" cy="259045"/>
    <xdr:sp macro="" textlink="">
      <xdr:nvSpPr>
        <xdr:cNvPr id="255" name="テキスト ボックス 254"/>
        <xdr:cNvSpPr txBox="1"/>
      </xdr:nvSpPr>
      <xdr:spPr>
        <a:xfrm>
          <a:off x="3497795" y="16097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128009</xdr:rowOff>
    </xdr:from>
    <xdr:to>
      <xdr:col>15</xdr:col>
      <xdr:colOff>101600</xdr:colOff>
      <xdr:row>96</xdr:row>
      <xdr:rowOff>58159</xdr:rowOff>
    </xdr:to>
    <xdr:sp macro="" textlink="">
      <xdr:nvSpPr>
        <xdr:cNvPr id="256" name="楕円 255"/>
        <xdr:cNvSpPr/>
      </xdr:nvSpPr>
      <xdr:spPr>
        <a:xfrm>
          <a:off x="2857500" y="16415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74686</xdr:rowOff>
    </xdr:from>
    <xdr:ext cx="599010" cy="259045"/>
    <xdr:sp macro="" textlink="">
      <xdr:nvSpPr>
        <xdr:cNvPr id="257" name="テキスト ボックス 256"/>
        <xdr:cNvSpPr txBox="1"/>
      </xdr:nvSpPr>
      <xdr:spPr>
        <a:xfrm>
          <a:off x="2608795" y="161909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53353</xdr:rowOff>
    </xdr:from>
    <xdr:to>
      <xdr:col>10</xdr:col>
      <xdr:colOff>165100</xdr:colOff>
      <xdr:row>96</xdr:row>
      <xdr:rowOff>154953</xdr:rowOff>
    </xdr:to>
    <xdr:sp macro="" textlink="">
      <xdr:nvSpPr>
        <xdr:cNvPr id="258" name="楕円 257"/>
        <xdr:cNvSpPr/>
      </xdr:nvSpPr>
      <xdr:spPr>
        <a:xfrm>
          <a:off x="1968500" y="16512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30</xdr:rowOff>
    </xdr:from>
    <xdr:ext cx="599010" cy="259045"/>
    <xdr:sp macro="" textlink="">
      <xdr:nvSpPr>
        <xdr:cNvPr id="259" name="テキスト ボックス 258"/>
        <xdr:cNvSpPr txBox="1"/>
      </xdr:nvSpPr>
      <xdr:spPr>
        <a:xfrm>
          <a:off x="1719795" y="16287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73165</xdr:rowOff>
    </xdr:from>
    <xdr:to>
      <xdr:col>6</xdr:col>
      <xdr:colOff>38100</xdr:colOff>
      <xdr:row>97</xdr:row>
      <xdr:rowOff>3315</xdr:rowOff>
    </xdr:to>
    <xdr:sp macro="" textlink="">
      <xdr:nvSpPr>
        <xdr:cNvPr id="260" name="楕円 259"/>
        <xdr:cNvSpPr/>
      </xdr:nvSpPr>
      <xdr:spPr>
        <a:xfrm>
          <a:off x="1079500" y="1653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19842</xdr:rowOff>
    </xdr:from>
    <xdr:ext cx="599010" cy="259045"/>
    <xdr:sp macro="" textlink="">
      <xdr:nvSpPr>
        <xdr:cNvPr id="261" name="テキスト ボックス 260"/>
        <xdr:cNvSpPr txBox="1"/>
      </xdr:nvSpPr>
      <xdr:spPr>
        <a:xfrm>
          <a:off x="830795" y="16307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5" name="テキスト ボックス 274"/>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7" name="テキスト ボックス 276"/>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9" name="テキスト ボックス 278"/>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96723</xdr:rowOff>
    </xdr:from>
    <xdr:to>
      <xdr:col>54</xdr:col>
      <xdr:colOff>189865</xdr:colOff>
      <xdr:row>37</xdr:row>
      <xdr:rowOff>132118</xdr:rowOff>
    </xdr:to>
    <xdr:cxnSp macro="">
      <xdr:nvCxnSpPr>
        <xdr:cNvPr id="285" name="直線コネクタ 284"/>
        <xdr:cNvCxnSpPr/>
      </xdr:nvCxnSpPr>
      <xdr:spPr>
        <a:xfrm flipV="1">
          <a:off x="10475595" y="5411673"/>
          <a:ext cx="1270" cy="1064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135945</xdr:rowOff>
    </xdr:from>
    <xdr:ext cx="534377" cy="259045"/>
    <xdr:sp macro="" textlink="">
      <xdr:nvSpPr>
        <xdr:cNvPr id="286" name="補助費等最小値テキスト"/>
        <xdr:cNvSpPr txBox="1"/>
      </xdr:nvSpPr>
      <xdr:spPr>
        <a:xfrm>
          <a:off x="10528300" y="647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132118</xdr:rowOff>
    </xdr:from>
    <xdr:to>
      <xdr:col>55</xdr:col>
      <xdr:colOff>88900</xdr:colOff>
      <xdr:row>37</xdr:row>
      <xdr:rowOff>132118</xdr:rowOff>
    </xdr:to>
    <xdr:cxnSp macro="">
      <xdr:nvCxnSpPr>
        <xdr:cNvPr id="287" name="直線コネクタ 286"/>
        <xdr:cNvCxnSpPr/>
      </xdr:nvCxnSpPr>
      <xdr:spPr>
        <a:xfrm>
          <a:off x="10388600" y="6475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43400</xdr:rowOff>
    </xdr:from>
    <xdr:ext cx="599010" cy="259045"/>
    <xdr:sp macro="" textlink="">
      <xdr:nvSpPr>
        <xdr:cNvPr id="288" name="補助費等最大値テキスト"/>
        <xdr:cNvSpPr txBox="1"/>
      </xdr:nvSpPr>
      <xdr:spPr>
        <a:xfrm>
          <a:off x="10528300" y="5186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96723</xdr:rowOff>
    </xdr:from>
    <xdr:to>
      <xdr:col>55</xdr:col>
      <xdr:colOff>88900</xdr:colOff>
      <xdr:row>31</xdr:row>
      <xdr:rowOff>96723</xdr:rowOff>
    </xdr:to>
    <xdr:cxnSp macro="">
      <xdr:nvCxnSpPr>
        <xdr:cNvPr id="289" name="直線コネクタ 288"/>
        <xdr:cNvCxnSpPr/>
      </xdr:nvCxnSpPr>
      <xdr:spPr>
        <a:xfrm>
          <a:off x="10388600" y="5411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29</xdr:row>
      <xdr:rowOff>127965</xdr:rowOff>
    </xdr:from>
    <xdr:to>
      <xdr:col>55</xdr:col>
      <xdr:colOff>0</xdr:colOff>
      <xdr:row>37</xdr:row>
      <xdr:rowOff>60287</xdr:rowOff>
    </xdr:to>
    <xdr:cxnSp macro="">
      <xdr:nvCxnSpPr>
        <xdr:cNvPr id="290" name="直線コネクタ 289"/>
        <xdr:cNvCxnSpPr/>
      </xdr:nvCxnSpPr>
      <xdr:spPr>
        <a:xfrm>
          <a:off x="9639300" y="5100015"/>
          <a:ext cx="838200" cy="1303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167606</xdr:rowOff>
    </xdr:from>
    <xdr:ext cx="534377" cy="259045"/>
    <xdr:sp macro="" textlink="">
      <xdr:nvSpPr>
        <xdr:cNvPr id="291" name="補助費等平均値テキスト"/>
        <xdr:cNvSpPr txBox="1"/>
      </xdr:nvSpPr>
      <xdr:spPr>
        <a:xfrm>
          <a:off x="10528300" y="61683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144729</xdr:rowOff>
    </xdr:from>
    <xdr:to>
      <xdr:col>55</xdr:col>
      <xdr:colOff>50800</xdr:colOff>
      <xdr:row>37</xdr:row>
      <xdr:rowOff>74879</xdr:rowOff>
    </xdr:to>
    <xdr:sp macro="" textlink="">
      <xdr:nvSpPr>
        <xdr:cNvPr id="292" name="フローチャート: 判断 291"/>
        <xdr:cNvSpPr/>
      </xdr:nvSpPr>
      <xdr:spPr>
        <a:xfrm>
          <a:off x="104267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127965</xdr:rowOff>
    </xdr:from>
    <xdr:to>
      <xdr:col>50</xdr:col>
      <xdr:colOff>114300</xdr:colOff>
      <xdr:row>37</xdr:row>
      <xdr:rowOff>106007</xdr:rowOff>
    </xdr:to>
    <xdr:cxnSp macro="">
      <xdr:nvCxnSpPr>
        <xdr:cNvPr id="293" name="直線コネクタ 292"/>
        <xdr:cNvCxnSpPr/>
      </xdr:nvCxnSpPr>
      <xdr:spPr>
        <a:xfrm flipV="1">
          <a:off x="8750300" y="5100015"/>
          <a:ext cx="889000" cy="1349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29</xdr:row>
      <xdr:rowOff>100736</xdr:rowOff>
    </xdr:from>
    <xdr:to>
      <xdr:col>50</xdr:col>
      <xdr:colOff>165100</xdr:colOff>
      <xdr:row>30</xdr:row>
      <xdr:rowOff>30886</xdr:rowOff>
    </xdr:to>
    <xdr:sp macro="" textlink="">
      <xdr:nvSpPr>
        <xdr:cNvPr id="294" name="フローチャート: 判断 293"/>
        <xdr:cNvSpPr/>
      </xdr:nvSpPr>
      <xdr:spPr>
        <a:xfrm>
          <a:off x="9588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22013</xdr:rowOff>
    </xdr:from>
    <xdr:ext cx="599010" cy="259045"/>
    <xdr:sp macro="" textlink="">
      <xdr:nvSpPr>
        <xdr:cNvPr id="295" name="テキスト ボックス 294"/>
        <xdr:cNvSpPr txBox="1"/>
      </xdr:nvSpPr>
      <xdr:spPr>
        <a:xfrm>
          <a:off x="9339795" y="5165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106007</xdr:rowOff>
    </xdr:from>
    <xdr:to>
      <xdr:col>45</xdr:col>
      <xdr:colOff>177800</xdr:colOff>
      <xdr:row>37</xdr:row>
      <xdr:rowOff>111976</xdr:rowOff>
    </xdr:to>
    <xdr:cxnSp macro="">
      <xdr:nvCxnSpPr>
        <xdr:cNvPr id="296" name="直線コネクタ 295"/>
        <xdr:cNvCxnSpPr/>
      </xdr:nvCxnSpPr>
      <xdr:spPr>
        <a:xfrm flipV="1">
          <a:off x="7861300" y="6449657"/>
          <a:ext cx="889000" cy="5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47396</xdr:rowOff>
    </xdr:from>
    <xdr:to>
      <xdr:col>46</xdr:col>
      <xdr:colOff>38100</xdr:colOff>
      <xdr:row>37</xdr:row>
      <xdr:rowOff>148996</xdr:rowOff>
    </xdr:to>
    <xdr:sp macro="" textlink="">
      <xdr:nvSpPr>
        <xdr:cNvPr id="297" name="フローチャート: 判断 296"/>
        <xdr:cNvSpPr/>
      </xdr:nvSpPr>
      <xdr:spPr>
        <a:xfrm>
          <a:off x="8699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165523</xdr:rowOff>
    </xdr:from>
    <xdr:ext cx="534377" cy="259045"/>
    <xdr:sp macro="" textlink="">
      <xdr:nvSpPr>
        <xdr:cNvPr id="298" name="テキスト ボックス 297"/>
        <xdr:cNvSpPr txBox="1"/>
      </xdr:nvSpPr>
      <xdr:spPr>
        <a:xfrm>
          <a:off x="8483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111976</xdr:rowOff>
    </xdr:from>
    <xdr:to>
      <xdr:col>41</xdr:col>
      <xdr:colOff>50800</xdr:colOff>
      <xdr:row>37</xdr:row>
      <xdr:rowOff>129756</xdr:rowOff>
    </xdr:to>
    <xdr:cxnSp macro="">
      <xdr:nvCxnSpPr>
        <xdr:cNvPr id="299" name="直線コネクタ 298"/>
        <xdr:cNvCxnSpPr/>
      </xdr:nvCxnSpPr>
      <xdr:spPr>
        <a:xfrm flipV="1">
          <a:off x="6972300" y="6455626"/>
          <a:ext cx="8890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72796</xdr:rowOff>
    </xdr:from>
    <xdr:to>
      <xdr:col>41</xdr:col>
      <xdr:colOff>101600</xdr:colOff>
      <xdr:row>38</xdr:row>
      <xdr:rowOff>2946</xdr:rowOff>
    </xdr:to>
    <xdr:sp macro="" textlink="">
      <xdr:nvSpPr>
        <xdr:cNvPr id="300" name="フローチャート: 判断 299"/>
        <xdr:cNvSpPr/>
      </xdr:nvSpPr>
      <xdr:spPr>
        <a:xfrm>
          <a:off x="7810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165523</xdr:rowOff>
    </xdr:from>
    <xdr:ext cx="534377" cy="259045"/>
    <xdr:sp macro="" textlink="">
      <xdr:nvSpPr>
        <xdr:cNvPr id="301" name="テキスト ボックス 300"/>
        <xdr:cNvSpPr txBox="1"/>
      </xdr:nvSpPr>
      <xdr:spPr>
        <a:xfrm>
          <a:off x="7594111" y="6509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88544</xdr:rowOff>
    </xdr:from>
    <xdr:to>
      <xdr:col>36</xdr:col>
      <xdr:colOff>165100</xdr:colOff>
      <xdr:row>38</xdr:row>
      <xdr:rowOff>18694</xdr:rowOff>
    </xdr:to>
    <xdr:sp macro="" textlink="">
      <xdr:nvSpPr>
        <xdr:cNvPr id="302" name="フローチャート: 判断 301"/>
        <xdr:cNvSpPr/>
      </xdr:nvSpPr>
      <xdr:spPr>
        <a:xfrm>
          <a:off x="6921500" y="64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9821</xdr:rowOff>
    </xdr:from>
    <xdr:ext cx="534377" cy="259045"/>
    <xdr:sp macro="" textlink="">
      <xdr:nvSpPr>
        <xdr:cNvPr id="303" name="テキスト ボックス 302"/>
        <xdr:cNvSpPr txBox="1"/>
      </xdr:nvSpPr>
      <xdr:spPr>
        <a:xfrm>
          <a:off x="6705111" y="652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9487</xdr:rowOff>
    </xdr:from>
    <xdr:to>
      <xdr:col>55</xdr:col>
      <xdr:colOff>50800</xdr:colOff>
      <xdr:row>37</xdr:row>
      <xdr:rowOff>111087</xdr:rowOff>
    </xdr:to>
    <xdr:sp macro="" textlink="">
      <xdr:nvSpPr>
        <xdr:cNvPr id="309" name="楕円 308"/>
        <xdr:cNvSpPr/>
      </xdr:nvSpPr>
      <xdr:spPr>
        <a:xfrm>
          <a:off x="10426700" y="635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123156</xdr:rowOff>
    </xdr:from>
    <xdr:ext cx="534377" cy="259045"/>
    <xdr:sp macro="" textlink="">
      <xdr:nvSpPr>
        <xdr:cNvPr id="310" name="補助費等該当値テキスト"/>
        <xdr:cNvSpPr txBox="1"/>
      </xdr:nvSpPr>
      <xdr:spPr>
        <a:xfrm>
          <a:off x="10528300" y="629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77165</xdr:rowOff>
    </xdr:from>
    <xdr:to>
      <xdr:col>50</xdr:col>
      <xdr:colOff>165100</xdr:colOff>
      <xdr:row>30</xdr:row>
      <xdr:rowOff>7315</xdr:rowOff>
    </xdr:to>
    <xdr:sp macro="" textlink="">
      <xdr:nvSpPr>
        <xdr:cNvPr id="311" name="楕円 310"/>
        <xdr:cNvSpPr/>
      </xdr:nvSpPr>
      <xdr:spPr>
        <a:xfrm>
          <a:off x="9588500" y="5049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23842</xdr:rowOff>
    </xdr:from>
    <xdr:ext cx="599010" cy="259045"/>
    <xdr:sp macro="" textlink="">
      <xdr:nvSpPr>
        <xdr:cNvPr id="312" name="テキスト ボックス 311"/>
        <xdr:cNvSpPr txBox="1"/>
      </xdr:nvSpPr>
      <xdr:spPr>
        <a:xfrm>
          <a:off x="9339795" y="4824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55207</xdr:rowOff>
    </xdr:from>
    <xdr:to>
      <xdr:col>46</xdr:col>
      <xdr:colOff>38100</xdr:colOff>
      <xdr:row>37</xdr:row>
      <xdr:rowOff>156807</xdr:rowOff>
    </xdr:to>
    <xdr:sp macro="" textlink="">
      <xdr:nvSpPr>
        <xdr:cNvPr id="313" name="楕円 312"/>
        <xdr:cNvSpPr/>
      </xdr:nvSpPr>
      <xdr:spPr>
        <a:xfrm>
          <a:off x="8699500" y="639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147934</xdr:rowOff>
    </xdr:from>
    <xdr:ext cx="534377" cy="259045"/>
    <xdr:sp macro="" textlink="">
      <xdr:nvSpPr>
        <xdr:cNvPr id="314" name="テキスト ボックス 313"/>
        <xdr:cNvSpPr txBox="1"/>
      </xdr:nvSpPr>
      <xdr:spPr>
        <a:xfrm>
          <a:off x="8483111" y="6491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61176</xdr:rowOff>
    </xdr:from>
    <xdr:to>
      <xdr:col>41</xdr:col>
      <xdr:colOff>101600</xdr:colOff>
      <xdr:row>37</xdr:row>
      <xdr:rowOff>162776</xdr:rowOff>
    </xdr:to>
    <xdr:sp macro="" textlink="">
      <xdr:nvSpPr>
        <xdr:cNvPr id="315" name="楕円 314"/>
        <xdr:cNvSpPr/>
      </xdr:nvSpPr>
      <xdr:spPr>
        <a:xfrm>
          <a:off x="7810500" y="6404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7853</xdr:rowOff>
    </xdr:from>
    <xdr:ext cx="534377" cy="259045"/>
    <xdr:sp macro="" textlink="">
      <xdr:nvSpPr>
        <xdr:cNvPr id="316" name="テキスト ボックス 315"/>
        <xdr:cNvSpPr txBox="1"/>
      </xdr:nvSpPr>
      <xdr:spPr>
        <a:xfrm>
          <a:off x="7594111" y="6180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78956</xdr:rowOff>
    </xdr:from>
    <xdr:to>
      <xdr:col>36</xdr:col>
      <xdr:colOff>165100</xdr:colOff>
      <xdr:row>38</xdr:row>
      <xdr:rowOff>9106</xdr:rowOff>
    </xdr:to>
    <xdr:sp macro="" textlink="">
      <xdr:nvSpPr>
        <xdr:cNvPr id="317" name="楕円 316"/>
        <xdr:cNvSpPr/>
      </xdr:nvSpPr>
      <xdr:spPr>
        <a:xfrm>
          <a:off x="6921500" y="6422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25633</xdr:rowOff>
    </xdr:from>
    <xdr:ext cx="534377" cy="259045"/>
    <xdr:sp macro="" textlink="">
      <xdr:nvSpPr>
        <xdr:cNvPr id="318" name="テキスト ボックス 317"/>
        <xdr:cNvSpPr txBox="1"/>
      </xdr:nvSpPr>
      <xdr:spPr>
        <a:xfrm>
          <a:off x="6705111" y="6197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137217</xdr:rowOff>
    </xdr:from>
    <xdr:to>
      <xdr:col>54</xdr:col>
      <xdr:colOff>189865</xdr:colOff>
      <xdr:row>58</xdr:row>
      <xdr:rowOff>66836</xdr:rowOff>
    </xdr:to>
    <xdr:cxnSp macro="">
      <xdr:nvCxnSpPr>
        <xdr:cNvPr id="340" name="直線コネクタ 339"/>
        <xdr:cNvCxnSpPr/>
      </xdr:nvCxnSpPr>
      <xdr:spPr>
        <a:xfrm flipV="1">
          <a:off x="10475595" y="8881167"/>
          <a:ext cx="1270" cy="112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70663</xdr:rowOff>
    </xdr:from>
    <xdr:ext cx="534377" cy="259045"/>
    <xdr:sp macro="" textlink="">
      <xdr:nvSpPr>
        <xdr:cNvPr id="341" name="普通建設事業費最小値テキスト"/>
        <xdr:cNvSpPr txBox="1"/>
      </xdr:nvSpPr>
      <xdr:spPr>
        <a:xfrm>
          <a:off x="10528300" y="1001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66836</xdr:rowOff>
    </xdr:from>
    <xdr:to>
      <xdr:col>55</xdr:col>
      <xdr:colOff>88900</xdr:colOff>
      <xdr:row>58</xdr:row>
      <xdr:rowOff>66836</xdr:rowOff>
    </xdr:to>
    <xdr:cxnSp macro="">
      <xdr:nvCxnSpPr>
        <xdr:cNvPr id="342" name="直線コネクタ 341"/>
        <xdr:cNvCxnSpPr/>
      </xdr:nvCxnSpPr>
      <xdr:spPr>
        <a:xfrm>
          <a:off x="10388600" y="100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83894</xdr:rowOff>
    </xdr:from>
    <xdr:ext cx="599010" cy="259045"/>
    <xdr:sp macro="" textlink="">
      <xdr:nvSpPr>
        <xdr:cNvPr id="343" name="普通建設事業費最大値テキスト"/>
        <xdr:cNvSpPr txBox="1"/>
      </xdr:nvSpPr>
      <xdr:spPr>
        <a:xfrm>
          <a:off x="10528300" y="86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137217</xdr:rowOff>
    </xdr:from>
    <xdr:to>
      <xdr:col>55</xdr:col>
      <xdr:colOff>88900</xdr:colOff>
      <xdr:row>51</xdr:row>
      <xdr:rowOff>137217</xdr:rowOff>
    </xdr:to>
    <xdr:cxnSp macro="">
      <xdr:nvCxnSpPr>
        <xdr:cNvPr id="344" name="直線コネクタ 343"/>
        <xdr:cNvCxnSpPr/>
      </xdr:nvCxnSpPr>
      <xdr:spPr>
        <a:xfrm>
          <a:off x="10388600" y="88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164256</xdr:rowOff>
    </xdr:from>
    <xdr:to>
      <xdr:col>55</xdr:col>
      <xdr:colOff>0</xdr:colOff>
      <xdr:row>57</xdr:row>
      <xdr:rowOff>50752</xdr:rowOff>
    </xdr:to>
    <xdr:cxnSp macro="">
      <xdr:nvCxnSpPr>
        <xdr:cNvPr id="345" name="直線コネクタ 344"/>
        <xdr:cNvCxnSpPr/>
      </xdr:nvCxnSpPr>
      <xdr:spPr>
        <a:xfrm>
          <a:off x="9639300" y="9765456"/>
          <a:ext cx="838200" cy="57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2501</xdr:rowOff>
    </xdr:from>
    <xdr:ext cx="534377" cy="259045"/>
    <xdr:sp macro="" textlink="">
      <xdr:nvSpPr>
        <xdr:cNvPr id="346" name="普通建設事業費平均値テキスト"/>
        <xdr:cNvSpPr txBox="1"/>
      </xdr:nvSpPr>
      <xdr:spPr>
        <a:xfrm>
          <a:off x="10528300" y="9775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24074</xdr:rowOff>
    </xdr:from>
    <xdr:to>
      <xdr:col>55</xdr:col>
      <xdr:colOff>50800</xdr:colOff>
      <xdr:row>57</xdr:row>
      <xdr:rowOff>125674</xdr:rowOff>
    </xdr:to>
    <xdr:sp macro="" textlink="">
      <xdr:nvSpPr>
        <xdr:cNvPr id="347" name="フローチャート: 判断 346"/>
        <xdr:cNvSpPr/>
      </xdr:nvSpPr>
      <xdr:spPr>
        <a:xfrm>
          <a:off x="104267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164256</xdr:rowOff>
    </xdr:from>
    <xdr:to>
      <xdr:col>50</xdr:col>
      <xdr:colOff>114300</xdr:colOff>
      <xdr:row>57</xdr:row>
      <xdr:rowOff>65131</xdr:rowOff>
    </xdr:to>
    <xdr:cxnSp macro="">
      <xdr:nvCxnSpPr>
        <xdr:cNvPr id="348" name="直線コネクタ 347"/>
        <xdr:cNvCxnSpPr/>
      </xdr:nvCxnSpPr>
      <xdr:spPr>
        <a:xfrm flipV="1">
          <a:off x="8750300" y="9765456"/>
          <a:ext cx="889000" cy="72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29624</xdr:rowOff>
    </xdr:from>
    <xdr:to>
      <xdr:col>50</xdr:col>
      <xdr:colOff>165100</xdr:colOff>
      <xdr:row>57</xdr:row>
      <xdr:rowOff>131224</xdr:rowOff>
    </xdr:to>
    <xdr:sp macro="" textlink="">
      <xdr:nvSpPr>
        <xdr:cNvPr id="349" name="フローチャート: 判断 348"/>
        <xdr:cNvSpPr/>
      </xdr:nvSpPr>
      <xdr:spPr>
        <a:xfrm>
          <a:off x="9588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122351</xdr:rowOff>
    </xdr:from>
    <xdr:ext cx="534377" cy="259045"/>
    <xdr:sp macro="" textlink="">
      <xdr:nvSpPr>
        <xdr:cNvPr id="350" name="テキスト ボックス 349"/>
        <xdr:cNvSpPr txBox="1"/>
      </xdr:nvSpPr>
      <xdr:spPr>
        <a:xfrm>
          <a:off x="9372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65131</xdr:rowOff>
    </xdr:from>
    <xdr:to>
      <xdr:col>45</xdr:col>
      <xdr:colOff>177800</xdr:colOff>
      <xdr:row>57</xdr:row>
      <xdr:rowOff>97524</xdr:rowOff>
    </xdr:to>
    <xdr:cxnSp macro="">
      <xdr:nvCxnSpPr>
        <xdr:cNvPr id="351" name="直線コネクタ 350"/>
        <xdr:cNvCxnSpPr/>
      </xdr:nvCxnSpPr>
      <xdr:spPr>
        <a:xfrm flipV="1">
          <a:off x="7861300" y="9837781"/>
          <a:ext cx="889000" cy="32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24064</xdr:rowOff>
    </xdr:from>
    <xdr:to>
      <xdr:col>46</xdr:col>
      <xdr:colOff>38100</xdr:colOff>
      <xdr:row>57</xdr:row>
      <xdr:rowOff>125664</xdr:rowOff>
    </xdr:to>
    <xdr:sp macro="" textlink="">
      <xdr:nvSpPr>
        <xdr:cNvPr id="352" name="フローチャート: 判断 351"/>
        <xdr:cNvSpPr/>
      </xdr:nvSpPr>
      <xdr:spPr>
        <a:xfrm>
          <a:off x="8699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116791</xdr:rowOff>
    </xdr:from>
    <xdr:ext cx="534377" cy="259045"/>
    <xdr:sp macro="" textlink="">
      <xdr:nvSpPr>
        <xdr:cNvPr id="353" name="テキスト ボックス 352"/>
        <xdr:cNvSpPr txBox="1"/>
      </xdr:nvSpPr>
      <xdr:spPr>
        <a:xfrm>
          <a:off x="8483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59558</xdr:rowOff>
    </xdr:from>
    <xdr:to>
      <xdr:col>41</xdr:col>
      <xdr:colOff>50800</xdr:colOff>
      <xdr:row>57</xdr:row>
      <xdr:rowOff>97524</xdr:rowOff>
    </xdr:to>
    <xdr:cxnSp macro="">
      <xdr:nvCxnSpPr>
        <xdr:cNvPr id="354" name="直線コネクタ 353"/>
        <xdr:cNvCxnSpPr/>
      </xdr:nvCxnSpPr>
      <xdr:spPr>
        <a:xfrm>
          <a:off x="6972300" y="9832208"/>
          <a:ext cx="889000" cy="37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32683</xdr:rowOff>
    </xdr:from>
    <xdr:to>
      <xdr:col>41</xdr:col>
      <xdr:colOff>101600</xdr:colOff>
      <xdr:row>57</xdr:row>
      <xdr:rowOff>134283</xdr:rowOff>
    </xdr:to>
    <xdr:sp macro="" textlink="">
      <xdr:nvSpPr>
        <xdr:cNvPr id="355" name="フローチャート: 判断 354"/>
        <xdr:cNvSpPr/>
      </xdr:nvSpPr>
      <xdr:spPr>
        <a:xfrm>
          <a:off x="7810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150810</xdr:rowOff>
    </xdr:from>
    <xdr:ext cx="534377" cy="259045"/>
    <xdr:sp macro="" textlink="">
      <xdr:nvSpPr>
        <xdr:cNvPr id="356" name="テキスト ボックス 355"/>
        <xdr:cNvSpPr txBox="1"/>
      </xdr:nvSpPr>
      <xdr:spPr>
        <a:xfrm>
          <a:off x="7594111" y="958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46902</xdr:rowOff>
    </xdr:from>
    <xdr:to>
      <xdr:col>36</xdr:col>
      <xdr:colOff>165100</xdr:colOff>
      <xdr:row>57</xdr:row>
      <xdr:rowOff>148502</xdr:rowOff>
    </xdr:to>
    <xdr:sp macro="" textlink="">
      <xdr:nvSpPr>
        <xdr:cNvPr id="357" name="フローチャート: 判断 356"/>
        <xdr:cNvSpPr/>
      </xdr:nvSpPr>
      <xdr:spPr>
        <a:xfrm>
          <a:off x="6921500" y="981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139629</xdr:rowOff>
    </xdr:from>
    <xdr:ext cx="534377" cy="259045"/>
    <xdr:sp macro="" textlink="">
      <xdr:nvSpPr>
        <xdr:cNvPr id="358" name="テキスト ボックス 357"/>
        <xdr:cNvSpPr txBox="1"/>
      </xdr:nvSpPr>
      <xdr:spPr>
        <a:xfrm>
          <a:off x="6705111" y="9912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171402</xdr:rowOff>
    </xdr:from>
    <xdr:to>
      <xdr:col>55</xdr:col>
      <xdr:colOff>50800</xdr:colOff>
      <xdr:row>57</xdr:row>
      <xdr:rowOff>101552</xdr:rowOff>
    </xdr:to>
    <xdr:sp macro="" textlink="">
      <xdr:nvSpPr>
        <xdr:cNvPr id="364" name="楕円 363"/>
        <xdr:cNvSpPr/>
      </xdr:nvSpPr>
      <xdr:spPr>
        <a:xfrm>
          <a:off x="10426700" y="9772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22829</xdr:rowOff>
    </xdr:from>
    <xdr:ext cx="534377" cy="259045"/>
    <xdr:sp macro="" textlink="">
      <xdr:nvSpPr>
        <xdr:cNvPr id="365" name="普通建設事業費該当値テキスト"/>
        <xdr:cNvSpPr txBox="1"/>
      </xdr:nvSpPr>
      <xdr:spPr>
        <a:xfrm>
          <a:off x="10528300" y="9624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113456</xdr:rowOff>
    </xdr:from>
    <xdr:to>
      <xdr:col>50</xdr:col>
      <xdr:colOff>165100</xdr:colOff>
      <xdr:row>57</xdr:row>
      <xdr:rowOff>43606</xdr:rowOff>
    </xdr:to>
    <xdr:sp macro="" textlink="">
      <xdr:nvSpPr>
        <xdr:cNvPr id="366" name="楕円 365"/>
        <xdr:cNvSpPr/>
      </xdr:nvSpPr>
      <xdr:spPr>
        <a:xfrm>
          <a:off x="9588500" y="971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60133</xdr:rowOff>
    </xdr:from>
    <xdr:ext cx="534377" cy="259045"/>
    <xdr:sp macro="" textlink="">
      <xdr:nvSpPr>
        <xdr:cNvPr id="367" name="テキスト ボックス 366"/>
        <xdr:cNvSpPr txBox="1"/>
      </xdr:nvSpPr>
      <xdr:spPr>
        <a:xfrm>
          <a:off x="9372111" y="9489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14331</xdr:rowOff>
    </xdr:from>
    <xdr:to>
      <xdr:col>46</xdr:col>
      <xdr:colOff>38100</xdr:colOff>
      <xdr:row>57</xdr:row>
      <xdr:rowOff>115931</xdr:rowOff>
    </xdr:to>
    <xdr:sp macro="" textlink="">
      <xdr:nvSpPr>
        <xdr:cNvPr id="368" name="楕円 367"/>
        <xdr:cNvSpPr/>
      </xdr:nvSpPr>
      <xdr:spPr>
        <a:xfrm>
          <a:off x="8699500" y="978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132458</xdr:rowOff>
    </xdr:from>
    <xdr:ext cx="534377" cy="259045"/>
    <xdr:sp macro="" textlink="">
      <xdr:nvSpPr>
        <xdr:cNvPr id="369" name="テキスト ボックス 368"/>
        <xdr:cNvSpPr txBox="1"/>
      </xdr:nvSpPr>
      <xdr:spPr>
        <a:xfrm>
          <a:off x="8483111" y="956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46724</xdr:rowOff>
    </xdr:from>
    <xdr:to>
      <xdr:col>41</xdr:col>
      <xdr:colOff>101600</xdr:colOff>
      <xdr:row>57</xdr:row>
      <xdr:rowOff>148324</xdr:rowOff>
    </xdr:to>
    <xdr:sp macro="" textlink="">
      <xdr:nvSpPr>
        <xdr:cNvPr id="370" name="楕円 369"/>
        <xdr:cNvSpPr/>
      </xdr:nvSpPr>
      <xdr:spPr>
        <a:xfrm>
          <a:off x="7810500" y="981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139451</xdr:rowOff>
    </xdr:from>
    <xdr:ext cx="534377" cy="259045"/>
    <xdr:sp macro="" textlink="">
      <xdr:nvSpPr>
        <xdr:cNvPr id="371" name="テキスト ボックス 370"/>
        <xdr:cNvSpPr txBox="1"/>
      </xdr:nvSpPr>
      <xdr:spPr>
        <a:xfrm>
          <a:off x="7594111" y="9912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8758</xdr:rowOff>
    </xdr:from>
    <xdr:to>
      <xdr:col>36</xdr:col>
      <xdr:colOff>165100</xdr:colOff>
      <xdr:row>57</xdr:row>
      <xdr:rowOff>110358</xdr:rowOff>
    </xdr:to>
    <xdr:sp macro="" textlink="">
      <xdr:nvSpPr>
        <xdr:cNvPr id="372" name="楕円 371"/>
        <xdr:cNvSpPr/>
      </xdr:nvSpPr>
      <xdr:spPr>
        <a:xfrm>
          <a:off x="6921500" y="9781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126885</xdr:rowOff>
    </xdr:from>
    <xdr:ext cx="534377" cy="259045"/>
    <xdr:sp macro="" textlink="">
      <xdr:nvSpPr>
        <xdr:cNvPr id="373" name="テキスト ボックス 372"/>
        <xdr:cNvSpPr txBox="1"/>
      </xdr:nvSpPr>
      <xdr:spPr>
        <a:xfrm>
          <a:off x="6705111" y="9556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8884</xdr:rowOff>
    </xdr:from>
    <xdr:to>
      <xdr:col>54</xdr:col>
      <xdr:colOff>189865</xdr:colOff>
      <xdr:row>79</xdr:row>
      <xdr:rowOff>43098</xdr:rowOff>
    </xdr:to>
    <xdr:cxnSp macro="">
      <xdr:nvCxnSpPr>
        <xdr:cNvPr id="397" name="直線コネクタ 396"/>
        <xdr:cNvCxnSpPr/>
      </xdr:nvCxnSpPr>
      <xdr:spPr>
        <a:xfrm flipV="1">
          <a:off x="10475595" y="12181834"/>
          <a:ext cx="1270" cy="140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46925</xdr:rowOff>
    </xdr:from>
    <xdr:ext cx="313932" cy="259045"/>
    <xdr:sp macro="" textlink="">
      <xdr:nvSpPr>
        <xdr:cNvPr id="398" name="普通建設事業費 （ うち新規整備　）最小値テキスト"/>
        <xdr:cNvSpPr txBox="1"/>
      </xdr:nvSpPr>
      <xdr:spPr>
        <a:xfrm>
          <a:off x="10528300" y="1359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43098</xdr:rowOff>
    </xdr:from>
    <xdr:to>
      <xdr:col>55</xdr:col>
      <xdr:colOff>88900</xdr:colOff>
      <xdr:row>79</xdr:row>
      <xdr:rowOff>43098</xdr:rowOff>
    </xdr:to>
    <xdr:cxnSp macro="">
      <xdr:nvCxnSpPr>
        <xdr:cNvPr id="399" name="直線コネクタ 398"/>
        <xdr:cNvCxnSpPr/>
      </xdr:nvCxnSpPr>
      <xdr:spPr>
        <a:xfrm>
          <a:off x="10388600" y="1358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127011</xdr:rowOff>
    </xdr:from>
    <xdr:ext cx="534377" cy="259045"/>
    <xdr:sp macro="" textlink="">
      <xdr:nvSpPr>
        <xdr:cNvPr id="400" name="普通建設事業費 （ うち新規整備　）最大値テキスト"/>
        <xdr:cNvSpPr txBox="1"/>
      </xdr:nvSpPr>
      <xdr:spPr>
        <a:xfrm>
          <a:off x="10528300" y="1195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8884</xdr:rowOff>
    </xdr:from>
    <xdr:to>
      <xdr:col>55</xdr:col>
      <xdr:colOff>88900</xdr:colOff>
      <xdr:row>71</xdr:row>
      <xdr:rowOff>8884</xdr:rowOff>
    </xdr:to>
    <xdr:cxnSp macro="">
      <xdr:nvCxnSpPr>
        <xdr:cNvPr id="401" name="直線コネクタ 400"/>
        <xdr:cNvCxnSpPr/>
      </xdr:nvCxnSpPr>
      <xdr:spPr>
        <a:xfrm>
          <a:off x="10388600" y="121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36430</xdr:rowOff>
    </xdr:from>
    <xdr:to>
      <xdr:col>55</xdr:col>
      <xdr:colOff>0</xdr:colOff>
      <xdr:row>78</xdr:row>
      <xdr:rowOff>5855</xdr:rowOff>
    </xdr:to>
    <xdr:cxnSp macro="">
      <xdr:nvCxnSpPr>
        <xdr:cNvPr id="402" name="直線コネクタ 401"/>
        <xdr:cNvCxnSpPr/>
      </xdr:nvCxnSpPr>
      <xdr:spPr>
        <a:xfrm flipV="1">
          <a:off x="9639300" y="13238080"/>
          <a:ext cx="838200" cy="140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126058</xdr:rowOff>
    </xdr:from>
    <xdr:ext cx="469744" cy="259045"/>
    <xdr:sp macro="" textlink="">
      <xdr:nvSpPr>
        <xdr:cNvPr id="403" name="普通建設事業費 （ うち新規整備　）平均値テキスト"/>
        <xdr:cNvSpPr txBox="1"/>
      </xdr:nvSpPr>
      <xdr:spPr>
        <a:xfrm>
          <a:off x="10528300" y="13327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147631</xdr:rowOff>
    </xdr:from>
    <xdr:to>
      <xdr:col>55</xdr:col>
      <xdr:colOff>50800</xdr:colOff>
      <xdr:row>78</xdr:row>
      <xdr:rowOff>77781</xdr:rowOff>
    </xdr:to>
    <xdr:sp macro="" textlink="">
      <xdr:nvSpPr>
        <xdr:cNvPr id="404" name="フローチャート: 判断 403"/>
        <xdr:cNvSpPr/>
      </xdr:nvSpPr>
      <xdr:spPr>
        <a:xfrm>
          <a:off x="104267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171151</xdr:rowOff>
    </xdr:from>
    <xdr:to>
      <xdr:col>50</xdr:col>
      <xdr:colOff>114300</xdr:colOff>
      <xdr:row>78</xdr:row>
      <xdr:rowOff>5855</xdr:rowOff>
    </xdr:to>
    <xdr:cxnSp macro="">
      <xdr:nvCxnSpPr>
        <xdr:cNvPr id="405" name="直線コネクタ 404"/>
        <xdr:cNvCxnSpPr/>
      </xdr:nvCxnSpPr>
      <xdr:spPr>
        <a:xfrm>
          <a:off x="8750300" y="13372801"/>
          <a:ext cx="889000" cy="6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18225</xdr:rowOff>
    </xdr:from>
    <xdr:to>
      <xdr:col>50</xdr:col>
      <xdr:colOff>165100</xdr:colOff>
      <xdr:row>78</xdr:row>
      <xdr:rowOff>119825</xdr:rowOff>
    </xdr:to>
    <xdr:sp macro="" textlink="">
      <xdr:nvSpPr>
        <xdr:cNvPr id="406" name="フローチャート: 判断 405"/>
        <xdr:cNvSpPr/>
      </xdr:nvSpPr>
      <xdr:spPr>
        <a:xfrm>
          <a:off x="9588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110952</xdr:rowOff>
    </xdr:from>
    <xdr:ext cx="469744" cy="259045"/>
    <xdr:sp macro="" textlink="">
      <xdr:nvSpPr>
        <xdr:cNvPr id="407" name="テキスト ボックス 406"/>
        <xdr:cNvSpPr txBox="1"/>
      </xdr:nvSpPr>
      <xdr:spPr>
        <a:xfrm>
          <a:off x="9404428" y="134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119526</xdr:rowOff>
    </xdr:from>
    <xdr:to>
      <xdr:col>45</xdr:col>
      <xdr:colOff>177800</xdr:colOff>
      <xdr:row>77</xdr:row>
      <xdr:rowOff>171151</xdr:rowOff>
    </xdr:to>
    <xdr:cxnSp macro="">
      <xdr:nvCxnSpPr>
        <xdr:cNvPr id="408" name="直線コネクタ 407"/>
        <xdr:cNvCxnSpPr/>
      </xdr:nvCxnSpPr>
      <xdr:spPr>
        <a:xfrm>
          <a:off x="7861300" y="13321176"/>
          <a:ext cx="889000" cy="5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26036</xdr:rowOff>
    </xdr:from>
    <xdr:to>
      <xdr:col>46</xdr:col>
      <xdr:colOff>38100</xdr:colOff>
      <xdr:row>78</xdr:row>
      <xdr:rowOff>127636</xdr:rowOff>
    </xdr:to>
    <xdr:sp macro="" textlink="">
      <xdr:nvSpPr>
        <xdr:cNvPr id="409" name="フローチャート: 判断 408"/>
        <xdr:cNvSpPr/>
      </xdr:nvSpPr>
      <xdr:spPr>
        <a:xfrm>
          <a:off x="8699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118763</xdr:rowOff>
    </xdr:from>
    <xdr:ext cx="469744" cy="259045"/>
    <xdr:sp macro="" textlink="">
      <xdr:nvSpPr>
        <xdr:cNvPr id="410" name="テキスト ボックス 409"/>
        <xdr:cNvSpPr txBox="1"/>
      </xdr:nvSpPr>
      <xdr:spPr>
        <a:xfrm>
          <a:off x="8515428" y="13491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119526</xdr:rowOff>
    </xdr:from>
    <xdr:to>
      <xdr:col>41</xdr:col>
      <xdr:colOff>50800</xdr:colOff>
      <xdr:row>78</xdr:row>
      <xdr:rowOff>14294</xdr:rowOff>
    </xdr:to>
    <xdr:cxnSp macro="">
      <xdr:nvCxnSpPr>
        <xdr:cNvPr id="411" name="直線コネクタ 410"/>
        <xdr:cNvCxnSpPr/>
      </xdr:nvCxnSpPr>
      <xdr:spPr>
        <a:xfrm flipV="1">
          <a:off x="6972300" y="13321176"/>
          <a:ext cx="889000" cy="66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52705</xdr:rowOff>
    </xdr:from>
    <xdr:to>
      <xdr:col>41</xdr:col>
      <xdr:colOff>101600</xdr:colOff>
      <xdr:row>78</xdr:row>
      <xdr:rowOff>154305</xdr:rowOff>
    </xdr:to>
    <xdr:sp macro="" textlink="">
      <xdr:nvSpPr>
        <xdr:cNvPr id="412" name="フローチャート: 判断 411"/>
        <xdr:cNvSpPr/>
      </xdr:nvSpPr>
      <xdr:spPr>
        <a:xfrm>
          <a:off x="7810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145432</xdr:rowOff>
    </xdr:from>
    <xdr:ext cx="469744" cy="259045"/>
    <xdr:sp macro="" textlink="">
      <xdr:nvSpPr>
        <xdr:cNvPr id="413" name="テキスト ボックス 412"/>
        <xdr:cNvSpPr txBox="1"/>
      </xdr:nvSpPr>
      <xdr:spPr>
        <a:xfrm>
          <a:off x="7626428" y="1351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36494</xdr:rowOff>
    </xdr:from>
    <xdr:to>
      <xdr:col>36</xdr:col>
      <xdr:colOff>165100</xdr:colOff>
      <xdr:row>78</xdr:row>
      <xdr:rowOff>138094</xdr:rowOff>
    </xdr:to>
    <xdr:sp macro="" textlink="">
      <xdr:nvSpPr>
        <xdr:cNvPr id="414" name="フローチャート: 判断 413"/>
        <xdr:cNvSpPr/>
      </xdr:nvSpPr>
      <xdr:spPr>
        <a:xfrm>
          <a:off x="6921500" y="1340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129221</xdr:rowOff>
    </xdr:from>
    <xdr:ext cx="469744" cy="259045"/>
    <xdr:sp macro="" textlink="">
      <xdr:nvSpPr>
        <xdr:cNvPr id="415" name="テキスト ボックス 414"/>
        <xdr:cNvSpPr txBox="1"/>
      </xdr:nvSpPr>
      <xdr:spPr>
        <a:xfrm>
          <a:off x="6737428" y="13502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157080</xdr:rowOff>
    </xdr:from>
    <xdr:to>
      <xdr:col>55</xdr:col>
      <xdr:colOff>50800</xdr:colOff>
      <xdr:row>77</xdr:row>
      <xdr:rowOff>87230</xdr:rowOff>
    </xdr:to>
    <xdr:sp macro="" textlink="">
      <xdr:nvSpPr>
        <xdr:cNvPr id="421" name="楕円 420"/>
        <xdr:cNvSpPr/>
      </xdr:nvSpPr>
      <xdr:spPr>
        <a:xfrm>
          <a:off x="10426700" y="1318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8507</xdr:rowOff>
    </xdr:from>
    <xdr:ext cx="534377" cy="259045"/>
    <xdr:sp macro="" textlink="">
      <xdr:nvSpPr>
        <xdr:cNvPr id="422" name="普通建設事業費 （ うち新規整備　）該当値テキスト"/>
        <xdr:cNvSpPr txBox="1"/>
      </xdr:nvSpPr>
      <xdr:spPr>
        <a:xfrm>
          <a:off x="10528300" y="1303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126505</xdr:rowOff>
    </xdr:from>
    <xdr:to>
      <xdr:col>50</xdr:col>
      <xdr:colOff>165100</xdr:colOff>
      <xdr:row>78</xdr:row>
      <xdr:rowOff>56655</xdr:rowOff>
    </xdr:to>
    <xdr:sp macro="" textlink="">
      <xdr:nvSpPr>
        <xdr:cNvPr id="423" name="楕円 422"/>
        <xdr:cNvSpPr/>
      </xdr:nvSpPr>
      <xdr:spPr>
        <a:xfrm>
          <a:off x="9588500" y="1332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73182</xdr:rowOff>
    </xdr:from>
    <xdr:ext cx="534377" cy="259045"/>
    <xdr:sp macro="" textlink="">
      <xdr:nvSpPr>
        <xdr:cNvPr id="424" name="テキスト ボックス 423"/>
        <xdr:cNvSpPr txBox="1"/>
      </xdr:nvSpPr>
      <xdr:spPr>
        <a:xfrm>
          <a:off x="9372111" y="13103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120351</xdr:rowOff>
    </xdr:from>
    <xdr:to>
      <xdr:col>46</xdr:col>
      <xdr:colOff>38100</xdr:colOff>
      <xdr:row>78</xdr:row>
      <xdr:rowOff>50501</xdr:rowOff>
    </xdr:to>
    <xdr:sp macro="" textlink="">
      <xdr:nvSpPr>
        <xdr:cNvPr id="425" name="楕円 424"/>
        <xdr:cNvSpPr/>
      </xdr:nvSpPr>
      <xdr:spPr>
        <a:xfrm>
          <a:off x="8699500" y="1332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67028</xdr:rowOff>
    </xdr:from>
    <xdr:ext cx="534377" cy="259045"/>
    <xdr:sp macro="" textlink="">
      <xdr:nvSpPr>
        <xdr:cNvPr id="426" name="テキスト ボックス 425"/>
        <xdr:cNvSpPr txBox="1"/>
      </xdr:nvSpPr>
      <xdr:spPr>
        <a:xfrm>
          <a:off x="8483111" y="13097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68726</xdr:rowOff>
    </xdr:from>
    <xdr:to>
      <xdr:col>41</xdr:col>
      <xdr:colOff>101600</xdr:colOff>
      <xdr:row>77</xdr:row>
      <xdr:rowOff>170326</xdr:rowOff>
    </xdr:to>
    <xdr:sp macro="" textlink="">
      <xdr:nvSpPr>
        <xdr:cNvPr id="427" name="楕円 426"/>
        <xdr:cNvSpPr/>
      </xdr:nvSpPr>
      <xdr:spPr>
        <a:xfrm>
          <a:off x="7810500" y="13270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15403</xdr:rowOff>
    </xdr:from>
    <xdr:ext cx="534377" cy="259045"/>
    <xdr:sp macro="" textlink="">
      <xdr:nvSpPr>
        <xdr:cNvPr id="428" name="テキスト ボックス 427"/>
        <xdr:cNvSpPr txBox="1"/>
      </xdr:nvSpPr>
      <xdr:spPr>
        <a:xfrm>
          <a:off x="7594111" y="13045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134944</xdr:rowOff>
    </xdr:from>
    <xdr:to>
      <xdr:col>36</xdr:col>
      <xdr:colOff>165100</xdr:colOff>
      <xdr:row>78</xdr:row>
      <xdr:rowOff>65094</xdr:rowOff>
    </xdr:to>
    <xdr:sp macro="" textlink="">
      <xdr:nvSpPr>
        <xdr:cNvPr id="429" name="楕円 428"/>
        <xdr:cNvSpPr/>
      </xdr:nvSpPr>
      <xdr:spPr>
        <a:xfrm>
          <a:off x="6921500" y="13336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81621</xdr:rowOff>
    </xdr:from>
    <xdr:ext cx="534377" cy="259045"/>
    <xdr:sp macro="" textlink="">
      <xdr:nvSpPr>
        <xdr:cNvPr id="430" name="テキスト ボックス 429"/>
        <xdr:cNvSpPr txBox="1"/>
      </xdr:nvSpPr>
      <xdr:spPr>
        <a:xfrm>
          <a:off x="6705111" y="13111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0" name="テキスト ボックス 449"/>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921</xdr:rowOff>
    </xdr:from>
    <xdr:to>
      <xdr:col>54</xdr:col>
      <xdr:colOff>189865</xdr:colOff>
      <xdr:row>98</xdr:row>
      <xdr:rowOff>19723</xdr:rowOff>
    </xdr:to>
    <xdr:cxnSp macro="">
      <xdr:nvCxnSpPr>
        <xdr:cNvPr id="454" name="直線コネクタ 453"/>
        <xdr:cNvCxnSpPr/>
      </xdr:nvCxnSpPr>
      <xdr:spPr>
        <a:xfrm flipV="1">
          <a:off x="10475595" y="15431421"/>
          <a:ext cx="1270" cy="13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23550</xdr:rowOff>
    </xdr:from>
    <xdr:ext cx="534377" cy="259045"/>
    <xdr:sp macro="" textlink="">
      <xdr:nvSpPr>
        <xdr:cNvPr id="455" name="普通建設事業費 （ うち更新整備　）最小値テキスト"/>
        <xdr:cNvSpPr txBox="1"/>
      </xdr:nvSpPr>
      <xdr:spPr>
        <a:xfrm>
          <a:off x="10528300" y="1682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19723</xdr:rowOff>
    </xdr:from>
    <xdr:to>
      <xdr:col>55</xdr:col>
      <xdr:colOff>88900</xdr:colOff>
      <xdr:row>98</xdr:row>
      <xdr:rowOff>19723</xdr:rowOff>
    </xdr:to>
    <xdr:cxnSp macro="">
      <xdr:nvCxnSpPr>
        <xdr:cNvPr id="456" name="直線コネクタ 455"/>
        <xdr:cNvCxnSpPr/>
      </xdr:nvCxnSpPr>
      <xdr:spPr>
        <a:xfrm>
          <a:off x="10388600" y="1682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119048</xdr:rowOff>
    </xdr:from>
    <xdr:ext cx="534377" cy="259045"/>
    <xdr:sp macro="" textlink="">
      <xdr:nvSpPr>
        <xdr:cNvPr id="457" name="普通建設事業費 （ うち更新整備　）最大値テキスト"/>
        <xdr:cNvSpPr txBox="1"/>
      </xdr:nvSpPr>
      <xdr:spPr>
        <a:xfrm>
          <a:off x="10528300" y="1520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921</xdr:rowOff>
    </xdr:from>
    <xdr:to>
      <xdr:col>55</xdr:col>
      <xdr:colOff>88900</xdr:colOff>
      <xdr:row>90</xdr:row>
      <xdr:rowOff>921</xdr:rowOff>
    </xdr:to>
    <xdr:cxnSp macro="">
      <xdr:nvCxnSpPr>
        <xdr:cNvPr id="458" name="直線コネクタ 457"/>
        <xdr:cNvCxnSpPr/>
      </xdr:nvCxnSpPr>
      <xdr:spPr>
        <a:xfrm>
          <a:off x="10388600" y="15431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14903</xdr:rowOff>
    </xdr:from>
    <xdr:to>
      <xdr:col>55</xdr:col>
      <xdr:colOff>0</xdr:colOff>
      <xdr:row>96</xdr:row>
      <xdr:rowOff>87561</xdr:rowOff>
    </xdr:to>
    <xdr:cxnSp macro="">
      <xdr:nvCxnSpPr>
        <xdr:cNvPr id="459" name="直線コネクタ 458"/>
        <xdr:cNvCxnSpPr/>
      </xdr:nvCxnSpPr>
      <xdr:spPr>
        <a:xfrm>
          <a:off x="9639300" y="16474103"/>
          <a:ext cx="838200" cy="7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57123</xdr:rowOff>
    </xdr:from>
    <xdr:ext cx="534377" cy="259045"/>
    <xdr:sp macro="" textlink="">
      <xdr:nvSpPr>
        <xdr:cNvPr id="460" name="普通建設事業費 （ うち更新整備　）平均値テキスト"/>
        <xdr:cNvSpPr txBox="1"/>
      </xdr:nvSpPr>
      <xdr:spPr>
        <a:xfrm>
          <a:off x="10528300" y="16344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34246</xdr:rowOff>
    </xdr:from>
    <xdr:to>
      <xdr:col>55</xdr:col>
      <xdr:colOff>50800</xdr:colOff>
      <xdr:row>96</xdr:row>
      <xdr:rowOff>135846</xdr:rowOff>
    </xdr:to>
    <xdr:sp macro="" textlink="">
      <xdr:nvSpPr>
        <xdr:cNvPr id="461" name="フローチャート: 判断 460"/>
        <xdr:cNvSpPr/>
      </xdr:nvSpPr>
      <xdr:spPr>
        <a:xfrm>
          <a:off x="10426700" y="1649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14903</xdr:rowOff>
    </xdr:from>
    <xdr:to>
      <xdr:col>50</xdr:col>
      <xdr:colOff>114300</xdr:colOff>
      <xdr:row>96</xdr:row>
      <xdr:rowOff>78036</xdr:rowOff>
    </xdr:to>
    <xdr:cxnSp macro="">
      <xdr:nvCxnSpPr>
        <xdr:cNvPr id="462" name="直線コネクタ 461"/>
        <xdr:cNvCxnSpPr/>
      </xdr:nvCxnSpPr>
      <xdr:spPr>
        <a:xfrm flipV="1">
          <a:off x="8750300" y="16474103"/>
          <a:ext cx="889000" cy="63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21482</xdr:rowOff>
    </xdr:from>
    <xdr:to>
      <xdr:col>50</xdr:col>
      <xdr:colOff>165100</xdr:colOff>
      <xdr:row>96</xdr:row>
      <xdr:rowOff>123082</xdr:rowOff>
    </xdr:to>
    <xdr:sp macro="" textlink="">
      <xdr:nvSpPr>
        <xdr:cNvPr id="463" name="フローチャート: 判断 462"/>
        <xdr:cNvSpPr/>
      </xdr:nvSpPr>
      <xdr:spPr>
        <a:xfrm>
          <a:off x="9588500" y="1648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114209</xdr:rowOff>
    </xdr:from>
    <xdr:ext cx="534377" cy="259045"/>
    <xdr:sp macro="" textlink="">
      <xdr:nvSpPr>
        <xdr:cNvPr id="464" name="テキスト ボックス 463"/>
        <xdr:cNvSpPr txBox="1"/>
      </xdr:nvSpPr>
      <xdr:spPr>
        <a:xfrm>
          <a:off x="9372111" y="16573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78036</xdr:rowOff>
    </xdr:from>
    <xdr:to>
      <xdr:col>45</xdr:col>
      <xdr:colOff>177800</xdr:colOff>
      <xdr:row>97</xdr:row>
      <xdr:rowOff>39173</xdr:rowOff>
    </xdr:to>
    <xdr:cxnSp macro="">
      <xdr:nvCxnSpPr>
        <xdr:cNvPr id="465" name="直線コネクタ 464"/>
        <xdr:cNvCxnSpPr/>
      </xdr:nvCxnSpPr>
      <xdr:spPr>
        <a:xfrm flipV="1">
          <a:off x="7861300" y="16537236"/>
          <a:ext cx="889000" cy="132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145898</xdr:rowOff>
    </xdr:from>
    <xdr:to>
      <xdr:col>46</xdr:col>
      <xdr:colOff>38100</xdr:colOff>
      <xdr:row>96</xdr:row>
      <xdr:rowOff>76048</xdr:rowOff>
    </xdr:to>
    <xdr:sp macro="" textlink="">
      <xdr:nvSpPr>
        <xdr:cNvPr id="466" name="フローチャート: 判断 465"/>
        <xdr:cNvSpPr/>
      </xdr:nvSpPr>
      <xdr:spPr>
        <a:xfrm>
          <a:off x="8699500" y="16433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92575</xdr:rowOff>
    </xdr:from>
    <xdr:ext cx="534377" cy="259045"/>
    <xdr:sp macro="" textlink="">
      <xdr:nvSpPr>
        <xdr:cNvPr id="467" name="テキスト ボックス 466"/>
        <xdr:cNvSpPr txBox="1"/>
      </xdr:nvSpPr>
      <xdr:spPr>
        <a:xfrm>
          <a:off x="8483111" y="1620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35192</xdr:rowOff>
    </xdr:from>
    <xdr:to>
      <xdr:col>41</xdr:col>
      <xdr:colOff>50800</xdr:colOff>
      <xdr:row>97</xdr:row>
      <xdr:rowOff>39173</xdr:rowOff>
    </xdr:to>
    <xdr:cxnSp macro="">
      <xdr:nvCxnSpPr>
        <xdr:cNvPr id="468" name="直線コネクタ 467"/>
        <xdr:cNvCxnSpPr/>
      </xdr:nvCxnSpPr>
      <xdr:spPr>
        <a:xfrm>
          <a:off x="6972300" y="16665842"/>
          <a:ext cx="889000" cy="3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159441</xdr:rowOff>
    </xdr:from>
    <xdr:to>
      <xdr:col>41</xdr:col>
      <xdr:colOff>101600</xdr:colOff>
      <xdr:row>96</xdr:row>
      <xdr:rowOff>89591</xdr:rowOff>
    </xdr:to>
    <xdr:sp macro="" textlink="">
      <xdr:nvSpPr>
        <xdr:cNvPr id="469" name="フローチャート: 判断 468"/>
        <xdr:cNvSpPr/>
      </xdr:nvSpPr>
      <xdr:spPr>
        <a:xfrm>
          <a:off x="7810500" y="1644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106118</xdr:rowOff>
    </xdr:from>
    <xdr:ext cx="534377" cy="259045"/>
    <xdr:sp macro="" textlink="">
      <xdr:nvSpPr>
        <xdr:cNvPr id="470" name="テキスト ボックス 469"/>
        <xdr:cNvSpPr txBox="1"/>
      </xdr:nvSpPr>
      <xdr:spPr>
        <a:xfrm>
          <a:off x="7594111" y="1622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69507</xdr:rowOff>
    </xdr:from>
    <xdr:to>
      <xdr:col>36</xdr:col>
      <xdr:colOff>165100</xdr:colOff>
      <xdr:row>96</xdr:row>
      <xdr:rowOff>171107</xdr:rowOff>
    </xdr:to>
    <xdr:sp macro="" textlink="">
      <xdr:nvSpPr>
        <xdr:cNvPr id="471" name="フローチャート: 判断 470"/>
        <xdr:cNvSpPr/>
      </xdr:nvSpPr>
      <xdr:spPr>
        <a:xfrm>
          <a:off x="6921500" y="1652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16184</xdr:rowOff>
    </xdr:from>
    <xdr:ext cx="534377" cy="259045"/>
    <xdr:sp macro="" textlink="">
      <xdr:nvSpPr>
        <xdr:cNvPr id="472" name="テキスト ボックス 471"/>
        <xdr:cNvSpPr txBox="1"/>
      </xdr:nvSpPr>
      <xdr:spPr>
        <a:xfrm>
          <a:off x="6705111" y="1630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36761</xdr:rowOff>
    </xdr:from>
    <xdr:to>
      <xdr:col>55</xdr:col>
      <xdr:colOff>50800</xdr:colOff>
      <xdr:row>96</xdr:row>
      <xdr:rowOff>138361</xdr:rowOff>
    </xdr:to>
    <xdr:sp macro="" textlink="">
      <xdr:nvSpPr>
        <xdr:cNvPr id="478" name="楕円 477"/>
        <xdr:cNvSpPr/>
      </xdr:nvSpPr>
      <xdr:spPr>
        <a:xfrm>
          <a:off x="10426700" y="164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15188</xdr:rowOff>
    </xdr:from>
    <xdr:ext cx="534377" cy="259045"/>
    <xdr:sp macro="" textlink="">
      <xdr:nvSpPr>
        <xdr:cNvPr id="479" name="普通建設事業費 （ うち更新整備　）該当値テキスト"/>
        <xdr:cNvSpPr txBox="1"/>
      </xdr:nvSpPr>
      <xdr:spPr>
        <a:xfrm>
          <a:off x="10528300" y="16474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135553</xdr:rowOff>
    </xdr:from>
    <xdr:to>
      <xdr:col>50</xdr:col>
      <xdr:colOff>165100</xdr:colOff>
      <xdr:row>96</xdr:row>
      <xdr:rowOff>65703</xdr:rowOff>
    </xdr:to>
    <xdr:sp macro="" textlink="">
      <xdr:nvSpPr>
        <xdr:cNvPr id="480" name="楕円 479"/>
        <xdr:cNvSpPr/>
      </xdr:nvSpPr>
      <xdr:spPr>
        <a:xfrm>
          <a:off x="9588500" y="16423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82230</xdr:rowOff>
    </xdr:from>
    <xdr:ext cx="534377" cy="259045"/>
    <xdr:sp macro="" textlink="">
      <xdr:nvSpPr>
        <xdr:cNvPr id="481" name="テキスト ボックス 480"/>
        <xdr:cNvSpPr txBox="1"/>
      </xdr:nvSpPr>
      <xdr:spPr>
        <a:xfrm>
          <a:off x="9372111" y="16198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27236</xdr:rowOff>
    </xdr:from>
    <xdr:to>
      <xdr:col>46</xdr:col>
      <xdr:colOff>38100</xdr:colOff>
      <xdr:row>96</xdr:row>
      <xdr:rowOff>128836</xdr:rowOff>
    </xdr:to>
    <xdr:sp macro="" textlink="">
      <xdr:nvSpPr>
        <xdr:cNvPr id="482" name="楕円 481"/>
        <xdr:cNvSpPr/>
      </xdr:nvSpPr>
      <xdr:spPr>
        <a:xfrm>
          <a:off x="8699500" y="1648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119963</xdr:rowOff>
    </xdr:from>
    <xdr:ext cx="534377" cy="259045"/>
    <xdr:sp macro="" textlink="">
      <xdr:nvSpPr>
        <xdr:cNvPr id="483" name="テキスト ボックス 482"/>
        <xdr:cNvSpPr txBox="1"/>
      </xdr:nvSpPr>
      <xdr:spPr>
        <a:xfrm>
          <a:off x="8483111" y="16579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159823</xdr:rowOff>
    </xdr:from>
    <xdr:to>
      <xdr:col>41</xdr:col>
      <xdr:colOff>101600</xdr:colOff>
      <xdr:row>97</xdr:row>
      <xdr:rowOff>89973</xdr:rowOff>
    </xdr:to>
    <xdr:sp macro="" textlink="">
      <xdr:nvSpPr>
        <xdr:cNvPr id="484" name="楕円 483"/>
        <xdr:cNvSpPr/>
      </xdr:nvSpPr>
      <xdr:spPr>
        <a:xfrm>
          <a:off x="7810500" y="16619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81100</xdr:rowOff>
    </xdr:from>
    <xdr:ext cx="534377" cy="259045"/>
    <xdr:sp macro="" textlink="">
      <xdr:nvSpPr>
        <xdr:cNvPr id="485" name="テキスト ボックス 484"/>
        <xdr:cNvSpPr txBox="1"/>
      </xdr:nvSpPr>
      <xdr:spPr>
        <a:xfrm>
          <a:off x="7594111" y="16711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155842</xdr:rowOff>
    </xdr:from>
    <xdr:to>
      <xdr:col>36</xdr:col>
      <xdr:colOff>165100</xdr:colOff>
      <xdr:row>97</xdr:row>
      <xdr:rowOff>85992</xdr:rowOff>
    </xdr:to>
    <xdr:sp macro="" textlink="">
      <xdr:nvSpPr>
        <xdr:cNvPr id="486" name="楕円 485"/>
        <xdr:cNvSpPr/>
      </xdr:nvSpPr>
      <xdr:spPr>
        <a:xfrm>
          <a:off x="6921500" y="16615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77119</xdr:rowOff>
    </xdr:from>
    <xdr:ext cx="534377" cy="259045"/>
    <xdr:sp macro="" textlink="">
      <xdr:nvSpPr>
        <xdr:cNvPr id="487" name="テキスト ボックス 486"/>
        <xdr:cNvSpPr txBox="1"/>
      </xdr:nvSpPr>
      <xdr:spPr>
        <a:xfrm>
          <a:off x="6705111" y="16707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36</xdr:row>
      <xdr:rowOff>144434</xdr:rowOff>
    </xdr:from>
    <xdr:ext cx="312906" cy="259045"/>
    <xdr:sp macro="" textlink="">
      <xdr:nvSpPr>
        <xdr:cNvPr id="501" name="テキスト ボックス 500"/>
        <xdr:cNvSpPr txBox="1"/>
      </xdr:nvSpPr>
      <xdr:spPr>
        <a:xfrm>
          <a:off x="12133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34</xdr:row>
      <xdr:rowOff>160763</xdr:rowOff>
    </xdr:from>
    <xdr:ext cx="312906" cy="259045"/>
    <xdr:sp macro="" textlink="">
      <xdr:nvSpPr>
        <xdr:cNvPr id="503" name="テキスト ボックス 502"/>
        <xdr:cNvSpPr txBox="1"/>
      </xdr:nvSpPr>
      <xdr:spPr>
        <a:xfrm>
          <a:off x="12133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33</xdr:row>
      <xdr:rowOff>5641</xdr:rowOff>
    </xdr:from>
    <xdr:ext cx="312906" cy="259045"/>
    <xdr:sp macro="" textlink="">
      <xdr:nvSpPr>
        <xdr:cNvPr id="505" name="テキスト ボックス 504"/>
        <xdr:cNvSpPr txBox="1"/>
      </xdr:nvSpPr>
      <xdr:spPr>
        <a:xfrm>
          <a:off x="12133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07" name="テキスト ボックス 506"/>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09" name="テキスト ボックス 508"/>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1" name="テキスト ボックス 510"/>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85272</xdr:rowOff>
    </xdr:from>
    <xdr:to>
      <xdr:col>85</xdr:col>
      <xdr:colOff>126364</xdr:colOff>
      <xdr:row>39</xdr:row>
      <xdr:rowOff>98878</xdr:rowOff>
    </xdr:to>
    <xdr:cxnSp macro="">
      <xdr:nvCxnSpPr>
        <xdr:cNvPr id="513" name="直線コネクタ 512"/>
        <xdr:cNvCxnSpPr/>
      </xdr:nvCxnSpPr>
      <xdr:spPr>
        <a:xfrm flipV="1">
          <a:off x="16317595" y="5228772"/>
          <a:ext cx="1269" cy="1556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4"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31949</xdr:rowOff>
    </xdr:from>
    <xdr:ext cx="378565" cy="259045"/>
    <xdr:sp macro="" textlink="">
      <xdr:nvSpPr>
        <xdr:cNvPr id="516" name="災害復旧事業費最大値テキスト"/>
        <xdr:cNvSpPr txBox="1"/>
      </xdr:nvSpPr>
      <xdr:spPr>
        <a:xfrm>
          <a:off x="16370300" y="5003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85272</xdr:rowOff>
    </xdr:from>
    <xdr:to>
      <xdr:col>86</xdr:col>
      <xdr:colOff>25400</xdr:colOff>
      <xdr:row>30</xdr:row>
      <xdr:rowOff>85272</xdr:rowOff>
    </xdr:to>
    <xdr:cxnSp macro="">
      <xdr:nvCxnSpPr>
        <xdr:cNvPr id="517" name="直線コネクタ 516"/>
        <xdr:cNvCxnSpPr/>
      </xdr:nvCxnSpPr>
      <xdr:spPr>
        <a:xfrm>
          <a:off x="16230600" y="522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8" name="直線コネクタ 517"/>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79120</xdr:rowOff>
    </xdr:from>
    <xdr:ext cx="313932" cy="259045"/>
    <xdr:sp macro="" textlink="">
      <xdr:nvSpPr>
        <xdr:cNvPr id="519" name="災害復旧事業費平均値テキスト"/>
        <xdr:cNvSpPr txBox="1"/>
      </xdr:nvSpPr>
      <xdr:spPr>
        <a:xfrm>
          <a:off x="16370300" y="6422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56243</xdr:rowOff>
    </xdr:from>
    <xdr:to>
      <xdr:col>85</xdr:col>
      <xdr:colOff>177800</xdr:colOff>
      <xdr:row>38</xdr:row>
      <xdr:rowOff>157843</xdr:rowOff>
    </xdr:to>
    <xdr:sp macro="" textlink="">
      <xdr:nvSpPr>
        <xdr:cNvPr id="520" name="フローチャート: 判断 519"/>
        <xdr:cNvSpPr/>
      </xdr:nvSpPr>
      <xdr:spPr>
        <a:xfrm>
          <a:off x="16268700" y="657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1" name="直線コネクタ 520"/>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26307</xdr:rowOff>
    </xdr:from>
    <xdr:to>
      <xdr:col>81</xdr:col>
      <xdr:colOff>101600</xdr:colOff>
      <xdr:row>35</xdr:row>
      <xdr:rowOff>127907</xdr:rowOff>
    </xdr:to>
    <xdr:sp macro="" textlink="">
      <xdr:nvSpPr>
        <xdr:cNvPr id="522" name="フローチャート: 判断 521"/>
        <xdr:cNvSpPr/>
      </xdr:nvSpPr>
      <xdr:spPr>
        <a:xfrm>
          <a:off x="15430500" y="602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33</xdr:row>
      <xdr:rowOff>144434</xdr:rowOff>
    </xdr:from>
    <xdr:ext cx="313932" cy="259045"/>
    <xdr:sp macro="" textlink="">
      <xdr:nvSpPr>
        <xdr:cNvPr id="523" name="テキスト ボックス 522"/>
        <xdr:cNvSpPr txBox="1"/>
      </xdr:nvSpPr>
      <xdr:spPr>
        <a:xfrm>
          <a:off x="15324333" y="5802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4" name="直線コネクタ 523"/>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113393</xdr:rowOff>
    </xdr:from>
    <xdr:to>
      <xdr:col>76</xdr:col>
      <xdr:colOff>165100</xdr:colOff>
      <xdr:row>36</xdr:row>
      <xdr:rowOff>43543</xdr:rowOff>
    </xdr:to>
    <xdr:sp macro="" textlink="">
      <xdr:nvSpPr>
        <xdr:cNvPr id="525" name="フローチャート: 判断 524"/>
        <xdr:cNvSpPr/>
      </xdr:nvSpPr>
      <xdr:spPr>
        <a:xfrm>
          <a:off x="14541500" y="611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34</xdr:row>
      <xdr:rowOff>60070</xdr:rowOff>
    </xdr:from>
    <xdr:ext cx="313932" cy="259045"/>
    <xdr:sp macro="" textlink="">
      <xdr:nvSpPr>
        <xdr:cNvPr id="526" name="テキスト ボックス 525"/>
        <xdr:cNvSpPr txBox="1"/>
      </xdr:nvSpPr>
      <xdr:spPr>
        <a:xfrm>
          <a:off x="14435333" y="5889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7" name="直線コネクタ 526"/>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4535</xdr:rowOff>
    </xdr:from>
    <xdr:to>
      <xdr:col>72</xdr:col>
      <xdr:colOff>38100</xdr:colOff>
      <xdr:row>39</xdr:row>
      <xdr:rowOff>106135</xdr:rowOff>
    </xdr:to>
    <xdr:sp macro="" textlink="">
      <xdr:nvSpPr>
        <xdr:cNvPr id="528" name="フローチャート: 判断 527"/>
        <xdr:cNvSpPr/>
      </xdr:nvSpPr>
      <xdr:spPr>
        <a:xfrm>
          <a:off x="13652500" y="669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122663</xdr:rowOff>
    </xdr:from>
    <xdr:ext cx="249299" cy="259045"/>
    <xdr:sp macro="" textlink="">
      <xdr:nvSpPr>
        <xdr:cNvPr id="529" name="テキスト ボックス 528"/>
        <xdr:cNvSpPr txBox="1"/>
      </xdr:nvSpPr>
      <xdr:spPr>
        <a:xfrm>
          <a:off x="13578650" y="6466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30" name="フローチャート: 判断 529"/>
        <xdr:cNvSpPr/>
      </xdr:nvSpPr>
      <xdr:spPr>
        <a:xfrm>
          <a:off x="1276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31" name="テキスト ボックス 530"/>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7" name="楕円 536"/>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8"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9" name="楕円 538"/>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0" name="テキスト ボックス 539"/>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1" name="楕円 540"/>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2" name="テキスト ボックス 541"/>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3" name="楕円 542"/>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4" name="テキスト ボックス 543"/>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5" name="楕円 544"/>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166205</xdr:rowOff>
    </xdr:from>
    <xdr:ext cx="249299" cy="259045"/>
    <xdr:sp macro="" textlink="">
      <xdr:nvSpPr>
        <xdr:cNvPr id="546" name="テキスト ボックス 545"/>
        <xdr:cNvSpPr txBox="1"/>
      </xdr:nvSpPr>
      <xdr:spPr>
        <a:xfrm>
          <a:off x="1268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6" name="直線コネクタ 605"/>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7" name="テキスト ボックス 606"/>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8" name="直線コネクタ 607"/>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09" name="テキスト ボックス 608"/>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0" name="直線コネクタ 609"/>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1" name="テキスト ボックス 610"/>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2" name="直線コネクタ 611"/>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3" name="テキスト ボックス 612"/>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4" name="直線コネクタ 613"/>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5" name="テキスト ボックス 614"/>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6" name="直線コネクタ 615"/>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17" name="テキスト ボックス 616"/>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9" name="テキスト ボックス 618"/>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31061</xdr:rowOff>
    </xdr:from>
    <xdr:to>
      <xdr:col>85</xdr:col>
      <xdr:colOff>126364</xdr:colOff>
      <xdr:row>79</xdr:row>
      <xdr:rowOff>73298</xdr:rowOff>
    </xdr:to>
    <xdr:cxnSp macro="">
      <xdr:nvCxnSpPr>
        <xdr:cNvPr id="621" name="直線コネクタ 620"/>
        <xdr:cNvCxnSpPr/>
      </xdr:nvCxnSpPr>
      <xdr:spPr>
        <a:xfrm flipV="1">
          <a:off x="16317595" y="12204011"/>
          <a:ext cx="1269" cy="1413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77125</xdr:rowOff>
    </xdr:from>
    <xdr:ext cx="378565" cy="259045"/>
    <xdr:sp macro="" textlink="">
      <xdr:nvSpPr>
        <xdr:cNvPr id="622" name="公債費最小値テキスト"/>
        <xdr:cNvSpPr txBox="1"/>
      </xdr:nvSpPr>
      <xdr:spPr>
        <a:xfrm>
          <a:off x="16370300" y="1362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73298</xdr:rowOff>
    </xdr:from>
    <xdr:to>
      <xdr:col>86</xdr:col>
      <xdr:colOff>25400</xdr:colOff>
      <xdr:row>79</xdr:row>
      <xdr:rowOff>73298</xdr:rowOff>
    </xdr:to>
    <xdr:cxnSp macro="">
      <xdr:nvCxnSpPr>
        <xdr:cNvPr id="623" name="直線コネクタ 622"/>
        <xdr:cNvCxnSpPr/>
      </xdr:nvCxnSpPr>
      <xdr:spPr>
        <a:xfrm>
          <a:off x="16230600" y="136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149188</xdr:rowOff>
    </xdr:from>
    <xdr:ext cx="534377" cy="259045"/>
    <xdr:sp macro="" textlink="">
      <xdr:nvSpPr>
        <xdr:cNvPr id="624" name="公債費最大値テキスト"/>
        <xdr:cNvSpPr txBox="1"/>
      </xdr:nvSpPr>
      <xdr:spPr>
        <a:xfrm>
          <a:off x="16370300" y="1197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31061</xdr:rowOff>
    </xdr:from>
    <xdr:to>
      <xdr:col>86</xdr:col>
      <xdr:colOff>25400</xdr:colOff>
      <xdr:row>71</xdr:row>
      <xdr:rowOff>31061</xdr:rowOff>
    </xdr:to>
    <xdr:cxnSp macro="">
      <xdr:nvCxnSpPr>
        <xdr:cNvPr id="625" name="直線コネクタ 624"/>
        <xdr:cNvCxnSpPr/>
      </xdr:nvCxnSpPr>
      <xdr:spPr>
        <a:xfrm>
          <a:off x="16230600" y="1220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125113</xdr:rowOff>
    </xdr:from>
    <xdr:to>
      <xdr:col>85</xdr:col>
      <xdr:colOff>127000</xdr:colOff>
      <xdr:row>77</xdr:row>
      <xdr:rowOff>151674</xdr:rowOff>
    </xdr:to>
    <xdr:cxnSp macro="">
      <xdr:nvCxnSpPr>
        <xdr:cNvPr id="626" name="直線コネクタ 625"/>
        <xdr:cNvCxnSpPr/>
      </xdr:nvCxnSpPr>
      <xdr:spPr>
        <a:xfrm flipV="1">
          <a:off x="15481300" y="13326763"/>
          <a:ext cx="838200" cy="26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49511</xdr:rowOff>
    </xdr:from>
    <xdr:ext cx="469744" cy="259045"/>
    <xdr:sp macro="" textlink="">
      <xdr:nvSpPr>
        <xdr:cNvPr id="627" name="公債費平均値テキスト"/>
        <xdr:cNvSpPr txBox="1"/>
      </xdr:nvSpPr>
      <xdr:spPr>
        <a:xfrm>
          <a:off x="16370300" y="12736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26634</xdr:rowOff>
    </xdr:from>
    <xdr:to>
      <xdr:col>85</xdr:col>
      <xdr:colOff>177800</xdr:colOff>
      <xdr:row>75</xdr:row>
      <xdr:rowOff>128234</xdr:rowOff>
    </xdr:to>
    <xdr:sp macro="" textlink="">
      <xdr:nvSpPr>
        <xdr:cNvPr id="628" name="フローチャート: 判断 627"/>
        <xdr:cNvSpPr/>
      </xdr:nvSpPr>
      <xdr:spPr>
        <a:xfrm>
          <a:off x="16268700" y="1288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151674</xdr:rowOff>
    </xdr:from>
    <xdr:to>
      <xdr:col>81</xdr:col>
      <xdr:colOff>50800</xdr:colOff>
      <xdr:row>77</xdr:row>
      <xdr:rowOff>160057</xdr:rowOff>
    </xdr:to>
    <xdr:cxnSp macro="">
      <xdr:nvCxnSpPr>
        <xdr:cNvPr id="629" name="直線コネクタ 628"/>
        <xdr:cNvCxnSpPr/>
      </xdr:nvCxnSpPr>
      <xdr:spPr>
        <a:xfrm flipV="1">
          <a:off x="14592300" y="13353324"/>
          <a:ext cx="889000" cy="8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70612</xdr:rowOff>
    </xdr:from>
    <xdr:to>
      <xdr:col>81</xdr:col>
      <xdr:colOff>101600</xdr:colOff>
      <xdr:row>76</xdr:row>
      <xdr:rowOff>763</xdr:rowOff>
    </xdr:to>
    <xdr:sp macro="" textlink="">
      <xdr:nvSpPr>
        <xdr:cNvPr id="630" name="フローチャート: 判断 629"/>
        <xdr:cNvSpPr/>
      </xdr:nvSpPr>
      <xdr:spPr>
        <a:xfrm>
          <a:off x="154305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17289</xdr:rowOff>
    </xdr:from>
    <xdr:ext cx="469744" cy="259045"/>
    <xdr:sp macro="" textlink="">
      <xdr:nvSpPr>
        <xdr:cNvPr id="631" name="テキスト ボックス 630"/>
        <xdr:cNvSpPr txBox="1"/>
      </xdr:nvSpPr>
      <xdr:spPr>
        <a:xfrm>
          <a:off x="15246428" y="12704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115970</xdr:rowOff>
    </xdr:from>
    <xdr:to>
      <xdr:col>76</xdr:col>
      <xdr:colOff>114300</xdr:colOff>
      <xdr:row>77</xdr:row>
      <xdr:rowOff>160057</xdr:rowOff>
    </xdr:to>
    <xdr:cxnSp macro="">
      <xdr:nvCxnSpPr>
        <xdr:cNvPr id="632" name="直線コネクタ 631"/>
        <xdr:cNvCxnSpPr/>
      </xdr:nvCxnSpPr>
      <xdr:spPr>
        <a:xfrm>
          <a:off x="13703300" y="13317620"/>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120577</xdr:rowOff>
    </xdr:from>
    <xdr:to>
      <xdr:col>76</xdr:col>
      <xdr:colOff>165100</xdr:colOff>
      <xdr:row>75</xdr:row>
      <xdr:rowOff>50727</xdr:rowOff>
    </xdr:to>
    <xdr:sp macro="" textlink="">
      <xdr:nvSpPr>
        <xdr:cNvPr id="633" name="フローチャート: 判断 632"/>
        <xdr:cNvSpPr/>
      </xdr:nvSpPr>
      <xdr:spPr>
        <a:xfrm>
          <a:off x="14541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67254</xdr:rowOff>
    </xdr:from>
    <xdr:ext cx="469744" cy="259045"/>
    <xdr:sp macro="" textlink="">
      <xdr:nvSpPr>
        <xdr:cNvPr id="634" name="テキスト ボックス 633"/>
        <xdr:cNvSpPr txBox="1"/>
      </xdr:nvSpPr>
      <xdr:spPr>
        <a:xfrm>
          <a:off x="14357428" y="1258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122392</xdr:rowOff>
    </xdr:from>
    <xdr:to>
      <xdr:col>71</xdr:col>
      <xdr:colOff>177800</xdr:colOff>
      <xdr:row>77</xdr:row>
      <xdr:rowOff>115970</xdr:rowOff>
    </xdr:to>
    <xdr:cxnSp macro="">
      <xdr:nvCxnSpPr>
        <xdr:cNvPr id="635" name="直線コネクタ 634"/>
        <xdr:cNvCxnSpPr/>
      </xdr:nvCxnSpPr>
      <xdr:spPr>
        <a:xfrm>
          <a:off x="12814300" y="12638242"/>
          <a:ext cx="889000" cy="679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67782</xdr:rowOff>
    </xdr:from>
    <xdr:to>
      <xdr:col>72</xdr:col>
      <xdr:colOff>38100</xdr:colOff>
      <xdr:row>75</xdr:row>
      <xdr:rowOff>169382</xdr:rowOff>
    </xdr:to>
    <xdr:sp macro="" textlink="">
      <xdr:nvSpPr>
        <xdr:cNvPr id="636" name="フローチャート: 判断 635"/>
        <xdr:cNvSpPr/>
      </xdr:nvSpPr>
      <xdr:spPr>
        <a:xfrm>
          <a:off x="13652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14459</xdr:rowOff>
    </xdr:from>
    <xdr:ext cx="469744" cy="259045"/>
    <xdr:sp macro="" textlink="">
      <xdr:nvSpPr>
        <xdr:cNvPr id="637" name="テキスト ボックス 636"/>
        <xdr:cNvSpPr txBox="1"/>
      </xdr:nvSpPr>
      <xdr:spPr>
        <a:xfrm>
          <a:off x="13468428" y="1270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94778</xdr:rowOff>
    </xdr:from>
    <xdr:to>
      <xdr:col>67</xdr:col>
      <xdr:colOff>101600</xdr:colOff>
      <xdr:row>75</xdr:row>
      <xdr:rowOff>24928</xdr:rowOff>
    </xdr:to>
    <xdr:sp macro="" textlink="">
      <xdr:nvSpPr>
        <xdr:cNvPr id="638" name="フローチャート: 判断 637"/>
        <xdr:cNvSpPr/>
      </xdr:nvSpPr>
      <xdr:spPr>
        <a:xfrm>
          <a:off x="12763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16055</xdr:rowOff>
    </xdr:from>
    <xdr:ext cx="469744" cy="259045"/>
    <xdr:sp macro="" textlink="">
      <xdr:nvSpPr>
        <xdr:cNvPr id="639" name="テキスト ボックス 638"/>
        <xdr:cNvSpPr txBox="1"/>
      </xdr:nvSpPr>
      <xdr:spPr>
        <a:xfrm>
          <a:off x="12579428" y="12874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74313</xdr:rowOff>
    </xdr:from>
    <xdr:to>
      <xdr:col>85</xdr:col>
      <xdr:colOff>177800</xdr:colOff>
      <xdr:row>78</xdr:row>
      <xdr:rowOff>4463</xdr:rowOff>
    </xdr:to>
    <xdr:sp macro="" textlink="">
      <xdr:nvSpPr>
        <xdr:cNvPr id="645" name="楕円 644"/>
        <xdr:cNvSpPr/>
      </xdr:nvSpPr>
      <xdr:spPr>
        <a:xfrm>
          <a:off x="16268700" y="13275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52740</xdr:rowOff>
    </xdr:from>
    <xdr:ext cx="469744" cy="259045"/>
    <xdr:sp macro="" textlink="">
      <xdr:nvSpPr>
        <xdr:cNvPr id="646" name="公債費該当値テキスト"/>
        <xdr:cNvSpPr txBox="1"/>
      </xdr:nvSpPr>
      <xdr:spPr>
        <a:xfrm>
          <a:off x="16370300" y="13254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100874</xdr:rowOff>
    </xdr:from>
    <xdr:to>
      <xdr:col>81</xdr:col>
      <xdr:colOff>101600</xdr:colOff>
      <xdr:row>78</xdr:row>
      <xdr:rowOff>31024</xdr:rowOff>
    </xdr:to>
    <xdr:sp macro="" textlink="">
      <xdr:nvSpPr>
        <xdr:cNvPr id="647" name="楕円 646"/>
        <xdr:cNvSpPr/>
      </xdr:nvSpPr>
      <xdr:spPr>
        <a:xfrm>
          <a:off x="15430500" y="13302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22151</xdr:rowOff>
    </xdr:from>
    <xdr:ext cx="469744" cy="259045"/>
    <xdr:sp macro="" textlink="">
      <xdr:nvSpPr>
        <xdr:cNvPr id="648" name="テキスト ボックス 647"/>
        <xdr:cNvSpPr txBox="1"/>
      </xdr:nvSpPr>
      <xdr:spPr>
        <a:xfrm>
          <a:off x="15246428" y="1339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109257</xdr:rowOff>
    </xdr:from>
    <xdr:to>
      <xdr:col>76</xdr:col>
      <xdr:colOff>165100</xdr:colOff>
      <xdr:row>78</xdr:row>
      <xdr:rowOff>39407</xdr:rowOff>
    </xdr:to>
    <xdr:sp macro="" textlink="">
      <xdr:nvSpPr>
        <xdr:cNvPr id="649" name="楕円 648"/>
        <xdr:cNvSpPr/>
      </xdr:nvSpPr>
      <xdr:spPr>
        <a:xfrm>
          <a:off x="14541500" y="13310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30534</xdr:rowOff>
    </xdr:from>
    <xdr:ext cx="469744" cy="259045"/>
    <xdr:sp macro="" textlink="">
      <xdr:nvSpPr>
        <xdr:cNvPr id="650" name="テキスト ボックス 649"/>
        <xdr:cNvSpPr txBox="1"/>
      </xdr:nvSpPr>
      <xdr:spPr>
        <a:xfrm>
          <a:off x="14357428" y="13403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65170</xdr:rowOff>
    </xdr:from>
    <xdr:to>
      <xdr:col>72</xdr:col>
      <xdr:colOff>38100</xdr:colOff>
      <xdr:row>77</xdr:row>
      <xdr:rowOff>166770</xdr:rowOff>
    </xdr:to>
    <xdr:sp macro="" textlink="">
      <xdr:nvSpPr>
        <xdr:cNvPr id="651" name="楕円 650"/>
        <xdr:cNvSpPr/>
      </xdr:nvSpPr>
      <xdr:spPr>
        <a:xfrm>
          <a:off x="13652500" y="1326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157897</xdr:rowOff>
    </xdr:from>
    <xdr:ext cx="469744" cy="259045"/>
    <xdr:sp macro="" textlink="">
      <xdr:nvSpPr>
        <xdr:cNvPr id="652" name="テキスト ボックス 651"/>
        <xdr:cNvSpPr txBox="1"/>
      </xdr:nvSpPr>
      <xdr:spPr>
        <a:xfrm>
          <a:off x="13468428" y="1335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71592</xdr:rowOff>
    </xdr:from>
    <xdr:to>
      <xdr:col>67</xdr:col>
      <xdr:colOff>101600</xdr:colOff>
      <xdr:row>74</xdr:row>
      <xdr:rowOff>1742</xdr:rowOff>
    </xdr:to>
    <xdr:sp macro="" textlink="">
      <xdr:nvSpPr>
        <xdr:cNvPr id="653" name="楕円 652"/>
        <xdr:cNvSpPr/>
      </xdr:nvSpPr>
      <xdr:spPr>
        <a:xfrm>
          <a:off x="12763500" y="12587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72</xdr:row>
      <xdr:rowOff>18269</xdr:rowOff>
    </xdr:from>
    <xdr:ext cx="469744" cy="259045"/>
    <xdr:sp macro="" textlink="">
      <xdr:nvSpPr>
        <xdr:cNvPr id="654" name="テキスト ボックス 653"/>
        <xdr:cNvSpPr txBox="1"/>
      </xdr:nvSpPr>
      <xdr:spPr>
        <a:xfrm>
          <a:off x="12579428" y="12362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5" name="直線コネクタ 664"/>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6" name="テキスト ボックス 665"/>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7" name="直線コネクタ 666"/>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8" name="テキスト ボックス 667"/>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9" name="直線コネクタ 668"/>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0" name="テキスト ボックス 669"/>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1" name="直線コネクタ 670"/>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2" name="テキスト ボックス 671"/>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3" name="直線コネクタ 672"/>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4" name="テキスト ボックス 673"/>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5" name="直線コネクタ 674"/>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6" name="テキスト ボックス 675"/>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8271</xdr:rowOff>
    </xdr:from>
    <xdr:to>
      <xdr:col>85</xdr:col>
      <xdr:colOff>126364</xdr:colOff>
      <xdr:row>99</xdr:row>
      <xdr:rowOff>69765</xdr:rowOff>
    </xdr:to>
    <xdr:cxnSp macro="">
      <xdr:nvCxnSpPr>
        <xdr:cNvPr id="680" name="直線コネクタ 679"/>
        <xdr:cNvCxnSpPr/>
      </xdr:nvCxnSpPr>
      <xdr:spPr>
        <a:xfrm flipV="1">
          <a:off x="16317595" y="15438771"/>
          <a:ext cx="1269" cy="16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73592</xdr:rowOff>
    </xdr:from>
    <xdr:ext cx="469744" cy="259045"/>
    <xdr:sp macro="" textlink="">
      <xdr:nvSpPr>
        <xdr:cNvPr id="681" name="積立金最小値テキスト"/>
        <xdr:cNvSpPr txBox="1"/>
      </xdr:nvSpPr>
      <xdr:spPr>
        <a:xfrm>
          <a:off x="16370300" y="1704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69765</xdr:rowOff>
    </xdr:from>
    <xdr:to>
      <xdr:col>86</xdr:col>
      <xdr:colOff>25400</xdr:colOff>
      <xdr:row>99</xdr:row>
      <xdr:rowOff>69765</xdr:rowOff>
    </xdr:to>
    <xdr:cxnSp macro="">
      <xdr:nvCxnSpPr>
        <xdr:cNvPr id="682" name="直線コネクタ 681"/>
        <xdr:cNvCxnSpPr/>
      </xdr:nvCxnSpPr>
      <xdr:spPr>
        <a:xfrm>
          <a:off x="16230600" y="1704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126398</xdr:rowOff>
    </xdr:from>
    <xdr:ext cx="599010" cy="259045"/>
    <xdr:sp macro="" textlink="">
      <xdr:nvSpPr>
        <xdr:cNvPr id="683" name="積立金最大値テキスト"/>
        <xdr:cNvSpPr txBox="1"/>
      </xdr:nvSpPr>
      <xdr:spPr>
        <a:xfrm>
          <a:off x="16370300" y="152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8271</xdr:rowOff>
    </xdr:from>
    <xdr:to>
      <xdr:col>86</xdr:col>
      <xdr:colOff>25400</xdr:colOff>
      <xdr:row>90</xdr:row>
      <xdr:rowOff>8271</xdr:rowOff>
    </xdr:to>
    <xdr:cxnSp macro="">
      <xdr:nvCxnSpPr>
        <xdr:cNvPr id="684" name="直線コネクタ 683"/>
        <xdr:cNvCxnSpPr/>
      </xdr:nvCxnSpPr>
      <xdr:spPr>
        <a:xfrm>
          <a:off x="16230600" y="154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169712</xdr:rowOff>
    </xdr:from>
    <xdr:to>
      <xdr:col>85</xdr:col>
      <xdr:colOff>127000</xdr:colOff>
      <xdr:row>97</xdr:row>
      <xdr:rowOff>33646</xdr:rowOff>
    </xdr:to>
    <xdr:cxnSp macro="">
      <xdr:nvCxnSpPr>
        <xdr:cNvPr id="685" name="直線コネクタ 684"/>
        <xdr:cNvCxnSpPr/>
      </xdr:nvCxnSpPr>
      <xdr:spPr>
        <a:xfrm>
          <a:off x="15481300" y="16628912"/>
          <a:ext cx="838200" cy="35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94795</xdr:rowOff>
    </xdr:from>
    <xdr:ext cx="534377" cy="259045"/>
    <xdr:sp macro="" textlink="">
      <xdr:nvSpPr>
        <xdr:cNvPr id="686" name="積立金平均値テキスト"/>
        <xdr:cNvSpPr txBox="1"/>
      </xdr:nvSpPr>
      <xdr:spPr>
        <a:xfrm>
          <a:off x="16370300" y="16382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71918</xdr:rowOff>
    </xdr:from>
    <xdr:to>
      <xdr:col>85</xdr:col>
      <xdr:colOff>177800</xdr:colOff>
      <xdr:row>97</xdr:row>
      <xdr:rowOff>2068</xdr:rowOff>
    </xdr:to>
    <xdr:sp macro="" textlink="">
      <xdr:nvSpPr>
        <xdr:cNvPr id="687" name="フローチャート: 判断 686"/>
        <xdr:cNvSpPr/>
      </xdr:nvSpPr>
      <xdr:spPr>
        <a:xfrm>
          <a:off x="162687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169712</xdr:rowOff>
    </xdr:from>
    <xdr:to>
      <xdr:col>81</xdr:col>
      <xdr:colOff>50800</xdr:colOff>
      <xdr:row>97</xdr:row>
      <xdr:rowOff>40667</xdr:rowOff>
    </xdr:to>
    <xdr:cxnSp macro="">
      <xdr:nvCxnSpPr>
        <xdr:cNvPr id="688" name="直線コネクタ 687"/>
        <xdr:cNvCxnSpPr/>
      </xdr:nvCxnSpPr>
      <xdr:spPr>
        <a:xfrm flipV="1">
          <a:off x="14592300" y="16628912"/>
          <a:ext cx="889000" cy="42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102763</xdr:rowOff>
    </xdr:from>
    <xdr:to>
      <xdr:col>81</xdr:col>
      <xdr:colOff>101600</xdr:colOff>
      <xdr:row>98</xdr:row>
      <xdr:rowOff>32913</xdr:rowOff>
    </xdr:to>
    <xdr:sp macro="" textlink="">
      <xdr:nvSpPr>
        <xdr:cNvPr id="689" name="フローチャート: 判断 688"/>
        <xdr:cNvSpPr/>
      </xdr:nvSpPr>
      <xdr:spPr>
        <a:xfrm>
          <a:off x="15430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24040</xdr:rowOff>
    </xdr:from>
    <xdr:ext cx="534377" cy="259045"/>
    <xdr:sp macro="" textlink="">
      <xdr:nvSpPr>
        <xdr:cNvPr id="690" name="テキスト ボックス 689"/>
        <xdr:cNvSpPr txBox="1"/>
      </xdr:nvSpPr>
      <xdr:spPr>
        <a:xfrm>
          <a:off x="15214111" y="1682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32486</xdr:rowOff>
    </xdr:from>
    <xdr:to>
      <xdr:col>76</xdr:col>
      <xdr:colOff>114300</xdr:colOff>
      <xdr:row>97</xdr:row>
      <xdr:rowOff>40667</xdr:rowOff>
    </xdr:to>
    <xdr:cxnSp macro="">
      <xdr:nvCxnSpPr>
        <xdr:cNvPr id="691" name="直線コネクタ 690"/>
        <xdr:cNvCxnSpPr/>
      </xdr:nvCxnSpPr>
      <xdr:spPr>
        <a:xfrm>
          <a:off x="13703300" y="16491686"/>
          <a:ext cx="889000" cy="179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3485</xdr:rowOff>
    </xdr:from>
    <xdr:to>
      <xdr:col>76</xdr:col>
      <xdr:colOff>165100</xdr:colOff>
      <xdr:row>97</xdr:row>
      <xdr:rowOff>105085</xdr:rowOff>
    </xdr:to>
    <xdr:sp macro="" textlink="">
      <xdr:nvSpPr>
        <xdr:cNvPr id="692" name="フローチャート: 判断 691"/>
        <xdr:cNvSpPr/>
      </xdr:nvSpPr>
      <xdr:spPr>
        <a:xfrm>
          <a:off x="14541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96212</xdr:rowOff>
    </xdr:from>
    <xdr:ext cx="534377" cy="259045"/>
    <xdr:sp macro="" textlink="">
      <xdr:nvSpPr>
        <xdr:cNvPr id="693" name="テキスト ボックス 692"/>
        <xdr:cNvSpPr txBox="1"/>
      </xdr:nvSpPr>
      <xdr:spPr>
        <a:xfrm>
          <a:off x="14325111" y="1672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32486</xdr:rowOff>
    </xdr:from>
    <xdr:to>
      <xdr:col>71</xdr:col>
      <xdr:colOff>177800</xdr:colOff>
      <xdr:row>96</xdr:row>
      <xdr:rowOff>150183</xdr:rowOff>
    </xdr:to>
    <xdr:cxnSp macro="">
      <xdr:nvCxnSpPr>
        <xdr:cNvPr id="694" name="直線コネクタ 693"/>
        <xdr:cNvCxnSpPr/>
      </xdr:nvCxnSpPr>
      <xdr:spPr>
        <a:xfrm flipV="1">
          <a:off x="12814300" y="16491686"/>
          <a:ext cx="889000" cy="117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10801</xdr:rowOff>
    </xdr:from>
    <xdr:to>
      <xdr:col>72</xdr:col>
      <xdr:colOff>38100</xdr:colOff>
      <xdr:row>97</xdr:row>
      <xdr:rowOff>112401</xdr:rowOff>
    </xdr:to>
    <xdr:sp macro="" textlink="">
      <xdr:nvSpPr>
        <xdr:cNvPr id="695" name="フローチャート: 判断 694"/>
        <xdr:cNvSpPr/>
      </xdr:nvSpPr>
      <xdr:spPr>
        <a:xfrm>
          <a:off x="13652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103528</xdr:rowOff>
    </xdr:from>
    <xdr:ext cx="534377" cy="259045"/>
    <xdr:sp macro="" textlink="">
      <xdr:nvSpPr>
        <xdr:cNvPr id="696" name="テキスト ボックス 695"/>
        <xdr:cNvSpPr txBox="1"/>
      </xdr:nvSpPr>
      <xdr:spPr>
        <a:xfrm>
          <a:off x="13436111" y="1673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55818</xdr:rowOff>
    </xdr:from>
    <xdr:to>
      <xdr:col>67</xdr:col>
      <xdr:colOff>101600</xdr:colOff>
      <xdr:row>97</xdr:row>
      <xdr:rowOff>157418</xdr:rowOff>
    </xdr:to>
    <xdr:sp macro="" textlink="">
      <xdr:nvSpPr>
        <xdr:cNvPr id="697" name="フローチャート: 判断 696"/>
        <xdr:cNvSpPr/>
      </xdr:nvSpPr>
      <xdr:spPr>
        <a:xfrm>
          <a:off x="12763500" y="1668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148545</xdr:rowOff>
    </xdr:from>
    <xdr:ext cx="534377" cy="259045"/>
    <xdr:sp macro="" textlink="">
      <xdr:nvSpPr>
        <xdr:cNvPr id="698" name="テキスト ボックス 697"/>
        <xdr:cNvSpPr txBox="1"/>
      </xdr:nvSpPr>
      <xdr:spPr>
        <a:xfrm>
          <a:off x="12547111" y="16779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154296</xdr:rowOff>
    </xdr:from>
    <xdr:to>
      <xdr:col>85</xdr:col>
      <xdr:colOff>177800</xdr:colOff>
      <xdr:row>97</xdr:row>
      <xdr:rowOff>84446</xdr:rowOff>
    </xdr:to>
    <xdr:sp macro="" textlink="">
      <xdr:nvSpPr>
        <xdr:cNvPr id="704" name="楕円 703"/>
        <xdr:cNvSpPr/>
      </xdr:nvSpPr>
      <xdr:spPr>
        <a:xfrm>
          <a:off x="16268700" y="1661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132723</xdr:rowOff>
    </xdr:from>
    <xdr:ext cx="534377" cy="259045"/>
    <xdr:sp macro="" textlink="">
      <xdr:nvSpPr>
        <xdr:cNvPr id="705" name="積立金該当値テキスト"/>
        <xdr:cNvSpPr txBox="1"/>
      </xdr:nvSpPr>
      <xdr:spPr>
        <a:xfrm>
          <a:off x="16370300" y="16591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118912</xdr:rowOff>
    </xdr:from>
    <xdr:to>
      <xdr:col>81</xdr:col>
      <xdr:colOff>101600</xdr:colOff>
      <xdr:row>97</xdr:row>
      <xdr:rowOff>49062</xdr:rowOff>
    </xdr:to>
    <xdr:sp macro="" textlink="">
      <xdr:nvSpPr>
        <xdr:cNvPr id="706" name="楕円 705"/>
        <xdr:cNvSpPr/>
      </xdr:nvSpPr>
      <xdr:spPr>
        <a:xfrm>
          <a:off x="15430500" y="16578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65589</xdr:rowOff>
    </xdr:from>
    <xdr:ext cx="534377" cy="259045"/>
    <xdr:sp macro="" textlink="">
      <xdr:nvSpPr>
        <xdr:cNvPr id="707" name="テキスト ボックス 706"/>
        <xdr:cNvSpPr txBox="1"/>
      </xdr:nvSpPr>
      <xdr:spPr>
        <a:xfrm>
          <a:off x="15214111" y="16353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161317</xdr:rowOff>
    </xdr:from>
    <xdr:to>
      <xdr:col>76</xdr:col>
      <xdr:colOff>165100</xdr:colOff>
      <xdr:row>97</xdr:row>
      <xdr:rowOff>91467</xdr:rowOff>
    </xdr:to>
    <xdr:sp macro="" textlink="">
      <xdr:nvSpPr>
        <xdr:cNvPr id="708" name="楕円 707"/>
        <xdr:cNvSpPr/>
      </xdr:nvSpPr>
      <xdr:spPr>
        <a:xfrm>
          <a:off x="14541500" y="1662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107994</xdr:rowOff>
    </xdr:from>
    <xdr:ext cx="534377" cy="259045"/>
    <xdr:sp macro="" textlink="">
      <xdr:nvSpPr>
        <xdr:cNvPr id="709" name="テキスト ボックス 708"/>
        <xdr:cNvSpPr txBox="1"/>
      </xdr:nvSpPr>
      <xdr:spPr>
        <a:xfrm>
          <a:off x="14325111" y="1639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153136</xdr:rowOff>
    </xdr:from>
    <xdr:to>
      <xdr:col>72</xdr:col>
      <xdr:colOff>38100</xdr:colOff>
      <xdr:row>96</xdr:row>
      <xdr:rowOff>83286</xdr:rowOff>
    </xdr:to>
    <xdr:sp macro="" textlink="">
      <xdr:nvSpPr>
        <xdr:cNvPr id="710" name="楕円 709"/>
        <xdr:cNvSpPr/>
      </xdr:nvSpPr>
      <xdr:spPr>
        <a:xfrm>
          <a:off x="13652500" y="1644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99813</xdr:rowOff>
    </xdr:from>
    <xdr:ext cx="534377" cy="259045"/>
    <xdr:sp macro="" textlink="">
      <xdr:nvSpPr>
        <xdr:cNvPr id="711" name="テキスト ボックス 710"/>
        <xdr:cNvSpPr txBox="1"/>
      </xdr:nvSpPr>
      <xdr:spPr>
        <a:xfrm>
          <a:off x="13436111" y="16216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99383</xdr:rowOff>
    </xdr:from>
    <xdr:to>
      <xdr:col>67</xdr:col>
      <xdr:colOff>101600</xdr:colOff>
      <xdr:row>97</xdr:row>
      <xdr:rowOff>29533</xdr:rowOff>
    </xdr:to>
    <xdr:sp macro="" textlink="">
      <xdr:nvSpPr>
        <xdr:cNvPr id="712" name="楕円 711"/>
        <xdr:cNvSpPr/>
      </xdr:nvSpPr>
      <xdr:spPr>
        <a:xfrm>
          <a:off x="12763500" y="16558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46060</xdr:rowOff>
    </xdr:from>
    <xdr:ext cx="534377" cy="259045"/>
    <xdr:sp macro="" textlink="">
      <xdr:nvSpPr>
        <xdr:cNvPr id="713" name="テキスト ボックス 712"/>
        <xdr:cNvSpPr txBox="1"/>
      </xdr:nvSpPr>
      <xdr:spPr>
        <a:xfrm>
          <a:off x="12547111" y="1633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4" name="直線コネクタ 723"/>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5" name="テキスト ボックス 724"/>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7" name="テキスト ボックス 726"/>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8" name="直線コネクタ 727"/>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29" name="テキスト ボックス 728"/>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1" name="テキスト ボックス 730"/>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3" name="直線コネクタ 732"/>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4"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5" name="直線コネクタ 734"/>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6"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7" name="直線コネクタ 736"/>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8" name="直線コネクタ 737"/>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39"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0" name="フローチャート: 判断 739"/>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1" name="直線コネクタ 740"/>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146050</xdr:rowOff>
    </xdr:from>
    <xdr:to>
      <xdr:col>112</xdr:col>
      <xdr:colOff>38100</xdr:colOff>
      <xdr:row>38</xdr:row>
      <xdr:rowOff>76200</xdr:rowOff>
    </xdr:to>
    <xdr:sp macro="" textlink="">
      <xdr:nvSpPr>
        <xdr:cNvPr id="742" name="フローチャート: 判断 741"/>
        <xdr:cNvSpPr/>
      </xdr:nvSpPr>
      <xdr:spPr>
        <a:xfrm>
          <a:off x="21272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3" name="テキスト ボックス 742"/>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4" name="直線コネクタ 743"/>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31750</xdr:rowOff>
    </xdr:from>
    <xdr:to>
      <xdr:col>107</xdr:col>
      <xdr:colOff>101600</xdr:colOff>
      <xdr:row>34</xdr:row>
      <xdr:rowOff>133350</xdr:rowOff>
    </xdr:to>
    <xdr:sp macro="" textlink="">
      <xdr:nvSpPr>
        <xdr:cNvPr id="745" name="フローチャート: 判断 744"/>
        <xdr:cNvSpPr/>
      </xdr:nvSpPr>
      <xdr:spPr>
        <a:xfrm>
          <a:off x="20383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32</xdr:row>
      <xdr:rowOff>149877</xdr:rowOff>
    </xdr:from>
    <xdr:ext cx="313932" cy="259045"/>
    <xdr:sp macro="" textlink="">
      <xdr:nvSpPr>
        <xdr:cNvPr id="746" name="テキスト ボックス 745"/>
        <xdr:cNvSpPr txBox="1"/>
      </xdr:nvSpPr>
      <xdr:spPr>
        <a:xfrm>
          <a:off x="20277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7" name="直線コネクタ 746"/>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31750</xdr:rowOff>
    </xdr:from>
    <xdr:to>
      <xdr:col>102</xdr:col>
      <xdr:colOff>165100</xdr:colOff>
      <xdr:row>31</xdr:row>
      <xdr:rowOff>133350</xdr:rowOff>
    </xdr:to>
    <xdr:sp macro="" textlink="">
      <xdr:nvSpPr>
        <xdr:cNvPr id="748" name="フローチャート: 判断 747"/>
        <xdr:cNvSpPr/>
      </xdr:nvSpPr>
      <xdr:spPr>
        <a:xfrm>
          <a:off x="19494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149877</xdr:rowOff>
    </xdr:from>
    <xdr:ext cx="313932" cy="259045"/>
    <xdr:sp macro="" textlink="">
      <xdr:nvSpPr>
        <xdr:cNvPr id="749" name="テキスト ボックス 748"/>
        <xdr:cNvSpPr txBox="1"/>
      </xdr:nvSpPr>
      <xdr:spPr>
        <a:xfrm>
          <a:off x="19388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0" name="フローチャート: 判断 749"/>
        <xdr:cNvSpPr/>
      </xdr:nvSpPr>
      <xdr:spPr>
        <a:xfrm>
          <a:off x="18605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1" name="テキスト ボックス 750"/>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7" name="楕円 756"/>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58"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9" name="楕円 758"/>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36</xdr:row>
      <xdr:rowOff>92727</xdr:rowOff>
    </xdr:from>
    <xdr:ext cx="249299" cy="259045"/>
    <xdr:sp macro="" textlink="">
      <xdr:nvSpPr>
        <xdr:cNvPr id="760" name="テキスト ボックス 759"/>
        <xdr:cNvSpPr txBox="1"/>
      </xdr:nvSpPr>
      <xdr:spPr>
        <a:xfrm>
          <a:off x="21198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1" name="楕円 760"/>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2" name="テキスト ボックス 761"/>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3" name="楕円 762"/>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4" name="テキスト ボックス 763"/>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5" name="楕円 764"/>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92727</xdr:rowOff>
    </xdr:from>
    <xdr:ext cx="249299" cy="259045"/>
    <xdr:sp macro="" textlink="">
      <xdr:nvSpPr>
        <xdr:cNvPr id="766" name="テキスト ボックス 765"/>
        <xdr:cNvSpPr txBox="1"/>
      </xdr:nvSpPr>
      <xdr:spPr>
        <a:xfrm>
          <a:off x="18531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7" name="直線コネクタ 776"/>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8" name="テキスト ボックス 777"/>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9" name="直線コネクタ 778"/>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0" name="テキスト ボックス 779"/>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1" name="直線コネクタ 780"/>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2" name="テキスト ボックス 781"/>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3" name="直線コネクタ 782"/>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4" name="テキスト ボックス 783"/>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5" name="直線コネクタ 784"/>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6" name="テキスト ボックス 785"/>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7" name="直線コネクタ 786"/>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8" name="テキスト ボックス 787"/>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15494</xdr:rowOff>
    </xdr:from>
    <xdr:to>
      <xdr:col>116</xdr:col>
      <xdr:colOff>62864</xdr:colOff>
      <xdr:row>59</xdr:row>
      <xdr:rowOff>98443</xdr:rowOff>
    </xdr:to>
    <xdr:cxnSp macro="">
      <xdr:nvCxnSpPr>
        <xdr:cNvPr id="792" name="直線コネクタ 791"/>
        <xdr:cNvCxnSpPr/>
      </xdr:nvCxnSpPr>
      <xdr:spPr>
        <a:xfrm flipV="1">
          <a:off x="22159595" y="8587994"/>
          <a:ext cx="1269"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102270</xdr:rowOff>
    </xdr:from>
    <xdr:ext cx="249299" cy="259045"/>
    <xdr:sp macro="" textlink="">
      <xdr:nvSpPr>
        <xdr:cNvPr id="793" name="貸付金最小値テキスト"/>
        <xdr:cNvSpPr txBox="1"/>
      </xdr:nvSpPr>
      <xdr:spPr>
        <a:xfrm>
          <a:off x="22212300" y="102178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98443</xdr:rowOff>
    </xdr:from>
    <xdr:to>
      <xdr:col>116</xdr:col>
      <xdr:colOff>152400</xdr:colOff>
      <xdr:row>59</xdr:row>
      <xdr:rowOff>98443</xdr:rowOff>
    </xdr:to>
    <xdr:cxnSp macro="">
      <xdr:nvCxnSpPr>
        <xdr:cNvPr id="794" name="直線コネクタ 793"/>
        <xdr:cNvCxnSpPr/>
      </xdr:nvCxnSpPr>
      <xdr:spPr>
        <a:xfrm>
          <a:off x="22072600" y="10213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133621</xdr:rowOff>
    </xdr:from>
    <xdr:ext cx="534377" cy="259045"/>
    <xdr:sp macro="" textlink="">
      <xdr:nvSpPr>
        <xdr:cNvPr id="795" name="貸付金最大値テキスト"/>
        <xdr:cNvSpPr txBox="1"/>
      </xdr:nvSpPr>
      <xdr:spPr>
        <a:xfrm>
          <a:off x="22212300" y="836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15494</xdr:rowOff>
    </xdr:from>
    <xdr:to>
      <xdr:col>116</xdr:col>
      <xdr:colOff>152400</xdr:colOff>
      <xdr:row>50</xdr:row>
      <xdr:rowOff>15494</xdr:rowOff>
    </xdr:to>
    <xdr:cxnSp macro="">
      <xdr:nvCxnSpPr>
        <xdr:cNvPr id="796" name="直線コネクタ 795"/>
        <xdr:cNvCxnSpPr/>
      </xdr:nvCxnSpPr>
      <xdr:spPr>
        <a:xfrm>
          <a:off x="22072600" y="858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21699</xdr:rowOff>
    </xdr:from>
    <xdr:to>
      <xdr:col>116</xdr:col>
      <xdr:colOff>63500</xdr:colOff>
      <xdr:row>56</xdr:row>
      <xdr:rowOff>40205</xdr:rowOff>
    </xdr:to>
    <xdr:cxnSp macro="">
      <xdr:nvCxnSpPr>
        <xdr:cNvPr id="797" name="直線コネクタ 796"/>
        <xdr:cNvCxnSpPr/>
      </xdr:nvCxnSpPr>
      <xdr:spPr>
        <a:xfrm>
          <a:off x="21323300" y="9622899"/>
          <a:ext cx="8382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134056</xdr:rowOff>
    </xdr:from>
    <xdr:ext cx="469744" cy="259045"/>
    <xdr:sp macro="" textlink="">
      <xdr:nvSpPr>
        <xdr:cNvPr id="798" name="貸付金平均値テキスト"/>
        <xdr:cNvSpPr txBox="1"/>
      </xdr:nvSpPr>
      <xdr:spPr>
        <a:xfrm>
          <a:off x="22212300" y="9906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155629</xdr:rowOff>
    </xdr:from>
    <xdr:to>
      <xdr:col>116</xdr:col>
      <xdr:colOff>114300</xdr:colOff>
      <xdr:row>58</xdr:row>
      <xdr:rowOff>85779</xdr:rowOff>
    </xdr:to>
    <xdr:sp macro="" textlink="">
      <xdr:nvSpPr>
        <xdr:cNvPr id="799" name="フローチャート: 判断 798"/>
        <xdr:cNvSpPr/>
      </xdr:nvSpPr>
      <xdr:spPr>
        <a:xfrm>
          <a:off x="221107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6132</xdr:rowOff>
    </xdr:from>
    <xdr:to>
      <xdr:col>111</xdr:col>
      <xdr:colOff>177800</xdr:colOff>
      <xdr:row>56</xdr:row>
      <xdr:rowOff>21699</xdr:rowOff>
    </xdr:to>
    <xdr:cxnSp macro="">
      <xdr:nvCxnSpPr>
        <xdr:cNvPr id="800" name="直線コネクタ 799"/>
        <xdr:cNvCxnSpPr/>
      </xdr:nvCxnSpPr>
      <xdr:spPr>
        <a:xfrm>
          <a:off x="20434300" y="9607332"/>
          <a:ext cx="889000" cy="15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138321</xdr:rowOff>
    </xdr:from>
    <xdr:to>
      <xdr:col>112</xdr:col>
      <xdr:colOff>38100</xdr:colOff>
      <xdr:row>58</xdr:row>
      <xdr:rowOff>68471</xdr:rowOff>
    </xdr:to>
    <xdr:sp macro="" textlink="">
      <xdr:nvSpPr>
        <xdr:cNvPr id="801" name="フローチャート: 判断 800"/>
        <xdr:cNvSpPr/>
      </xdr:nvSpPr>
      <xdr:spPr>
        <a:xfrm>
          <a:off x="21272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59598</xdr:rowOff>
    </xdr:from>
    <xdr:ext cx="469744" cy="259045"/>
    <xdr:sp macro="" textlink="">
      <xdr:nvSpPr>
        <xdr:cNvPr id="802" name="テキスト ボックス 801"/>
        <xdr:cNvSpPr txBox="1"/>
      </xdr:nvSpPr>
      <xdr:spPr>
        <a:xfrm>
          <a:off x="21088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57731</xdr:rowOff>
    </xdr:from>
    <xdr:to>
      <xdr:col>107</xdr:col>
      <xdr:colOff>50800</xdr:colOff>
      <xdr:row>56</xdr:row>
      <xdr:rowOff>6132</xdr:rowOff>
    </xdr:to>
    <xdr:cxnSp macro="">
      <xdr:nvCxnSpPr>
        <xdr:cNvPr id="803" name="直線コネクタ 802"/>
        <xdr:cNvCxnSpPr/>
      </xdr:nvCxnSpPr>
      <xdr:spPr>
        <a:xfrm>
          <a:off x="19545300" y="9487481"/>
          <a:ext cx="889000" cy="119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99785</xdr:rowOff>
    </xdr:from>
    <xdr:to>
      <xdr:col>107</xdr:col>
      <xdr:colOff>101600</xdr:colOff>
      <xdr:row>58</xdr:row>
      <xdr:rowOff>29935</xdr:rowOff>
    </xdr:to>
    <xdr:sp macro="" textlink="">
      <xdr:nvSpPr>
        <xdr:cNvPr id="804" name="フローチャート: 判断 803"/>
        <xdr:cNvSpPr/>
      </xdr:nvSpPr>
      <xdr:spPr>
        <a:xfrm>
          <a:off x="20383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21062</xdr:rowOff>
    </xdr:from>
    <xdr:ext cx="469744" cy="259045"/>
    <xdr:sp macro="" textlink="">
      <xdr:nvSpPr>
        <xdr:cNvPr id="805" name="テキスト ボックス 804"/>
        <xdr:cNvSpPr txBox="1"/>
      </xdr:nvSpPr>
      <xdr:spPr>
        <a:xfrm>
          <a:off x="20199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23550</xdr:rowOff>
    </xdr:from>
    <xdr:to>
      <xdr:col>102</xdr:col>
      <xdr:colOff>114300</xdr:colOff>
      <xdr:row>55</xdr:row>
      <xdr:rowOff>57731</xdr:rowOff>
    </xdr:to>
    <xdr:cxnSp macro="">
      <xdr:nvCxnSpPr>
        <xdr:cNvPr id="806" name="直線コネクタ 805"/>
        <xdr:cNvCxnSpPr/>
      </xdr:nvCxnSpPr>
      <xdr:spPr>
        <a:xfrm>
          <a:off x="18656300" y="9453300"/>
          <a:ext cx="889000" cy="34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92384</xdr:rowOff>
    </xdr:from>
    <xdr:to>
      <xdr:col>102</xdr:col>
      <xdr:colOff>165100</xdr:colOff>
      <xdr:row>58</xdr:row>
      <xdr:rowOff>22534</xdr:rowOff>
    </xdr:to>
    <xdr:sp macro="" textlink="">
      <xdr:nvSpPr>
        <xdr:cNvPr id="807" name="フローチャート: 判断 806"/>
        <xdr:cNvSpPr/>
      </xdr:nvSpPr>
      <xdr:spPr>
        <a:xfrm>
          <a:off x="19494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13661</xdr:rowOff>
    </xdr:from>
    <xdr:ext cx="469744" cy="259045"/>
    <xdr:sp macro="" textlink="">
      <xdr:nvSpPr>
        <xdr:cNvPr id="808" name="テキスト ボックス 807"/>
        <xdr:cNvSpPr txBox="1"/>
      </xdr:nvSpPr>
      <xdr:spPr>
        <a:xfrm>
          <a:off x="19310428" y="995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167168</xdr:rowOff>
    </xdr:from>
    <xdr:to>
      <xdr:col>98</xdr:col>
      <xdr:colOff>38100</xdr:colOff>
      <xdr:row>58</xdr:row>
      <xdr:rowOff>97318</xdr:rowOff>
    </xdr:to>
    <xdr:sp macro="" textlink="">
      <xdr:nvSpPr>
        <xdr:cNvPr id="809" name="フローチャート: 判断 808"/>
        <xdr:cNvSpPr/>
      </xdr:nvSpPr>
      <xdr:spPr>
        <a:xfrm>
          <a:off x="18605500" y="993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88445</xdr:rowOff>
    </xdr:from>
    <xdr:ext cx="469744" cy="259045"/>
    <xdr:sp macro="" textlink="">
      <xdr:nvSpPr>
        <xdr:cNvPr id="810" name="テキスト ボックス 809"/>
        <xdr:cNvSpPr txBox="1"/>
      </xdr:nvSpPr>
      <xdr:spPr>
        <a:xfrm>
          <a:off x="18421428" y="10032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160855</xdr:rowOff>
    </xdr:from>
    <xdr:to>
      <xdr:col>116</xdr:col>
      <xdr:colOff>114300</xdr:colOff>
      <xdr:row>56</xdr:row>
      <xdr:rowOff>91005</xdr:rowOff>
    </xdr:to>
    <xdr:sp macro="" textlink="">
      <xdr:nvSpPr>
        <xdr:cNvPr id="816" name="楕円 815"/>
        <xdr:cNvSpPr/>
      </xdr:nvSpPr>
      <xdr:spPr>
        <a:xfrm>
          <a:off x="22110700" y="959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12282</xdr:rowOff>
    </xdr:from>
    <xdr:ext cx="469744" cy="259045"/>
    <xdr:sp macro="" textlink="">
      <xdr:nvSpPr>
        <xdr:cNvPr id="817" name="貸付金該当値テキスト"/>
        <xdr:cNvSpPr txBox="1"/>
      </xdr:nvSpPr>
      <xdr:spPr>
        <a:xfrm>
          <a:off x="22212300" y="9442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142349</xdr:rowOff>
    </xdr:from>
    <xdr:to>
      <xdr:col>112</xdr:col>
      <xdr:colOff>38100</xdr:colOff>
      <xdr:row>56</xdr:row>
      <xdr:rowOff>72499</xdr:rowOff>
    </xdr:to>
    <xdr:sp macro="" textlink="">
      <xdr:nvSpPr>
        <xdr:cNvPr id="818" name="楕円 817"/>
        <xdr:cNvSpPr/>
      </xdr:nvSpPr>
      <xdr:spPr>
        <a:xfrm>
          <a:off x="21272500" y="9572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89026</xdr:rowOff>
    </xdr:from>
    <xdr:ext cx="469744" cy="259045"/>
    <xdr:sp macro="" textlink="">
      <xdr:nvSpPr>
        <xdr:cNvPr id="819" name="テキスト ボックス 818"/>
        <xdr:cNvSpPr txBox="1"/>
      </xdr:nvSpPr>
      <xdr:spPr>
        <a:xfrm>
          <a:off x="21088428" y="9347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126782</xdr:rowOff>
    </xdr:from>
    <xdr:to>
      <xdr:col>107</xdr:col>
      <xdr:colOff>101600</xdr:colOff>
      <xdr:row>56</xdr:row>
      <xdr:rowOff>56932</xdr:rowOff>
    </xdr:to>
    <xdr:sp macro="" textlink="">
      <xdr:nvSpPr>
        <xdr:cNvPr id="820" name="楕円 819"/>
        <xdr:cNvSpPr/>
      </xdr:nvSpPr>
      <xdr:spPr>
        <a:xfrm>
          <a:off x="20383500" y="955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73459</xdr:rowOff>
    </xdr:from>
    <xdr:ext cx="469744" cy="259045"/>
    <xdr:sp macro="" textlink="">
      <xdr:nvSpPr>
        <xdr:cNvPr id="821" name="テキスト ボックス 820"/>
        <xdr:cNvSpPr txBox="1"/>
      </xdr:nvSpPr>
      <xdr:spPr>
        <a:xfrm>
          <a:off x="20199428" y="933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6931</xdr:rowOff>
    </xdr:from>
    <xdr:to>
      <xdr:col>102</xdr:col>
      <xdr:colOff>165100</xdr:colOff>
      <xdr:row>55</xdr:row>
      <xdr:rowOff>108531</xdr:rowOff>
    </xdr:to>
    <xdr:sp macro="" textlink="">
      <xdr:nvSpPr>
        <xdr:cNvPr id="822" name="楕円 821"/>
        <xdr:cNvSpPr/>
      </xdr:nvSpPr>
      <xdr:spPr>
        <a:xfrm>
          <a:off x="19494500" y="9436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53</xdr:row>
      <xdr:rowOff>125058</xdr:rowOff>
    </xdr:from>
    <xdr:ext cx="469744" cy="259045"/>
    <xdr:sp macro="" textlink="">
      <xdr:nvSpPr>
        <xdr:cNvPr id="823" name="テキスト ボックス 822"/>
        <xdr:cNvSpPr txBox="1"/>
      </xdr:nvSpPr>
      <xdr:spPr>
        <a:xfrm>
          <a:off x="19310428" y="9211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144200</xdr:rowOff>
    </xdr:from>
    <xdr:to>
      <xdr:col>98</xdr:col>
      <xdr:colOff>38100</xdr:colOff>
      <xdr:row>55</xdr:row>
      <xdr:rowOff>74350</xdr:rowOff>
    </xdr:to>
    <xdr:sp macro="" textlink="">
      <xdr:nvSpPr>
        <xdr:cNvPr id="824" name="楕円 823"/>
        <xdr:cNvSpPr/>
      </xdr:nvSpPr>
      <xdr:spPr>
        <a:xfrm>
          <a:off x="18605500" y="940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53</xdr:row>
      <xdr:rowOff>90877</xdr:rowOff>
    </xdr:from>
    <xdr:ext cx="469744" cy="259045"/>
    <xdr:sp macro="" textlink="">
      <xdr:nvSpPr>
        <xdr:cNvPr id="825" name="テキスト ボックス 824"/>
        <xdr:cNvSpPr txBox="1"/>
      </xdr:nvSpPr>
      <xdr:spPr>
        <a:xfrm>
          <a:off x="18421428" y="9177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6" name="テキスト ボックス 835"/>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7" name="直線コネクタ 836"/>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8" name="テキスト ボックス 837"/>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9" name="直線コネクタ 838"/>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0" name="テキスト ボックス 839"/>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1" name="直線コネクタ 840"/>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2" name="テキスト ボックス 841"/>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3" name="直線コネクタ 842"/>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4" name="テキスト ボックス 843"/>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5" name="直線コネクタ 844"/>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6" name="テキスト ボックス 845"/>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8" name="テキスト ボックス 847"/>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83921</xdr:rowOff>
    </xdr:from>
    <xdr:to>
      <xdr:col>116</xdr:col>
      <xdr:colOff>62864</xdr:colOff>
      <xdr:row>79</xdr:row>
      <xdr:rowOff>56566</xdr:rowOff>
    </xdr:to>
    <xdr:cxnSp macro="">
      <xdr:nvCxnSpPr>
        <xdr:cNvPr id="850" name="直線コネクタ 849"/>
        <xdr:cNvCxnSpPr/>
      </xdr:nvCxnSpPr>
      <xdr:spPr>
        <a:xfrm flipV="1">
          <a:off x="22159595" y="12085421"/>
          <a:ext cx="1269" cy="1515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60393</xdr:rowOff>
    </xdr:from>
    <xdr:ext cx="534377" cy="259045"/>
    <xdr:sp macro="" textlink="">
      <xdr:nvSpPr>
        <xdr:cNvPr id="851" name="繰出金最小値テキスト"/>
        <xdr:cNvSpPr txBox="1"/>
      </xdr:nvSpPr>
      <xdr:spPr>
        <a:xfrm>
          <a:off x="22212300" y="13604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56566</xdr:rowOff>
    </xdr:from>
    <xdr:to>
      <xdr:col>116</xdr:col>
      <xdr:colOff>152400</xdr:colOff>
      <xdr:row>79</xdr:row>
      <xdr:rowOff>56566</xdr:rowOff>
    </xdr:to>
    <xdr:cxnSp macro="">
      <xdr:nvCxnSpPr>
        <xdr:cNvPr id="852" name="直線コネクタ 851"/>
        <xdr:cNvCxnSpPr/>
      </xdr:nvCxnSpPr>
      <xdr:spPr>
        <a:xfrm>
          <a:off x="22072600" y="136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30598</xdr:rowOff>
    </xdr:from>
    <xdr:ext cx="534377" cy="259045"/>
    <xdr:sp macro="" textlink="">
      <xdr:nvSpPr>
        <xdr:cNvPr id="853" name="繰出金最大値テキスト"/>
        <xdr:cNvSpPr txBox="1"/>
      </xdr:nvSpPr>
      <xdr:spPr>
        <a:xfrm>
          <a:off x="22212300" y="1186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83921</xdr:rowOff>
    </xdr:from>
    <xdr:to>
      <xdr:col>116</xdr:col>
      <xdr:colOff>152400</xdr:colOff>
      <xdr:row>70</xdr:row>
      <xdr:rowOff>83921</xdr:rowOff>
    </xdr:to>
    <xdr:cxnSp macro="">
      <xdr:nvCxnSpPr>
        <xdr:cNvPr id="854" name="直線コネクタ 853"/>
        <xdr:cNvCxnSpPr/>
      </xdr:nvCxnSpPr>
      <xdr:spPr>
        <a:xfrm>
          <a:off x="22072600" y="12085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103810</xdr:rowOff>
    </xdr:from>
    <xdr:to>
      <xdr:col>116</xdr:col>
      <xdr:colOff>63500</xdr:colOff>
      <xdr:row>74</xdr:row>
      <xdr:rowOff>114935</xdr:rowOff>
    </xdr:to>
    <xdr:cxnSp macro="">
      <xdr:nvCxnSpPr>
        <xdr:cNvPr id="855" name="直線コネクタ 854"/>
        <xdr:cNvCxnSpPr/>
      </xdr:nvCxnSpPr>
      <xdr:spPr>
        <a:xfrm flipV="1">
          <a:off x="21323300" y="12619660"/>
          <a:ext cx="838200" cy="182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102074</xdr:rowOff>
    </xdr:from>
    <xdr:ext cx="534377" cy="259045"/>
    <xdr:sp macro="" textlink="">
      <xdr:nvSpPr>
        <xdr:cNvPr id="856" name="繰出金平均値テキスト"/>
        <xdr:cNvSpPr txBox="1"/>
      </xdr:nvSpPr>
      <xdr:spPr>
        <a:xfrm>
          <a:off x="22212300" y="12960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123647</xdr:rowOff>
    </xdr:from>
    <xdr:to>
      <xdr:col>116</xdr:col>
      <xdr:colOff>114300</xdr:colOff>
      <xdr:row>76</xdr:row>
      <xdr:rowOff>53798</xdr:rowOff>
    </xdr:to>
    <xdr:sp macro="" textlink="">
      <xdr:nvSpPr>
        <xdr:cNvPr id="857" name="フローチャート: 判断 856"/>
        <xdr:cNvSpPr/>
      </xdr:nvSpPr>
      <xdr:spPr>
        <a:xfrm>
          <a:off x="22110700" y="12982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31191</xdr:rowOff>
    </xdr:from>
    <xdr:to>
      <xdr:col>111</xdr:col>
      <xdr:colOff>177800</xdr:colOff>
      <xdr:row>74</xdr:row>
      <xdr:rowOff>114935</xdr:rowOff>
    </xdr:to>
    <xdr:cxnSp macro="">
      <xdr:nvCxnSpPr>
        <xdr:cNvPr id="858" name="直線コネクタ 857"/>
        <xdr:cNvCxnSpPr/>
      </xdr:nvCxnSpPr>
      <xdr:spPr>
        <a:xfrm>
          <a:off x="20434300" y="12718491"/>
          <a:ext cx="889000" cy="83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80823</xdr:rowOff>
    </xdr:from>
    <xdr:to>
      <xdr:col>112</xdr:col>
      <xdr:colOff>38100</xdr:colOff>
      <xdr:row>76</xdr:row>
      <xdr:rowOff>10973</xdr:rowOff>
    </xdr:to>
    <xdr:sp macro="" textlink="">
      <xdr:nvSpPr>
        <xdr:cNvPr id="859" name="フローチャート: 判断 858"/>
        <xdr:cNvSpPr/>
      </xdr:nvSpPr>
      <xdr:spPr>
        <a:xfrm>
          <a:off x="212725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2100</xdr:rowOff>
    </xdr:from>
    <xdr:ext cx="534377" cy="259045"/>
    <xdr:sp macro="" textlink="">
      <xdr:nvSpPr>
        <xdr:cNvPr id="860" name="テキスト ボックス 859"/>
        <xdr:cNvSpPr txBox="1"/>
      </xdr:nvSpPr>
      <xdr:spPr>
        <a:xfrm>
          <a:off x="21056111" y="13032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31191</xdr:rowOff>
    </xdr:from>
    <xdr:to>
      <xdr:col>107</xdr:col>
      <xdr:colOff>50800</xdr:colOff>
      <xdr:row>74</xdr:row>
      <xdr:rowOff>133299</xdr:rowOff>
    </xdr:to>
    <xdr:cxnSp macro="">
      <xdr:nvCxnSpPr>
        <xdr:cNvPr id="861" name="直線コネクタ 860"/>
        <xdr:cNvCxnSpPr/>
      </xdr:nvCxnSpPr>
      <xdr:spPr>
        <a:xfrm flipV="1">
          <a:off x="19545300" y="12718491"/>
          <a:ext cx="889000" cy="102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70003</xdr:rowOff>
    </xdr:from>
    <xdr:to>
      <xdr:col>107</xdr:col>
      <xdr:colOff>101600</xdr:colOff>
      <xdr:row>76</xdr:row>
      <xdr:rowOff>152</xdr:rowOff>
    </xdr:to>
    <xdr:sp macro="" textlink="">
      <xdr:nvSpPr>
        <xdr:cNvPr id="862" name="フローチャート: 判断 861"/>
        <xdr:cNvSpPr/>
      </xdr:nvSpPr>
      <xdr:spPr>
        <a:xfrm>
          <a:off x="20383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162729</xdr:rowOff>
    </xdr:from>
    <xdr:ext cx="534377" cy="259045"/>
    <xdr:sp macro="" textlink="">
      <xdr:nvSpPr>
        <xdr:cNvPr id="863" name="テキスト ボックス 862"/>
        <xdr:cNvSpPr txBox="1"/>
      </xdr:nvSpPr>
      <xdr:spPr>
        <a:xfrm>
          <a:off x="20167111" y="1302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126670</xdr:rowOff>
    </xdr:from>
    <xdr:to>
      <xdr:col>102</xdr:col>
      <xdr:colOff>114300</xdr:colOff>
      <xdr:row>74</xdr:row>
      <xdr:rowOff>133299</xdr:rowOff>
    </xdr:to>
    <xdr:cxnSp macro="">
      <xdr:nvCxnSpPr>
        <xdr:cNvPr id="864" name="直線コネクタ 863"/>
        <xdr:cNvCxnSpPr/>
      </xdr:nvCxnSpPr>
      <xdr:spPr>
        <a:xfrm>
          <a:off x="18656300" y="12813970"/>
          <a:ext cx="8890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92710</xdr:rowOff>
    </xdr:from>
    <xdr:to>
      <xdr:col>102</xdr:col>
      <xdr:colOff>165100</xdr:colOff>
      <xdr:row>76</xdr:row>
      <xdr:rowOff>22861</xdr:rowOff>
    </xdr:to>
    <xdr:sp macro="" textlink="">
      <xdr:nvSpPr>
        <xdr:cNvPr id="865" name="フローチャート: 判断 864"/>
        <xdr:cNvSpPr/>
      </xdr:nvSpPr>
      <xdr:spPr>
        <a:xfrm>
          <a:off x="19494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13988</xdr:rowOff>
    </xdr:from>
    <xdr:ext cx="534377" cy="259045"/>
    <xdr:sp macro="" textlink="">
      <xdr:nvSpPr>
        <xdr:cNvPr id="866" name="テキスト ボックス 865"/>
        <xdr:cNvSpPr txBox="1"/>
      </xdr:nvSpPr>
      <xdr:spPr>
        <a:xfrm>
          <a:off x="19278111" y="1304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61087</xdr:rowOff>
    </xdr:from>
    <xdr:to>
      <xdr:col>98</xdr:col>
      <xdr:colOff>38100</xdr:colOff>
      <xdr:row>75</xdr:row>
      <xdr:rowOff>162688</xdr:rowOff>
    </xdr:to>
    <xdr:sp macro="" textlink="">
      <xdr:nvSpPr>
        <xdr:cNvPr id="867" name="フローチャート: 判断 866"/>
        <xdr:cNvSpPr/>
      </xdr:nvSpPr>
      <xdr:spPr>
        <a:xfrm>
          <a:off x="18605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153815</xdr:rowOff>
    </xdr:from>
    <xdr:ext cx="534377" cy="259045"/>
    <xdr:sp macro="" textlink="">
      <xdr:nvSpPr>
        <xdr:cNvPr id="868" name="テキスト ボックス 867"/>
        <xdr:cNvSpPr txBox="1"/>
      </xdr:nvSpPr>
      <xdr:spPr>
        <a:xfrm>
          <a:off x="18389111" y="130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53010</xdr:rowOff>
    </xdr:from>
    <xdr:to>
      <xdr:col>116</xdr:col>
      <xdr:colOff>114300</xdr:colOff>
      <xdr:row>73</xdr:row>
      <xdr:rowOff>154610</xdr:rowOff>
    </xdr:to>
    <xdr:sp macro="" textlink="">
      <xdr:nvSpPr>
        <xdr:cNvPr id="874" name="楕円 873"/>
        <xdr:cNvSpPr/>
      </xdr:nvSpPr>
      <xdr:spPr>
        <a:xfrm>
          <a:off x="22110700" y="1256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75887</xdr:rowOff>
    </xdr:from>
    <xdr:ext cx="534377" cy="259045"/>
    <xdr:sp macro="" textlink="">
      <xdr:nvSpPr>
        <xdr:cNvPr id="875" name="繰出金該当値テキスト"/>
        <xdr:cNvSpPr txBox="1"/>
      </xdr:nvSpPr>
      <xdr:spPr>
        <a:xfrm>
          <a:off x="22212300" y="12420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64135</xdr:rowOff>
    </xdr:from>
    <xdr:to>
      <xdr:col>112</xdr:col>
      <xdr:colOff>38100</xdr:colOff>
      <xdr:row>74</xdr:row>
      <xdr:rowOff>165735</xdr:rowOff>
    </xdr:to>
    <xdr:sp macro="" textlink="">
      <xdr:nvSpPr>
        <xdr:cNvPr id="876" name="楕円 875"/>
        <xdr:cNvSpPr/>
      </xdr:nvSpPr>
      <xdr:spPr>
        <a:xfrm>
          <a:off x="21272500" y="127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10812</xdr:rowOff>
    </xdr:from>
    <xdr:ext cx="534377" cy="259045"/>
    <xdr:sp macro="" textlink="">
      <xdr:nvSpPr>
        <xdr:cNvPr id="877" name="テキスト ボックス 876"/>
        <xdr:cNvSpPr txBox="1"/>
      </xdr:nvSpPr>
      <xdr:spPr>
        <a:xfrm>
          <a:off x="21056111" y="12526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151841</xdr:rowOff>
    </xdr:from>
    <xdr:to>
      <xdr:col>107</xdr:col>
      <xdr:colOff>101600</xdr:colOff>
      <xdr:row>74</xdr:row>
      <xdr:rowOff>81991</xdr:rowOff>
    </xdr:to>
    <xdr:sp macro="" textlink="">
      <xdr:nvSpPr>
        <xdr:cNvPr id="878" name="楕円 877"/>
        <xdr:cNvSpPr/>
      </xdr:nvSpPr>
      <xdr:spPr>
        <a:xfrm>
          <a:off x="20383500" y="12667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98518</xdr:rowOff>
    </xdr:from>
    <xdr:ext cx="534377" cy="259045"/>
    <xdr:sp macro="" textlink="">
      <xdr:nvSpPr>
        <xdr:cNvPr id="879" name="テキスト ボックス 878"/>
        <xdr:cNvSpPr txBox="1"/>
      </xdr:nvSpPr>
      <xdr:spPr>
        <a:xfrm>
          <a:off x="20167111" y="12442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82499</xdr:rowOff>
    </xdr:from>
    <xdr:to>
      <xdr:col>102</xdr:col>
      <xdr:colOff>165100</xdr:colOff>
      <xdr:row>75</xdr:row>
      <xdr:rowOff>12649</xdr:rowOff>
    </xdr:to>
    <xdr:sp macro="" textlink="">
      <xdr:nvSpPr>
        <xdr:cNvPr id="880" name="楕円 879"/>
        <xdr:cNvSpPr/>
      </xdr:nvSpPr>
      <xdr:spPr>
        <a:xfrm>
          <a:off x="19494500" y="12769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29176</xdr:rowOff>
    </xdr:from>
    <xdr:ext cx="534377" cy="259045"/>
    <xdr:sp macro="" textlink="">
      <xdr:nvSpPr>
        <xdr:cNvPr id="881" name="テキスト ボックス 880"/>
        <xdr:cNvSpPr txBox="1"/>
      </xdr:nvSpPr>
      <xdr:spPr>
        <a:xfrm>
          <a:off x="19278111" y="12545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75870</xdr:rowOff>
    </xdr:from>
    <xdr:to>
      <xdr:col>98</xdr:col>
      <xdr:colOff>38100</xdr:colOff>
      <xdr:row>75</xdr:row>
      <xdr:rowOff>6020</xdr:rowOff>
    </xdr:to>
    <xdr:sp macro="" textlink="">
      <xdr:nvSpPr>
        <xdr:cNvPr id="882" name="楕円 881"/>
        <xdr:cNvSpPr/>
      </xdr:nvSpPr>
      <xdr:spPr>
        <a:xfrm>
          <a:off x="18605500" y="1276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22547</xdr:rowOff>
    </xdr:from>
    <xdr:ext cx="534377" cy="259045"/>
    <xdr:sp macro="" textlink="">
      <xdr:nvSpPr>
        <xdr:cNvPr id="883" name="テキスト ボックス 882"/>
        <xdr:cNvSpPr txBox="1"/>
      </xdr:nvSpPr>
      <xdr:spPr>
        <a:xfrm>
          <a:off x="18389111" y="12538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４７９，７６７円となり、前年度の５５８，７４５円から大幅な減少となった。国の新たな給付金として、子育て世帯や住民税非課税世帯等への臨時特別給付金などの補助費等の増や新型コロナウイルスワクチン接種事業経費が増となった一方で、特別定額給付金給付事業が皆減となったことなどによるものである。主な構成要素である扶助費は、住民一人あたり１８１，６４７円となっており大幅な増加となった。これは、私立児童福祉施設措置等経費や生活保護費などが増となったためであり、引き続き類似団体より高い水準にある。扶助費の変動推移は類似団体と同様の傾向にあり、社会情勢の影響を反映していると推察さ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462,083
440,453
34.80
238,374,839
221,692,274
16,635,211
122,151,082
13,212,219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89979</xdr:rowOff>
    </xdr:from>
    <xdr:to>
      <xdr:col>24</xdr:col>
      <xdr:colOff>62865</xdr:colOff>
      <xdr:row>38</xdr:row>
      <xdr:rowOff>25019</xdr:rowOff>
    </xdr:to>
    <xdr:cxnSp macro="">
      <xdr:nvCxnSpPr>
        <xdr:cNvPr id="55" name="直線コネクタ 54"/>
        <xdr:cNvCxnSpPr/>
      </xdr:nvCxnSpPr>
      <xdr:spPr>
        <a:xfrm flipV="1">
          <a:off x="4633595" y="5233479"/>
          <a:ext cx="1270" cy="1306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28846</xdr:rowOff>
    </xdr:from>
    <xdr:ext cx="469744" cy="259045"/>
    <xdr:sp macro="" textlink="">
      <xdr:nvSpPr>
        <xdr:cNvPr id="56" name="議会費最小値テキスト"/>
        <xdr:cNvSpPr txBox="1"/>
      </xdr:nvSpPr>
      <xdr:spPr>
        <a:xfrm>
          <a:off x="4686300" y="654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25019</xdr:rowOff>
    </xdr:from>
    <xdr:to>
      <xdr:col>24</xdr:col>
      <xdr:colOff>152400</xdr:colOff>
      <xdr:row>38</xdr:row>
      <xdr:rowOff>25019</xdr:rowOff>
    </xdr:to>
    <xdr:cxnSp macro="">
      <xdr:nvCxnSpPr>
        <xdr:cNvPr id="57" name="直線コネクタ 56"/>
        <xdr:cNvCxnSpPr/>
      </xdr:nvCxnSpPr>
      <xdr:spPr>
        <a:xfrm>
          <a:off x="4546600" y="654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36656</xdr:rowOff>
    </xdr:from>
    <xdr:ext cx="469744" cy="259045"/>
    <xdr:sp macro="" textlink="">
      <xdr:nvSpPr>
        <xdr:cNvPr id="58" name="議会費最大値テキスト"/>
        <xdr:cNvSpPr txBox="1"/>
      </xdr:nvSpPr>
      <xdr:spPr>
        <a:xfrm>
          <a:off x="4686300" y="50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89979</xdr:rowOff>
    </xdr:from>
    <xdr:to>
      <xdr:col>24</xdr:col>
      <xdr:colOff>152400</xdr:colOff>
      <xdr:row>30</xdr:row>
      <xdr:rowOff>89979</xdr:rowOff>
    </xdr:to>
    <xdr:cxnSp macro="">
      <xdr:nvCxnSpPr>
        <xdr:cNvPr id="59" name="直線コネクタ 58"/>
        <xdr:cNvCxnSpPr/>
      </xdr:nvCxnSpPr>
      <xdr:spPr>
        <a:xfrm>
          <a:off x="4546600" y="5233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71310</xdr:rowOff>
    </xdr:from>
    <xdr:to>
      <xdr:col>24</xdr:col>
      <xdr:colOff>63500</xdr:colOff>
      <xdr:row>37</xdr:row>
      <xdr:rowOff>79883</xdr:rowOff>
    </xdr:to>
    <xdr:cxnSp macro="">
      <xdr:nvCxnSpPr>
        <xdr:cNvPr id="60" name="直線コネクタ 59"/>
        <xdr:cNvCxnSpPr/>
      </xdr:nvCxnSpPr>
      <xdr:spPr>
        <a:xfrm>
          <a:off x="3797300" y="6414960"/>
          <a:ext cx="838200" cy="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19956</xdr:rowOff>
    </xdr:from>
    <xdr:ext cx="469744" cy="259045"/>
    <xdr:sp macro="" textlink="">
      <xdr:nvSpPr>
        <xdr:cNvPr id="61" name="議会費平均値テキスト"/>
        <xdr:cNvSpPr txBox="1"/>
      </xdr:nvSpPr>
      <xdr:spPr>
        <a:xfrm>
          <a:off x="4686300" y="61921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168529</xdr:rowOff>
    </xdr:from>
    <xdr:to>
      <xdr:col>24</xdr:col>
      <xdr:colOff>114300</xdr:colOff>
      <xdr:row>37</xdr:row>
      <xdr:rowOff>98679</xdr:rowOff>
    </xdr:to>
    <xdr:sp macro="" textlink="">
      <xdr:nvSpPr>
        <xdr:cNvPr id="62" name="フローチャート: 判断 61"/>
        <xdr:cNvSpPr/>
      </xdr:nvSpPr>
      <xdr:spPr>
        <a:xfrm>
          <a:off x="45847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61785</xdr:rowOff>
    </xdr:from>
    <xdr:to>
      <xdr:col>19</xdr:col>
      <xdr:colOff>177800</xdr:colOff>
      <xdr:row>37</xdr:row>
      <xdr:rowOff>71310</xdr:rowOff>
    </xdr:to>
    <xdr:cxnSp macro="">
      <xdr:nvCxnSpPr>
        <xdr:cNvPr id="63" name="直線コネクタ 62"/>
        <xdr:cNvCxnSpPr/>
      </xdr:nvCxnSpPr>
      <xdr:spPr>
        <a:xfrm>
          <a:off x="2908300" y="640543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161861</xdr:rowOff>
    </xdr:from>
    <xdr:to>
      <xdr:col>20</xdr:col>
      <xdr:colOff>38100</xdr:colOff>
      <xdr:row>37</xdr:row>
      <xdr:rowOff>92011</xdr:rowOff>
    </xdr:to>
    <xdr:sp macro="" textlink="">
      <xdr:nvSpPr>
        <xdr:cNvPr id="64" name="フローチャート: 判断 63"/>
        <xdr:cNvSpPr/>
      </xdr:nvSpPr>
      <xdr:spPr>
        <a:xfrm>
          <a:off x="3746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108538</xdr:rowOff>
    </xdr:from>
    <xdr:ext cx="469744" cy="259045"/>
    <xdr:sp macro="" textlink="">
      <xdr:nvSpPr>
        <xdr:cNvPr id="65" name="テキスト ボックス 64"/>
        <xdr:cNvSpPr txBox="1"/>
      </xdr:nvSpPr>
      <xdr:spPr>
        <a:xfrm>
          <a:off x="3562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56642</xdr:rowOff>
    </xdr:from>
    <xdr:to>
      <xdr:col>15</xdr:col>
      <xdr:colOff>50800</xdr:colOff>
      <xdr:row>37</xdr:row>
      <xdr:rowOff>61785</xdr:rowOff>
    </xdr:to>
    <xdr:cxnSp macro="">
      <xdr:nvCxnSpPr>
        <xdr:cNvPr id="66" name="直線コネクタ 65"/>
        <xdr:cNvCxnSpPr/>
      </xdr:nvCxnSpPr>
      <xdr:spPr>
        <a:xfrm>
          <a:off x="2019300" y="6400292"/>
          <a:ext cx="889000" cy="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151003</xdr:rowOff>
    </xdr:from>
    <xdr:to>
      <xdr:col>15</xdr:col>
      <xdr:colOff>101600</xdr:colOff>
      <xdr:row>37</xdr:row>
      <xdr:rowOff>81153</xdr:rowOff>
    </xdr:to>
    <xdr:sp macro="" textlink="">
      <xdr:nvSpPr>
        <xdr:cNvPr id="67" name="フローチャート: 判断 66"/>
        <xdr:cNvSpPr/>
      </xdr:nvSpPr>
      <xdr:spPr>
        <a:xfrm>
          <a:off x="2857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97680</xdr:rowOff>
    </xdr:from>
    <xdr:ext cx="469744" cy="259045"/>
    <xdr:sp macro="" textlink="">
      <xdr:nvSpPr>
        <xdr:cNvPr id="68" name="テキスト ボックス 67"/>
        <xdr:cNvSpPr txBox="1"/>
      </xdr:nvSpPr>
      <xdr:spPr>
        <a:xfrm>
          <a:off x="2673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56642</xdr:rowOff>
    </xdr:from>
    <xdr:to>
      <xdr:col>10</xdr:col>
      <xdr:colOff>114300</xdr:colOff>
      <xdr:row>37</xdr:row>
      <xdr:rowOff>63881</xdr:rowOff>
    </xdr:to>
    <xdr:cxnSp macro="">
      <xdr:nvCxnSpPr>
        <xdr:cNvPr id="69" name="直線コネクタ 68"/>
        <xdr:cNvCxnSpPr/>
      </xdr:nvCxnSpPr>
      <xdr:spPr>
        <a:xfrm flipV="1">
          <a:off x="1130300" y="6400292"/>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148527</xdr:rowOff>
    </xdr:from>
    <xdr:to>
      <xdr:col>10</xdr:col>
      <xdr:colOff>165100</xdr:colOff>
      <xdr:row>37</xdr:row>
      <xdr:rowOff>78677</xdr:rowOff>
    </xdr:to>
    <xdr:sp macro="" textlink="">
      <xdr:nvSpPr>
        <xdr:cNvPr id="70" name="フローチャート: 判断 69"/>
        <xdr:cNvSpPr/>
      </xdr:nvSpPr>
      <xdr:spPr>
        <a:xfrm>
          <a:off x="1968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95204</xdr:rowOff>
    </xdr:from>
    <xdr:ext cx="469744" cy="259045"/>
    <xdr:sp macro="" textlink="">
      <xdr:nvSpPr>
        <xdr:cNvPr id="71" name="テキスト ボックス 70"/>
        <xdr:cNvSpPr txBox="1"/>
      </xdr:nvSpPr>
      <xdr:spPr>
        <a:xfrm>
          <a:off x="1784428" y="6095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146812</xdr:rowOff>
    </xdr:from>
    <xdr:to>
      <xdr:col>6</xdr:col>
      <xdr:colOff>38100</xdr:colOff>
      <xdr:row>37</xdr:row>
      <xdr:rowOff>76962</xdr:rowOff>
    </xdr:to>
    <xdr:sp macro="" textlink="">
      <xdr:nvSpPr>
        <xdr:cNvPr id="72" name="フローチャート: 判断 71"/>
        <xdr:cNvSpPr/>
      </xdr:nvSpPr>
      <xdr:spPr>
        <a:xfrm>
          <a:off x="1079500" y="631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93489</xdr:rowOff>
    </xdr:from>
    <xdr:ext cx="469744" cy="259045"/>
    <xdr:sp macro="" textlink="">
      <xdr:nvSpPr>
        <xdr:cNvPr id="73" name="テキスト ボックス 72"/>
        <xdr:cNvSpPr txBox="1"/>
      </xdr:nvSpPr>
      <xdr:spPr>
        <a:xfrm>
          <a:off x="895428" y="6094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29083</xdr:rowOff>
    </xdr:from>
    <xdr:to>
      <xdr:col>24</xdr:col>
      <xdr:colOff>114300</xdr:colOff>
      <xdr:row>37</xdr:row>
      <xdr:rowOff>130683</xdr:rowOff>
    </xdr:to>
    <xdr:sp macro="" textlink="">
      <xdr:nvSpPr>
        <xdr:cNvPr id="79" name="楕円 78"/>
        <xdr:cNvSpPr/>
      </xdr:nvSpPr>
      <xdr:spPr>
        <a:xfrm>
          <a:off x="4584700" y="6372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146956</xdr:rowOff>
    </xdr:from>
    <xdr:ext cx="469744" cy="259045"/>
    <xdr:sp macro="" textlink="">
      <xdr:nvSpPr>
        <xdr:cNvPr id="80" name="議会費該当値テキスト"/>
        <xdr:cNvSpPr txBox="1"/>
      </xdr:nvSpPr>
      <xdr:spPr>
        <a:xfrm>
          <a:off x="4686300" y="6319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20510</xdr:rowOff>
    </xdr:from>
    <xdr:to>
      <xdr:col>20</xdr:col>
      <xdr:colOff>38100</xdr:colOff>
      <xdr:row>37</xdr:row>
      <xdr:rowOff>122110</xdr:rowOff>
    </xdr:to>
    <xdr:sp macro="" textlink="">
      <xdr:nvSpPr>
        <xdr:cNvPr id="81" name="楕円 80"/>
        <xdr:cNvSpPr/>
      </xdr:nvSpPr>
      <xdr:spPr>
        <a:xfrm>
          <a:off x="3746500" y="636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113237</xdr:rowOff>
    </xdr:from>
    <xdr:ext cx="469744" cy="259045"/>
    <xdr:sp macro="" textlink="">
      <xdr:nvSpPr>
        <xdr:cNvPr id="82" name="テキスト ボックス 81"/>
        <xdr:cNvSpPr txBox="1"/>
      </xdr:nvSpPr>
      <xdr:spPr>
        <a:xfrm>
          <a:off x="3562428" y="6456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10985</xdr:rowOff>
    </xdr:from>
    <xdr:to>
      <xdr:col>15</xdr:col>
      <xdr:colOff>101600</xdr:colOff>
      <xdr:row>37</xdr:row>
      <xdr:rowOff>112585</xdr:rowOff>
    </xdr:to>
    <xdr:sp macro="" textlink="">
      <xdr:nvSpPr>
        <xdr:cNvPr id="83" name="楕円 82"/>
        <xdr:cNvSpPr/>
      </xdr:nvSpPr>
      <xdr:spPr>
        <a:xfrm>
          <a:off x="2857500" y="6354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103712</xdr:rowOff>
    </xdr:from>
    <xdr:ext cx="469744" cy="259045"/>
    <xdr:sp macro="" textlink="">
      <xdr:nvSpPr>
        <xdr:cNvPr id="84" name="テキスト ボックス 83"/>
        <xdr:cNvSpPr txBox="1"/>
      </xdr:nvSpPr>
      <xdr:spPr>
        <a:xfrm>
          <a:off x="2673428" y="6447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5842</xdr:rowOff>
    </xdr:from>
    <xdr:to>
      <xdr:col>10</xdr:col>
      <xdr:colOff>165100</xdr:colOff>
      <xdr:row>37</xdr:row>
      <xdr:rowOff>107442</xdr:rowOff>
    </xdr:to>
    <xdr:sp macro="" textlink="">
      <xdr:nvSpPr>
        <xdr:cNvPr id="85" name="楕円 84"/>
        <xdr:cNvSpPr/>
      </xdr:nvSpPr>
      <xdr:spPr>
        <a:xfrm>
          <a:off x="1968500" y="634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98569</xdr:rowOff>
    </xdr:from>
    <xdr:ext cx="469744" cy="259045"/>
    <xdr:sp macro="" textlink="">
      <xdr:nvSpPr>
        <xdr:cNvPr id="86" name="テキスト ボックス 85"/>
        <xdr:cNvSpPr txBox="1"/>
      </xdr:nvSpPr>
      <xdr:spPr>
        <a:xfrm>
          <a:off x="1784428" y="6442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13081</xdr:rowOff>
    </xdr:from>
    <xdr:to>
      <xdr:col>6</xdr:col>
      <xdr:colOff>38100</xdr:colOff>
      <xdr:row>37</xdr:row>
      <xdr:rowOff>114681</xdr:rowOff>
    </xdr:to>
    <xdr:sp macro="" textlink="">
      <xdr:nvSpPr>
        <xdr:cNvPr id="87" name="楕円 86"/>
        <xdr:cNvSpPr/>
      </xdr:nvSpPr>
      <xdr:spPr>
        <a:xfrm>
          <a:off x="1079500" y="6356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105808</xdr:rowOff>
    </xdr:from>
    <xdr:ext cx="469744" cy="259045"/>
    <xdr:sp macro="" textlink="">
      <xdr:nvSpPr>
        <xdr:cNvPr id="88" name="テキスト ボックス 87"/>
        <xdr:cNvSpPr txBox="1"/>
      </xdr:nvSpPr>
      <xdr:spPr>
        <a:xfrm>
          <a:off x="895428" y="6449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111669</xdr:rowOff>
    </xdr:from>
    <xdr:to>
      <xdr:col>24</xdr:col>
      <xdr:colOff>62865</xdr:colOff>
      <xdr:row>59</xdr:row>
      <xdr:rowOff>83051</xdr:rowOff>
    </xdr:to>
    <xdr:cxnSp macro="">
      <xdr:nvCxnSpPr>
        <xdr:cNvPr id="115" name="直線コネクタ 114"/>
        <xdr:cNvCxnSpPr/>
      </xdr:nvCxnSpPr>
      <xdr:spPr>
        <a:xfrm flipV="1">
          <a:off x="4633595" y="8855619"/>
          <a:ext cx="1270" cy="134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86878</xdr:rowOff>
    </xdr:from>
    <xdr:ext cx="534377" cy="259045"/>
    <xdr:sp macro="" textlink="">
      <xdr:nvSpPr>
        <xdr:cNvPr id="116" name="総務費最小値テキスト"/>
        <xdr:cNvSpPr txBox="1"/>
      </xdr:nvSpPr>
      <xdr:spPr>
        <a:xfrm>
          <a:off x="4686300" y="1020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83051</xdr:rowOff>
    </xdr:from>
    <xdr:to>
      <xdr:col>24</xdr:col>
      <xdr:colOff>152400</xdr:colOff>
      <xdr:row>59</xdr:row>
      <xdr:rowOff>83051</xdr:rowOff>
    </xdr:to>
    <xdr:cxnSp macro="">
      <xdr:nvCxnSpPr>
        <xdr:cNvPr id="117" name="直線コネクタ 116"/>
        <xdr:cNvCxnSpPr/>
      </xdr:nvCxnSpPr>
      <xdr:spPr>
        <a:xfrm>
          <a:off x="4546600" y="10198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58346</xdr:rowOff>
    </xdr:from>
    <xdr:ext cx="599010" cy="259045"/>
    <xdr:sp macro="" textlink="">
      <xdr:nvSpPr>
        <xdr:cNvPr id="118" name="総務費最大値テキスト"/>
        <xdr:cNvSpPr txBox="1"/>
      </xdr:nvSpPr>
      <xdr:spPr>
        <a:xfrm>
          <a:off x="4686300" y="8630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154,825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111669</xdr:rowOff>
    </xdr:from>
    <xdr:to>
      <xdr:col>24</xdr:col>
      <xdr:colOff>152400</xdr:colOff>
      <xdr:row>51</xdr:row>
      <xdr:rowOff>111669</xdr:rowOff>
    </xdr:to>
    <xdr:cxnSp macro="">
      <xdr:nvCxnSpPr>
        <xdr:cNvPr id="119" name="直線コネクタ 118"/>
        <xdr:cNvCxnSpPr/>
      </xdr:nvCxnSpPr>
      <xdr:spPr>
        <a:xfrm>
          <a:off x="4546600" y="8855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25944</xdr:rowOff>
    </xdr:from>
    <xdr:to>
      <xdr:col>24</xdr:col>
      <xdr:colOff>63500</xdr:colOff>
      <xdr:row>58</xdr:row>
      <xdr:rowOff>1234</xdr:rowOff>
    </xdr:to>
    <xdr:cxnSp macro="">
      <xdr:nvCxnSpPr>
        <xdr:cNvPr id="120" name="直線コネクタ 119"/>
        <xdr:cNvCxnSpPr/>
      </xdr:nvCxnSpPr>
      <xdr:spPr>
        <a:xfrm>
          <a:off x="3797300" y="8769894"/>
          <a:ext cx="838200" cy="1175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103351</xdr:rowOff>
    </xdr:from>
    <xdr:ext cx="534377" cy="259045"/>
    <xdr:sp macro="" textlink="">
      <xdr:nvSpPr>
        <xdr:cNvPr id="121" name="総務費平均値テキスト"/>
        <xdr:cNvSpPr txBox="1"/>
      </xdr:nvSpPr>
      <xdr:spPr>
        <a:xfrm>
          <a:off x="4686300" y="9704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80474</xdr:rowOff>
    </xdr:from>
    <xdr:to>
      <xdr:col>24</xdr:col>
      <xdr:colOff>114300</xdr:colOff>
      <xdr:row>58</xdr:row>
      <xdr:rowOff>10624</xdr:rowOff>
    </xdr:to>
    <xdr:sp macro="" textlink="">
      <xdr:nvSpPr>
        <xdr:cNvPr id="122" name="フローチャート: 判断 121"/>
        <xdr:cNvSpPr/>
      </xdr:nvSpPr>
      <xdr:spPr>
        <a:xfrm>
          <a:off x="45847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25944</xdr:rowOff>
    </xdr:from>
    <xdr:to>
      <xdr:col>19</xdr:col>
      <xdr:colOff>177800</xdr:colOff>
      <xdr:row>58</xdr:row>
      <xdr:rowOff>78054</xdr:rowOff>
    </xdr:to>
    <xdr:cxnSp macro="">
      <xdr:nvCxnSpPr>
        <xdr:cNvPr id="123" name="直線コネクタ 122"/>
        <xdr:cNvCxnSpPr/>
      </xdr:nvCxnSpPr>
      <xdr:spPr>
        <a:xfrm flipV="1">
          <a:off x="2908300" y="8769894"/>
          <a:ext cx="889000" cy="1252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51</xdr:row>
      <xdr:rowOff>115254</xdr:rowOff>
    </xdr:from>
    <xdr:to>
      <xdr:col>20</xdr:col>
      <xdr:colOff>38100</xdr:colOff>
      <xdr:row>52</xdr:row>
      <xdr:rowOff>45404</xdr:rowOff>
    </xdr:to>
    <xdr:sp macro="" textlink="">
      <xdr:nvSpPr>
        <xdr:cNvPr id="124" name="フローチャート: 判断 123"/>
        <xdr:cNvSpPr/>
      </xdr:nvSpPr>
      <xdr:spPr>
        <a:xfrm>
          <a:off x="3746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36531</xdr:rowOff>
    </xdr:from>
    <xdr:ext cx="599010" cy="259045"/>
    <xdr:sp macro="" textlink="">
      <xdr:nvSpPr>
        <xdr:cNvPr id="125" name="テキスト ボックス 124"/>
        <xdr:cNvSpPr txBox="1"/>
      </xdr:nvSpPr>
      <xdr:spPr>
        <a:xfrm>
          <a:off x="3497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9354</xdr:rowOff>
    </xdr:from>
    <xdr:to>
      <xdr:col>15</xdr:col>
      <xdr:colOff>50800</xdr:colOff>
      <xdr:row>58</xdr:row>
      <xdr:rowOff>78054</xdr:rowOff>
    </xdr:to>
    <xdr:cxnSp macro="">
      <xdr:nvCxnSpPr>
        <xdr:cNvPr id="126" name="直線コネクタ 125"/>
        <xdr:cNvCxnSpPr/>
      </xdr:nvCxnSpPr>
      <xdr:spPr>
        <a:xfrm>
          <a:off x="2019300" y="9953454"/>
          <a:ext cx="889000" cy="68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10544</xdr:rowOff>
    </xdr:from>
    <xdr:to>
      <xdr:col>15</xdr:col>
      <xdr:colOff>101600</xdr:colOff>
      <xdr:row>58</xdr:row>
      <xdr:rowOff>112144</xdr:rowOff>
    </xdr:to>
    <xdr:sp macro="" textlink="">
      <xdr:nvSpPr>
        <xdr:cNvPr id="127" name="フローチャート: 判断 126"/>
        <xdr:cNvSpPr/>
      </xdr:nvSpPr>
      <xdr:spPr>
        <a:xfrm>
          <a:off x="2857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128671</xdr:rowOff>
    </xdr:from>
    <xdr:ext cx="534377" cy="259045"/>
    <xdr:sp macro="" textlink="">
      <xdr:nvSpPr>
        <xdr:cNvPr id="128" name="テキスト ボックス 127"/>
        <xdr:cNvSpPr txBox="1"/>
      </xdr:nvSpPr>
      <xdr:spPr>
        <a:xfrm>
          <a:off x="2641111" y="972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9354</xdr:rowOff>
    </xdr:from>
    <xdr:to>
      <xdr:col>10</xdr:col>
      <xdr:colOff>114300</xdr:colOff>
      <xdr:row>58</xdr:row>
      <xdr:rowOff>59451</xdr:rowOff>
    </xdr:to>
    <xdr:cxnSp macro="">
      <xdr:nvCxnSpPr>
        <xdr:cNvPr id="129" name="直線コネクタ 128"/>
        <xdr:cNvCxnSpPr/>
      </xdr:nvCxnSpPr>
      <xdr:spPr>
        <a:xfrm flipV="1">
          <a:off x="1130300" y="9953454"/>
          <a:ext cx="889000" cy="50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20124</xdr:rowOff>
    </xdr:from>
    <xdr:to>
      <xdr:col>10</xdr:col>
      <xdr:colOff>165100</xdr:colOff>
      <xdr:row>58</xdr:row>
      <xdr:rowOff>121724</xdr:rowOff>
    </xdr:to>
    <xdr:sp macro="" textlink="">
      <xdr:nvSpPr>
        <xdr:cNvPr id="130" name="フローチャート: 判断 129"/>
        <xdr:cNvSpPr/>
      </xdr:nvSpPr>
      <xdr:spPr>
        <a:xfrm>
          <a:off x="1968500" y="996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112851</xdr:rowOff>
    </xdr:from>
    <xdr:ext cx="534377" cy="259045"/>
    <xdr:sp macro="" textlink="">
      <xdr:nvSpPr>
        <xdr:cNvPr id="131" name="テキスト ボックス 130"/>
        <xdr:cNvSpPr txBox="1"/>
      </xdr:nvSpPr>
      <xdr:spPr>
        <a:xfrm>
          <a:off x="1752111" y="10056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50027</xdr:rowOff>
    </xdr:from>
    <xdr:to>
      <xdr:col>6</xdr:col>
      <xdr:colOff>38100</xdr:colOff>
      <xdr:row>58</xdr:row>
      <xdr:rowOff>151627</xdr:rowOff>
    </xdr:to>
    <xdr:sp macro="" textlink="">
      <xdr:nvSpPr>
        <xdr:cNvPr id="132" name="フローチャート: 判断 131"/>
        <xdr:cNvSpPr/>
      </xdr:nvSpPr>
      <xdr:spPr>
        <a:xfrm>
          <a:off x="1079500" y="9994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142754</xdr:rowOff>
    </xdr:from>
    <xdr:ext cx="534377" cy="259045"/>
    <xdr:sp macro="" textlink="">
      <xdr:nvSpPr>
        <xdr:cNvPr id="133" name="テキスト ボックス 132"/>
        <xdr:cNvSpPr txBox="1"/>
      </xdr:nvSpPr>
      <xdr:spPr>
        <a:xfrm>
          <a:off x="863111" y="10086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121884</xdr:rowOff>
    </xdr:from>
    <xdr:to>
      <xdr:col>24</xdr:col>
      <xdr:colOff>114300</xdr:colOff>
      <xdr:row>58</xdr:row>
      <xdr:rowOff>52034</xdr:rowOff>
    </xdr:to>
    <xdr:sp macro="" textlink="">
      <xdr:nvSpPr>
        <xdr:cNvPr id="139" name="楕円 138"/>
        <xdr:cNvSpPr/>
      </xdr:nvSpPr>
      <xdr:spPr>
        <a:xfrm>
          <a:off x="4584700" y="989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100311</xdr:rowOff>
    </xdr:from>
    <xdr:ext cx="534377" cy="259045"/>
    <xdr:sp macro="" textlink="">
      <xdr:nvSpPr>
        <xdr:cNvPr id="140" name="総務費該当値テキスト"/>
        <xdr:cNvSpPr txBox="1"/>
      </xdr:nvSpPr>
      <xdr:spPr>
        <a:xfrm>
          <a:off x="4686300" y="9872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146594</xdr:rowOff>
    </xdr:from>
    <xdr:to>
      <xdr:col>20</xdr:col>
      <xdr:colOff>38100</xdr:colOff>
      <xdr:row>51</xdr:row>
      <xdr:rowOff>76744</xdr:rowOff>
    </xdr:to>
    <xdr:sp macro="" textlink="">
      <xdr:nvSpPr>
        <xdr:cNvPr id="141" name="楕円 140"/>
        <xdr:cNvSpPr/>
      </xdr:nvSpPr>
      <xdr:spPr>
        <a:xfrm>
          <a:off x="3746500" y="871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93271</xdr:rowOff>
    </xdr:from>
    <xdr:ext cx="599010" cy="259045"/>
    <xdr:sp macro="" textlink="">
      <xdr:nvSpPr>
        <xdr:cNvPr id="142" name="テキスト ボックス 141"/>
        <xdr:cNvSpPr txBox="1"/>
      </xdr:nvSpPr>
      <xdr:spPr>
        <a:xfrm>
          <a:off x="3497795" y="8494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27254</xdr:rowOff>
    </xdr:from>
    <xdr:to>
      <xdr:col>15</xdr:col>
      <xdr:colOff>101600</xdr:colOff>
      <xdr:row>58</xdr:row>
      <xdr:rowOff>128854</xdr:rowOff>
    </xdr:to>
    <xdr:sp macro="" textlink="">
      <xdr:nvSpPr>
        <xdr:cNvPr id="143" name="楕円 142"/>
        <xdr:cNvSpPr/>
      </xdr:nvSpPr>
      <xdr:spPr>
        <a:xfrm>
          <a:off x="2857500" y="9971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119981</xdr:rowOff>
    </xdr:from>
    <xdr:ext cx="534377" cy="259045"/>
    <xdr:sp macro="" textlink="">
      <xdr:nvSpPr>
        <xdr:cNvPr id="144" name="テキスト ボックス 143"/>
        <xdr:cNvSpPr txBox="1"/>
      </xdr:nvSpPr>
      <xdr:spPr>
        <a:xfrm>
          <a:off x="2641111" y="1006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130004</xdr:rowOff>
    </xdr:from>
    <xdr:to>
      <xdr:col>10</xdr:col>
      <xdr:colOff>165100</xdr:colOff>
      <xdr:row>58</xdr:row>
      <xdr:rowOff>60154</xdr:rowOff>
    </xdr:to>
    <xdr:sp macro="" textlink="">
      <xdr:nvSpPr>
        <xdr:cNvPr id="145" name="楕円 144"/>
        <xdr:cNvSpPr/>
      </xdr:nvSpPr>
      <xdr:spPr>
        <a:xfrm>
          <a:off x="1968500" y="9902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76681</xdr:rowOff>
    </xdr:from>
    <xdr:ext cx="534377" cy="259045"/>
    <xdr:sp macro="" textlink="">
      <xdr:nvSpPr>
        <xdr:cNvPr id="146" name="テキスト ボックス 145"/>
        <xdr:cNvSpPr txBox="1"/>
      </xdr:nvSpPr>
      <xdr:spPr>
        <a:xfrm>
          <a:off x="1752111" y="9677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8651</xdr:rowOff>
    </xdr:from>
    <xdr:to>
      <xdr:col>6</xdr:col>
      <xdr:colOff>38100</xdr:colOff>
      <xdr:row>58</xdr:row>
      <xdr:rowOff>110251</xdr:rowOff>
    </xdr:to>
    <xdr:sp macro="" textlink="">
      <xdr:nvSpPr>
        <xdr:cNvPr id="147" name="楕円 146"/>
        <xdr:cNvSpPr/>
      </xdr:nvSpPr>
      <xdr:spPr>
        <a:xfrm>
          <a:off x="1079500" y="9952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126778</xdr:rowOff>
    </xdr:from>
    <xdr:ext cx="534377" cy="259045"/>
    <xdr:sp macro="" textlink="">
      <xdr:nvSpPr>
        <xdr:cNvPr id="148" name="テキスト ボックス 147"/>
        <xdr:cNvSpPr txBox="1"/>
      </xdr:nvSpPr>
      <xdr:spPr>
        <a:xfrm>
          <a:off x="863111" y="9727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8135</xdr:rowOff>
    </xdr:from>
    <xdr:to>
      <xdr:col>24</xdr:col>
      <xdr:colOff>62865</xdr:colOff>
      <xdr:row>78</xdr:row>
      <xdr:rowOff>99489</xdr:rowOff>
    </xdr:to>
    <xdr:cxnSp macro="">
      <xdr:nvCxnSpPr>
        <xdr:cNvPr id="175" name="直線コネクタ 174"/>
        <xdr:cNvCxnSpPr/>
      </xdr:nvCxnSpPr>
      <xdr:spPr>
        <a:xfrm flipV="1">
          <a:off x="4633595" y="12009635"/>
          <a:ext cx="1270" cy="1462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103316</xdr:rowOff>
    </xdr:from>
    <xdr:ext cx="599010" cy="259045"/>
    <xdr:sp macro="" textlink="">
      <xdr:nvSpPr>
        <xdr:cNvPr id="176" name="民生費最小値テキスト"/>
        <xdr:cNvSpPr txBox="1"/>
      </xdr:nvSpPr>
      <xdr:spPr>
        <a:xfrm>
          <a:off x="4686300" y="1347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99489</xdr:rowOff>
    </xdr:from>
    <xdr:to>
      <xdr:col>24</xdr:col>
      <xdr:colOff>152400</xdr:colOff>
      <xdr:row>78</xdr:row>
      <xdr:rowOff>99489</xdr:rowOff>
    </xdr:to>
    <xdr:cxnSp macro="">
      <xdr:nvCxnSpPr>
        <xdr:cNvPr id="177" name="直線コネクタ 176"/>
        <xdr:cNvCxnSpPr/>
      </xdr:nvCxnSpPr>
      <xdr:spPr>
        <a:xfrm>
          <a:off x="4546600" y="1347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126262</xdr:rowOff>
    </xdr:from>
    <xdr:ext cx="599010" cy="259045"/>
    <xdr:sp macro="" textlink="">
      <xdr:nvSpPr>
        <xdr:cNvPr id="178" name="民生費最大値テキスト"/>
        <xdr:cNvSpPr txBox="1"/>
      </xdr:nvSpPr>
      <xdr:spPr>
        <a:xfrm>
          <a:off x="4686300" y="11784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8135</xdr:rowOff>
    </xdr:from>
    <xdr:to>
      <xdr:col>24</xdr:col>
      <xdr:colOff>152400</xdr:colOff>
      <xdr:row>70</xdr:row>
      <xdr:rowOff>8135</xdr:rowOff>
    </xdr:to>
    <xdr:cxnSp macro="">
      <xdr:nvCxnSpPr>
        <xdr:cNvPr id="179" name="直線コネクタ 178"/>
        <xdr:cNvCxnSpPr/>
      </xdr:nvCxnSpPr>
      <xdr:spPr>
        <a:xfrm>
          <a:off x="4546600" y="1200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110700</xdr:rowOff>
    </xdr:from>
    <xdr:to>
      <xdr:col>24</xdr:col>
      <xdr:colOff>63500</xdr:colOff>
      <xdr:row>76</xdr:row>
      <xdr:rowOff>56838</xdr:rowOff>
    </xdr:to>
    <xdr:cxnSp macro="">
      <xdr:nvCxnSpPr>
        <xdr:cNvPr id="180" name="直線コネクタ 179"/>
        <xdr:cNvCxnSpPr/>
      </xdr:nvCxnSpPr>
      <xdr:spPr>
        <a:xfrm flipV="1">
          <a:off x="3797300" y="12798000"/>
          <a:ext cx="838200" cy="289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74610</xdr:rowOff>
    </xdr:from>
    <xdr:ext cx="599010" cy="259045"/>
    <xdr:sp macro="" textlink="">
      <xdr:nvSpPr>
        <xdr:cNvPr id="181" name="民生費平均値テキスト"/>
        <xdr:cNvSpPr txBox="1"/>
      </xdr:nvSpPr>
      <xdr:spPr>
        <a:xfrm>
          <a:off x="4686300" y="12933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96183</xdr:rowOff>
    </xdr:from>
    <xdr:to>
      <xdr:col>24</xdr:col>
      <xdr:colOff>114300</xdr:colOff>
      <xdr:row>76</xdr:row>
      <xdr:rowOff>26333</xdr:rowOff>
    </xdr:to>
    <xdr:sp macro="" textlink="">
      <xdr:nvSpPr>
        <xdr:cNvPr id="182" name="フローチャート: 判断 181"/>
        <xdr:cNvSpPr/>
      </xdr:nvSpPr>
      <xdr:spPr>
        <a:xfrm>
          <a:off x="4584700" y="1295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56838</xdr:rowOff>
    </xdr:from>
    <xdr:to>
      <xdr:col>19</xdr:col>
      <xdr:colOff>177800</xdr:colOff>
      <xdr:row>76</xdr:row>
      <xdr:rowOff>77521</xdr:rowOff>
    </xdr:to>
    <xdr:cxnSp macro="">
      <xdr:nvCxnSpPr>
        <xdr:cNvPr id="183" name="直線コネクタ 182"/>
        <xdr:cNvCxnSpPr/>
      </xdr:nvCxnSpPr>
      <xdr:spPr>
        <a:xfrm flipV="1">
          <a:off x="2908300" y="13087038"/>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163206</xdr:rowOff>
    </xdr:from>
    <xdr:to>
      <xdr:col>20</xdr:col>
      <xdr:colOff>38100</xdr:colOff>
      <xdr:row>77</xdr:row>
      <xdr:rowOff>93356</xdr:rowOff>
    </xdr:to>
    <xdr:sp macro="" textlink="">
      <xdr:nvSpPr>
        <xdr:cNvPr id="184" name="フローチャート: 判断 183"/>
        <xdr:cNvSpPr/>
      </xdr:nvSpPr>
      <xdr:spPr>
        <a:xfrm>
          <a:off x="37465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84483</xdr:rowOff>
    </xdr:from>
    <xdr:ext cx="599010" cy="259045"/>
    <xdr:sp macro="" textlink="">
      <xdr:nvSpPr>
        <xdr:cNvPr id="185" name="テキスト ボックス 184"/>
        <xdr:cNvSpPr txBox="1"/>
      </xdr:nvSpPr>
      <xdr:spPr>
        <a:xfrm>
          <a:off x="3497795" y="13286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77521</xdr:rowOff>
    </xdr:from>
    <xdr:to>
      <xdr:col>15</xdr:col>
      <xdr:colOff>50800</xdr:colOff>
      <xdr:row>77</xdr:row>
      <xdr:rowOff>28786</xdr:rowOff>
    </xdr:to>
    <xdr:cxnSp macro="">
      <xdr:nvCxnSpPr>
        <xdr:cNvPr id="186" name="直線コネクタ 185"/>
        <xdr:cNvCxnSpPr/>
      </xdr:nvCxnSpPr>
      <xdr:spPr>
        <a:xfrm flipV="1">
          <a:off x="2019300" y="13107721"/>
          <a:ext cx="889000" cy="12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42211</xdr:rowOff>
    </xdr:from>
    <xdr:to>
      <xdr:col>15</xdr:col>
      <xdr:colOff>101600</xdr:colOff>
      <xdr:row>77</xdr:row>
      <xdr:rowOff>143811</xdr:rowOff>
    </xdr:to>
    <xdr:sp macro="" textlink="">
      <xdr:nvSpPr>
        <xdr:cNvPr id="187" name="フローチャート: 判断 186"/>
        <xdr:cNvSpPr/>
      </xdr:nvSpPr>
      <xdr:spPr>
        <a:xfrm>
          <a:off x="2857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134938</xdr:rowOff>
    </xdr:from>
    <xdr:ext cx="599010" cy="259045"/>
    <xdr:sp macro="" textlink="">
      <xdr:nvSpPr>
        <xdr:cNvPr id="188" name="テキスト ボックス 187"/>
        <xdr:cNvSpPr txBox="1"/>
      </xdr:nvSpPr>
      <xdr:spPr>
        <a:xfrm>
          <a:off x="2608795" y="1333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28786</xdr:rowOff>
    </xdr:from>
    <xdr:to>
      <xdr:col>10</xdr:col>
      <xdr:colOff>114300</xdr:colOff>
      <xdr:row>77</xdr:row>
      <xdr:rowOff>49577</xdr:rowOff>
    </xdr:to>
    <xdr:cxnSp macro="">
      <xdr:nvCxnSpPr>
        <xdr:cNvPr id="189" name="直線コネクタ 188"/>
        <xdr:cNvCxnSpPr/>
      </xdr:nvCxnSpPr>
      <xdr:spPr>
        <a:xfrm flipV="1">
          <a:off x="1130300" y="13230436"/>
          <a:ext cx="889000" cy="20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132792</xdr:rowOff>
    </xdr:from>
    <xdr:to>
      <xdr:col>10</xdr:col>
      <xdr:colOff>165100</xdr:colOff>
      <xdr:row>78</xdr:row>
      <xdr:rowOff>62942</xdr:rowOff>
    </xdr:to>
    <xdr:sp macro="" textlink="">
      <xdr:nvSpPr>
        <xdr:cNvPr id="190" name="フローチャート: 判断 189"/>
        <xdr:cNvSpPr/>
      </xdr:nvSpPr>
      <xdr:spPr>
        <a:xfrm>
          <a:off x="1968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54069</xdr:rowOff>
    </xdr:from>
    <xdr:ext cx="599010" cy="259045"/>
    <xdr:sp macro="" textlink="">
      <xdr:nvSpPr>
        <xdr:cNvPr id="191" name="テキスト ボックス 190"/>
        <xdr:cNvSpPr txBox="1"/>
      </xdr:nvSpPr>
      <xdr:spPr>
        <a:xfrm>
          <a:off x="1719795" y="13427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147934</xdr:rowOff>
    </xdr:from>
    <xdr:to>
      <xdr:col>6</xdr:col>
      <xdr:colOff>38100</xdr:colOff>
      <xdr:row>78</xdr:row>
      <xdr:rowOff>78084</xdr:rowOff>
    </xdr:to>
    <xdr:sp macro="" textlink="">
      <xdr:nvSpPr>
        <xdr:cNvPr id="192" name="フローチャート: 判断 191"/>
        <xdr:cNvSpPr/>
      </xdr:nvSpPr>
      <xdr:spPr>
        <a:xfrm>
          <a:off x="1079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69211</xdr:rowOff>
    </xdr:from>
    <xdr:ext cx="599010" cy="259045"/>
    <xdr:sp macro="" textlink="">
      <xdr:nvSpPr>
        <xdr:cNvPr id="193" name="テキスト ボックス 192"/>
        <xdr:cNvSpPr txBox="1"/>
      </xdr:nvSpPr>
      <xdr:spPr>
        <a:xfrm>
          <a:off x="830795" y="1344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59900</xdr:rowOff>
    </xdr:from>
    <xdr:to>
      <xdr:col>24</xdr:col>
      <xdr:colOff>114300</xdr:colOff>
      <xdr:row>74</xdr:row>
      <xdr:rowOff>161500</xdr:rowOff>
    </xdr:to>
    <xdr:sp macro="" textlink="">
      <xdr:nvSpPr>
        <xdr:cNvPr id="199" name="楕円 198"/>
        <xdr:cNvSpPr/>
      </xdr:nvSpPr>
      <xdr:spPr>
        <a:xfrm>
          <a:off x="4584700" y="127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82777</xdr:rowOff>
    </xdr:from>
    <xdr:ext cx="599010" cy="259045"/>
    <xdr:sp macro="" textlink="">
      <xdr:nvSpPr>
        <xdr:cNvPr id="200" name="民生費該当値テキスト"/>
        <xdr:cNvSpPr txBox="1"/>
      </xdr:nvSpPr>
      <xdr:spPr>
        <a:xfrm>
          <a:off x="4686300" y="12598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6038</xdr:rowOff>
    </xdr:from>
    <xdr:to>
      <xdr:col>20</xdr:col>
      <xdr:colOff>38100</xdr:colOff>
      <xdr:row>76</xdr:row>
      <xdr:rowOff>107638</xdr:rowOff>
    </xdr:to>
    <xdr:sp macro="" textlink="">
      <xdr:nvSpPr>
        <xdr:cNvPr id="201" name="楕円 200"/>
        <xdr:cNvSpPr/>
      </xdr:nvSpPr>
      <xdr:spPr>
        <a:xfrm>
          <a:off x="3746500" y="13036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124165</xdr:rowOff>
    </xdr:from>
    <xdr:ext cx="599010" cy="259045"/>
    <xdr:sp macro="" textlink="">
      <xdr:nvSpPr>
        <xdr:cNvPr id="202" name="テキスト ボックス 201"/>
        <xdr:cNvSpPr txBox="1"/>
      </xdr:nvSpPr>
      <xdr:spPr>
        <a:xfrm>
          <a:off x="3497795" y="12811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26721</xdr:rowOff>
    </xdr:from>
    <xdr:to>
      <xdr:col>15</xdr:col>
      <xdr:colOff>101600</xdr:colOff>
      <xdr:row>76</xdr:row>
      <xdr:rowOff>128321</xdr:rowOff>
    </xdr:to>
    <xdr:sp macro="" textlink="">
      <xdr:nvSpPr>
        <xdr:cNvPr id="203" name="楕円 202"/>
        <xdr:cNvSpPr/>
      </xdr:nvSpPr>
      <xdr:spPr>
        <a:xfrm>
          <a:off x="2857500" y="1305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144848</xdr:rowOff>
    </xdr:from>
    <xdr:ext cx="599010" cy="259045"/>
    <xdr:sp macro="" textlink="">
      <xdr:nvSpPr>
        <xdr:cNvPr id="204" name="テキスト ボックス 203"/>
        <xdr:cNvSpPr txBox="1"/>
      </xdr:nvSpPr>
      <xdr:spPr>
        <a:xfrm>
          <a:off x="2608795" y="12832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149436</xdr:rowOff>
    </xdr:from>
    <xdr:to>
      <xdr:col>10</xdr:col>
      <xdr:colOff>165100</xdr:colOff>
      <xdr:row>77</xdr:row>
      <xdr:rowOff>79586</xdr:rowOff>
    </xdr:to>
    <xdr:sp macro="" textlink="">
      <xdr:nvSpPr>
        <xdr:cNvPr id="205" name="楕円 204"/>
        <xdr:cNvSpPr/>
      </xdr:nvSpPr>
      <xdr:spPr>
        <a:xfrm>
          <a:off x="1968500" y="13179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96113</xdr:rowOff>
    </xdr:from>
    <xdr:ext cx="599010" cy="259045"/>
    <xdr:sp macro="" textlink="">
      <xdr:nvSpPr>
        <xdr:cNvPr id="206" name="テキスト ボックス 205"/>
        <xdr:cNvSpPr txBox="1"/>
      </xdr:nvSpPr>
      <xdr:spPr>
        <a:xfrm>
          <a:off x="1719795" y="12954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170227</xdr:rowOff>
    </xdr:from>
    <xdr:to>
      <xdr:col>6</xdr:col>
      <xdr:colOff>38100</xdr:colOff>
      <xdr:row>77</xdr:row>
      <xdr:rowOff>100377</xdr:rowOff>
    </xdr:to>
    <xdr:sp macro="" textlink="">
      <xdr:nvSpPr>
        <xdr:cNvPr id="207" name="楕円 206"/>
        <xdr:cNvSpPr/>
      </xdr:nvSpPr>
      <xdr:spPr>
        <a:xfrm>
          <a:off x="1079500" y="13200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116904</xdr:rowOff>
    </xdr:from>
    <xdr:ext cx="599010" cy="259045"/>
    <xdr:sp macro="" textlink="">
      <xdr:nvSpPr>
        <xdr:cNvPr id="208" name="テキスト ボックス 207"/>
        <xdr:cNvSpPr txBox="1"/>
      </xdr:nvSpPr>
      <xdr:spPr>
        <a:xfrm>
          <a:off x="830795" y="12975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3" name="テキスト ボックス 222"/>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5" name="テキスト ボックス 224"/>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7" name="テキスト ボックス 226"/>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44472</xdr:rowOff>
    </xdr:from>
    <xdr:to>
      <xdr:col>24</xdr:col>
      <xdr:colOff>62865</xdr:colOff>
      <xdr:row>97</xdr:row>
      <xdr:rowOff>165009</xdr:rowOff>
    </xdr:to>
    <xdr:cxnSp macro="">
      <xdr:nvCxnSpPr>
        <xdr:cNvPr id="235" name="直線コネクタ 234"/>
        <xdr:cNvCxnSpPr/>
      </xdr:nvCxnSpPr>
      <xdr:spPr>
        <a:xfrm flipV="1">
          <a:off x="4633595" y="15646422"/>
          <a:ext cx="1270" cy="11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168836</xdr:rowOff>
    </xdr:from>
    <xdr:ext cx="534377" cy="259045"/>
    <xdr:sp macro="" textlink="">
      <xdr:nvSpPr>
        <xdr:cNvPr id="236" name="衛生費最小値テキスト"/>
        <xdr:cNvSpPr txBox="1"/>
      </xdr:nvSpPr>
      <xdr:spPr>
        <a:xfrm>
          <a:off x="4686300" y="1679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165009</xdr:rowOff>
    </xdr:from>
    <xdr:to>
      <xdr:col>24</xdr:col>
      <xdr:colOff>152400</xdr:colOff>
      <xdr:row>97</xdr:row>
      <xdr:rowOff>165009</xdr:rowOff>
    </xdr:to>
    <xdr:cxnSp macro="">
      <xdr:nvCxnSpPr>
        <xdr:cNvPr id="237" name="直線コネクタ 236"/>
        <xdr:cNvCxnSpPr/>
      </xdr:nvCxnSpPr>
      <xdr:spPr>
        <a:xfrm>
          <a:off x="4546600" y="1679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162599</xdr:rowOff>
    </xdr:from>
    <xdr:ext cx="599010" cy="259045"/>
    <xdr:sp macro="" textlink="">
      <xdr:nvSpPr>
        <xdr:cNvPr id="238" name="衛生費最大値テキスト"/>
        <xdr:cNvSpPr txBox="1"/>
      </xdr:nvSpPr>
      <xdr:spPr>
        <a:xfrm>
          <a:off x="4686300" y="154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107,332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44472</xdr:rowOff>
    </xdr:from>
    <xdr:to>
      <xdr:col>24</xdr:col>
      <xdr:colOff>152400</xdr:colOff>
      <xdr:row>91</xdr:row>
      <xdr:rowOff>44472</xdr:rowOff>
    </xdr:to>
    <xdr:cxnSp macro="">
      <xdr:nvCxnSpPr>
        <xdr:cNvPr id="239" name="直線コネクタ 238"/>
        <xdr:cNvCxnSpPr/>
      </xdr:nvCxnSpPr>
      <xdr:spPr>
        <a:xfrm>
          <a:off x="4546600" y="1564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133838</xdr:rowOff>
    </xdr:from>
    <xdr:to>
      <xdr:col>24</xdr:col>
      <xdr:colOff>63500</xdr:colOff>
      <xdr:row>98</xdr:row>
      <xdr:rowOff>123028</xdr:rowOff>
    </xdr:to>
    <xdr:cxnSp macro="">
      <xdr:nvCxnSpPr>
        <xdr:cNvPr id="240" name="直線コネクタ 239"/>
        <xdr:cNvCxnSpPr/>
      </xdr:nvCxnSpPr>
      <xdr:spPr>
        <a:xfrm flipV="1">
          <a:off x="3797300" y="16764488"/>
          <a:ext cx="838200" cy="16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140402</xdr:rowOff>
    </xdr:from>
    <xdr:ext cx="534377" cy="259045"/>
    <xdr:sp macro="" textlink="">
      <xdr:nvSpPr>
        <xdr:cNvPr id="241" name="衛生費平均値テキスト"/>
        <xdr:cNvSpPr txBox="1"/>
      </xdr:nvSpPr>
      <xdr:spPr>
        <a:xfrm>
          <a:off x="4686300" y="16428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117525</xdr:rowOff>
    </xdr:from>
    <xdr:to>
      <xdr:col>24</xdr:col>
      <xdr:colOff>114300</xdr:colOff>
      <xdr:row>97</xdr:row>
      <xdr:rowOff>47675</xdr:rowOff>
    </xdr:to>
    <xdr:sp macro="" textlink="">
      <xdr:nvSpPr>
        <xdr:cNvPr id="242" name="フローチャート: 判断 241"/>
        <xdr:cNvSpPr/>
      </xdr:nvSpPr>
      <xdr:spPr>
        <a:xfrm>
          <a:off x="45847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123028</xdr:rowOff>
    </xdr:from>
    <xdr:to>
      <xdr:col>19</xdr:col>
      <xdr:colOff>177800</xdr:colOff>
      <xdr:row>99</xdr:row>
      <xdr:rowOff>13725</xdr:rowOff>
    </xdr:to>
    <xdr:cxnSp macro="">
      <xdr:nvCxnSpPr>
        <xdr:cNvPr id="243" name="直線コネクタ 242"/>
        <xdr:cNvCxnSpPr/>
      </xdr:nvCxnSpPr>
      <xdr:spPr>
        <a:xfrm flipV="1">
          <a:off x="2908300" y="16925128"/>
          <a:ext cx="889000" cy="62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28746</xdr:rowOff>
    </xdr:from>
    <xdr:to>
      <xdr:col>20</xdr:col>
      <xdr:colOff>38100</xdr:colOff>
      <xdr:row>98</xdr:row>
      <xdr:rowOff>130346</xdr:rowOff>
    </xdr:to>
    <xdr:sp macro="" textlink="">
      <xdr:nvSpPr>
        <xdr:cNvPr id="244" name="フローチャート: 判断 243"/>
        <xdr:cNvSpPr/>
      </xdr:nvSpPr>
      <xdr:spPr>
        <a:xfrm>
          <a:off x="3746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146873</xdr:rowOff>
    </xdr:from>
    <xdr:ext cx="534377" cy="259045"/>
    <xdr:sp macro="" textlink="">
      <xdr:nvSpPr>
        <xdr:cNvPr id="245" name="テキスト ボックス 244"/>
        <xdr:cNvSpPr txBox="1"/>
      </xdr:nvSpPr>
      <xdr:spPr>
        <a:xfrm>
          <a:off x="3530111" y="1660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13725</xdr:rowOff>
    </xdr:from>
    <xdr:to>
      <xdr:col>15</xdr:col>
      <xdr:colOff>50800</xdr:colOff>
      <xdr:row>99</xdr:row>
      <xdr:rowOff>26233</xdr:rowOff>
    </xdr:to>
    <xdr:cxnSp macro="">
      <xdr:nvCxnSpPr>
        <xdr:cNvPr id="246" name="直線コネクタ 245"/>
        <xdr:cNvCxnSpPr/>
      </xdr:nvCxnSpPr>
      <xdr:spPr>
        <a:xfrm flipV="1">
          <a:off x="2019300" y="16987275"/>
          <a:ext cx="889000" cy="12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81993</xdr:rowOff>
    </xdr:from>
    <xdr:to>
      <xdr:col>15</xdr:col>
      <xdr:colOff>101600</xdr:colOff>
      <xdr:row>99</xdr:row>
      <xdr:rowOff>12143</xdr:rowOff>
    </xdr:to>
    <xdr:sp macro="" textlink="">
      <xdr:nvSpPr>
        <xdr:cNvPr id="247" name="フローチャート: 判断 246"/>
        <xdr:cNvSpPr/>
      </xdr:nvSpPr>
      <xdr:spPr>
        <a:xfrm>
          <a:off x="2857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28670</xdr:rowOff>
    </xdr:from>
    <xdr:ext cx="534377" cy="259045"/>
    <xdr:sp macro="" textlink="">
      <xdr:nvSpPr>
        <xdr:cNvPr id="248" name="テキスト ボックス 247"/>
        <xdr:cNvSpPr txBox="1"/>
      </xdr:nvSpPr>
      <xdr:spPr>
        <a:xfrm>
          <a:off x="2641111" y="16659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14117</xdr:rowOff>
    </xdr:from>
    <xdr:to>
      <xdr:col>10</xdr:col>
      <xdr:colOff>114300</xdr:colOff>
      <xdr:row>99</xdr:row>
      <xdr:rowOff>26233</xdr:rowOff>
    </xdr:to>
    <xdr:cxnSp macro="">
      <xdr:nvCxnSpPr>
        <xdr:cNvPr id="249" name="直線コネクタ 248"/>
        <xdr:cNvCxnSpPr/>
      </xdr:nvCxnSpPr>
      <xdr:spPr>
        <a:xfrm>
          <a:off x="1130300" y="16987667"/>
          <a:ext cx="889000" cy="12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95611</xdr:rowOff>
    </xdr:from>
    <xdr:to>
      <xdr:col>10</xdr:col>
      <xdr:colOff>165100</xdr:colOff>
      <xdr:row>99</xdr:row>
      <xdr:rowOff>25761</xdr:rowOff>
    </xdr:to>
    <xdr:sp macro="" textlink="">
      <xdr:nvSpPr>
        <xdr:cNvPr id="250" name="フローチャート: 判断 249"/>
        <xdr:cNvSpPr/>
      </xdr:nvSpPr>
      <xdr:spPr>
        <a:xfrm>
          <a:off x="1968500" y="168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42288</xdr:rowOff>
    </xdr:from>
    <xdr:ext cx="534377" cy="259045"/>
    <xdr:sp macro="" textlink="">
      <xdr:nvSpPr>
        <xdr:cNvPr id="251" name="テキスト ボックス 250"/>
        <xdr:cNvSpPr txBox="1"/>
      </xdr:nvSpPr>
      <xdr:spPr>
        <a:xfrm>
          <a:off x="1752111" y="16672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101391</xdr:rowOff>
    </xdr:from>
    <xdr:to>
      <xdr:col>6</xdr:col>
      <xdr:colOff>38100</xdr:colOff>
      <xdr:row>99</xdr:row>
      <xdr:rowOff>31541</xdr:rowOff>
    </xdr:to>
    <xdr:sp macro="" textlink="">
      <xdr:nvSpPr>
        <xdr:cNvPr id="252" name="フローチャート: 判断 251"/>
        <xdr:cNvSpPr/>
      </xdr:nvSpPr>
      <xdr:spPr>
        <a:xfrm>
          <a:off x="1079500" y="1690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48068</xdr:rowOff>
    </xdr:from>
    <xdr:ext cx="534377" cy="259045"/>
    <xdr:sp macro="" textlink="">
      <xdr:nvSpPr>
        <xdr:cNvPr id="253" name="テキスト ボックス 252"/>
        <xdr:cNvSpPr txBox="1"/>
      </xdr:nvSpPr>
      <xdr:spPr>
        <a:xfrm>
          <a:off x="863111" y="1667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83038</xdr:rowOff>
    </xdr:from>
    <xdr:to>
      <xdr:col>24</xdr:col>
      <xdr:colOff>114300</xdr:colOff>
      <xdr:row>98</xdr:row>
      <xdr:rowOff>13188</xdr:rowOff>
    </xdr:to>
    <xdr:sp macro="" textlink="">
      <xdr:nvSpPr>
        <xdr:cNvPr id="259" name="楕円 258"/>
        <xdr:cNvSpPr/>
      </xdr:nvSpPr>
      <xdr:spPr>
        <a:xfrm>
          <a:off x="4584700" y="1671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169415</xdr:rowOff>
    </xdr:from>
    <xdr:ext cx="534377" cy="259045"/>
    <xdr:sp macro="" textlink="">
      <xdr:nvSpPr>
        <xdr:cNvPr id="260" name="衛生費該当値テキスト"/>
        <xdr:cNvSpPr txBox="1"/>
      </xdr:nvSpPr>
      <xdr:spPr>
        <a:xfrm>
          <a:off x="4686300" y="16628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72228</xdr:rowOff>
    </xdr:from>
    <xdr:to>
      <xdr:col>20</xdr:col>
      <xdr:colOff>38100</xdr:colOff>
      <xdr:row>99</xdr:row>
      <xdr:rowOff>2378</xdr:rowOff>
    </xdr:to>
    <xdr:sp macro="" textlink="">
      <xdr:nvSpPr>
        <xdr:cNvPr id="261" name="楕円 260"/>
        <xdr:cNvSpPr/>
      </xdr:nvSpPr>
      <xdr:spPr>
        <a:xfrm>
          <a:off x="3746500" y="16874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164955</xdr:rowOff>
    </xdr:from>
    <xdr:ext cx="534377" cy="259045"/>
    <xdr:sp macro="" textlink="">
      <xdr:nvSpPr>
        <xdr:cNvPr id="262" name="テキスト ボックス 261"/>
        <xdr:cNvSpPr txBox="1"/>
      </xdr:nvSpPr>
      <xdr:spPr>
        <a:xfrm>
          <a:off x="3530111" y="1696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134375</xdr:rowOff>
    </xdr:from>
    <xdr:to>
      <xdr:col>15</xdr:col>
      <xdr:colOff>101600</xdr:colOff>
      <xdr:row>99</xdr:row>
      <xdr:rowOff>64525</xdr:rowOff>
    </xdr:to>
    <xdr:sp macro="" textlink="">
      <xdr:nvSpPr>
        <xdr:cNvPr id="263" name="楕円 262"/>
        <xdr:cNvSpPr/>
      </xdr:nvSpPr>
      <xdr:spPr>
        <a:xfrm>
          <a:off x="2857500" y="1693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55652</xdr:rowOff>
    </xdr:from>
    <xdr:ext cx="534377" cy="259045"/>
    <xdr:sp macro="" textlink="">
      <xdr:nvSpPr>
        <xdr:cNvPr id="264" name="テキスト ボックス 263"/>
        <xdr:cNvSpPr txBox="1"/>
      </xdr:nvSpPr>
      <xdr:spPr>
        <a:xfrm>
          <a:off x="2641111" y="17029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146883</xdr:rowOff>
    </xdr:from>
    <xdr:to>
      <xdr:col>10</xdr:col>
      <xdr:colOff>165100</xdr:colOff>
      <xdr:row>99</xdr:row>
      <xdr:rowOff>77033</xdr:rowOff>
    </xdr:to>
    <xdr:sp macro="" textlink="">
      <xdr:nvSpPr>
        <xdr:cNvPr id="265" name="楕円 264"/>
        <xdr:cNvSpPr/>
      </xdr:nvSpPr>
      <xdr:spPr>
        <a:xfrm>
          <a:off x="1968500" y="16948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68160</xdr:rowOff>
    </xdr:from>
    <xdr:ext cx="534377" cy="259045"/>
    <xdr:sp macro="" textlink="">
      <xdr:nvSpPr>
        <xdr:cNvPr id="266" name="テキスト ボックス 265"/>
        <xdr:cNvSpPr txBox="1"/>
      </xdr:nvSpPr>
      <xdr:spPr>
        <a:xfrm>
          <a:off x="1752111" y="17041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134767</xdr:rowOff>
    </xdr:from>
    <xdr:to>
      <xdr:col>6</xdr:col>
      <xdr:colOff>38100</xdr:colOff>
      <xdr:row>99</xdr:row>
      <xdr:rowOff>64917</xdr:rowOff>
    </xdr:to>
    <xdr:sp macro="" textlink="">
      <xdr:nvSpPr>
        <xdr:cNvPr id="267" name="楕円 266"/>
        <xdr:cNvSpPr/>
      </xdr:nvSpPr>
      <xdr:spPr>
        <a:xfrm>
          <a:off x="1079500" y="16936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56044</xdr:rowOff>
    </xdr:from>
    <xdr:ext cx="534377" cy="259045"/>
    <xdr:sp macro="" textlink="">
      <xdr:nvSpPr>
        <xdr:cNvPr id="268" name="テキスト ボックス 267"/>
        <xdr:cNvSpPr txBox="1"/>
      </xdr:nvSpPr>
      <xdr:spPr>
        <a:xfrm>
          <a:off x="863111" y="1702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9" name="直線コネクタ 278"/>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0" name="テキスト ボックス 279"/>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1" name="直線コネクタ 280"/>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2" name="テキスト ボックス 281"/>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3" name="直線コネクタ 282"/>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4" name="テキスト ボックス 283"/>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5" name="直線コネクタ 284"/>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6" name="テキスト ボックス 285"/>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136957</xdr:rowOff>
    </xdr:from>
    <xdr:to>
      <xdr:col>54</xdr:col>
      <xdr:colOff>189865</xdr:colOff>
      <xdr:row>38</xdr:row>
      <xdr:rowOff>83921</xdr:rowOff>
    </xdr:to>
    <xdr:cxnSp macro="">
      <xdr:nvCxnSpPr>
        <xdr:cNvPr id="290" name="直線コネクタ 289"/>
        <xdr:cNvCxnSpPr/>
      </xdr:nvCxnSpPr>
      <xdr:spPr>
        <a:xfrm flipV="1">
          <a:off x="10475595" y="5280457"/>
          <a:ext cx="1270" cy="1318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91"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92" name="直線コネクタ 291"/>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83634</xdr:rowOff>
    </xdr:from>
    <xdr:ext cx="469744" cy="259045"/>
    <xdr:sp macro="" textlink="">
      <xdr:nvSpPr>
        <xdr:cNvPr id="293" name="労働費最大値テキスト"/>
        <xdr:cNvSpPr txBox="1"/>
      </xdr:nvSpPr>
      <xdr:spPr>
        <a:xfrm>
          <a:off x="10528300" y="505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136957</xdr:rowOff>
    </xdr:from>
    <xdr:to>
      <xdr:col>55</xdr:col>
      <xdr:colOff>88900</xdr:colOff>
      <xdr:row>30</xdr:row>
      <xdr:rowOff>136957</xdr:rowOff>
    </xdr:to>
    <xdr:cxnSp macro="">
      <xdr:nvCxnSpPr>
        <xdr:cNvPr id="294" name="直線コネクタ 293"/>
        <xdr:cNvCxnSpPr/>
      </xdr:nvCxnSpPr>
      <xdr:spPr>
        <a:xfrm>
          <a:off x="10388600" y="5280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119583</xdr:rowOff>
    </xdr:from>
    <xdr:to>
      <xdr:col>55</xdr:col>
      <xdr:colOff>0</xdr:colOff>
      <xdr:row>35</xdr:row>
      <xdr:rowOff>162103</xdr:rowOff>
    </xdr:to>
    <xdr:cxnSp macro="">
      <xdr:nvCxnSpPr>
        <xdr:cNvPr id="295" name="直線コネクタ 294"/>
        <xdr:cNvCxnSpPr/>
      </xdr:nvCxnSpPr>
      <xdr:spPr>
        <a:xfrm>
          <a:off x="9639300" y="6120333"/>
          <a:ext cx="838200" cy="42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123105</xdr:rowOff>
    </xdr:from>
    <xdr:ext cx="378565" cy="259045"/>
    <xdr:sp macro="" textlink="">
      <xdr:nvSpPr>
        <xdr:cNvPr id="296" name="労働費平均値テキスト"/>
        <xdr:cNvSpPr txBox="1"/>
      </xdr:nvSpPr>
      <xdr:spPr>
        <a:xfrm>
          <a:off x="10528300" y="62953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144678</xdr:rowOff>
    </xdr:from>
    <xdr:to>
      <xdr:col>55</xdr:col>
      <xdr:colOff>50800</xdr:colOff>
      <xdr:row>37</xdr:row>
      <xdr:rowOff>74828</xdr:rowOff>
    </xdr:to>
    <xdr:sp macro="" textlink="">
      <xdr:nvSpPr>
        <xdr:cNvPr id="297" name="フローチャート: 判断 296"/>
        <xdr:cNvSpPr/>
      </xdr:nvSpPr>
      <xdr:spPr>
        <a:xfrm>
          <a:off x="104267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119583</xdr:rowOff>
    </xdr:from>
    <xdr:to>
      <xdr:col>50</xdr:col>
      <xdr:colOff>114300</xdr:colOff>
      <xdr:row>36</xdr:row>
      <xdr:rowOff>26772</xdr:rowOff>
    </xdr:to>
    <xdr:cxnSp macro="">
      <xdr:nvCxnSpPr>
        <xdr:cNvPr id="298" name="直線コネクタ 297"/>
        <xdr:cNvCxnSpPr/>
      </xdr:nvCxnSpPr>
      <xdr:spPr>
        <a:xfrm flipV="1">
          <a:off x="8750300" y="6120333"/>
          <a:ext cx="889000" cy="78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9" name="フローチャート: 判断 298"/>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43552</xdr:rowOff>
    </xdr:from>
    <xdr:ext cx="378565" cy="259045"/>
    <xdr:sp macro="" textlink="">
      <xdr:nvSpPr>
        <xdr:cNvPr id="300" name="テキスト ボックス 299"/>
        <xdr:cNvSpPr txBox="1"/>
      </xdr:nvSpPr>
      <xdr:spPr>
        <a:xfrm>
          <a:off x="9450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4369</xdr:rowOff>
    </xdr:from>
    <xdr:to>
      <xdr:col>45</xdr:col>
      <xdr:colOff>177800</xdr:colOff>
      <xdr:row>36</xdr:row>
      <xdr:rowOff>26772</xdr:rowOff>
    </xdr:to>
    <xdr:cxnSp macro="">
      <xdr:nvCxnSpPr>
        <xdr:cNvPr id="301" name="直線コネクタ 300"/>
        <xdr:cNvCxnSpPr/>
      </xdr:nvCxnSpPr>
      <xdr:spPr>
        <a:xfrm>
          <a:off x="7861300" y="6176569"/>
          <a:ext cx="889000" cy="2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108560</xdr:rowOff>
    </xdr:from>
    <xdr:to>
      <xdr:col>46</xdr:col>
      <xdr:colOff>38100</xdr:colOff>
      <xdr:row>37</xdr:row>
      <xdr:rowOff>38710</xdr:rowOff>
    </xdr:to>
    <xdr:sp macro="" textlink="">
      <xdr:nvSpPr>
        <xdr:cNvPr id="302" name="フローチャート: 判断 301"/>
        <xdr:cNvSpPr/>
      </xdr:nvSpPr>
      <xdr:spPr>
        <a:xfrm>
          <a:off x="8699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29837</xdr:rowOff>
    </xdr:from>
    <xdr:ext cx="378565" cy="259045"/>
    <xdr:sp macro="" textlink="">
      <xdr:nvSpPr>
        <xdr:cNvPr id="303" name="テキスト ボックス 302"/>
        <xdr:cNvSpPr txBox="1"/>
      </xdr:nvSpPr>
      <xdr:spPr>
        <a:xfrm>
          <a:off x="8561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4369</xdr:rowOff>
    </xdr:from>
    <xdr:to>
      <xdr:col>41</xdr:col>
      <xdr:colOff>50800</xdr:colOff>
      <xdr:row>36</xdr:row>
      <xdr:rowOff>29058</xdr:rowOff>
    </xdr:to>
    <xdr:cxnSp macro="">
      <xdr:nvCxnSpPr>
        <xdr:cNvPr id="304" name="直線コネクタ 303"/>
        <xdr:cNvCxnSpPr/>
      </xdr:nvCxnSpPr>
      <xdr:spPr>
        <a:xfrm flipV="1">
          <a:off x="6972300" y="6176569"/>
          <a:ext cx="889000" cy="24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103531</xdr:rowOff>
    </xdr:from>
    <xdr:to>
      <xdr:col>41</xdr:col>
      <xdr:colOff>101600</xdr:colOff>
      <xdr:row>37</xdr:row>
      <xdr:rowOff>33681</xdr:rowOff>
    </xdr:to>
    <xdr:sp macro="" textlink="">
      <xdr:nvSpPr>
        <xdr:cNvPr id="305" name="フローチャート: 判断 304"/>
        <xdr:cNvSpPr/>
      </xdr:nvSpPr>
      <xdr:spPr>
        <a:xfrm>
          <a:off x="7810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24808</xdr:rowOff>
    </xdr:from>
    <xdr:ext cx="378565" cy="259045"/>
    <xdr:sp macro="" textlink="">
      <xdr:nvSpPr>
        <xdr:cNvPr id="306" name="テキスト ボックス 305"/>
        <xdr:cNvSpPr txBox="1"/>
      </xdr:nvSpPr>
      <xdr:spPr>
        <a:xfrm>
          <a:off x="7672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88443</xdr:rowOff>
    </xdr:from>
    <xdr:to>
      <xdr:col>36</xdr:col>
      <xdr:colOff>165100</xdr:colOff>
      <xdr:row>37</xdr:row>
      <xdr:rowOff>18593</xdr:rowOff>
    </xdr:to>
    <xdr:sp macro="" textlink="">
      <xdr:nvSpPr>
        <xdr:cNvPr id="307" name="フローチャート: 判断 306"/>
        <xdr:cNvSpPr/>
      </xdr:nvSpPr>
      <xdr:spPr>
        <a:xfrm>
          <a:off x="6921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9720</xdr:rowOff>
    </xdr:from>
    <xdr:ext cx="378565" cy="259045"/>
    <xdr:sp macro="" textlink="">
      <xdr:nvSpPr>
        <xdr:cNvPr id="308" name="テキスト ボックス 307"/>
        <xdr:cNvSpPr txBox="1"/>
      </xdr:nvSpPr>
      <xdr:spPr>
        <a:xfrm>
          <a:off x="6783017" y="6353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111303</xdr:rowOff>
    </xdr:from>
    <xdr:to>
      <xdr:col>55</xdr:col>
      <xdr:colOff>50800</xdr:colOff>
      <xdr:row>36</xdr:row>
      <xdr:rowOff>41453</xdr:rowOff>
    </xdr:to>
    <xdr:sp macro="" textlink="">
      <xdr:nvSpPr>
        <xdr:cNvPr id="314" name="楕円 313"/>
        <xdr:cNvSpPr/>
      </xdr:nvSpPr>
      <xdr:spPr>
        <a:xfrm>
          <a:off x="10426700" y="6112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134180</xdr:rowOff>
    </xdr:from>
    <xdr:ext cx="469744" cy="259045"/>
    <xdr:sp macro="" textlink="">
      <xdr:nvSpPr>
        <xdr:cNvPr id="315" name="労働費該当値テキスト"/>
        <xdr:cNvSpPr txBox="1"/>
      </xdr:nvSpPr>
      <xdr:spPr>
        <a:xfrm>
          <a:off x="10528300" y="5963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68783</xdr:rowOff>
    </xdr:from>
    <xdr:to>
      <xdr:col>50</xdr:col>
      <xdr:colOff>165100</xdr:colOff>
      <xdr:row>35</xdr:row>
      <xdr:rowOff>170383</xdr:rowOff>
    </xdr:to>
    <xdr:sp macro="" textlink="">
      <xdr:nvSpPr>
        <xdr:cNvPr id="316" name="楕円 315"/>
        <xdr:cNvSpPr/>
      </xdr:nvSpPr>
      <xdr:spPr>
        <a:xfrm>
          <a:off x="9588500" y="6069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15460</xdr:rowOff>
    </xdr:from>
    <xdr:ext cx="469744" cy="259045"/>
    <xdr:sp macro="" textlink="">
      <xdr:nvSpPr>
        <xdr:cNvPr id="317" name="テキスト ボックス 316"/>
        <xdr:cNvSpPr txBox="1"/>
      </xdr:nvSpPr>
      <xdr:spPr>
        <a:xfrm>
          <a:off x="9404428" y="5844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147422</xdr:rowOff>
    </xdr:from>
    <xdr:to>
      <xdr:col>46</xdr:col>
      <xdr:colOff>38100</xdr:colOff>
      <xdr:row>36</xdr:row>
      <xdr:rowOff>77572</xdr:rowOff>
    </xdr:to>
    <xdr:sp macro="" textlink="">
      <xdr:nvSpPr>
        <xdr:cNvPr id="318" name="楕円 317"/>
        <xdr:cNvSpPr/>
      </xdr:nvSpPr>
      <xdr:spPr>
        <a:xfrm>
          <a:off x="8699500" y="614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94099</xdr:rowOff>
    </xdr:from>
    <xdr:ext cx="378565" cy="259045"/>
    <xdr:sp macro="" textlink="">
      <xdr:nvSpPr>
        <xdr:cNvPr id="319" name="テキスト ボックス 318"/>
        <xdr:cNvSpPr txBox="1"/>
      </xdr:nvSpPr>
      <xdr:spPr>
        <a:xfrm>
          <a:off x="8561017" y="59233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125019</xdr:rowOff>
    </xdr:from>
    <xdr:to>
      <xdr:col>41</xdr:col>
      <xdr:colOff>101600</xdr:colOff>
      <xdr:row>36</xdr:row>
      <xdr:rowOff>55169</xdr:rowOff>
    </xdr:to>
    <xdr:sp macro="" textlink="">
      <xdr:nvSpPr>
        <xdr:cNvPr id="320" name="楕円 319"/>
        <xdr:cNvSpPr/>
      </xdr:nvSpPr>
      <xdr:spPr>
        <a:xfrm>
          <a:off x="7810500" y="6125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71696</xdr:rowOff>
    </xdr:from>
    <xdr:ext cx="469744" cy="259045"/>
    <xdr:sp macro="" textlink="">
      <xdr:nvSpPr>
        <xdr:cNvPr id="321" name="テキスト ボックス 320"/>
        <xdr:cNvSpPr txBox="1"/>
      </xdr:nvSpPr>
      <xdr:spPr>
        <a:xfrm>
          <a:off x="7626428" y="5900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149708</xdr:rowOff>
    </xdr:from>
    <xdr:to>
      <xdr:col>36</xdr:col>
      <xdr:colOff>165100</xdr:colOff>
      <xdr:row>36</xdr:row>
      <xdr:rowOff>79858</xdr:rowOff>
    </xdr:to>
    <xdr:sp macro="" textlink="">
      <xdr:nvSpPr>
        <xdr:cNvPr id="322" name="楕円 321"/>
        <xdr:cNvSpPr/>
      </xdr:nvSpPr>
      <xdr:spPr>
        <a:xfrm>
          <a:off x="6921500" y="6150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96385</xdr:rowOff>
    </xdr:from>
    <xdr:ext cx="378565" cy="259045"/>
    <xdr:sp macro="" textlink="">
      <xdr:nvSpPr>
        <xdr:cNvPr id="323" name="テキスト ボックス 322"/>
        <xdr:cNvSpPr txBox="1"/>
      </xdr:nvSpPr>
      <xdr:spPr>
        <a:xfrm>
          <a:off x="6783017" y="59256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7" name="テキスト ボックス 336"/>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9" name="テキスト ボックス 338"/>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41" name="テキスト ボックス 340"/>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3" name="テキスト ボックス 342"/>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5" name="テキスト ボックス 344"/>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128270</xdr:rowOff>
    </xdr:from>
    <xdr:to>
      <xdr:col>54</xdr:col>
      <xdr:colOff>189865</xdr:colOff>
      <xdr:row>59</xdr:row>
      <xdr:rowOff>44450</xdr:rowOff>
    </xdr:to>
    <xdr:cxnSp macro="">
      <xdr:nvCxnSpPr>
        <xdr:cNvPr id="347" name="直線コネクタ 346"/>
        <xdr:cNvCxnSpPr/>
      </xdr:nvCxnSpPr>
      <xdr:spPr>
        <a:xfrm flipV="1">
          <a:off x="10475595" y="8872220"/>
          <a:ext cx="127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8"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9" name="直線コネクタ 348"/>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74947</xdr:rowOff>
    </xdr:from>
    <xdr:ext cx="469744" cy="259045"/>
    <xdr:sp macro="" textlink="">
      <xdr:nvSpPr>
        <xdr:cNvPr id="350" name="農林水産業費最大値テキスト"/>
        <xdr:cNvSpPr txBox="1"/>
      </xdr:nvSpPr>
      <xdr:spPr>
        <a:xfrm>
          <a:off x="10528300" y="864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128270</xdr:rowOff>
    </xdr:from>
    <xdr:to>
      <xdr:col>55</xdr:col>
      <xdr:colOff>88900</xdr:colOff>
      <xdr:row>51</xdr:row>
      <xdr:rowOff>128270</xdr:rowOff>
    </xdr:to>
    <xdr:cxnSp macro="">
      <xdr:nvCxnSpPr>
        <xdr:cNvPr id="351" name="直線コネクタ 350"/>
        <xdr:cNvCxnSpPr/>
      </xdr:nvCxnSpPr>
      <xdr:spPr>
        <a:xfrm>
          <a:off x="10388600" y="887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129794</xdr:rowOff>
    </xdr:from>
    <xdr:to>
      <xdr:col>55</xdr:col>
      <xdr:colOff>0</xdr:colOff>
      <xdr:row>58</xdr:row>
      <xdr:rowOff>140462</xdr:rowOff>
    </xdr:to>
    <xdr:cxnSp macro="">
      <xdr:nvCxnSpPr>
        <xdr:cNvPr id="352" name="直線コネクタ 351"/>
        <xdr:cNvCxnSpPr/>
      </xdr:nvCxnSpPr>
      <xdr:spPr>
        <a:xfrm>
          <a:off x="9639300" y="10073894"/>
          <a:ext cx="8382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6621</xdr:rowOff>
    </xdr:from>
    <xdr:ext cx="378565" cy="259045"/>
    <xdr:sp macro="" textlink="">
      <xdr:nvSpPr>
        <xdr:cNvPr id="353" name="農林水産業費平均値テキスト"/>
        <xdr:cNvSpPr txBox="1"/>
      </xdr:nvSpPr>
      <xdr:spPr>
        <a:xfrm>
          <a:off x="10528300" y="9779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155194</xdr:rowOff>
    </xdr:from>
    <xdr:to>
      <xdr:col>55</xdr:col>
      <xdr:colOff>50800</xdr:colOff>
      <xdr:row>58</xdr:row>
      <xdr:rowOff>85344</xdr:rowOff>
    </xdr:to>
    <xdr:sp macro="" textlink="">
      <xdr:nvSpPr>
        <xdr:cNvPr id="354" name="フローチャート: 判断 353"/>
        <xdr:cNvSpPr/>
      </xdr:nvSpPr>
      <xdr:spPr>
        <a:xfrm>
          <a:off x="10426700" y="992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129794</xdr:rowOff>
    </xdr:from>
    <xdr:to>
      <xdr:col>50</xdr:col>
      <xdr:colOff>114300</xdr:colOff>
      <xdr:row>58</xdr:row>
      <xdr:rowOff>141224</xdr:rowOff>
    </xdr:to>
    <xdr:cxnSp macro="">
      <xdr:nvCxnSpPr>
        <xdr:cNvPr id="355" name="直線コネクタ 354"/>
        <xdr:cNvCxnSpPr/>
      </xdr:nvCxnSpPr>
      <xdr:spPr>
        <a:xfrm flipV="1">
          <a:off x="8750300" y="1007389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150622</xdr:rowOff>
    </xdr:from>
    <xdr:to>
      <xdr:col>50</xdr:col>
      <xdr:colOff>165100</xdr:colOff>
      <xdr:row>58</xdr:row>
      <xdr:rowOff>80772</xdr:rowOff>
    </xdr:to>
    <xdr:sp macro="" textlink="">
      <xdr:nvSpPr>
        <xdr:cNvPr id="356" name="フローチャート: 判断 355"/>
        <xdr:cNvSpPr/>
      </xdr:nvSpPr>
      <xdr:spPr>
        <a:xfrm>
          <a:off x="95885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97299</xdr:rowOff>
    </xdr:from>
    <xdr:ext cx="378565" cy="259045"/>
    <xdr:sp macro="" textlink="">
      <xdr:nvSpPr>
        <xdr:cNvPr id="357" name="テキスト ボックス 356"/>
        <xdr:cNvSpPr txBox="1"/>
      </xdr:nvSpPr>
      <xdr:spPr>
        <a:xfrm>
          <a:off x="9450017" y="96984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61214</xdr:rowOff>
    </xdr:from>
    <xdr:to>
      <xdr:col>45</xdr:col>
      <xdr:colOff>177800</xdr:colOff>
      <xdr:row>58</xdr:row>
      <xdr:rowOff>141224</xdr:rowOff>
    </xdr:to>
    <xdr:cxnSp macro="">
      <xdr:nvCxnSpPr>
        <xdr:cNvPr id="358" name="直線コネクタ 357"/>
        <xdr:cNvCxnSpPr/>
      </xdr:nvCxnSpPr>
      <xdr:spPr>
        <a:xfrm>
          <a:off x="7861300" y="10005314"/>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2794</xdr:rowOff>
    </xdr:from>
    <xdr:to>
      <xdr:col>46</xdr:col>
      <xdr:colOff>38100</xdr:colOff>
      <xdr:row>58</xdr:row>
      <xdr:rowOff>104394</xdr:rowOff>
    </xdr:to>
    <xdr:sp macro="" textlink="">
      <xdr:nvSpPr>
        <xdr:cNvPr id="359" name="フローチャート: 判断 358"/>
        <xdr:cNvSpPr/>
      </xdr:nvSpPr>
      <xdr:spPr>
        <a:xfrm>
          <a:off x="8699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120921</xdr:rowOff>
    </xdr:from>
    <xdr:ext cx="378565" cy="259045"/>
    <xdr:sp macro="" textlink="">
      <xdr:nvSpPr>
        <xdr:cNvPr id="360" name="テキスト ボックス 359"/>
        <xdr:cNvSpPr txBox="1"/>
      </xdr:nvSpPr>
      <xdr:spPr>
        <a:xfrm>
          <a:off x="8561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61214</xdr:rowOff>
    </xdr:from>
    <xdr:to>
      <xdr:col>41</xdr:col>
      <xdr:colOff>50800</xdr:colOff>
      <xdr:row>58</xdr:row>
      <xdr:rowOff>135890</xdr:rowOff>
    </xdr:to>
    <xdr:cxnSp macro="">
      <xdr:nvCxnSpPr>
        <xdr:cNvPr id="361" name="直線コネクタ 360"/>
        <xdr:cNvCxnSpPr/>
      </xdr:nvCxnSpPr>
      <xdr:spPr>
        <a:xfrm flipV="1">
          <a:off x="6972300" y="10005314"/>
          <a:ext cx="889000" cy="74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104902</xdr:rowOff>
    </xdr:from>
    <xdr:to>
      <xdr:col>41</xdr:col>
      <xdr:colOff>101600</xdr:colOff>
      <xdr:row>58</xdr:row>
      <xdr:rowOff>35052</xdr:rowOff>
    </xdr:to>
    <xdr:sp macro="" textlink="">
      <xdr:nvSpPr>
        <xdr:cNvPr id="362" name="フローチャート: 判断 361"/>
        <xdr:cNvSpPr/>
      </xdr:nvSpPr>
      <xdr:spPr>
        <a:xfrm>
          <a:off x="7810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51579</xdr:rowOff>
    </xdr:from>
    <xdr:ext cx="378565" cy="259045"/>
    <xdr:sp macro="" textlink="">
      <xdr:nvSpPr>
        <xdr:cNvPr id="363" name="テキスト ボックス 362"/>
        <xdr:cNvSpPr txBox="1"/>
      </xdr:nvSpPr>
      <xdr:spPr>
        <a:xfrm>
          <a:off x="7672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51562</xdr:rowOff>
    </xdr:from>
    <xdr:to>
      <xdr:col>36</xdr:col>
      <xdr:colOff>165100</xdr:colOff>
      <xdr:row>58</xdr:row>
      <xdr:rowOff>153162</xdr:rowOff>
    </xdr:to>
    <xdr:sp macro="" textlink="">
      <xdr:nvSpPr>
        <xdr:cNvPr id="364" name="フローチャート: 判断 363"/>
        <xdr:cNvSpPr/>
      </xdr:nvSpPr>
      <xdr:spPr>
        <a:xfrm>
          <a:off x="6921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169689</xdr:rowOff>
    </xdr:from>
    <xdr:ext cx="378565" cy="259045"/>
    <xdr:sp macro="" textlink="">
      <xdr:nvSpPr>
        <xdr:cNvPr id="365" name="テキスト ボックス 364"/>
        <xdr:cNvSpPr txBox="1"/>
      </xdr:nvSpPr>
      <xdr:spPr>
        <a:xfrm>
          <a:off x="6783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89662</xdr:rowOff>
    </xdr:from>
    <xdr:to>
      <xdr:col>55</xdr:col>
      <xdr:colOff>50800</xdr:colOff>
      <xdr:row>59</xdr:row>
      <xdr:rowOff>19812</xdr:rowOff>
    </xdr:to>
    <xdr:sp macro="" textlink="">
      <xdr:nvSpPr>
        <xdr:cNvPr id="371" name="楕円 370"/>
        <xdr:cNvSpPr/>
      </xdr:nvSpPr>
      <xdr:spPr>
        <a:xfrm>
          <a:off x="10426700" y="10033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4589</xdr:rowOff>
    </xdr:from>
    <xdr:ext cx="313932" cy="259045"/>
    <xdr:sp macro="" textlink="">
      <xdr:nvSpPr>
        <xdr:cNvPr id="372" name="農林水産業費該当値テキスト"/>
        <xdr:cNvSpPr txBox="1"/>
      </xdr:nvSpPr>
      <xdr:spPr>
        <a:xfrm>
          <a:off x="10528300" y="99486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78994</xdr:rowOff>
    </xdr:from>
    <xdr:to>
      <xdr:col>50</xdr:col>
      <xdr:colOff>165100</xdr:colOff>
      <xdr:row>59</xdr:row>
      <xdr:rowOff>9144</xdr:rowOff>
    </xdr:to>
    <xdr:sp macro="" textlink="">
      <xdr:nvSpPr>
        <xdr:cNvPr id="373" name="楕円 372"/>
        <xdr:cNvSpPr/>
      </xdr:nvSpPr>
      <xdr:spPr>
        <a:xfrm>
          <a:off x="9588500" y="1002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271</xdr:rowOff>
    </xdr:from>
    <xdr:ext cx="378565" cy="259045"/>
    <xdr:sp macro="" textlink="">
      <xdr:nvSpPr>
        <xdr:cNvPr id="374" name="テキスト ボックス 373"/>
        <xdr:cNvSpPr txBox="1"/>
      </xdr:nvSpPr>
      <xdr:spPr>
        <a:xfrm>
          <a:off x="9450017" y="10115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90424</xdr:rowOff>
    </xdr:from>
    <xdr:to>
      <xdr:col>46</xdr:col>
      <xdr:colOff>38100</xdr:colOff>
      <xdr:row>59</xdr:row>
      <xdr:rowOff>20574</xdr:rowOff>
    </xdr:to>
    <xdr:sp macro="" textlink="">
      <xdr:nvSpPr>
        <xdr:cNvPr id="375" name="楕円 374"/>
        <xdr:cNvSpPr/>
      </xdr:nvSpPr>
      <xdr:spPr>
        <a:xfrm>
          <a:off x="8699500" y="10034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59</xdr:row>
      <xdr:rowOff>11701</xdr:rowOff>
    </xdr:from>
    <xdr:ext cx="313932" cy="259045"/>
    <xdr:sp macro="" textlink="">
      <xdr:nvSpPr>
        <xdr:cNvPr id="376" name="テキスト ボックス 375"/>
        <xdr:cNvSpPr txBox="1"/>
      </xdr:nvSpPr>
      <xdr:spPr>
        <a:xfrm>
          <a:off x="8593333" y="101272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10414</xdr:rowOff>
    </xdr:from>
    <xdr:to>
      <xdr:col>41</xdr:col>
      <xdr:colOff>101600</xdr:colOff>
      <xdr:row>58</xdr:row>
      <xdr:rowOff>112014</xdr:rowOff>
    </xdr:to>
    <xdr:sp macro="" textlink="">
      <xdr:nvSpPr>
        <xdr:cNvPr id="377" name="楕円 376"/>
        <xdr:cNvSpPr/>
      </xdr:nvSpPr>
      <xdr:spPr>
        <a:xfrm>
          <a:off x="7810500" y="9954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103141</xdr:rowOff>
    </xdr:from>
    <xdr:ext cx="378565" cy="259045"/>
    <xdr:sp macro="" textlink="">
      <xdr:nvSpPr>
        <xdr:cNvPr id="378" name="テキスト ボックス 377"/>
        <xdr:cNvSpPr txBox="1"/>
      </xdr:nvSpPr>
      <xdr:spPr>
        <a:xfrm>
          <a:off x="7672017" y="100472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85090</xdr:rowOff>
    </xdr:from>
    <xdr:to>
      <xdr:col>36</xdr:col>
      <xdr:colOff>165100</xdr:colOff>
      <xdr:row>59</xdr:row>
      <xdr:rowOff>15240</xdr:rowOff>
    </xdr:to>
    <xdr:sp macro="" textlink="">
      <xdr:nvSpPr>
        <xdr:cNvPr id="379" name="楕円 378"/>
        <xdr:cNvSpPr/>
      </xdr:nvSpPr>
      <xdr:spPr>
        <a:xfrm>
          <a:off x="6921500" y="1002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6367</xdr:rowOff>
    </xdr:from>
    <xdr:ext cx="378565" cy="259045"/>
    <xdr:sp macro="" textlink="">
      <xdr:nvSpPr>
        <xdr:cNvPr id="380" name="テキスト ボックス 379"/>
        <xdr:cNvSpPr txBox="1"/>
      </xdr:nvSpPr>
      <xdr:spPr>
        <a:xfrm>
          <a:off x="6783017" y="101219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79212</xdr:rowOff>
    </xdr:from>
    <xdr:to>
      <xdr:col>54</xdr:col>
      <xdr:colOff>189865</xdr:colOff>
      <xdr:row>78</xdr:row>
      <xdr:rowOff>21056</xdr:rowOff>
    </xdr:to>
    <xdr:cxnSp macro="">
      <xdr:nvCxnSpPr>
        <xdr:cNvPr id="402" name="直線コネクタ 401"/>
        <xdr:cNvCxnSpPr/>
      </xdr:nvCxnSpPr>
      <xdr:spPr>
        <a:xfrm flipV="1">
          <a:off x="10475595" y="12080712"/>
          <a:ext cx="1270" cy="131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24883</xdr:rowOff>
    </xdr:from>
    <xdr:ext cx="469744" cy="259045"/>
    <xdr:sp macro="" textlink="">
      <xdr:nvSpPr>
        <xdr:cNvPr id="403" name="商工費最小値テキスト"/>
        <xdr:cNvSpPr txBox="1"/>
      </xdr:nvSpPr>
      <xdr:spPr>
        <a:xfrm>
          <a:off x="10528300" y="1339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21056</xdr:rowOff>
    </xdr:from>
    <xdr:to>
      <xdr:col>55</xdr:col>
      <xdr:colOff>88900</xdr:colOff>
      <xdr:row>78</xdr:row>
      <xdr:rowOff>21056</xdr:rowOff>
    </xdr:to>
    <xdr:cxnSp macro="">
      <xdr:nvCxnSpPr>
        <xdr:cNvPr id="404" name="直線コネクタ 403"/>
        <xdr:cNvCxnSpPr/>
      </xdr:nvCxnSpPr>
      <xdr:spPr>
        <a:xfrm>
          <a:off x="10388600" y="1339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25889</xdr:rowOff>
    </xdr:from>
    <xdr:ext cx="534377" cy="259045"/>
    <xdr:sp macro="" textlink="">
      <xdr:nvSpPr>
        <xdr:cNvPr id="405" name="商工費最大値テキスト"/>
        <xdr:cNvSpPr txBox="1"/>
      </xdr:nvSpPr>
      <xdr:spPr>
        <a:xfrm>
          <a:off x="10528300" y="1185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79212</xdr:rowOff>
    </xdr:from>
    <xdr:to>
      <xdr:col>55</xdr:col>
      <xdr:colOff>88900</xdr:colOff>
      <xdr:row>70</xdr:row>
      <xdr:rowOff>79212</xdr:rowOff>
    </xdr:to>
    <xdr:cxnSp macro="">
      <xdr:nvCxnSpPr>
        <xdr:cNvPr id="406" name="直線コネクタ 405"/>
        <xdr:cNvCxnSpPr/>
      </xdr:nvCxnSpPr>
      <xdr:spPr>
        <a:xfrm>
          <a:off x="10388600" y="12080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160320</xdr:rowOff>
    </xdr:from>
    <xdr:to>
      <xdr:col>55</xdr:col>
      <xdr:colOff>0</xdr:colOff>
      <xdr:row>76</xdr:row>
      <xdr:rowOff>22977</xdr:rowOff>
    </xdr:to>
    <xdr:cxnSp macro="">
      <xdr:nvCxnSpPr>
        <xdr:cNvPr id="407" name="直線コネクタ 406"/>
        <xdr:cNvCxnSpPr/>
      </xdr:nvCxnSpPr>
      <xdr:spPr>
        <a:xfrm flipV="1">
          <a:off x="9639300" y="13019070"/>
          <a:ext cx="838200" cy="3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80951</xdr:rowOff>
    </xdr:from>
    <xdr:ext cx="469744" cy="259045"/>
    <xdr:sp macro="" textlink="">
      <xdr:nvSpPr>
        <xdr:cNvPr id="408" name="商工費平均値テキスト"/>
        <xdr:cNvSpPr txBox="1"/>
      </xdr:nvSpPr>
      <xdr:spPr>
        <a:xfrm>
          <a:off x="10528300" y="13111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102524</xdr:rowOff>
    </xdr:from>
    <xdr:to>
      <xdr:col>55</xdr:col>
      <xdr:colOff>50800</xdr:colOff>
      <xdr:row>77</xdr:row>
      <xdr:rowOff>32674</xdr:rowOff>
    </xdr:to>
    <xdr:sp macro="" textlink="">
      <xdr:nvSpPr>
        <xdr:cNvPr id="409" name="フローチャート: 判断 408"/>
        <xdr:cNvSpPr/>
      </xdr:nvSpPr>
      <xdr:spPr>
        <a:xfrm>
          <a:off x="104267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22977</xdr:rowOff>
    </xdr:from>
    <xdr:to>
      <xdr:col>50</xdr:col>
      <xdr:colOff>114300</xdr:colOff>
      <xdr:row>76</xdr:row>
      <xdr:rowOff>128636</xdr:rowOff>
    </xdr:to>
    <xdr:cxnSp macro="">
      <xdr:nvCxnSpPr>
        <xdr:cNvPr id="410" name="直線コネクタ 409"/>
        <xdr:cNvCxnSpPr/>
      </xdr:nvCxnSpPr>
      <xdr:spPr>
        <a:xfrm flipV="1">
          <a:off x="8750300" y="13053177"/>
          <a:ext cx="889000" cy="10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118618</xdr:rowOff>
    </xdr:from>
    <xdr:to>
      <xdr:col>50</xdr:col>
      <xdr:colOff>165100</xdr:colOff>
      <xdr:row>77</xdr:row>
      <xdr:rowOff>48768</xdr:rowOff>
    </xdr:to>
    <xdr:sp macro="" textlink="">
      <xdr:nvSpPr>
        <xdr:cNvPr id="411" name="フローチャート: 判断 410"/>
        <xdr:cNvSpPr/>
      </xdr:nvSpPr>
      <xdr:spPr>
        <a:xfrm>
          <a:off x="9588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39895</xdr:rowOff>
    </xdr:from>
    <xdr:ext cx="469744" cy="259045"/>
    <xdr:sp macro="" textlink="">
      <xdr:nvSpPr>
        <xdr:cNvPr id="412" name="テキスト ボックス 411"/>
        <xdr:cNvSpPr txBox="1"/>
      </xdr:nvSpPr>
      <xdr:spPr>
        <a:xfrm>
          <a:off x="9404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91419</xdr:rowOff>
    </xdr:from>
    <xdr:to>
      <xdr:col>45</xdr:col>
      <xdr:colOff>177800</xdr:colOff>
      <xdr:row>76</xdr:row>
      <xdr:rowOff>128636</xdr:rowOff>
    </xdr:to>
    <xdr:cxnSp macro="">
      <xdr:nvCxnSpPr>
        <xdr:cNvPr id="413" name="直線コネクタ 412"/>
        <xdr:cNvCxnSpPr/>
      </xdr:nvCxnSpPr>
      <xdr:spPr>
        <a:xfrm>
          <a:off x="7861300" y="13121619"/>
          <a:ext cx="889000" cy="37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169824</xdr:rowOff>
    </xdr:from>
    <xdr:to>
      <xdr:col>46</xdr:col>
      <xdr:colOff>38100</xdr:colOff>
      <xdr:row>77</xdr:row>
      <xdr:rowOff>99974</xdr:rowOff>
    </xdr:to>
    <xdr:sp macro="" textlink="">
      <xdr:nvSpPr>
        <xdr:cNvPr id="414" name="フローチャート: 判断 413"/>
        <xdr:cNvSpPr/>
      </xdr:nvSpPr>
      <xdr:spPr>
        <a:xfrm>
          <a:off x="8699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91101</xdr:rowOff>
    </xdr:from>
    <xdr:ext cx="469744" cy="259045"/>
    <xdr:sp macro="" textlink="">
      <xdr:nvSpPr>
        <xdr:cNvPr id="415" name="テキスト ボックス 414"/>
        <xdr:cNvSpPr txBox="1"/>
      </xdr:nvSpPr>
      <xdr:spPr>
        <a:xfrm>
          <a:off x="8515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91419</xdr:rowOff>
    </xdr:from>
    <xdr:to>
      <xdr:col>41</xdr:col>
      <xdr:colOff>50800</xdr:colOff>
      <xdr:row>76</xdr:row>
      <xdr:rowOff>108383</xdr:rowOff>
    </xdr:to>
    <xdr:cxnSp macro="">
      <xdr:nvCxnSpPr>
        <xdr:cNvPr id="416" name="直線コネクタ 415"/>
        <xdr:cNvCxnSpPr/>
      </xdr:nvCxnSpPr>
      <xdr:spPr>
        <a:xfrm flipV="1">
          <a:off x="6972300" y="13121619"/>
          <a:ext cx="889000" cy="16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144678</xdr:rowOff>
    </xdr:from>
    <xdr:to>
      <xdr:col>41</xdr:col>
      <xdr:colOff>101600</xdr:colOff>
      <xdr:row>77</xdr:row>
      <xdr:rowOff>74828</xdr:rowOff>
    </xdr:to>
    <xdr:sp macro="" textlink="">
      <xdr:nvSpPr>
        <xdr:cNvPr id="417" name="フローチャート: 判断 416"/>
        <xdr:cNvSpPr/>
      </xdr:nvSpPr>
      <xdr:spPr>
        <a:xfrm>
          <a:off x="7810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65955</xdr:rowOff>
    </xdr:from>
    <xdr:ext cx="469744" cy="259045"/>
    <xdr:sp macro="" textlink="">
      <xdr:nvSpPr>
        <xdr:cNvPr id="418" name="テキスト ボックス 417"/>
        <xdr:cNvSpPr txBox="1"/>
      </xdr:nvSpPr>
      <xdr:spPr>
        <a:xfrm>
          <a:off x="7626428" y="1326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59548</xdr:rowOff>
    </xdr:from>
    <xdr:to>
      <xdr:col>36</xdr:col>
      <xdr:colOff>165100</xdr:colOff>
      <xdr:row>77</xdr:row>
      <xdr:rowOff>161148</xdr:rowOff>
    </xdr:to>
    <xdr:sp macro="" textlink="">
      <xdr:nvSpPr>
        <xdr:cNvPr id="419" name="フローチャート: 判断 418"/>
        <xdr:cNvSpPr/>
      </xdr:nvSpPr>
      <xdr:spPr>
        <a:xfrm>
          <a:off x="6921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152275</xdr:rowOff>
    </xdr:from>
    <xdr:ext cx="469744" cy="259045"/>
    <xdr:sp macro="" textlink="">
      <xdr:nvSpPr>
        <xdr:cNvPr id="420" name="テキスト ボックス 419"/>
        <xdr:cNvSpPr txBox="1"/>
      </xdr:nvSpPr>
      <xdr:spPr>
        <a:xfrm>
          <a:off x="6737428" y="1335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109520</xdr:rowOff>
    </xdr:from>
    <xdr:to>
      <xdr:col>55</xdr:col>
      <xdr:colOff>50800</xdr:colOff>
      <xdr:row>76</xdr:row>
      <xdr:rowOff>39669</xdr:rowOff>
    </xdr:to>
    <xdr:sp macro="" textlink="">
      <xdr:nvSpPr>
        <xdr:cNvPr id="426" name="楕円 425"/>
        <xdr:cNvSpPr/>
      </xdr:nvSpPr>
      <xdr:spPr>
        <a:xfrm>
          <a:off x="10426700" y="1296827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132397</xdr:rowOff>
    </xdr:from>
    <xdr:ext cx="534377" cy="259045"/>
    <xdr:sp macro="" textlink="">
      <xdr:nvSpPr>
        <xdr:cNvPr id="427" name="商工費該当値テキスト"/>
        <xdr:cNvSpPr txBox="1"/>
      </xdr:nvSpPr>
      <xdr:spPr>
        <a:xfrm>
          <a:off x="10528300" y="1281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143627</xdr:rowOff>
    </xdr:from>
    <xdr:to>
      <xdr:col>50</xdr:col>
      <xdr:colOff>165100</xdr:colOff>
      <xdr:row>76</xdr:row>
      <xdr:rowOff>73777</xdr:rowOff>
    </xdr:to>
    <xdr:sp macro="" textlink="">
      <xdr:nvSpPr>
        <xdr:cNvPr id="428" name="楕円 427"/>
        <xdr:cNvSpPr/>
      </xdr:nvSpPr>
      <xdr:spPr>
        <a:xfrm>
          <a:off x="9588500" y="1300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90304</xdr:rowOff>
    </xdr:from>
    <xdr:ext cx="534377" cy="259045"/>
    <xdr:sp macro="" textlink="">
      <xdr:nvSpPr>
        <xdr:cNvPr id="429" name="テキスト ボックス 428"/>
        <xdr:cNvSpPr txBox="1"/>
      </xdr:nvSpPr>
      <xdr:spPr>
        <a:xfrm>
          <a:off x="9372111" y="1277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77836</xdr:rowOff>
    </xdr:from>
    <xdr:to>
      <xdr:col>46</xdr:col>
      <xdr:colOff>38100</xdr:colOff>
      <xdr:row>77</xdr:row>
      <xdr:rowOff>7986</xdr:rowOff>
    </xdr:to>
    <xdr:sp macro="" textlink="">
      <xdr:nvSpPr>
        <xdr:cNvPr id="430" name="楕円 429"/>
        <xdr:cNvSpPr/>
      </xdr:nvSpPr>
      <xdr:spPr>
        <a:xfrm>
          <a:off x="8699500" y="1310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24513</xdr:rowOff>
    </xdr:from>
    <xdr:ext cx="469744" cy="259045"/>
    <xdr:sp macro="" textlink="">
      <xdr:nvSpPr>
        <xdr:cNvPr id="431" name="テキスト ボックス 430"/>
        <xdr:cNvSpPr txBox="1"/>
      </xdr:nvSpPr>
      <xdr:spPr>
        <a:xfrm>
          <a:off x="8515428" y="1288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40619</xdr:rowOff>
    </xdr:from>
    <xdr:to>
      <xdr:col>41</xdr:col>
      <xdr:colOff>101600</xdr:colOff>
      <xdr:row>76</xdr:row>
      <xdr:rowOff>142219</xdr:rowOff>
    </xdr:to>
    <xdr:sp macro="" textlink="">
      <xdr:nvSpPr>
        <xdr:cNvPr id="432" name="楕円 431"/>
        <xdr:cNvSpPr/>
      </xdr:nvSpPr>
      <xdr:spPr>
        <a:xfrm>
          <a:off x="7810500" y="13070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158747</xdr:rowOff>
    </xdr:from>
    <xdr:ext cx="469744" cy="259045"/>
    <xdr:sp macro="" textlink="">
      <xdr:nvSpPr>
        <xdr:cNvPr id="433" name="テキスト ボックス 432"/>
        <xdr:cNvSpPr txBox="1"/>
      </xdr:nvSpPr>
      <xdr:spPr>
        <a:xfrm>
          <a:off x="7626428" y="12846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57583</xdr:rowOff>
    </xdr:from>
    <xdr:to>
      <xdr:col>36</xdr:col>
      <xdr:colOff>165100</xdr:colOff>
      <xdr:row>76</xdr:row>
      <xdr:rowOff>159183</xdr:rowOff>
    </xdr:to>
    <xdr:sp macro="" textlink="">
      <xdr:nvSpPr>
        <xdr:cNvPr id="434" name="楕円 433"/>
        <xdr:cNvSpPr/>
      </xdr:nvSpPr>
      <xdr:spPr>
        <a:xfrm>
          <a:off x="6921500" y="13087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4259</xdr:rowOff>
    </xdr:from>
    <xdr:ext cx="469744" cy="259045"/>
    <xdr:sp macro="" textlink="">
      <xdr:nvSpPr>
        <xdr:cNvPr id="435" name="テキスト ボックス 434"/>
        <xdr:cNvSpPr txBox="1"/>
      </xdr:nvSpPr>
      <xdr:spPr>
        <a:xfrm>
          <a:off x="6737428" y="1286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118298</xdr:rowOff>
    </xdr:from>
    <xdr:to>
      <xdr:col>54</xdr:col>
      <xdr:colOff>189865</xdr:colOff>
      <xdr:row>98</xdr:row>
      <xdr:rowOff>89103</xdr:rowOff>
    </xdr:to>
    <xdr:cxnSp macro="">
      <xdr:nvCxnSpPr>
        <xdr:cNvPr id="461" name="直線コネクタ 460"/>
        <xdr:cNvCxnSpPr/>
      </xdr:nvCxnSpPr>
      <xdr:spPr>
        <a:xfrm flipV="1">
          <a:off x="10475595" y="15548798"/>
          <a:ext cx="1270" cy="1342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92930</xdr:rowOff>
    </xdr:from>
    <xdr:ext cx="534377" cy="259045"/>
    <xdr:sp macro="" textlink="">
      <xdr:nvSpPr>
        <xdr:cNvPr id="462" name="土木費最小値テキスト"/>
        <xdr:cNvSpPr txBox="1"/>
      </xdr:nvSpPr>
      <xdr:spPr>
        <a:xfrm>
          <a:off x="10528300" y="1689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89103</xdr:rowOff>
    </xdr:from>
    <xdr:to>
      <xdr:col>55</xdr:col>
      <xdr:colOff>88900</xdr:colOff>
      <xdr:row>98</xdr:row>
      <xdr:rowOff>89103</xdr:rowOff>
    </xdr:to>
    <xdr:cxnSp macro="">
      <xdr:nvCxnSpPr>
        <xdr:cNvPr id="463" name="直線コネクタ 462"/>
        <xdr:cNvCxnSpPr/>
      </xdr:nvCxnSpPr>
      <xdr:spPr>
        <a:xfrm>
          <a:off x="10388600" y="1689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64975</xdr:rowOff>
    </xdr:from>
    <xdr:ext cx="599010" cy="259045"/>
    <xdr:sp macro="" textlink="">
      <xdr:nvSpPr>
        <xdr:cNvPr id="464" name="土木費最大値テキスト"/>
        <xdr:cNvSpPr txBox="1"/>
      </xdr:nvSpPr>
      <xdr:spPr>
        <a:xfrm>
          <a:off x="10528300" y="1532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118298</xdr:rowOff>
    </xdr:from>
    <xdr:to>
      <xdr:col>55</xdr:col>
      <xdr:colOff>88900</xdr:colOff>
      <xdr:row>90</xdr:row>
      <xdr:rowOff>118298</xdr:rowOff>
    </xdr:to>
    <xdr:cxnSp macro="">
      <xdr:nvCxnSpPr>
        <xdr:cNvPr id="465" name="直線コネクタ 464"/>
        <xdr:cNvCxnSpPr/>
      </xdr:nvCxnSpPr>
      <xdr:spPr>
        <a:xfrm>
          <a:off x="10388600" y="1554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158728</xdr:rowOff>
    </xdr:from>
    <xdr:to>
      <xdr:col>55</xdr:col>
      <xdr:colOff>0</xdr:colOff>
      <xdr:row>96</xdr:row>
      <xdr:rowOff>115044</xdr:rowOff>
    </xdr:to>
    <xdr:cxnSp macro="">
      <xdr:nvCxnSpPr>
        <xdr:cNvPr id="466" name="直線コネクタ 465"/>
        <xdr:cNvCxnSpPr/>
      </xdr:nvCxnSpPr>
      <xdr:spPr>
        <a:xfrm>
          <a:off x="9639300" y="16446478"/>
          <a:ext cx="838200" cy="127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142450</xdr:rowOff>
    </xdr:from>
    <xdr:ext cx="534377" cy="259045"/>
    <xdr:sp macro="" textlink="">
      <xdr:nvSpPr>
        <xdr:cNvPr id="467" name="土木費平均値テキスト"/>
        <xdr:cNvSpPr txBox="1"/>
      </xdr:nvSpPr>
      <xdr:spPr>
        <a:xfrm>
          <a:off x="10528300" y="16601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164023</xdr:rowOff>
    </xdr:from>
    <xdr:to>
      <xdr:col>55</xdr:col>
      <xdr:colOff>50800</xdr:colOff>
      <xdr:row>97</xdr:row>
      <xdr:rowOff>94173</xdr:rowOff>
    </xdr:to>
    <xdr:sp macro="" textlink="">
      <xdr:nvSpPr>
        <xdr:cNvPr id="468" name="フローチャート: 判断 467"/>
        <xdr:cNvSpPr/>
      </xdr:nvSpPr>
      <xdr:spPr>
        <a:xfrm>
          <a:off x="10426700" y="1662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158728</xdr:rowOff>
    </xdr:from>
    <xdr:to>
      <xdr:col>50</xdr:col>
      <xdr:colOff>114300</xdr:colOff>
      <xdr:row>96</xdr:row>
      <xdr:rowOff>133452</xdr:rowOff>
    </xdr:to>
    <xdr:cxnSp macro="">
      <xdr:nvCxnSpPr>
        <xdr:cNvPr id="469" name="直線コネクタ 468"/>
        <xdr:cNvCxnSpPr/>
      </xdr:nvCxnSpPr>
      <xdr:spPr>
        <a:xfrm flipV="1">
          <a:off x="8750300" y="16446478"/>
          <a:ext cx="889000" cy="146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143089</xdr:rowOff>
    </xdr:from>
    <xdr:to>
      <xdr:col>50</xdr:col>
      <xdr:colOff>165100</xdr:colOff>
      <xdr:row>97</xdr:row>
      <xdr:rowOff>73239</xdr:rowOff>
    </xdr:to>
    <xdr:sp macro="" textlink="">
      <xdr:nvSpPr>
        <xdr:cNvPr id="470" name="フローチャート: 判断 469"/>
        <xdr:cNvSpPr/>
      </xdr:nvSpPr>
      <xdr:spPr>
        <a:xfrm>
          <a:off x="9588500" y="1660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64366</xdr:rowOff>
    </xdr:from>
    <xdr:ext cx="534377" cy="259045"/>
    <xdr:sp macro="" textlink="">
      <xdr:nvSpPr>
        <xdr:cNvPr id="471" name="テキスト ボックス 470"/>
        <xdr:cNvSpPr txBox="1"/>
      </xdr:nvSpPr>
      <xdr:spPr>
        <a:xfrm>
          <a:off x="9372111" y="16695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133452</xdr:rowOff>
    </xdr:from>
    <xdr:to>
      <xdr:col>45</xdr:col>
      <xdr:colOff>177800</xdr:colOff>
      <xdr:row>96</xdr:row>
      <xdr:rowOff>136325</xdr:rowOff>
    </xdr:to>
    <xdr:cxnSp macro="">
      <xdr:nvCxnSpPr>
        <xdr:cNvPr id="472" name="直線コネクタ 471"/>
        <xdr:cNvCxnSpPr/>
      </xdr:nvCxnSpPr>
      <xdr:spPr>
        <a:xfrm flipV="1">
          <a:off x="7861300" y="16592652"/>
          <a:ext cx="889000" cy="2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151602</xdr:rowOff>
    </xdr:from>
    <xdr:to>
      <xdr:col>46</xdr:col>
      <xdr:colOff>38100</xdr:colOff>
      <xdr:row>97</xdr:row>
      <xdr:rowOff>81752</xdr:rowOff>
    </xdr:to>
    <xdr:sp macro="" textlink="">
      <xdr:nvSpPr>
        <xdr:cNvPr id="473" name="フローチャート: 判断 472"/>
        <xdr:cNvSpPr/>
      </xdr:nvSpPr>
      <xdr:spPr>
        <a:xfrm>
          <a:off x="8699500" y="1661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72879</xdr:rowOff>
    </xdr:from>
    <xdr:ext cx="534377" cy="259045"/>
    <xdr:sp macro="" textlink="">
      <xdr:nvSpPr>
        <xdr:cNvPr id="474" name="テキスト ボックス 473"/>
        <xdr:cNvSpPr txBox="1"/>
      </xdr:nvSpPr>
      <xdr:spPr>
        <a:xfrm>
          <a:off x="8483111" y="16703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110668</xdr:rowOff>
    </xdr:from>
    <xdr:to>
      <xdr:col>41</xdr:col>
      <xdr:colOff>50800</xdr:colOff>
      <xdr:row>96</xdr:row>
      <xdr:rowOff>136325</xdr:rowOff>
    </xdr:to>
    <xdr:cxnSp macro="">
      <xdr:nvCxnSpPr>
        <xdr:cNvPr id="475" name="直線コネクタ 474"/>
        <xdr:cNvCxnSpPr/>
      </xdr:nvCxnSpPr>
      <xdr:spPr>
        <a:xfrm>
          <a:off x="6972300" y="16569868"/>
          <a:ext cx="889000" cy="25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19994</xdr:rowOff>
    </xdr:from>
    <xdr:to>
      <xdr:col>41</xdr:col>
      <xdr:colOff>101600</xdr:colOff>
      <xdr:row>97</xdr:row>
      <xdr:rowOff>121594</xdr:rowOff>
    </xdr:to>
    <xdr:sp macro="" textlink="">
      <xdr:nvSpPr>
        <xdr:cNvPr id="476" name="フローチャート: 判断 475"/>
        <xdr:cNvSpPr/>
      </xdr:nvSpPr>
      <xdr:spPr>
        <a:xfrm>
          <a:off x="7810500" y="166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112721</xdr:rowOff>
    </xdr:from>
    <xdr:ext cx="534377" cy="259045"/>
    <xdr:sp macro="" textlink="">
      <xdr:nvSpPr>
        <xdr:cNvPr id="477" name="テキスト ボックス 476"/>
        <xdr:cNvSpPr txBox="1"/>
      </xdr:nvSpPr>
      <xdr:spPr>
        <a:xfrm>
          <a:off x="7594111" y="16743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14267</xdr:rowOff>
    </xdr:from>
    <xdr:to>
      <xdr:col>36</xdr:col>
      <xdr:colOff>165100</xdr:colOff>
      <xdr:row>97</xdr:row>
      <xdr:rowOff>115867</xdr:rowOff>
    </xdr:to>
    <xdr:sp macro="" textlink="">
      <xdr:nvSpPr>
        <xdr:cNvPr id="478" name="フローチャート: 判断 477"/>
        <xdr:cNvSpPr/>
      </xdr:nvSpPr>
      <xdr:spPr>
        <a:xfrm>
          <a:off x="6921500" y="1664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106994</xdr:rowOff>
    </xdr:from>
    <xdr:ext cx="534377" cy="259045"/>
    <xdr:sp macro="" textlink="">
      <xdr:nvSpPr>
        <xdr:cNvPr id="479" name="テキスト ボックス 478"/>
        <xdr:cNvSpPr txBox="1"/>
      </xdr:nvSpPr>
      <xdr:spPr>
        <a:xfrm>
          <a:off x="6705111" y="16737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64244</xdr:rowOff>
    </xdr:from>
    <xdr:to>
      <xdr:col>55</xdr:col>
      <xdr:colOff>50800</xdr:colOff>
      <xdr:row>96</xdr:row>
      <xdr:rowOff>165844</xdr:rowOff>
    </xdr:to>
    <xdr:sp macro="" textlink="">
      <xdr:nvSpPr>
        <xdr:cNvPr id="485" name="楕円 484"/>
        <xdr:cNvSpPr/>
      </xdr:nvSpPr>
      <xdr:spPr>
        <a:xfrm>
          <a:off x="10426700" y="16523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87121</xdr:rowOff>
    </xdr:from>
    <xdr:ext cx="534377" cy="259045"/>
    <xdr:sp macro="" textlink="">
      <xdr:nvSpPr>
        <xdr:cNvPr id="486" name="土木費該当値テキスト"/>
        <xdr:cNvSpPr txBox="1"/>
      </xdr:nvSpPr>
      <xdr:spPr>
        <a:xfrm>
          <a:off x="10528300" y="1637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107928</xdr:rowOff>
    </xdr:from>
    <xdr:to>
      <xdr:col>50</xdr:col>
      <xdr:colOff>165100</xdr:colOff>
      <xdr:row>96</xdr:row>
      <xdr:rowOff>38078</xdr:rowOff>
    </xdr:to>
    <xdr:sp macro="" textlink="">
      <xdr:nvSpPr>
        <xdr:cNvPr id="487" name="楕円 486"/>
        <xdr:cNvSpPr/>
      </xdr:nvSpPr>
      <xdr:spPr>
        <a:xfrm>
          <a:off x="9588500" y="16395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54605</xdr:rowOff>
    </xdr:from>
    <xdr:ext cx="534377" cy="259045"/>
    <xdr:sp macro="" textlink="">
      <xdr:nvSpPr>
        <xdr:cNvPr id="488" name="テキスト ボックス 487"/>
        <xdr:cNvSpPr txBox="1"/>
      </xdr:nvSpPr>
      <xdr:spPr>
        <a:xfrm>
          <a:off x="9372111" y="16170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82652</xdr:rowOff>
    </xdr:from>
    <xdr:to>
      <xdr:col>46</xdr:col>
      <xdr:colOff>38100</xdr:colOff>
      <xdr:row>97</xdr:row>
      <xdr:rowOff>12802</xdr:rowOff>
    </xdr:to>
    <xdr:sp macro="" textlink="">
      <xdr:nvSpPr>
        <xdr:cNvPr id="489" name="楕円 488"/>
        <xdr:cNvSpPr/>
      </xdr:nvSpPr>
      <xdr:spPr>
        <a:xfrm>
          <a:off x="8699500" y="16541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29329</xdr:rowOff>
    </xdr:from>
    <xdr:ext cx="534377" cy="259045"/>
    <xdr:sp macro="" textlink="">
      <xdr:nvSpPr>
        <xdr:cNvPr id="490" name="テキスト ボックス 489"/>
        <xdr:cNvSpPr txBox="1"/>
      </xdr:nvSpPr>
      <xdr:spPr>
        <a:xfrm>
          <a:off x="8483111" y="16317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85525</xdr:rowOff>
    </xdr:from>
    <xdr:to>
      <xdr:col>41</xdr:col>
      <xdr:colOff>101600</xdr:colOff>
      <xdr:row>97</xdr:row>
      <xdr:rowOff>15675</xdr:rowOff>
    </xdr:to>
    <xdr:sp macro="" textlink="">
      <xdr:nvSpPr>
        <xdr:cNvPr id="491" name="楕円 490"/>
        <xdr:cNvSpPr/>
      </xdr:nvSpPr>
      <xdr:spPr>
        <a:xfrm>
          <a:off x="7810500" y="16544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32202</xdr:rowOff>
    </xdr:from>
    <xdr:ext cx="534377" cy="259045"/>
    <xdr:sp macro="" textlink="">
      <xdr:nvSpPr>
        <xdr:cNvPr id="492" name="テキスト ボックス 491"/>
        <xdr:cNvSpPr txBox="1"/>
      </xdr:nvSpPr>
      <xdr:spPr>
        <a:xfrm>
          <a:off x="7594111" y="16319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59868</xdr:rowOff>
    </xdr:from>
    <xdr:to>
      <xdr:col>36</xdr:col>
      <xdr:colOff>165100</xdr:colOff>
      <xdr:row>96</xdr:row>
      <xdr:rowOff>161468</xdr:rowOff>
    </xdr:to>
    <xdr:sp macro="" textlink="">
      <xdr:nvSpPr>
        <xdr:cNvPr id="493" name="楕円 492"/>
        <xdr:cNvSpPr/>
      </xdr:nvSpPr>
      <xdr:spPr>
        <a:xfrm>
          <a:off x="6921500" y="16519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6545</xdr:rowOff>
    </xdr:from>
    <xdr:ext cx="534377" cy="259045"/>
    <xdr:sp macro="" textlink="">
      <xdr:nvSpPr>
        <xdr:cNvPr id="494" name="テキスト ボックス 493"/>
        <xdr:cNvSpPr txBox="1"/>
      </xdr:nvSpPr>
      <xdr:spPr>
        <a:xfrm>
          <a:off x="6705111" y="16294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8" name="テキスト ボックス 507"/>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38</xdr:row>
      <xdr:rowOff>75418</xdr:rowOff>
    </xdr:to>
    <xdr:cxnSp macro="">
      <xdr:nvCxnSpPr>
        <xdr:cNvPr id="516" name="直線コネクタ 515"/>
        <xdr:cNvCxnSpPr/>
      </xdr:nvCxnSpPr>
      <xdr:spPr>
        <a:xfrm flipV="1">
          <a:off x="16317595" y="5165517"/>
          <a:ext cx="1269" cy="142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79245</xdr:rowOff>
    </xdr:from>
    <xdr:ext cx="378565" cy="259045"/>
    <xdr:sp macro="" textlink="">
      <xdr:nvSpPr>
        <xdr:cNvPr id="517" name="消防費最小値テキスト"/>
        <xdr:cNvSpPr txBox="1"/>
      </xdr:nvSpPr>
      <xdr:spPr>
        <a:xfrm>
          <a:off x="16370300" y="6594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75418</xdr:rowOff>
    </xdr:from>
    <xdr:to>
      <xdr:col>86</xdr:col>
      <xdr:colOff>25400</xdr:colOff>
      <xdr:row>38</xdr:row>
      <xdr:rowOff>75418</xdr:rowOff>
    </xdr:to>
    <xdr:cxnSp macro="">
      <xdr:nvCxnSpPr>
        <xdr:cNvPr id="518" name="直線コネクタ 517"/>
        <xdr:cNvCxnSpPr/>
      </xdr:nvCxnSpPr>
      <xdr:spPr>
        <a:xfrm>
          <a:off x="16230600" y="6590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9" name="消防費最大値テキスト"/>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20" name="直線コネクタ 519"/>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44236</xdr:rowOff>
    </xdr:from>
    <xdr:to>
      <xdr:col>85</xdr:col>
      <xdr:colOff>127000</xdr:colOff>
      <xdr:row>37</xdr:row>
      <xdr:rowOff>104038</xdr:rowOff>
    </xdr:to>
    <xdr:cxnSp macro="">
      <xdr:nvCxnSpPr>
        <xdr:cNvPr id="521" name="直線コネクタ 520"/>
        <xdr:cNvCxnSpPr/>
      </xdr:nvCxnSpPr>
      <xdr:spPr>
        <a:xfrm>
          <a:off x="15481300" y="6387886"/>
          <a:ext cx="838200" cy="59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1409</xdr:rowOff>
    </xdr:from>
    <xdr:ext cx="469744" cy="259045"/>
    <xdr:sp macro="" textlink="">
      <xdr:nvSpPr>
        <xdr:cNvPr id="522" name="消防費平均値テキスト"/>
        <xdr:cNvSpPr txBox="1"/>
      </xdr:nvSpPr>
      <xdr:spPr>
        <a:xfrm>
          <a:off x="16370300" y="6173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149982</xdr:rowOff>
    </xdr:from>
    <xdr:to>
      <xdr:col>85</xdr:col>
      <xdr:colOff>177800</xdr:colOff>
      <xdr:row>37</xdr:row>
      <xdr:rowOff>80132</xdr:rowOff>
    </xdr:to>
    <xdr:sp macro="" textlink="">
      <xdr:nvSpPr>
        <xdr:cNvPr id="523" name="フローチャート: 判断 522"/>
        <xdr:cNvSpPr/>
      </xdr:nvSpPr>
      <xdr:spPr>
        <a:xfrm>
          <a:off x="16268700" y="63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35916</xdr:rowOff>
    </xdr:from>
    <xdr:to>
      <xdr:col>81</xdr:col>
      <xdr:colOff>50800</xdr:colOff>
      <xdr:row>37</xdr:row>
      <xdr:rowOff>44236</xdr:rowOff>
    </xdr:to>
    <xdr:cxnSp macro="">
      <xdr:nvCxnSpPr>
        <xdr:cNvPr id="524" name="直線コネクタ 523"/>
        <xdr:cNvCxnSpPr/>
      </xdr:nvCxnSpPr>
      <xdr:spPr>
        <a:xfrm>
          <a:off x="14592300" y="6379566"/>
          <a:ext cx="889000" cy="8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113314</xdr:rowOff>
    </xdr:from>
    <xdr:to>
      <xdr:col>81</xdr:col>
      <xdr:colOff>101600</xdr:colOff>
      <xdr:row>37</xdr:row>
      <xdr:rowOff>43464</xdr:rowOff>
    </xdr:to>
    <xdr:sp macro="" textlink="">
      <xdr:nvSpPr>
        <xdr:cNvPr id="525" name="フローチャート: 判断 524"/>
        <xdr:cNvSpPr/>
      </xdr:nvSpPr>
      <xdr:spPr>
        <a:xfrm>
          <a:off x="15430500" y="628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59991</xdr:rowOff>
    </xdr:from>
    <xdr:ext cx="469744" cy="259045"/>
    <xdr:sp macro="" textlink="">
      <xdr:nvSpPr>
        <xdr:cNvPr id="526" name="テキスト ボックス 525"/>
        <xdr:cNvSpPr txBox="1"/>
      </xdr:nvSpPr>
      <xdr:spPr>
        <a:xfrm>
          <a:off x="15246428" y="6060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35916</xdr:rowOff>
    </xdr:from>
    <xdr:to>
      <xdr:col>76</xdr:col>
      <xdr:colOff>114300</xdr:colOff>
      <xdr:row>37</xdr:row>
      <xdr:rowOff>97820</xdr:rowOff>
    </xdr:to>
    <xdr:cxnSp macro="">
      <xdr:nvCxnSpPr>
        <xdr:cNvPr id="527" name="直線コネクタ 526"/>
        <xdr:cNvCxnSpPr/>
      </xdr:nvCxnSpPr>
      <xdr:spPr>
        <a:xfrm flipV="1">
          <a:off x="13703300" y="6379566"/>
          <a:ext cx="889000" cy="61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131968</xdr:rowOff>
    </xdr:from>
    <xdr:to>
      <xdr:col>76</xdr:col>
      <xdr:colOff>165100</xdr:colOff>
      <xdr:row>36</xdr:row>
      <xdr:rowOff>62118</xdr:rowOff>
    </xdr:to>
    <xdr:sp macro="" textlink="">
      <xdr:nvSpPr>
        <xdr:cNvPr id="528" name="フローチャート: 判断 527"/>
        <xdr:cNvSpPr/>
      </xdr:nvSpPr>
      <xdr:spPr>
        <a:xfrm>
          <a:off x="14541500" y="613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78645</xdr:rowOff>
    </xdr:from>
    <xdr:ext cx="469744" cy="259045"/>
    <xdr:sp macro="" textlink="">
      <xdr:nvSpPr>
        <xdr:cNvPr id="529" name="テキスト ボックス 528"/>
        <xdr:cNvSpPr txBox="1"/>
      </xdr:nvSpPr>
      <xdr:spPr>
        <a:xfrm>
          <a:off x="14357428" y="5907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17628</xdr:rowOff>
    </xdr:from>
    <xdr:to>
      <xdr:col>71</xdr:col>
      <xdr:colOff>177800</xdr:colOff>
      <xdr:row>37</xdr:row>
      <xdr:rowOff>97820</xdr:rowOff>
    </xdr:to>
    <xdr:cxnSp macro="">
      <xdr:nvCxnSpPr>
        <xdr:cNvPr id="530" name="直線コネクタ 529"/>
        <xdr:cNvCxnSpPr/>
      </xdr:nvCxnSpPr>
      <xdr:spPr>
        <a:xfrm>
          <a:off x="12814300" y="6361278"/>
          <a:ext cx="889000" cy="80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2946</xdr:rowOff>
    </xdr:from>
    <xdr:to>
      <xdr:col>72</xdr:col>
      <xdr:colOff>38100</xdr:colOff>
      <xdr:row>37</xdr:row>
      <xdr:rowOff>104546</xdr:rowOff>
    </xdr:to>
    <xdr:sp macro="" textlink="">
      <xdr:nvSpPr>
        <xdr:cNvPr id="531" name="フローチャート: 判断 530"/>
        <xdr:cNvSpPr/>
      </xdr:nvSpPr>
      <xdr:spPr>
        <a:xfrm>
          <a:off x="13652500" y="63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121073</xdr:rowOff>
    </xdr:from>
    <xdr:ext cx="469744" cy="259045"/>
    <xdr:sp macro="" textlink="">
      <xdr:nvSpPr>
        <xdr:cNvPr id="532" name="テキスト ボックス 531"/>
        <xdr:cNvSpPr txBox="1"/>
      </xdr:nvSpPr>
      <xdr:spPr>
        <a:xfrm>
          <a:off x="13468428" y="6121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4501</xdr:rowOff>
    </xdr:from>
    <xdr:to>
      <xdr:col>67</xdr:col>
      <xdr:colOff>101600</xdr:colOff>
      <xdr:row>37</xdr:row>
      <xdr:rowOff>106101</xdr:rowOff>
    </xdr:to>
    <xdr:sp macro="" textlink="">
      <xdr:nvSpPr>
        <xdr:cNvPr id="533" name="フローチャート: 判断 532"/>
        <xdr:cNvSpPr/>
      </xdr:nvSpPr>
      <xdr:spPr>
        <a:xfrm>
          <a:off x="12763500" y="6348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97228</xdr:rowOff>
    </xdr:from>
    <xdr:ext cx="469744" cy="259045"/>
    <xdr:sp macro="" textlink="">
      <xdr:nvSpPr>
        <xdr:cNvPr id="534" name="テキスト ボックス 533"/>
        <xdr:cNvSpPr txBox="1"/>
      </xdr:nvSpPr>
      <xdr:spPr>
        <a:xfrm>
          <a:off x="12579428" y="6440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53238</xdr:rowOff>
    </xdr:from>
    <xdr:to>
      <xdr:col>85</xdr:col>
      <xdr:colOff>177800</xdr:colOff>
      <xdr:row>37</xdr:row>
      <xdr:rowOff>154838</xdr:rowOff>
    </xdr:to>
    <xdr:sp macro="" textlink="">
      <xdr:nvSpPr>
        <xdr:cNvPr id="540" name="楕円 539"/>
        <xdr:cNvSpPr/>
      </xdr:nvSpPr>
      <xdr:spPr>
        <a:xfrm>
          <a:off x="16268700" y="639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31665</xdr:rowOff>
    </xdr:from>
    <xdr:ext cx="469744" cy="259045"/>
    <xdr:sp macro="" textlink="">
      <xdr:nvSpPr>
        <xdr:cNvPr id="541" name="消防費該当値テキスト"/>
        <xdr:cNvSpPr txBox="1"/>
      </xdr:nvSpPr>
      <xdr:spPr>
        <a:xfrm>
          <a:off x="16370300" y="6375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164886</xdr:rowOff>
    </xdr:from>
    <xdr:to>
      <xdr:col>81</xdr:col>
      <xdr:colOff>101600</xdr:colOff>
      <xdr:row>37</xdr:row>
      <xdr:rowOff>95036</xdr:rowOff>
    </xdr:to>
    <xdr:sp macro="" textlink="">
      <xdr:nvSpPr>
        <xdr:cNvPr id="542" name="楕円 541"/>
        <xdr:cNvSpPr/>
      </xdr:nvSpPr>
      <xdr:spPr>
        <a:xfrm>
          <a:off x="15430500" y="633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86163</xdr:rowOff>
    </xdr:from>
    <xdr:ext cx="469744" cy="259045"/>
    <xdr:sp macro="" textlink="">
      <xdr:nvSpPr>
        <xdr:cNvPr id="543" name="テキスト ボックス 542"/>
        <xdr:cNvSpPr txBox="1"/>
      </xdr:nvSpPr>
      <xdr:spPr>
        <a:xfrm>
          <a:off x="15246428" y="6429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156566</xdr:rowOff>
    </xdr:from>
    <xdr:to>
      <xdr:col>76</xdr:col>
      <xdr:colOff>165100</xdr:colOff>
      <xdr:row>37</xdr:row>
      <xdr:rowOff>86716</xdr:rowOff>
    </xdr:to>
    <xdr:sp macro="" textlink="">
      <xdr:nvSpPr>
        <xdr:cNvPr id="544" name="楕円 543"/>
        <xdr:cNvSpPr/>
      </xdr:nvSpPr>
      <xdr:spPr>
        <a:xfrm>
          <a:off x="14541500" y="6328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77843</xdr:rowOff>
    </xdr:from>
    <xdr:ext cx="469744" cy="259045"/>
    <xdr:sp macro="" textlink="">
      <xdr:nvSpPr>
        <xdr:cNvPr id="545" name="テキスト ボックス 544"/>
        <xdr:cNvSpPr txBox="1"/>
      </xdr:nvSpPr>
      <xdr:spPr>
        <a:xfrm>
          <a:off x="14357428" y="6421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47020</xdr:rowOff>
    </xdr:from>
    <xdr:to>
      <xdr:col>72</xdr:col>
      <xdr:colOff>38100</xdr:colOff>
      <xdr:row>37</xdr:row>
      <xdr:rowOff>148620</xdr:rowOff>
    </xdr:to>
    <xdr:sp macro="" textlink="">
      <xdr:nvSpPr>
        <xdr:cNvPr id="546" name="楕円 545"/>
        <xdr:cNvSpPr/>
      </xdr:nvSpPr>
      <xdr:spPr>
        <a:xfrm>
          <a:off x="13652500" y="639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139747</xdr:rowOff>
    </xdr:from>
    <xdr:ext cx="469744" cy="259045"/>
    <xdr:sp macro="" textlink="">
      <xdr:nvSpPr>
        <xdr:cNvPr id="547" name="テキスト ボックス 546"/>
        <xdr:cNvSpPr txBox="1"/>
      </xdr:nvSpPr>
      <xdr:spPr>
        <a:xfrm>
          <a:off x="13468428" y="648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138278</xdr:rowOff>
    </xdr:from>
    <xdr:to>
      <xdr:col>67</xdr:col>
      <xdr:colOff>101600</xdr:colOff>
      <xdr:row>37</xdr:row>
      <xdr:rowOff>68428</xdr:rowOff>
    </xdr:to>
    <xdr:sp macro="" textlink="">
      <xdr:nvSpPr>
        <xdr:cNvPr id="548" name="楕円 547"/>
        <xdr:cNvSpPr/>
      </xdr:nvSpPr>
      <xdr:spPr>
        <a:xfrm>
          <a:off x="12763500" y="6310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84955</xdr:rowOff>
    </xdr:from>
    <xdr:ext cx="469744" cy="259045"/>
    <xdr:sp macro="" textlink="">
      <xdr:nvSpPr>
        <xdr:cNvPr id="549" name="テキスト ボックス 548"/>
        <xdr:cNvSpPr txBox="1"/>
      </xdr:nvSpPr>
      <xdr:spPr>
        <a:xfrm>
          <a:off x="12579428" y="6085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8" name="テキスト ボックス 567"/>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102133</xdr:rowOff>
    </xdr:from>
    <xdr:to>
      <xdr:col>85</xdr:col>
      <xdr:colOff>126364</xdr:colOff>
      <xdr:row>58</xdr:row>
      <xdr:rowOff>129935</xdr:rowOff>
    </xdr:to>
    <xdr:cxnSp macro="">
      <xdr:nvCxnSpPr>
        <xdr:cNvPr id="576" name="直線コネクタ 575"/>
        <xdr:cNvCxnSpPr/>
      </xdr:nvCxnSpPr>
      <xdr:spPr>
        <a:xfrm flipV="1">
          <a:off x="16317595" y="8503183"/>
          <a:ext cx="1269" cy="1570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133762</xdr:rowOff>
    </xdr:from>
    <xdr:ext cx="534377" cy="259045"/>
    <xdr:sp macro="" textlink="">
      <xdr:nvSpPr>
        <xdr:cNvPr id="577" name="教育費最小値テキスト"/>
        <xdr:cNvSpPr txBox="1"/>
      </xdr:nvSpPr>
      <xdr:spPr>
        <a:xfrm>
          <a:off x="16370300" y="1007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129935</xdr:rowOff>
    </xdr:from>
    <xdr:to>
      <xdr:col>86</xdr:col>
      <xdr:colOff>25400</xdr:colOff>
      <xdr:row>58</xdr:row>
      <xdr:rowOff>129935</xdr:rowOff>
    </xdr:to>
    <xdr:cxnSp macro="">
      <xdr:nvCxnSpPr>
        <xdr:cNvPr id="578" name="直線コネクタ 577"/>
        <xdr:cNvCxnSpPr/>
      </xdr:nvCxnSpPr>
      <xdr:spPr>
        <a:xfrm>
          <a:off x="16230600" y="10074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48810</xdr:rowOff>
    </xdr:from>
    <xdr:ext cx="599010" cy="259045"/>
    <xdr:sp macro="" textlink="">
      <xdr:nvSpPr>
        <xdr:cNvPr id="579" name="教育費最大値テキスト"/>
        <xdr:cNvSpPr txBox="1"/>
      </xdr:nvSpPr>
      <xdr:spPr>
        <a:xfrm>
          <a:off x="16370300" y="82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102133</xdr:rowOff>
    </xdr:from>
    <xdr:to>
      <xdr:col>86</xdr:col>
      <xdr:colOff>25400</xdr:colOff>
      <xdr:row>49</xdr:row>
      <xdr:rowOff>102133</xdr:rowOff>
    </xdr:to>
    <xdr:cxnSp macro="">
      <xdr:nvCxnSpPr>
        <xdr:cNvPr id="580" name="直線コネクタ 579"/>
        <xdr:cNvCxnSpPr/>
      </xdr:nvCxnSpPr>
      <xdr:spPr>
        <a:xfrm>
          <a:off x="16230600" y="850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84455</xdr:rowOff>
    </xdr:from>
    <xdr:to>
      <xdr:col>85</xdr:col>
      <xdr:colOff>127000</xdr:colOff>
      <xdr:row>57</xdr:row>
      <xdr:rowOff>117091</xdr:rowOff>
    </xdr:to>
    <xdr:cxnSp macro="">
      <xdr:nvCxnSpPr>
        <xdr:cNvPr id="581" name="直線コネクタ 580"/>
        <xdr:cNvCxnSpPr/>
      </xdr:nvCxnSpPr>
      <xdr:spPr>
        <a:xfrm flipV="1">
          <a:off x="15481300" y="9857105"/>
          <a:ext cx="838200" cy="32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27794</xdr:rowOff>
    </xdr:from>
    <xdr:ext cx="534377" cy="259045"/>
    <xdr:sp macro="" textlink="">
      <xdr:nvSpPr>
        <xdr:cNvPr id="582" name="教育費平均値テキスト"/>
        <xdr:cNvSpPr txBox="1"/>
      </xdr:nvSpPr>
      <xdr:spPr>
        <a:xfrm>
          <a:off x="16370300" y="962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4917</xdr:rowOff>
    </xdr:from>
    <xdr:to>
      <xdr:col>85</xdr:col>
      <xdr:colOff>177800</xdr:colOff>
      <xdr:row>57</xdr:row>
      <xdr:rowOff>106517</xdr:rowOff>
    </xdr:to>
    <xdr:sp macro="" textlink="">
      <xdr:nvSpPr>
        <xdr:cNvPr id="583" name="フローチャート: 判断 582"/>
        <xdr:cNvSpPr/>
      </xdr:nvSpPr>
      <xdr:spPr>
        <a:xfrm>
          <a:off x="162687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99521</xdr:rowOff>
    </xdr:from>
    <xdr:to>
      <xdr:col>81</xdr:col>
      <xdr:colOff>50800</xdr:colOff>
      <xdr:row>57</xdr:row>
      <xdr:rowOff>117091</xdr:rowOff>
    </xdr:to>
    <xdr:cxnSp macro="">
      <xdr:nvCxnSpPr>
        <xdr:cNvPr id="584" name="直線コネクタ 583"/>
        <xdr:cNvCxnSpPr/>
      </xdr:nvCxnSpPr>
      <xdr:spPr>
        <a:xfrm>
          <a:off x="14592300" y="9872171"/>
          <a:ext cx="889000" cy="17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83109</xdr:rowOff>
    </xdr:from>
    <xdr:to>
      <xdr:col>81</xdr:col>
      <xdr:colOff>101600</xdr:colOff>
      <xdr:row>58</xdr:row>
      <xdr:rowOff>13259</xdr:rowOff>
    </xdr:to>
    <xdr:sp macro="" textlink="">
      <xdr:nvSpPr>
        <xdr:cNvPr id="585" name="フローチャート: 判断 584"/>
        <xdr:cNvSpPr/>
      </xdr:nvSpPr>
      <xdr:spPr>
        <a:xfrm>
          <a:off x="15430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4386</xdr:rowOff>
    </xdr:from>
    <xdr:ext cx="534377" cy="259045"/>
    <xdr:sp macro="" textlink="">
      <xdr:nvSpPr>
        <xdr:cNvPr id="586" name="テキスト ボックス 585"/>
        <xdr:cNvSpPr txBox="1"/>
      </xdr:nvSpPr>
      <xdr:spPr>
        <a:xfrm>
          <a:off x="15214111" y="994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99521</xdr:rowOff>
    </xdr:from>
    <xdr:to>
      <xdr:col>76</xdr:col>
      <xdr:colOff>114300</xdr:colOff>
      <xdr:row>57</xdr:row>
      <xdr:rowOff>134562</xdr:rowOff>
    </xdr:to>
    <xdr:cxnSp macro="">
      <xdr:nvCxnSpPr>
        <xdr:cNvPr id="587" name="直線コネクタ 586"/>
        <xdr:cNvCxnSpPr/>
      </xdr:nvCxnSpPr>
      <xdr:spPr>
        <a:xfrm flipV="1">
          <a:off x="13703300" y="9872171"/>
          <a:ext cx="889000" cy="35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83751</xdr:rowOff>
    </xdr:from>
    <xdr:to>
      <xdr:col>76</xdr:col>
      <xdr:colOff>165100</xdr:colOff>
      <xdr:row>58</xdr:row>
      <xdr:rowOff>13901</xdr:rowOff>
    </xdr:to>
    <xdr:sp macro="" textlink="">
      <xdr:nvSpPr>
        <xdr:cNvPr id="588" name="フローチャート: 判断 587"/>
        <xdr:cNvSpPr/>
      </xdr:nvSpPr>
      <xdr:spPr>
        <a:xfrm>
          <a:off x="14541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5028</xdr:rowOff>
    </xdr:from>
    <xdr:ext cx="534377" cy="259045"/>
    <xdr:sp macro="" textlink="">
      <xdr:nvSpPr>
        <xdr:cNvPr id="589" name="テキスト ボックス 588"/>
        <xdr:cNvSpPr txBox="1"/>
      </xdr:nvSpPr>
      <xdr:spPr>
        <a:xfrm>
          <a:off x="14325111" y="994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134562</xdr:rowOff>
    </xdr:from>
    <xdr:to>
      <xdr:col>71</xdr:col>
      <xdr:colOff>177800</xdr:colOff>
      <xdr:row>58</xdr:row>
      <xdr:rowOff>19772</xdr:rowOff>
    </xdr:to>
    <xdr:cxnSp macro="">
      <xdr:nvCxnSpPr>
        <xdr:cNvPr id="590" name="直線コネクタ 589"/>
        <xdr:cNvCxnSpPr/>
      </xdr:nvCxnSpPr>
      <xdr:spPr>
        <a:xfrm flipV="1">
          <a:off x="12814300" y="9907212"/>
          <a:ext cx="889000" cy="56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97217</xdr:rowOff>
    </xdr:from>
    <xdr:to>
      <xdr:col>72</xdr:col>
      <xdr:colOff>38100</xdr:colOff>
      <xdr:row>58</xdr:row>
      <xdr:rowOff>27367</xdr:rowOff>
    </xdr:to>
    <xdr:sp macro="" textlink="">
      <xdr:nvSpPr>
        <xdr:cNvPr id="591" name="フローチャート: 判断 590"/>
        <xdr:cNvSpPr/>
      </xdr:nvSpPr>
      <xdr:spPr>
        <a:xfrm>
          <a:off x="13652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18494</xdr:rowOff>
    </xdr:from>
    <xdr:ext cx="534377" cy="259045"/>
    <xdr:sp macro="" textlink="">
      <xdr:nvSpPr>
        <xdr:cNvPr id="592" name="テキスト ボックス 591"/>
        <xdr:cNvSpPr txBox="1"/>
      </xdr:nvSpPr>
      <xdr:spPr>
        <a:xfrm>
          <a:off x="13436111" y="996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134925</xdr:rowOff>
    </xdr:from>
    <xdr:to>
      <xdr:col>67</xdr:col>
      <xdr:colOff>101600</xdr:colOff>
      <xdr:row>58</xdr:row>
      <xdr:rowOff>65075</xdr:rowOff>
    </xdr:to>
    <xdr:sp macro="" textlink="">
      <xdr:nvSpPr>
        <xdr:cNvPr id="593" name="フローチャート: 判断 592"/>
        <xdr:cNvSpPr/>
      </xdr:nvSpPr>
      <xdr:spPr>
        <a:xfrm>
          <a:off x="12763500" y="990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81602</xdr:rowOff>
    </xdr:from>
    <xdr:ext cx="534377" cy="259045"/>
    <xdr:sp macro="" textlink="">
      <xdr:nvSpPr>
        <xdr:cNvPr id="594" name="テキスト ボックス 593"/>
        <xdr:cNvSpPr txBox="1"/>
      </xdr:nvSpPr>
      <xdr:spPr>
        <a:xfrm>
          <a:off x="12547111" y="9682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33655</xdr:rowOff>
    </xdr:from>
    <xdr:to>
      <xdr:col>85</xdr:col>
      <xdr:colOff>177800</xdr:colOff>
      <xdr:row>57</xdr:row>
      <xdr:rowOff>135255</xdr:rowOff>
    </xdr:to>
    <xdr:sp macro="" textlink="">
      <xdr:nvSpPr>
        <xdr:cNvPr id="600" name="楕円 599"/>
        <xdr:cNvSpPr/>
      </xdr:nvSpPr>
      <xdr:spPr>
        <a:xfrm>
          <a:off x="16268700" y="980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12082</xdr:rowOff>
    </xdr:from>
    <xdr:ext cx="534377" cy="259045"/>
    <xdr:sp macro="" textlink="">
      <xdr:nvSpPr>
        <xdr:cNvPr id="601" name="教育費該当値テキスト"/>
        <xdr:cNvSpPr txBox="1"/>
      </xdr:nvSpPr>
      <xdr:spPr>
        <a:xfrm>
          <a:off x="16370300" y="9784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66291</xdr:rowOff>
    </xdr:from>
    <xdr:to>
      <xdr:col>81</xdr:col>
      <xdr:colOff>101600</xdr:colOff>
      <xdr:row>57</xdr:row>
      <xdr:rowOff>167891</xdr:rowOff>
    </xdr:to>
    <xdr:sp macro="" textlink="">
      <xdr:nvSpPr>
        <xdr:cNvPr id="602" name="楕円 601"/>
        <xdr:cNvSpPr/>
      </xdr:nvSpPr>
      <xdr:spPr>
        <a:xfrm>
          <a:off x="15430500" y="9838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12968</xdr:rowOff>
    </xdr:from>
    <xdr:ext cx="534377" cy="259045"/>
    <xdr:sp macro="" textlink="">
      <xdr:nvSpPr>
        <xdr:cNvPr id="603" name="テキスト ボックス 602"/>
        <xdr:cNvSpPr txBox="1"/>
      </xdr:nvSpPr>
      <xdr:spPr>
        <a:xfrm>
          <a:off x="15214111" y="9614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48721</xdr:rowOff>
    </xdr:from>
    <xdr:to>
      <xdr:col>76</xdr:col>
      <xdr:colOff>165100</xdr:colOff>
      <xdr:row>57</xdr:row>
      <xdr:rowOff>150321</xdr:rowOff>
    </xdr:to>
    <xdr:sp macro="" textlink="">
      <xdr:nvSpPr>
        <xdr:cNvPr id="604" name="楕円 603"/>
        <xdr:cNvSpPr/>
      </xdr:nvSpPr>
      <xdr:spPr>
        <a:xfrm>
          <a:off x="14541500" y="982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166848</xdr:rowOff>
    </xdr:from>
    <xdr:ext cx="534377" cy="259045"/>
    <xdr:sp macro="" textlink="">
      <xdr:nvSpPr>
        <xdr:cNvPr id="605" name="テキスト ボックス 604"/>
        <xdr:cNvSpPr txBox="1"/>
      </xdr:nvSpPr>
      <xdr:spPr>
        <a:xfrm>
          <a:off x="14325111" y="9596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83762</xdr:rowOff>
    </xdr:from>
    <xdr:to>
      <xdr:col>72</xdr:col>
      <xdr:colOff>38100</xdr:colOff>
      <xdr:row>58</xdr:row>
      <xdr:rowOff>13912</xdr:rowOff>
    </xdr:to>
    <xdr:sp macro="" textlink="">
      <xdr:nvSpPr>
        <xdr:cNvPr id="606" name="楕円 605"/>
        <xdr:cNvSpPr/>
      </xdr:nvSpPr>
      <xdr:spPr>
        <a:xfrm>
          <a:off x="13652500" y="9856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30439</xdr:rowOff>
    </xdr:from>
    <xdr:ext cx="534377" cy="259045"/>
    <xdr:sp macro="" textlink="">
      <xdr:nvSpPr>
        <xdr:cNvPr id="607" name="テキスト ボックス 606"/>
        <xdr:cNvSpPr txBox="1"/>
      </xdr:nvSpPr>
      <xdr:spPr>
        <a:xfrm>
          <a:off x="13436111" y="9631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140422</xdr:rowOff>
    </xdr:from>
    <xdr:to>
      <xdr:col>67</xdr:col>
      <xdr:colOff>101600</xdr:colOff>
      <xdr:row>58</xdr:row>
      <xdr:rowOff>70572</xdr:rowOff>
    </xdr:to>
    <xdr:sp macro="" textlink="">
      <xdr:nvSpPr>
        <xdr:cNvPr id="608" name="楕円 607"/>
        <xdr:cNvSpPr/>
      </xdr:nvSpPr>
      <xdr:spPr>
        <a:xfrm>
          <a:off x="12763500" y="991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61699</xdr:rowOff>
    </xdr:from>
    <xdr:ext cx="534377" cy="259045"/>
    <xdr:sp macro="" textlink="">
      <xdr:nvSpPr>
        <xdr:cNvPr id="609" name="テキスト ボックス 608"/>
        <xdr:cNvSpPr txBox="1"/>
      </xdr:nvSpPr>
      <xdr:spPr>
        <a:xfrm>
          <a:off x="12547111" y="10005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0" name="直線コネクタ 619"/>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1" name="テキスト ボックス 620"/>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2" name="直線コネクタ 621"/>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76</xdr:row>
      <xdr:rowOff>144434</xdr:rowOff>
    </xdr:from>
    <xdr:ext cx="312906" cy="259045"/>
    <xdr:sp macro="" textlink="">
      <xdr:nvSpPr>
        <xdr:cNvPr id="623" name="テキスト ボックス 622"/>
        <xdr:cNvSpPr txBox="1"/>
      </xdr:nvSpPr>
      <xdr:spPr>
        <a:xfrm>
          <a:off x="12133094" y="13174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4" name="直線コネクタ 623"/>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74</xdr:row>
      <xdr:rowOff>160762</xdr:rowOff>
    </xdr:from>
    <xdr:ext cx="312906" cy="259045"/>
    <xdr:sp macro="" textlink="">
      <xdr:nvSpPr>
        <xdr:cNvPr id="625" name="テキスト ボックス 624"/>
        <xdr:cNvSpPr txBox="1"/>
      </xdr:nvSpPr>
      <xdr:spPr>
        <a:xfrm>
          <a:off x="12133094" y="1284806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6" name="直線コネクタ 625"/>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73</xdr:row>
      <xdr:rowOff>5642</xdr:rowOff>
    </xdr:from>
    <xdr:ext cx="312906" cy="259045"/>
    <xdr:sp macro="" textlink="">
      <xdr:nvSpPr>
        <xdr:cNvPr id="627" name="テキスト ボックス 626"/>
        <xdr:cNvSpPr txBox="1"/>
      </xdr:nvSpPr>
      <xdr:spPr>
        <a:xfrm>
          <a:off x="12133094" y="1252149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8" name="直線コネクタ 627"/>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9" name="テキスト ボックス 628"/>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0" name="直線コネクタ 629"/>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31" name="テキスト ボックス 630"/>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33" name="テキスト ボックス 632"/>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85272</xdr:rowOff>
    </xdr:from>
    <xdr:to>
      <xdr:col>85</xdr:col>
      <xdr:colOff>126364</xdr:colOff>
      <xdr:row>79</xdr:row>
      <xdr:rowOff>98879</xdr:rowOff>
    </xdr:to>
    <xdr:cxnSp macro="">
      <xdr:nvCxnSpPr>
        <xdr:cNvPr id="635" name="直線コネクタ 634"/>
        <xdr:cNvCxnSpPr/>
      </xdr:nvCxnSpPr>
      <xdr:spPr>
        <a:xfrm flipV="1">
          <a:off x="16317595" y="12086772"/>
          <a:ext cx="1269"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6"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7" name="直線コネクタ 636"/>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31949</xdr:rowOff>
    </xdr:from>
    <xdr:ext cx="378565" cy="259045"/>
    <xdr:sp macro="" textlink="">
      <xdr:nvSpPr>
        <xdr:cNvPr id="638" name="災害復旧費最大値テキスト"/>
        <xdr:cNvSpPr txBox="1"/>
      </xdr:nvSpPr>
      <xdr:spPr>
        <a:xfrm>
          <a:off x="16370300" y="11861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85272</xdr:rowOff>
    </xdr:from>
    <xdr:to>
      <xdr:col>86</xdr:col>
      <xdr:colOff>25400</xdr:colOff>
      <xdr:row>70</xdr:row>
      <xdr:rowOff>85272</xdr:rowOff>
    </xdr:to>
    <xdr:cxnSp macro="">
      <xdr:nvCxnSpPr>
        <xdr:cNvPr id="639" name="直線コネクタ 638"/>
        <xdr:cNvCxnSpPr/>
      </xdr:nvCxnSpPr>
      <xdr:spPr>
        <a:xfrm>
          <a:off x="16230600" y="1208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40" name="直線コネクタ 639"/>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79120</xdr:rowOff>
    </xdr:from>
    <xdr:ext cx="313932" cy="259045"/>
    <xdr:sp macro="" textlink="">
      <xdr:nvSpPr>
        <xdr:cNvPr id="641" name="災害復旧費平均値テキスト"/>
        <xdr:cNvSpPr txBox="1"/>
      </xdr:nvSpPr>
      <xdr:spPr>
        <a:xfrm>
          <a:off x="16370300" y="13280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56243</xdr:rowOff>
    </xdr:from>
    <xdr:to>
      <xdr:col>85</xdr:col>
      <xdr:colOff>177800</xdr:colOff>
      <xdr:row>78</xdr:row>
      <xdr:rowOff>157843</xdr:rowOff>
    </xdr:to>
    <xdr:sp macro="" textlink="">
      <xdr:nvSpPr>
        <xdr:cNvPr id="642" name="フローチャート: 判断 641"/>
        <xdr:cNvSpPr/>
      </xdr:nvSpPr>
      <xdr:spPr>
        <a:xfrm>
          <a:off x="16268700" y="1342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3" name="直線コネクタ 642"/>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26307</xdr:rowOff>
    </xdr:from>
    <xdr:to>
      <xdr:col>81</xdr:col>
      <xdr:colOff>101600</xdr:colOff>
      <xdr:row>75</xdr:row>
      <xdr:rowOff>127907</xdr:rowOff>
    </xdr:to>
    <xdr:sp macro="" textlink="">
      <xdr:nvSpPr>
        <xdr:cNvPr id="644" name="フローチャート: 判断 643"/>
        <xdr:cNvSpPr/>
      </xdr:nvSpPr>
      <xdr:spPr>
        <a:xfrm>
          <a:off x="15430500" y="1288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73</xdr:row>
      <xdr:rowOff>144434</xdr:rowOff>
    </xdr:from>
    <xdr:ext cx="313932" cy="259045"/>
    <xdr:sp macro="" textlink="">
      <xdr:nvSpPr>
        <xdr:cNvPr id="645" name="テキスト ボックス 644"/>
        <xdr:cNvSpPr txBox="1"/>
      </xdr:nvSpPr>
      <xdr:spPr>
        <a:xfrm>
          <a:off x="15324333" y="12660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6" name="直線コネクタ 645"/>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113393</xdr:rowOff>
    </xdr:from>
    <xdr:to>
      <xdr:col>76</xdr:col>
      <xdr:colOff>165100</xdr:colOff>
      <xdr:row>76</xdr:row>
      <xdr:rowOff>43543</xdr:rowOff>
    </xdr:to>
    <xdr:sp macro="" textlink="">
      <xdr:nvSpPr>
        <xdr:cNvPr id="647" name="フローチャート: 判断 646"/>
        <xdr:cNvSpPr/>
      </xdr:nvSpPr>
      <xdr:spPr>
        <a:xfrm>
          <a:off x="14541500" y="1297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74</xdr:row>
      <xdr:rowOff>60070</xdr:rowOff>
    </xdr:from>
    <xdr:ext cx="313932" cy="259045"/>
    <xdr:sp macro="" textlink="">
      <xdr:nvSpPr>
        <xdr:cNvPr id="648" name="テキスト ボックス 647"/>
        <xdr:cNvSpPr txBox="1"/>
      </xdr:nvSpPr>
      <xdr:spPr>
        <a:xfrm>
          <a:off x="14435333" y="12747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9" name="直線コネクタ 648"/>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4536</xdr:rowOff>
    </xdr:from>
    <xdr:to>
      <xdr:col>72</xdr:col>
      <xdr:colOff>38100</xdr:colOff>
      <xdr:row>79</xdr:row>
      <xdr:rowOff>106136</xdr:rowOff>
    </xdr:to>
    <xdr:sp macro="" textlink="">
      <xdr:nvSpPr>
        <xdr:cNvPr id="650" name="フローチャート: 判断 649"/>
        <xdr:cNvSpPr/>
      </xdr:nvSpPr>
      <xdr:spPr>
        <a:xfrm>
          <a:off x="13652500" y="135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122663</xdr:rowOff>
    </xdr:from>
    <xdr:ext cx="249299" cy="259045"/>
    <xdr:sp macro="" textlink="">
      <xdr:nvSpPr>
        <xdr:cNvPr id="651" name="テキスト ボックス 650"/>
        <xdr:cNvSpPr txBox="1"/>
      </xdr:nvSpPr>
      <xdr:spPr>
        <a:xfrm>
          <a:off x="13578650" y="13324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2" name="フローチャート: 判断 651"/>
        <xdr:cNvSpPr/>
      </xdr:nvSpPr>
      <xdr:spPr>
        <a:xfrm>
          <a:off x="12763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3" name="テキスト ボックス 652"/>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9" name="楕円 658"/>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60"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1" name="楕円 660"/>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2" name="テキスト ボックス 661"/>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3" name="楕円 662"/>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4" name="テキスト ボックス 663"/>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5" name="楕円 664"/>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6" name="テキスト ボックス 665"/>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7" name="楕円 666"/>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166206</xdr:rowOff>
    </xdr:from>
    <xdr:ext cx="249299" cy="259045"/>
    <xdr:sp macro="" textlink="">
      <xdr:nvSpPr>
        <xdr:cNvPr id="668" name="テキスト ボックス 667"/>
        <xdr:cNvSpPr txBox="1"/>
      </xdr:nvSpPr>
      <xdr:spPr>
        <a:xfrm>
          <a:off x="12689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9" name="直線コネクタ 678"/>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0" name="テキスト ボックス 679"/>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1" name="直線コネクタ 680"/>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82" name="テキスト ボックス 681"/>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3" name="直線コネクタ 682"/>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84" name="テキスト ボックス 683"/>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5" name="直線コネクタ 684"/>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86" name="テキスト ボックス 685"/>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7" name="直線コネクタ 686"/>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8" name="テキスト ボックス 687"/>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9" name="直線コネクタ 688"/>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90" name="テキスト ボックス 689"/>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2" name="テキスト ボックス 691"/>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29645</xdr:rowOff>
    </xdr:from>
    <xdr:to>
      <xdr:col>85</xdr:col>
      <xdr:colOff>126364</xdr:colOff>
      <xdr:row>99</xdr:row>
      <xdr:rowOff>73298</xdr:rowOff>
    </xdr:to>
    <xdr:cxnSp macro="">
      <xdr:nvCxnSpPr>
        <xdr:cNvPr id="694" name="直線コネクタ 693"/>
        <xdr:cNvCxnSpPr/>
      </xdr:nvCxnSpPr>
      <xdr:spPr>
        <a:xfrm flipV="1">
          <a:off x="16317595" y="15631595"/>
          <a:ext cx="1269" cy="1415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77125</xdr:rowOff>
    </xdr:from>
    <xdr:ext cx="378565" cy="259045"/>
    <xdr:sp macro="" textlink="">
      <xdr:nvSpPr>
        <xdr:cNvPr id="695" name="公債費最小値テキスト"/>
        <xdr:cNvSpPr txBox="1"/>
      </xdr:nvSpPr>
      <xdr:spPr>
        <a:xfrm>
          <a:off x="16370300" y="17050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73298</xdr:rowOff>
    </xdr:from>
    <xdr:to>
      <xdr:col>86</xdr:col>
      <xdr:colOff>25400</xdr:colOff>
      <xdr:row>99</xdr:row>
      <xdr:rowOff>73298</xdr:rowOff>
    </xdr:to>
    <xdr:cxnSp macro="">
      <xdr:nvCxnSpPr>
        <xdr:cNvPr id="696" name="直線コネクタ 695"/>
        <xdr:cNvCxnSpPr/>
      </xdr:nvCxnSpPr>
      <xdr:spPr>
        <a:xfrm>
          <a:off x="16230600" y="1704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147772</xdr:rowOff>
    </xdr:from>
    <xdr:ext cx="534377" cy="259045"/>
    <xdr:sp macro="" textlink="">
      <xdr:nvSpPr>
        <xdr:cNvPr id="697" name="公債費最大値テキスト"/>
        <xdr:cNvSpPr txBox="1"/>
      </xdr:nvSpPr>
      <xdr:spPr>
        <a:xfrm>
          <a:off x="16370300" y="1540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29645</xdr:rowOff>
    </xdr:from>
    <xdr:to>
      <xdr:col>86</xdr:col>
      <xdr:colOff>25400</xdr:colOff>
      <xdr:row>91</xdr:row>
      <xdr:rowOff>29645</xdr:rowOff>
    </xdr:to>
    <xdr:cxnSp macro="">
      <xdr:nvCxnSpPr>
        <xdr:cNvPr id="698" name="直線コネクタ 697"/>
        <xdr:cNvCxnSpPr/>
      </xdr:nvCxnSpPr>
      <xdr:spPr>
        <a:xfrm>
          <a:off x="16230600" y="1563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124786</xdr:rowOff>
    </xdr:from>
    <xdr:to>
      <xdr:col>85</xdr:col>
      <xdr:colOff>127000</xdr:colOff>
      <xdr:row>97</xdr:row>
      <xdr:rowOff>150912</xdr:rowOff>
    </xdr:to>
    <xdr:cxnSp macro="">
      <xdr:nvCxnSpPr>
        <xdr:cNvPr id="699" name="直線コネクタ 698"/>
        <xdr:cNvCxnSpPr/>
      </xdr:nvCxnSpPr>
      <xdr:spPr>
        <a:xfrm flipV="1">
          <a:off x="15481300" y="16755436"/>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49184</xdr:rowOff>
    </xdr:from>
    <xdr:ext cx="469744" cy="259045"/>
    <xdr:sp macro="" textlink="">
      <xdr:nvSpPr>
        <xdr:cNvPr id="700" name="公債費平均値テキスト"/>
        <xdr:cNvSpPr txBox="1"/>
      </xdr:nvSpPr>
      <xdr:spPr>
        <a:xfrm>
          <a:off x="16370300" y="16165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26307</xdr:rowOff>
    </xdr:from>
    <xdr:to>
      <xdr:col>85</xdr:col>
      <xdr:colOff>177800</xdr:colOff>
      <xdr:row>95</xdr:row>
      <xdr:rowOff>127907</xdr:rowOff>
    </xdr:to>
    <xdr:sp macro="" textlink="">
      <xdr:nvSpPr>
        <xdr:cNvPr id="701" name="フローチャート: 判断 700"/>
        <xdr:cNvSpPr/>
      </xdr:nvSpPr>
      <xdr:spPr>
        <a:xfrm>
          <a:off x="16268700" y="1631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150912</xdr:rowOff>
    </xdr:from>
    <xdr:to>
      <xdr:col>81</xdr:col>
      <xdr:colOff>50800</xdr:colOff>
      <xdr:row>97</xdr:row>
      <xdr:rowOff>158641</xdr:rowOff>
    </xdr:to>
    <xdr:cxnSp macro="">
      <xdr:nvCxnSpPr>
        <xdr:cNvPr id="702" name="直線コネクタ 701"/>
        <xdr:cNvCxnSpPr/>
      </xdr:nvCxnSpPr>
      <xdr:spPr>
        <a:xfrm flipV="1">
          <a:off x="14592300" y="16781562"/>
          <a:ext cx="889000" cy="7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69959</xdr:rowOff>
    </xdr:from>
    <xdr:to>
      <xdr:col>81</xdr:col>
      <xdr:colOff>101600</xdr:colOff>
      <xdr:row>96</xdr:row>
      <xdr:rowOff>109</xdr:rowOff>
    </xdr:to>
    <xdr:sp macro="" textlink="">
      <xdr:nvSpPr>
        <xdr:cNvPr id="703" name="フローチャート: 判断 702"/>
        <xdr:cNvSpPr/>
      </xdr:nvSpPr>
      <xdr:spPr>
        <a:xfrm>
          <a:off x="154305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16636</xdr:rowOff>
    </xdr:from>
    <xdr:ext cx="469744" cy="259045"/>
    <xdr:sp macro="" textlink="">
      <xdr:nvSpPr>
        <xdr:cNvPr id="704" name="テキスト ボックス 703"/>
        <xdr:cNvSpPr txBox="1"/>
      </xdr:nvSpPr>
      <xdr:spPr>
        <a:xfrm>
          <a:off x="15246428" y="16132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115751</xdr:rowOff>
    </xdr:from>
    <xdr:to>
      <xdr:col>76</xdr:col>
      <xdr:colOff>114300</xdr:colOff>
      <xdr:row>97</xdr:row>
      <xdr:rowOff>158641</xdr:rowOff>
    </xdr:to>
    <xdr:cxnSp macro="">
      <xdr:nvCxnSpPr>
        <xdr:cNvPr id="705" name="直線コネクタ 704"/>
        <xdr:cNvCxnSpPr/>
      </xdr:nvCxnSpPr>
      <xdr:spPr>
        <a:xfrm>
          <a:off x="13703300" y="16746401"/>
          <a:ext cx="889000" cy="42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113829</xdr:rowOff>
    </xdr:from>
    <xdr:to>
      <xdr:col>76</xdr:col>
      <xdr:colOff>165100</xdr:colOff>
      <xdr:row>95</xdr:row>
      <xdr:rowOff>43979</xdr:rowOff>
    </xdr:to>
    <xdr:sp macro="" textlink="">
      <xdr:nvSpPr>
        <xdr:cNvPr id="706" name="フローチャート: 判断 705"/>
        <xdr:cNvSpPr/>
      </xdr:nvSpPr>
      <xdr:spPr>
        <a:xfrm>
          <a:off x="14541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60506</xdr:rowOff>
    </xdr:from>
    <xdr:ext cx="469744" cy="259045"/>
    <xdr:sp macro="" textlink="">
      <xdr:nvSpPr>
        <xdr:cNvPr id="707" name="テキスト ボックス 706"/>
        <xdr:cNvSpPr txBox="1"/>
      </xdr:nvSpPr>
      <xdr:spPr>
        <a:xfrm>
          <a:off x="14357428" y="1600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121738</xdr:rowOff>
    </xdr:from>
    <xdr:to>
      <xdr:col>71</xdr:col>
      <xdr:colOff>177800</xdr:colOff>
      <xdr:row>97</xdr:row>
      <xdr:rowOff>115751</xdr:rowOff>
    </xdr:to>
    <xdr:cxnSp macro="">
      <xdr:nvCxnSpPr>
        <xdr:cNvPr id="708" name="直線コネクタ 707"/>
        <xdr:cNvCxnSpPr/>
      </xdr:nvCxnSpPr>
      <xdr:spPr>
        <a:xfrm>
          <a:off x="12814300" y="16066588"/>
          <a:ext cx="889000" cy="679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67019</xdr:rowOff>
    </xdr:from>
    <xdr:to>
      <xdr:col>72</xdr:col>
      <xdr:colOff>38100</xdr:colOff>
      <xdr:row>95</xdr:row>
      <xdr:rowOff>168619</xdr:rowOff>
    </xdr:to>
    <xdr:sp macro="" textlink="">
      <xdr:nvSpPr>
        <xdr:cNvPr id="709" name="フローチャート: 判断 708"/>
        <xdr:cNvSpPr/>
      </xdr:nvSpPr>
      <xdr:spPr>
        <a:xfrm>
          <a:off x="13652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13696</xdr:rowOff>
    </xdr:from>
    <xdr:ext cx="469744" cy="259045"/>
    <xdr:sp macro="" textlink="">
      <xdr:nvSpPr>
        <xdr:cNvPr id="710" name="テキスト ボックス 709"/>
        <xdr:cNvSpPr txBox="1"/>
      </xdr:nvSpPr>
      <xdr:spPr>
        <a:xfrm>
          <a:off x="13468428" y="16129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94235</xdr:rowOff>
    </xdr:from>
    <xdr:to>
      <xdr:col>67</xdr:col>
      <xdr:colOff>101600</xdr:colOff>
      <xdr:row>95</xdr:row>
      <xdr:rowOff>24385</xdr:rowOff>
    </xdr:to>
    <xdr:sp macro="" textlink="">
      <xdr:nvSpPr>
        <xdr:cNvPr id="711" name="フローチャート: 判断 710"/>
        <xdr:cNvSpPr/>
      </xdr:nvSpPr>
      <xdr:spPr>
        <a:xfrm>
          <a:off x="12763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15512</xdr:rowOff>
    </xdr:from>
    <xdr:ext cx="469744" cy="259045"/>
    <xdr:sp macro="" textlink="">
      <xdr:nvSpPr>
        <xdr:cNvPr id="712" name="テキスト ボックス 711"/>
        <xdr:cNvSpPr txBox="1"/>
      </xdr:nvSpPr>
      <xdr:spPr>
        <a:xfrm>
          <a:off x="12579428" y="1630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73986</xdr:rowOff>
    </xdr:from>
    <xdr:to>
      <xdr:col>85</xdr:col>
      <xdr:colOff>177800</xdr:colOff>
      <xdr:row>98</xdr:row>
      <xdr:rowOff>4136</xdr:rowOff>
    </xdr:to>
    <xdr:sp macro="" textlink="">
      <xdr:nvSpPr>
        <xdr:cNvPr id="718" name="楕円 717"/>
        <xdr:cNvSpPr/>
      </xdr:nvSpPr>
      <xdr:spPr>
        <a:xfrm>
          <a:off x="16268700" y="16704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52413</xdr:rowOff>
    </xdr:from>
    <xdr:ext cx="469744" cy="259045"/>
    <xdr:sp macro="" textlink="">
      <xdr:nvSpPr>
        <xdr:cNvPr id="719" name="公債費該当値テキスト"/>
        <xdr:cNvSpPr txBox="1"/>
      </xdr:nvSpPr>
      <xdr:spPr>
        <a:xfrm>
          <a:off x="16370300" y="16683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100112</xdr:rowOff>
    </xdr:from>
    <xdr:to>
      <xdr:col>81</xdr:col>
      <xdr:colOff>101600</xdr:colOff>
      <xdr:row>98</xdr:row>
      <xdr:rowOff>30262</xdr:rowOff>
    </xdr:to>
    <xdr:sp macro="" textlink="">
      <xdr:nvSpPr>
        <xdr:cNvPr id="720" name="楕円 719"/>
        <xdr:cNvSpPr/>
      </xdr:nvSpPr>
      <xdr:spPr>
        <a:xfrm>
          <a:off x="15430500" y="16730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21389</xdr:rowOff>
    </xdr:from>
    <xdr:ext cx="469744" cy="259045"/>
    <xdr:sp macro="" textlink="">
      <xdr:nvSpPr>
        <xdr:cNvPr id="721" name="テキスト ボックス 720"/>
        <xdr:cNvSpPr txBox="1"/>
      </xdr:nvSpPr>
      <xdr:spPr>
        <a:xfrm>
          <a:off x="15246428" y="16823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107841</xdr:rowOff>
    </xdr:from>
    <xdr:to>
      <xdr:col>76</xdr:col>
      <xdr:colOff>165100</xdr:colOff>
      <xdr:row>98</xdr:row>
      <xdr:rowOff>37991</xdr:rowOff>
    </xdr:to>
    <xdr:sp macro="" textlink="">
      <xdr:nvSpPr>
        <xdr:cNvPr id="722" name="楕円 721"/>
        <xdr:cNvSpPr/>
      </xdr:nvSpPr>
      <xdr:spPr>
        <a:xfrm>
          <a:off x="14541500" y="16738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29118</xdr:rowOff>
    </xdr:from>
    <xdr:ext cx="469744" cy="259045"/>
    <xdr:sp macro="" textlink="">
      <xdr:nvSpPr>
        <xdr:cNvPr id="723" name="テキスト ボックス 722"/>
        <xdr:cNvSpPr txBox="1"/>
      </xdr:nvSpPr>
      <xdr:spPr>
        <a:xfrm>
          <a:off x="14357428" y="16831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64951</xdr:rowOff>
    </xdr:from>
    <xdr:to>
      <xdr:col>72</xdr:col>
      <xdr:colOff>38100</xdr:colOff>
      <xdr:row>97</xdr:row>
      <xdr:rowOff>166551</xdr:rowOff>
    </xdr:to>
    <xdr:sp macro="" textlink="">
      <xdr:nvSpPr>
        <xdr:cNvPr id="724" name="楕円 723"/>
        <xdr:cNvSpPr/>
      </xdr:nvSpPr>
      <xdr:spPr>
        <a:xfrm>
          <a:off x="13652500" y="1669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157678</xdr:rowOff>
    </xdr:from>
    <xdr:ext cx="469744" cy="259045"/>
    <xdr:sp macro="" textlink="">
      <xdr:nvSpPr>
        <xdr:cNvPr id="725" name="テキスト ボックス 724"/>
        <xdr:cNvSpPr txBox="1"/>
      </xdr:nvSpPr>
      <xdr:spPr>
        <a:xfrm>
          <a:off x="13468428" y="16788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70938</xdr:rowOff>
    </xdr:from>
    <xdr:to>
      <xdr:col>67</xdr:col>
      <xdr:colOff>101600</xdr:colOff>
      <xdr:row>94</xdr:row>
      <xdr:rowOff>1088</xdr:rowOff>
    </xdr:to>
    <xdr:sp macro="" textlink="">
      <xdr:nvSpPr>
        <xdr:cNvPr id="726" name="楕円 725"/>
        <xdr:cNvSpPr/>
      </xdr:nvSpPr>
      <xdr:spPr>
        <a:xfrm>
          <a:off x="12763500" y="16015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92</xdr:row>
      <xdr:rowOff>17615</xdr:rowOff>
    </xdr:from>
    <xdr:ext cx="469744" cy="259045"/>
    <xdr:sp macro="" textlink="">
      <xdr:nvSpPr>
        <xdr:cNvPr id="727" name="テキスト ボックス 726"/>
        <xdr:cNvSpPr txBox="1"/>
      </xdr:nvSpPr>
      <xdr:spPr>
        <a:xfrm>
          <a:off x="12579428" y="15791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1" name="テキスト ボックス 740"/>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3" name="テキスト ボックス 742"/>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5" name="テキスト ボックス 744"/>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37</xdr:row>
      <xdr:rowOff>43459</xdr:rowOff>
    </xdr:from>
    <xdr:to>
      <xdr:col>116</xdr:col>
      <xdr:colOff>62864</xdr:colOff>
      <xdr:row>38</xdr:row>
      <xdr:rowOff>139700</xdr:rowOff>
    </xdr:to>
    <xdr:cxnSp macro="">
      <xdr:nvCxnSpPr>
        <xdr:cNvPr id="749" name="直線コネクタ 748"/>
        <xdr:cNvCxnSpPr/>
      </xdr:nvCxnSpPr>
      <xdr:spPr>
        <a:xfrm flipV="1">
          <a:off x="22159595" y="6387109"/>
          <a:ext cx="1269" cy="267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9161</xdr:rowOff>
    </xdr:from>
    <xdr:ext cx="249299" cy="259045"/>
    <xdr:sp macro="" textlink="">
      <xdr:nvSpPr>
        <xdr:cNvPr id="750" name="諸支出金最小値テキスト"/>
        <xdr:cNvSpPr txBox="1"/>
      </xdr:nvSpPr>
      <xdr:spPr>
        <a:xfrm>
          <a:off x="22212300" y="66957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161586</xdr:rowOff>
    </xdr:from>
    <xdr:ext cx="469744" cy="259045"/>
    <xdr:sp macro="" textlink="">
      <xdr:nvSpPr>
        <xdr:cNvPr id="752" name="諸支出金最大値テキスト"/>
        <xdr:cNvSpPr txBox="1"/>
      </xdr:nvSpPr>
      <xdr:spPr>
        <a:xfrm>
          <a:off x="22212300" y="6162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37</xdr:row>
      <xdr:rowOff>43459</xdr:rowOff>
    </xdr:from>
    <xdr:to>
      <xdr:col>116</xdr:col>
      <xdr:colOff>152400</xdr:colOff>
      <xdr:row>37</xdr:row>
      <xdr:rowOff>43459</xdr:rowOff>
    </xdr:to>
    <xdr:cxnSp macro="">
      <xdr:nvCxnSpPr>
        <xdr:cNvPr id="753" name="直線コネクタ 752"/>
        <xdr:cNvCxnSpPr/>
      </xdr:nvCxnSpPr>
      <xdr:spPr>
        <a:xfrm>
          <a:off x="22072600" y="6387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43459</xdr:rowOff>
    </xdr:from>
    <xdr:to>
      <xdr:col>116</xdr:col>
      <xdr:colOff>63500</xdr:colOff>
      <xdr:row>38</xdr:row>
      <xdr:rowOff>139700</xdr:rowOff>
    </xdr:to>
    <xdr:cxnSp macro="">
      <xdr:nvCxnSpPr>
        <xdr:cNvPr id="754" name="直線コネクタ 753"/>
        <xdr:cNvCxnSpPr/>
      </xdr:nvCxnSpPr>
      <xdr:spPr>
        <a:xfrm flipV="1">
          <a:off x="21323300" y="6387109"/>
          <a:ext cx="838200" cy="267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53611</xdr:rowOff>
    </xdr:from>
    <xdr:ext cx="313932" cy="259045"/>
    <xdr:sp macro="" textlink="">
      <xdr:nvSpPr>
        <xdr:cNvPr id="755" name="諸支出金平均値テキスト"/>
        <xdr:cNvSpPr txBox="1"/>
      </xdr:nvSpPr>
      <xdr:spPr>
        <a:xfrm>
          <a:off x="22212300" y="656871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75184</xdr:rowOff>
    </xdr:from>
    <xdr:to>
      <xdr:col>116</xdr:col>
      <xdr:colOff>114300</xdr:colOff>
      <xdr:row>39</xdr:row>
      <xdr:rowOff>5334</xdr:rowOff>
    </xdr:to>
    <xdr:sp macro="" textlink="">
      <xdr:nvSpPr>
        <xdr:cNvPr id="756" name="フローチャート: 判断 755"/>
        <xdr:cNvSpPr/>
      </xdr:nvSpPr>
      <xdr:spPr>
        <a:xfrm>
          <a:off x="22110700" y="6590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42773</xdr:rowOff>
    </xdr:from>
    <xdr:to>
      <xdr:col>111</xdr:col>
      <xdr:colOff>177800</xdr:colOff>
      <xdr:row>38</xdr:row>
      <xdr:rowOff>139700</xdr:rowOff>
    </xdr:to>
    <xdr:cxnSp macro="">
      <xdr:nvCxnSpPr>
        <xdr:cNvPr id="757" name="直線コネクタ 756"/>
        <xdr:cNvCxnSpPr/>
      </xdr:nvCxnSpPr>
      <xdr:spPr>
        <a:xfrm>
          <a:off x="20434300" y="6557873"/>
          <a:ext cx="889000" cy="96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88900</xdr:rowOff>
    </xdr:from>
    <xdr:to>
      <xdr:col>112</xdr:col>
      <xdr:colOff>38100</xdr:colOff>
      <xdr:row>39</xdr:row>
      <xdr:rowOff>19050</xdr:rowOff>
    </xdr:to>
    <xdr:sp macro="" textlink="">
      <xdr:nvSpPr>
        <xdr:cNvPr id="758" name="フローチャート: 判断 757"/>
        <xdr:cNvSpPr/>
      </xdr:nvSpPr>
      <xdr:spPr>
        <a:xfrm>
          <a:off x="21272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9" name="テキスト ボックス 758"/>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30200</xdr:rowOff>
    </xdr:from>
    <xdr:to>
      <xdr:col>107</xdr:col>
      <xdr:colOff>50800</xdr:colOff>
      <xdr:row>38</xdr:row>
      <xdr:rowOff>42773</xdr:rowOff>
    </xdr:to>
    <xdr:cxnSp macro="">
      <xdr:nvCxnSpPr>
        <xdr:cNvPr id="760" name="直線コネクタ 759"/>
        <xdr:cNvCxnSpPr/>
      </xdr:nvCxnSpPr>
      <xdr:spPr>
        <a:xfrm>
          <a:off x="19545300" y="6373850"/>
          <a:ext cx="889000" cy="18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84100</xdr:rowOff>
    </xdr:from>
    <xdr:to>
      <xdr:col>107</xdr:col>
      <xdr:colOff>101600</xdr:colOff>
      <xdr:row>39</xdr:row>
      <xdr:rowOff>14250</xdr:rowOff>
    </xdr:to>
    <xdr:sp macro="" textlink="">
      <xdr:nvSpPr>
        <xdr:cNvPr id="761" name="フローチャート: 判断 760"/>
        <xdr:cNvSpPr/>
      </xdr:nvSpPr>
      <xdr:spPr>
        <a:xfrm>
          <a:off x="20383500" y="65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5377</xdr:rowOff>
    </xdr:from>
    <xdr:ext cx="313932" cy="259045"/>
    <xdr:sp macro="" textlink="">
      <xdr:nvSpPr>
        <xdr:cNvPr id="762" name="テキスト ボックス 761"/>
        <xdr:cNvSpPr txBox="1"/>
      </xdr:nvSpPr>
      <xdr:spPr>
        <a:xfrm>
          <a:off x="20277333" y="669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31</xdr:row>
      <xdr:rowOff>73863</xdr:rowOff>
    </xdr:from>
    <xdr:to>
      <xdr:col>102</xdr:col>
      <xdr:colOff>114300</xdr:colOff>
      <xdr:row>37</xdr:row>
      <xdr:rowOff>30200</xdr:rowOff>
    </xdr:to>
    <xdr:cxnSp macro="">
      <xdr:nvCxnSpPr>
        <xdr:cNvPr id="763" name="直線コネクタ 762"/>
        <xdr:cNvCxnSpPr/>
      </xdr:nvCxnSpPr>
      <xdr:spPr>
        <a:xfrm>
          <a:off x="18656300" y="5388813"/>
          <a:ext cx="889000" cy="985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74270</xdr:rowOff>
    </xdr:from>
    <xdr:to>
      <xdr:col>102</xdr:col>
      <xdr:colOff>165100</xdr:colOff>
      <xdr:row>39</xdr:row>
      <xdr:rowOff>4420</xdr:rowOff>
    </xdr:to>
    <xdr:sp macro="" textlink="">
      <xdr:nvSpPr>
        <xdr:cNvPr id="764" name="フローチャート: 判断 763"/>
        <xdr:cNvSpPr/>
      </xdr:nvSpPr>
      <xdr:spPr>
        <a:xfrm>
          <a:off x="19494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38</xdr:row>
      <xdr:rowOff>166997</xdr:rowOff>
    </xdr:from>
    <xdr:ext cx="313932" cy="259045"/>
    <xdr:sp macro="" textlink="">
      <xdr:nvSpPr>
        <xdr:cNvPr id="765" name="テキスト ボックス 764"/>
        <xdr:cNvSpPr txBox="1"/>
      </xdr:nvSpPr>
      <xdr:spPr>
        <a:xfrm>
          <a:off x="19388333" y="66820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25121</xdr:rowOff>
    </xdr:from>
    <xdr:to>
      <xdr:col>98</xdr:col>
      <xdr:colOff>38100</xdr:colOff>
      <xdr:row>38</xdr:row>
      <xdr:rowOff>126721</xdr:rowOff>
    </xdr:to>
    <xdr:sp macro="" textlink="">
      <xdr:nvSpPr>
        <xdr:cNvPr id="766" name="フローチャート: 判断 765"/>
        <xdr:cNvSpPr/>
      </xdr:nvSpPr>
      <xdr:spPr>
        <a:xfrm>
          <a:off x="18605500" y="654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117848</xdr:rowOff>
    </xdr:from>
    <xdr:ext cx="378565" cy="259045"/>
    <xdr:sp macro="" textlink="">
      <xdr:nvSpPr>
        <xdr:cNvPr id="767" name="テキスト ボックス 766"/>
        <xdr:cNvSpPr txBox="1"/>
      </xdr:nvSpPr>
      <xdr:spPr>
        <a:xfrm>
          <a:off x="18467017" y="6632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164109</xdr:rowOff>
    </xdr:from>
    <xdr:to>
      <xdr:col>116</xdr:col>
      <xdr:colOff>114300</xdr:colOff>
      <xdr:row>37</xdr:row>
      <xdr:rowOff>94259</xdr:rowOff>
    </xdr:to>
    <xdr:sp macro="" textlink="">
      <xdr:nvSpPr>
        <xdr:cNvPr id="773" name="楕円 772"/>
        <xdr:cNvSpPr/>
      </xdr:nvSpPr>
      <xdr:spPr>
        <a:xfrm>
          <a:off x="22110700" y="633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117136</xdr:rowOff>
    </xdr:from>
    <xdr:ext cx="469744" cy="259045"/>
    <xdr:sp macro="" textlink="">
      <xdr:nvSpPr>
        <xdr:cNvPr id="774" name="諸支出金該当値テキスト"/>
        <xdr:cNvSpPr txBox="1"/>
      </xdr:nvSpPr>
      <xdr:spPr>
        <a:xfrm>
          <a:off x="22212300" y="6289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35577</xdr:rowOff>
    </xdr:from>
    <xdr:ext cx="249299" cy="259045"/>
    <xdr:sp macro="" textlink="">
      <xdr:nvSpPr>
        <xdr:cNvPr id="776" name="テキスト ボックス 775"/>
        <xdr:cNvSpPr txBox="1"/>
      </xdr:nvSpPr>
      <xdr:spPr>
        <a:xfrm>
          <a:off x="21198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163423</xdr:rowOff>
    </xdr:from>
    <xdr:to>
      <xdr:col>107</xdr:col>
      <xdr:colOff>101600</xdr:colOff>
      <xdr:row>38</xdr:row>
      <xdr:rowOff>93573</xdr:rowOff>
    </xdr:to>
    <xdr:sp macro="" textlink="">
      <xdr:nvSpPr>
        <xdr:cNvPr id="777" name="楕円 776"/>
        <xdr:cNvSpPr/>
      </xdr:nvSpPr>
      <xdr:spPr>
        <a:xfrm>
          <a:off x="20383500" y="6507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110101</xdr:rowOff>
    </xdr:from>
    <xdr:ext cx="378565" cy="259045"/>
    <xdr:sp macro="" textlink="">
      <xdr:nvSpPr>
        <xdr:cNvPr id="778" name="テキスト ボックス 777"/>
        <xdr:cNvSpPr txBox="1"/>
      </xdr:nvSpPr>
      <xdr:spPr>
        <a:xfrm>
          <a:off x="20245017" y="62823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150850</xdr:rowOff>
    </xdr:from>
    <xdr:to>
      <xdr:col>102</xdr:col>
      <xdr:colOff>165100</xdr:colOff>
      <xdr:row>37</xdr:row>
      <xdr:rowOff>81000</xdr:rowOff>
    </xdr:to>
    <xdr:sp macro="" textlink="">
      <xdr:nvSpPr>
        <xdr:cNvPr id="779" name="楕円 778"/>
        <xdr:cNvSpPr/>
      </xdr:nvSpPr>
      <xdr:spPr>
        <a:xfrm>
          <a:off x="19494500" y="632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97527</xdr:rowOff>
    </xdr:from>
    <xdr:ext cx="469744" cy="259045"/>
    <xdr:sp macro="" textlink="">
      <xdr:nvSpPr>
        <xdr:cNvPr id="780" name="テキスト ボックス 779"/>
        <xdr:cNvSpPr txBox="1"/>
      </xdr:nvSpPr>
      <xdr:spPr>
        <a:xfrm>
          <a:off x="19310428" y="6098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31</xdr:row>
      <xdr:rowOff>23063</xdr:rowOff>
    </xdr:from>
    <xdr:to>
      <xdr:col>98</xdr:col>
      <xdr:colOff>38100</xdr:colOff>
      <xdr:row>31</xdr:row>
      <xdr:rowOff>124663</xdr:rowOff>
    </xdr:to>
    <xdr:sp macro="" textlink="">
      <xdr:nvSpPr>
        <xdr:cNvPr id="781" name="楕円 780"/>
        <xdr:cNvSpPr/>
      </xdr:nvSpPr>
      <xdr:spPr>
        <a:xfrm>
          <a:off x="18605500" y="5338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29</xdr:row>
      <xdr:rowOff>141190</xdr:rowOff>
    </xdr:from>
    <xdr:ext cx="469744" cy="259045"/>
    <xdr:sp macro="" textlink="">
      <xdr:nvSpPr>
        <xdr:cNvPr id="782" name="テキスト ボックス 781"/>
        <xdr:cNvSpPr txBox="1"/>
      </xdr:nvSpPr>
      <xdr:spPr>
        <a:xfrm>
          <a:off x="18421428" y="5113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４７９，７６７円となり、前年度の５５８，７４５円から大幅な減少となった。民生費における育て世帯や住民税非課税世帯等への臨時特別給付金などの補助費等の増や衛生費における新型コロナウイルスワクチン接種事業経費が増となった一方で、総務費における特別定額給付金給付事業が皆減となったことなどによるものである。主な構成要因である民生費は、住民一人当たり２５７，６６４円となっており、引き続き高い水準にある。これは、私立保育所運営費助成や住居確保給付金に要する経費の増が主な要因であり、引き続き類似団体より高い水準に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東京都葛飾区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財政調整基金は、感染症対策などに充当するため、取り崩しを行ったことにより基金残高が減少しており、分母である標準財政規模も増となったため、標準財政規模比では下がっている。</a:t>
          </a:r>
        </a:p>
        <a:p>
          <a:r>
            <a:rPr kumimoji="1" lang="ja-JP" altLang="en-US" sz="1300">
              <a:latin typeface="ＭＳ ゴシック" pitchFamily="49" charset="-128"/>
              <a:ea typeface="ＭＳ ゴシック" pitchFamily="49" charset="-128"/>
            </a:rPr>
            <a:t>　歳出が歳入を上回っていることから実質収支は黒字である。２年度と３年度の実質収支の差である単年度収支がプラスとなったことから、実質単年度収支はプラスとなっている。</a:t>
          </a:r>
        </a:p>
        <a:p>
          <a:r>
            <a:rPr kumimoji="1" lang="ja-JP" altLang="en-US" sz="1300">
              <a:latin typeface="ＭＳ ゴシック" pitchFamily="49" charset="-128"/>
              <a:ea typeface="ＭＳ ゴシック" pitchFamily="49" charset="-128"/>
            </a:rPr>
            <a:t>　引き続き、歳入の確保、事務事業の見直しを行い、財政基盤の強化に勤め、安定した行財政運営に努める。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東京都葛飾区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調査開始の</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年度以降、黒字を維持しており、良好な財政運営である。</a:t>
          </a:r>
        </a:p>
        <a:p>
          <a:r>
            <a:rPr kumimoji="1" lang="ja-JP" altLang="en-US" sz="1400">
              <a:latin typeface="ＭＳ ゴシック" pitchFamily="49" charset="-128"/>
              <a:ea typeface="ＭＳ ゴシック" pitchFamily="49" charset="-128"/>
            </a:rPr>
            <a:t>　引き続き、健全な財政運営に努める。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90" zoomScaleNormal="90"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630" t="s">
        <v>80</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 thickBot="1" x14ac:dyDescent="0.25">
      <c r="B2" s="179" t="s">
        <v>81</v>
      </c>
      <c r="C2" s="179"/>
      <c r="D2" s="180"/>
    </row>
    <row r="3" spans="1:119" ht="18.75" customHeight="1" thickBot="1" x14ac:dyDescent="0.25">
      <c r="A3" s="178"/>
      <c r="B3" s="631" t="s">
        <v>82</v>
      </c>
      <c r="C3" s="632"/>
      <c r="D3" s="632"/>
      <c r="E3" s="633"/>
      <c r="F3" s="633"/>
      <c r="G3" s="633"/>
      <c r="H3" s="633"/>
      <c r="I3" s="633"/>
      <c r="J3" s="633"/>
      <c r="K3" s="633"/>
      <c r="L3" s="633" t="s">
        <v>83</v>
      </c>
      <c r="M3" s="633"/>
      <c r="N3" s="633"/>
      <c r="O3" s="633"/>
      <c r="P3" s="633"/>
      <c r="Q3" s="633"/>
      <c r="R3" s="636"/>
      <c r="S3" s="636"/>
      <c r="T3" s="636"/>
      <c r="U3" s="636"/>
      <c r="V3" s="637"/>
      <c r="W3" s="527" t="s">
        <v>84</v>
      </c>
      <c r="X3" s="528"/>
      <c r="Y3" s="528"/>
      <c r="Z3" s="528"/>
      <c r="AA3" s="528"/>
      <c r="AB3" s="632"/>
      <c r="AC3" s="636" t="s">
        <v>85</v>
      </c>
      <c r="AD3" s="528"/>
      <c r="AE3" s="528"/>
      <c r="AF3" s="528"/>
      <c r="AG3" s="528"/>
      <c r="AH3" s="528"/>
      <c r="AI3" s="528"/>
      <c r="AJ3" s="528"/>
      <c r="AK3" s="528"/>
      <c r="AL3" s="598"/>
      <c r="AM3" s="527" t="s">
        <v>86</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87</v>
      </c>
      <c r="BO3" s="528"/>
      <c r="BP3" s="528"/>
      <c r="BQ3" s="528"/>
      <c r="BR3" s="528"/>
      <c r="BS3" s="528"/>
      <c r="BT3" s="528"/>
      <c r="BU3" s="598"/>
      <c r="BV3" s="527" t="s">
        <v>88</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89</v>
      </c>
      <c r="CU3" s="528"/>
      <c r="CV3" s="528"/>
      <c r="CW3" s="528"/>
      <c r="CX3" s="528"/>
      <c r="CY3" s="528"/>
      <c r="CZ3" s="528"/>
      <c r="DA3" s="598"/>
      <c r="DB3" s="527" t="s">
        <v>90</v>
      </c>
      <c r="DC3" s="528"/>
      <c r="DD3" s="528"/>
      <c r="DE3" s="528"/>
      <c r="DF3" s="528"/>
      <c r="DG3" s="528"/>
      <c r="DH3" s="528"/>
      <c r="DI3" s="598"/>
    </row>
    <row r="4" spans="1:119" ht="18.75" customHeight="1" x14ac:dyDescent="0.2">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91</v>
      </c>
      <c r="AZ4" s="485"/>
      <c r="BA4" s="485"/>
      <c r="BB4" s="485"/>
      <c r="BC4" s="485"/>
      <c r="BD4" s="485"/>
      <c r="BE4" s="485"/>
      <c r="BF4" s="485"/>
      <c r="BG4" s="485"/>
      <c r="BH4" s="485"/>
      <c r="BI4" s="485"/>
      <c r="BJ4" s="485"/>
      <c r="BK4" s="485"/>
      <c r="BL4" s="485"/>
      <c r="BM4" s="486"/>
      <c r="BN4" s="487">
        <v>238374839</v>
      </c>
      <c r="BO4" s="488"/>
      <c r="BP4" s="488"/>
      <c r="BQ4" s="488"/>
      <c r="BR4" s="488"/>
      <c r="BS4" s="488"/>
      <c r="BT4" s="488"/>
      <c r="BU4" s="489"/>
      <c r="BV4" s="487">
        <v>273997562</v>
      </c>
      <c r="BW4" s="488"/>
      <c r="BX4" s="488"/>
      <c r="BY4" s="488"/>
      <c r="BZ4" s="488"/>
      <c r="CA4" s="488"/>
      <c r="CB4" s="488"/>
      <c r="CC4" s="489"/>
      <c r="CD4" s="624" t="s">
        <v>92</v>
      </c>
      <c r="CE4" s="625"/>
      <c r="CF4" s="625"/>
      <c r="CG4" s="625"/>
      <c r="CH4" s="625"/>
      <c r="CI4" s="625"/>
      <c r="CJ4" s="625"/>
      <c r="CK4" s="625"/>
      <c r="CL4" s="625"/>
      <c r="CM4" s="625"/>
      <c r="CN4" s="625"/>
      <c r="CO4" s="625"/>
      <c r="CP4" s="625"/>
      <c r="CQ4" s="625"/>
      <c r="CR4" s="625"/>
      <c r="CS4" s="626"/>
      <c r="CT4" s="627">
        <v>13.6</v>
      </c>
      <c r="CU4" s="628"/>
      <c r="CV4" s="628"/>
      <c r="CW4" s="628"/>
      <c r="CX4" s="628"/>
      <c r="CY4" s="628"/>
      <c r="CZ4" s="628"/>
      <c r="DA4" s="629"/>
      <c r="DB4" s="627">
        <v>12.4</v>
      </c>
      <c r="DC4" s="628"/>
      <c r="DD4" s="628"/>
      <c r="DE4" s="628"/>
      <c r="DF4" s="628"/>
      <c r="DG4" s="628"/>
      <c r="DH4" s="628"/>
      <c r="DI4" s="629"/>
    </row>
    <row r="5" spans="1:119" ht="18.75" customHeight="1" x14ac:dyDescent="0.2">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93</v>
      </c>
      <c r="AN5" s="415"/>
      <c r="AO5" s="415"/>
      <c r="AP5" s="415"/>
      <c r="AQ5" s="415"/>
      <c r="AR5" s="415"/>
      <c r="AS5" s="415"/>
      <c r="AT5" s="416"/>
      <c r="AU5" s="516" t="s">
        <v>94</v>
      </c>
      <c r="AV5" s="517"/>
      <c r="AW5" s="517"/>
      <c r="AX5" s="517"/>
      <c r="AY5" s="472" t="s">
        <v>95</v>
      </c>
      <c r="AZ5" s="473"/>
      <c r="BA5" s="473"/>
      <c r="BB5" s="473"/>
      <c r="BC5" s="473"/>
      <c r="BD5" s="473"/>
      <c r="BE5" s="473"/>
      <c r="BF5" s="473"/>
      <c r="BG5" s="473"/>
      <c r="BH5" s="473"/>
      <c r="BI5" s="473"/>
      <c r="BJ5" s="473"/>
      <c r="BK5" s="473"/>
      <c r="BL5" s="473"/>
      <c r="BM5" s="474"/>
      <c r="BN5" s="458">
        <v>221692274</v>
      </c>
      <c r="BO5" s="459"/>
      <c r="BP5" s="459"/>
      <c r="BQ5" s="459"/>
      <c r="BR5" s="459"/>
      <c r="BS5" s="459"/>
      <c r="BT5" s="459"/>
      <c r="BU5" s="460"/>
      <c r="BV5" s="458">
        <v>259085056</v>
      </c>
      <c r="BW5" s="459"/>
      <c r="BX5" s="459"/>
      <c r="BY5" s="459"/>
      <c r="BZ5" s="459"/>
      <c r="CA5" s="459"/>
      <c r="CB5" s="459"/>
      <c r="CC5" s="460"/>
      <c r="CD5" s="498" t="s">
        <v>96</v>
      </c>
      <c r="CE5" s="418"/>
      <c r="CF5" s="418"/>
      <c r="CG5" s="418"/>
      <c r="CH5" s="418"/>
      <c r="CI5" s="418"/>
      <c r="CJ5" s="418"/>
      <c r="CK5" s="418"/>
      <c r="CL5" s="418"/>
      <c r="CM5" s="418"/>
      <c r="CN5" s="418"/>
      <c r="CO5" s="418"/>
      <c r="CP5" s="418"/>
      <c r="CQ5" s="418"/>
      <c r="CR5" s="418"/>
      <c r="CS5" s="499"/>
      <c r="CT5" s="455">
        <v>78.400000000000006</v>
      </c>
      <c r="CU5" s="456"/>
      <c r="CV5" s="456"/>
      <c r="CW5" s="456"/>
      <c r="CX5" s="456"/>
      <c r="CY5" s="456"/>
      <c r="CZ5" s="456"/>
      <c r="DA5" s="457"/>
      <c r="DB5" s="455">
        <v>81.099999999999994</v>
      </c>
      <c r="DC5" s="456"/>
      <c r="DD5" s="456"/>
      <c r="DE5" s="456"/>
      <c r="DF5" s="456"/>
      <c r="DG5" s="456"/>
      <c r="DH5" s="456"/>
      <c r="DI5" s="457"/>
    </row>
    <row r="6" spans="1:119" ht="18.75" customHeight="1" x14ac:dyDescent="0.2">
      <c r="A6" s="178"/>
      <c r="B6" s="604" t="s">
        <v>97</v>
      </c>
      <c r="C6" s="445"/>
      <c r="D6" s="445"/>
      <c r="E6" s="605"/>
      <c r="F6" s="605"/>
      <c r="G6" s="605"/>
      <c r="H6" s="605"/>
      <c r="I6" s="605"/>
      <c r="J6" s="605"/>
      <c r="K6" s="605"/>
      <c r="L6" s="605" t="s">
        <v>98</v>
      </c>
      <c r="M6" s="605"/>
      <c r="N6" s="605"/>
      <c r="O6" s="605"/>
      <c r="P6" s="605"/>
      <c r="Q6" s="605"/>
      <c r="R6" s="443"/>
      <c r="S6" s="443"/>
      <c r="T6" s="443"/>
      <c r="U6" s="443"/>
      <c r="V6" s="611"/>
      <c r="W6" s="548" t="s">
        <v>99</v>
      </c>
      <c r="X6" s="444"/>
      <c r="Y6" s="444"/>
      <c r="Z6" s="444"/>
      <c r="AA6" s="444"/>
      <c r="AB6" s="445"/>
      <c r="AC6" s="616" t="s">
        <v>100</v>
      </c>
      <c r="AD6" s="617"/>
      <c r="AE6" s="617"/>
      <c r="AF6" s="617"/>
      <c r="AG6" s="617"/>
      <c r="AH6" s="617"/>
      <c r="AI6" s="617"/>
      <c r="AJ6" s="617"/>
      <c r="AK6" s="617"/>
      <c r="AL6" s="618"/>
      <c r="AM6" s="515" t="s">
        <v>101</v>
      </c>
      <c r="AN6" s="415"/>
      <c r="AO6" s="415"/>
      <c r="AP6" s="415"/>
      <c r="AQ6" s="415"/>
      <c r="AR6" s="415"/>
      <c r="AS6" s="415"/>
      <c r="AT6" s="416"/>
      <c r="AU6" s="516" t="s">
        <v>102</v>
      </c>
      <c r="AV6" s="517"/>
      <c r="AW6" s="517"/>
      <c r="AX6" s="517"/>
      <c r="AY6" s="472" t="s">
        <v>103</v>
      </c>
      <c r="AZ6" s="473"/>
      <c r="BA6" s="473"/>
      <c r="BB6" s="473"/>
      <c r="BC6" s="473"/>
      <c r="BD6" s="473"/>
      <c r="BE6" s="473"/>
      <c r="BF6" s="473"/>
      <c r="BG6" s="473"/>
      <c r="BH6" s="473"/>
      <c r="BI6" s="473"/>
      <c r="BJ6" s="473"/>
      <c r="BK6" s="473"/>
      <c r="BL6" s="473"/>
      <c r="BM6" s="474"/>
      <c r="BN6" s="458">
        <v>16682565</v>
      </c>
      <c r="BO6" s="459"/>
      <c r="BP6" s="459"/>
      <c r="BQ6" s="459"/>
      <c r="BR6" s="459"/>
      <c r="BS6" s="459"/>
      <c r="BT6" s="459"/>
      <c r="BU6" s="460"/>
      <c r="BV6" s="458">
        <v>14912506</v>
      </c>
      <c r="BW6" s="459"/>
      <c r="BX6" s="459"/>
      <c r="BY6" s="459"/>
      <c r="BZ6" s="459"/>
      <c r="CA6" s="459"/>
      <c r="CB6" s="459"/>
      <c r="CC6" s="460"/>
      <c r="CD6" s="498" t="s">
        <v>104</v>
      </c>
      <c r="CE6" s="418"/>
      <c r="CF6" s="418"/>
      <c r="CG6" s="418"/>
      <c r="CH6" s="418"/>
      <c r="CI6" s="418"/>
      <c r="CJ6" s="418"/>
      <c r="CK6" s="418"/>
      <c r="CL6" s="418"/>
      <c r="CM6" s="418"/>
      <c r="CN6" s="418"/>
      <c r="CO6" s="418"/>
      <c r="CP6" s="418"/>
      <c r="CQ6" s="418"/>
      <c r="CR6" s="418"/>
      <c r="CS6" s="499"/>
      <c r="CT6" s="601">
        <v>78.400000000000006</v>
      </c>
      <c r="CU6" s="602"/>
      <c r="CV6" s="602"/>
      <c r="CW6" s="602"/>
      <c r="CX6" s="602"/>
      <c r="CY6" s="602"/>
      <c r="CZ6" s="602"/>
      <c r="DA6" s="603"/>
      <c r="DB6" s="601">
        <v>81.099999999999994</v>
      </c>
      <c r="DC6" s="602"/>
      <c r="DD6" s="602"/>
      <c r="DE6" s="602"/>
      <c r="DF6" s="602"/>
      <c r="DG6" s="602"/>
      <c r="DH6" s="602"/>
      <c r="DI6" s="603"/>
    </row>
    <row r="7" spans="1:119" ht="18.75" customHeight="1" x14ac:dyDescent="0.2">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105</v>
      </c>
      <c r="AN7" s="415"/>
      <c r="AO7" s="415"/>
      <c r="AP7" s="415"/>
      <c r="AQ7" s="415"/>
      <c r="AR7" s="415"/>
      <c r="AS7" s="415"/>
      <c r="AT7" s="416"/>
      <c r="AU7" s="516" t="s">
        <v>106</v>
      </c>
      <c r="AV7" s="517"/>
      <c r="AW7" s="517"/>
      <c r="AX7" s="517"/>
      <c r="AY7" s="472" t="s">
        <v>107</v>
      </c>
      <c r="AZ7" s="473"/>
      <c r="BA7" s="473"/>
      <c r="BB7" s="473"/>
      <c r="BC7" s="473"/>
      <c r="BD7" s="473"/>
      <c r="BE7" s="473"/>
      <c r="BF7" s="473"/>
      <c r="BG7" s="473"/>
      <c r="BH7" s="473"/>
      <c r="BI7" s="473"/>
      <c r="BJ7" s="473"/>
      <c r="BK7" s="473"/>
      <c r="BL7" s="473"/>
      <c r="BM7" s="474"/>
      <c r="BN7" s="458">
        <v>47354</v>
      </c>
      <c r="BO7" s="459"/>
      <c r="BP7" s="459"/>
      <c r="BQ7" s="459"/>
      <c r="BR7" s="459"/>
      <c r="BS7" s="459"/>
      <c r="BT7" s="459"/>
      <c r="BU7" s="460"/>
      <c r="BV7" s="458">
        <v>192212</v>
      </c>
      <c r="BW7" s="459"/>
      <c r="BX7" s="459"/>
      <c r="BY7" s="459"/>
      <c r="BZ7" s="459"/>
      <c r="CA7" s="459"/>
      <c r="CB7" s="459"/>
      <c r="CC7" s="460"/>
      <c r="CD7" s="498" t="s">
        <v>108</v>
      </c>
      <c r="CE7" s="418"/>
      <c r="CF7" s="418"/>
      <c r="CG7" s="418"/>
      <c r="CH7" s="418"/>
      <c r="CI7" s="418"/>
      <c r="CJ7" s="418"/>
      <c r="CK7" s="418"/>
      <c r="CL7" s="418"/>
      <c r="CM7" s="418"/>
      <c r="CN7" s="418"/>
      <c r="CO7" s="418"/>
      <c r="CP7" s="418"/>
      <c r="CQ7" s="418"/>
      <c r="CR7" s="418"/>
      <c r="CS7" s="499"/>
      <c r="CT7" s="458">
        <v>122151082</v>
      </c>
      <c r="CU7" s="459"/>
      <c r="CV7" s="459"/>
      <c r="CW7" s="459"/>
      <c r="CX7" s="459"/>
      <c r="CY7" s="459"/>
      <c r="CZ7" s="459"/>
      <c r="DA7" s="460"/>
      <c r="DB7" s="458">
        <v>118979467</v>
      </c>
      <c r="DC7" s="459"/>
      <c r="DD7" s="459"/>
      <c r="DE7" s="459"/>
      <c r="DF7" s="459"/>
      <c r="DG7" s="459"/>
      <c r="DH7" s="459"/>
      <c r="DI7" s="460"/>
    </row>
    <row r="8" spans="1:119" ht="18.75" customHeight="1" thickBot="1" x14ac:dyDescent="0.25">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109</v>
      </c>
      <c r="AN8" s="415"/>
      <c r="AO8" s="415"/>
      <c r="AP8" s="415"/>
      <c r="AQ8" s="415"/>
      <c r="AR8" s="415"/>
      <c r="AS8" s="415"/>
      <c r="AT8" s="416"/>
      <c r="AU8" s="516" t="s">
        <v>110</v>
      </c>
      <c r="AV8" s="517"/>
      <c r="AW8" s="517"/>
      <c r="AX8" s="517"/>
      <c r="AY8" s="472" t="s">
        <v>111</v>
      </c>
      <c r="AZ8" s="473"/>
      <c r="BA8" s="473"/>
      <c r="BB8" s="473"/>
      <c r="BC8" s="473"/>
      <c r="BD8" s="473"/>
      <c r="BE8" s="473"/>
      <c r="BF8" s="473"/>
      <c r="BG8" s="473"/>
      <c r="BH8" s="473"/>
      <c r="BI8" s="473"/>
      <c r="BJ8" s="473"/>
      <c r="BK8" s="473"/>
      <c r="BL8" s="473"/>
      <c r="BM8" s="474"/>
      <c r="BN8" s="458">
        <v>16635211</v>
      </c>
      <c r="BO8" s="459"/>
      <c r="BP8" s="459"/>
      <c r="BQ8" s="459"/>
      <c r="BR8" s="459"/>
      <c r="BS8" s="459"/>
      <c r="BT8" s="459"/>
      <c r="BU8" s="460"/>
      <c r="BV8" s="458">
        <v>14720294</v>
      </c>
      <c r="BW8" s="459"/>
      <c r="BX8" s="459"/>
      <c r="BY8" s="459"/>
      <c r="BZ8" s="459"/>
      <c r="CA8" s="459"/>
      <c r="CB8" s="459"/>
      <c r="CC8" s="460"/>
      <c r="CD8" s="498" t="s">
        <v>112</v>
      </c>
      <c r="CE8" s="418"/>
      <c r="CF8" s="418"/>
      <c r="CG8" s="418"/>
      <c r="CH8" s="418"/>
      <c r="CI8" s="418"/>
      <c r="CJ8" s="418"/>
      <c r="CK8" s="418"/>
      <c r="CL8" s="418"/>
      <c r="CM8" s="418"/>
      <c r="CN8" s="418"/>
      <c r="CO8" s="418"/>
      <c r="CP8" s="418"/>
      <c r="CQ8" s="418"/>
      <c r="CR8" s="418"/>
      <c r="CS8" s="499"/>
      <c r="CT8" s="561">
        <v>0.35</v>
      </c>
      <c r="CU8" s="562"/>
      <c r="CV8" s="562"/>
      <c r="CW8" s="562"/>
      <c r="CX8" s="562"/>
      <c r="CY8" s="562"/>
      <c r="CZ8" s="562"/>
      <c r="DA8" s="563"/>
      <c r="DB8" s="561">
        <v>0.35</v>
      </c>
      <c r="DC8" s="562"/>
      <c r="DD8" s="562"/>
      <c r="DE8" s="562"/>
      <c r="DF8" s="562"/>
      <c r="DG8" s="562"/>
      <c r="DH8" s="562"/>
      <c r="DI8" s="563"/>
    </row>
    <row r="9" spans="1:119" ht="18.75" customHeight="1" thickBot="1" x14ac:dyDescent="0.25">
      <c r="A9" s="178"/>
      <c r="B9" s="590" t="s">
        <v>113</v>
      </c>
      <c r="C9" s="591"/>
      <c r="D9" s="591"/>
      <c r="E9" s="591"/>
      <c r="F9" s="591"/>
      <c r="G9" s="591"/>
      <c r="H9" s="591"/>
      <c r="I9" s="591"/>
      <c r="J9" s="591"/>
      <c r="K9" s="509"/>
      <c r="L9" s="592" t="s">
        <v>114</v>
      </c>
      <c r="M9" s="593"/>
      <c r="N9" s="593"/>
      <c r="O9" s="593"/>
      <c r="P9" s="593"/>
      <c r="Q9" s="594"/>
      <c r="R9" s="595">
        <v>453093</v>
      </c>
      <c r="S9" s="596"/>
      <c r="T9" s="596"/>
      <c r="U9" s="596"/>
      <c r="V9" s="597"/>
      <c r="W9" s="527" t="s">
        <v>115</v>
      </c>
      <c r="X9" s="528"/>
      <c r="Y9" s="528"/>
      <c r="Z9" s="528"/>
      <c r="AA9" s="528"/>
      <c r="AB9" s="528"/>
      <c r="AC9" s="528"/>
      <c r="AD9" s="528"/>
      <c r="AE9" s="528"/>
      <c r="AF9" s="528"/>
      <c r="AG9" s="528"/>
      <c r="AH9" s="528"/>
      <c r="AI9" s="528"/>
      <c r="AJ9" s="528"/>
      <c r="AK9" s="528"/>
      <c r="AL9" s="598"/>
      <c r="AM9" s="515" t="s">
        <v>116</v>
      </c>
      <c r="AN9" s="415"/>
      <c r="AO9" s="415"/>
      <c r="AP9" s="415"/>
      <c r="AQ9" s="415"/>
      <c r="AR9" s="415"/>
      <c r="AS9" s="415"/>
      <c r="AT9" s="416"/>
      <c r="AU9" s="516" t="s">
        <v>117</v>
      </c>
      <c r="AV9" s="517"/>
      <c r="AW9" s="517"/>
      <c r="AX9" s="517"/>
      <c r="AY9" s="472" t="s">
        <v>118</v>
      </c>
      <c r="AZ9" s="473"/>
      <c r="BA9" s="473"/>
      <c r="BB9" s="473"/>
      <c r="BC9" s="473"/>
      <c r="BD9" s="473"/>
      <c r="BE9" s="473"/>
      <c r="BF9" s="473"/>
      <c r="BG9" s="473"/>
      <c r="BH9" s="473"/>
      <c r="BI9" s="473"/>
      <c r="BJ9" s="473"/>
      <c r="BK9" s="473"/>
      <c r="BL9" s="473"/>
      <c r="BM9" s="474"/>
      <c r="BN9" s="458">
        <v>1914917</v>
      </c>
      <c r="BO9" s="459"/>
      <c r="BP9" s="459"/>
      <c r="BQ9" s="459"/>
      <c r="BR9" s="459"/>
      <c r="BS9" s="459"/>
      <c r="BT9" s="459"/>
      <c r="BU9" s="460"/>
      <c r="BV9" s="458">
        <v>2273767</v>
      </c>
      <c r="BW9" s="459"/>
      <c r="BX9" s="459"/>
      <c r="BY9" s="459"/>
      <c r="BZ9" s="459"/>
      <c r="CA9" s="459"/>
      <c r="CB9" s="459"/>
      <c r="CC9" s="460"/>
      <c r="CD9" s="498" t="s">
        <v>119</v>
      </c>
      <c r="CE9" s="418"/>
      <c r="CF9" s="418"/>
      <c r="CG9" s="418"/>
      <c r="CH9" s="418"/>
      <c r="CI9" s="418"/>
      <c r="CJ9" s="418"/>
      <c r="CK9" s="418"/>
      <c r="CL9" s="418"/>
      <c r="CM9" s="418"/>
      <c r="CN9" s="418"/>
      <c r="CO9" s="418"/>
      <c r="CP9" s="418"/>
      <c r="CQ9" s="418"/>
      <c r="CR9" s="418"/>
      <c r="CS9" s="499"/>
      <c r="CT9" s="455">
        <v>0.9</v>
      </c>
      <c r="CU9" s="456"/>
      <c r="CV9" s="456"/>
      <c r="CW9" s="456"/>
      <c r="CX9" s="456"/>
      <c r="CY9" s="456"/>
      <c r="CZ9" s="456"/>
      <c r="DA9" s="457"/>
      <c r="DB9" s="455">
        <v>0.9</v>
      </c>
      <c r="DC9" s="456"/>
      <c r="DD9" s="456"/>
      <c r="DE9" s="456"/>
      <c r="DF9" s="456"/>
      <c r="DG9" s="456"/>
      <c r="DH9" s="456"/>
      <c r="DI9" s="457"/>
    </row>
    <row r="10" spans="1:119" ht="18.75" customHeight="1" thickBot="1" x14ac:dyDescent="0.25">
      <c r="A10" s="178"/>
      <c r="B10" s="590"/>
      <c r="C10" s="591"/>
      <c r="D10" s="591"/>
      <c r="E10" s="591"/>
      <c r="F10" s="591"/>
      <c r="G10" s="591"/>
      <c r="H10" s="591"/>
      <c r="I10" s="591"/>
      <c r="J10" s="591"/>
      <c r="K10" s="509"/>
      <c r="L10" s="414" t="s">
        <v>120</v>
      </c>
      <c r="M10" s="415"/>
      <c r="N10" s="415"/>
      <c r="O10" s="415"/>
      <c r="P10" s="415"/>
      <c r="Q10" s="416"/>
      <c r="R10" s="411">
        <v>442913</v>
      </c>
      <c r="S10" s="412"/>
      <c r="T10" s="412"/>
      <c r="U10" s="412"/>
      <c r="V10" s="471"/>
      <c r="W10" s="599"/>
      <c r="X10" s="409"/>
      <c r="Y10" s="409"/>
      <c r="Z10" s="409"/>
      <c r="AA10" s="409"/>
      <c r="AB10" s="409"/>
      <c r="AC10" s="409"/>
      <c r="AD10" s="409"/>
      <c r="AE10" s="409"/>
      <c r="AF10" s="409"/>
      <c r="AG10" s="409"/>
      <c r="AH10" s="409"/>
      <c r="AI10" s="409"/>
      <c r="AJ10" s="409"/>
      <c r="AK10" s="409"/>
      <c r="AL10" s="600"/>
      <c r="AM10" s="515" t="s">
        <v>121</v>
      </c>
      <c r="AN10" s="415"/>
      <c r="AO10" s="415"/>
      <c r="AP10" s="415"/>
      <c r="AQ10" s="415"/>
      <c r="AR10" s="415"/>
      <c r="AS10" s="415"/>
      <c r="AT10" s="416"/>
      <c r="AU10" s="516" t="s">
        <v>122</v>
      </c>
      <c r="AV10" s="517"/>
      <c r="AW10" s="517"/>
      <c r="AX10" s="517"/>
      <c r="AY10" s="472" t="s">
        <v>123</v>
      </c>
      <c r="AZ10" s="473"/>
      <c r="BA10" s="473"/>
      <c r="BB10" s="473"/>
      <c r="BC10" s="473"/>
      <c r="BD10" s="473"/>
      <c r="BE10" s="473"/>
      <c r="BF10" s="473"/>
      <c r="BG10" s="473"/>
      <c r="BH10" s="473"/>
      <c r="BI10" s="473"/>
      <c r="BJ10" s="473"/>
      <c r="BK10" s="473"/>
      <c r="BL10" s="473"/>
      <c r="BM10" s="474"/>
      <c r="BN10" s="458">
        <v>136053</v>
      </c>
      <c r="BO10" s="459"/>
      <c r="BP10" s="459"/>
      <c r="BQ10" s="459"/>
      <c r="BR10" s="459"/>
      <c r="BS10" s="459"/>
      <c r="BT10" s="459"/>
      <c r="BU10" s="460"/>
      <c r="BV10" s="458">
        <v>10126386</v>
      </c>
      <c r="BW10" s="459"/>
      <c r="BX10" s="459"/>
      <c r="BY10" s="459"/>
      <c r="BZ10" s="459"/>
      <c r="CA10" s="459"/>
      <c r="CB10" s="459"/>
      <c r="CC10" s="460"/>
      <c r="CD10" s="181" t="s">
        <v>124</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0"/>
      <c r="C11" s="591"/>
      <c r="D11" s="591"/>
      <c r="E11" s="591"/>
      <c r="F11" s="591"/>
      <c r="G11" s="591"/>
      <c r="H11" s="591"/>
      <c r="I11" s="591"/>
      <c r="J11" s="591"/>
      <c r="K11" s="509"/>
      <c r="L11" s="419" t="s">
        <v>125</v>
      </c>
      <c r="M11" s="420"/>
      <c r="N11" s="420"/>
      <c r="O11" s="420"/>
      <c r="P11" s="420"/>
      <c r="Q11" s="421"/>
      <c r="R11" s="587" t="s">
        <v>126</v>
      </c>
      <c r="S11" s="588"/>
      <c r="T11" s="588"/>
      <c r="U11" s="588"/>
      <c r="V11" s="589"/>
      <c r="W11" s="599"/>
      <c r="X11" s="409"/>
      <c r="Y11" s="409"/>
      <c r="Z11" s="409"/>
      <c r="AA11" s="409"/>
      <c r="AB11" s="409"/>
      <c r="AC11" s="409"/>
      <c r="AD11" s="409"/>
      <c r="AE11" s="409"/>
      <c r="AF11" s="409"/>
      <c r="AG11" s="409"/>
      <c r="AH11" s="409"/>
      <c r="AI11" s="409"/>
      <c r="AJ11" s="409"/>
      <c r="AK11" s="409"/>
      <c r="AL11" s="600"/>
      <c r="AM11" s="515" t="s">
        <v>127</v>
      </c>
      <c r="AN11" s="415"/>
      <c r="AO11" s="415"/>
      <c r="AP11" s="415"/>
      <c r="AQ11" s="415"/>
      <c r="AR11" s="415"/>
      <c r="AS11" s="415"/>
      <c r="AT11" s="416"/>
      <c r="AU11" s="516" t="s">
        <v>117</v>
      </c>
      <c r="AV11" s="517"/>
      <c r="AW11" s="517"/>
      <c r="AX11" s="517"/>
      <c r="AY11" s="472" t="s">
        <v>128</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0</v>
      </c>
      <c r="BW11" s="459"/>
      <c r="BX11" s="459"/>
      <c r="BY11" s="459"/>
      <c r="BZ11" s="459"/>
      <c r="CA11" s="459"/>
      <c r="CB11" s="459"/>
      <c r="CC11" s="460"/>
      <c r="CD11" s="498" t="s">
        <v>129</v>
      </c>
      <c r="CE11" s="418"/>
      <c r="CF11" s="418"/>
      <c r="CG11" s="418"/>
      <c r="CH11" s="418"/>
      <c r="CI11" s="418"/>
      <c r="CJ11" s="418"/>
      <c r="CK11" s="418"/>
      <c r="CL11" s="418"/>
      <c r="CM11" s="418"/>
      <c r="CN11" s="418"/>
      <c r="CO11" s="418"/>
      <c r="CP11" s="418"/>
      <c r="CQ11" s="418"/>
      <c r="CR11" s="418"/>
      <c r="CS11" s="499"/>
      <c r="CT11" s="561" t="s">
        <v>130</v>
      </c>
      <c r="CU11" s="562"/>
      <c r="CV11" s="562"/>
      <c r="CW11" s="562"/>
      <c r="CX11" s="562"/>
      <c r="CY11" s="562"/>
      <c r="CZ11" s="562"/>
      <c r="DA11" s="563"/>
      <c r="DB11" s="561" t="s">
        <v>131</v>
      </c>
      <c r="DC11" s="562"/>
      <c r="DD11" s="562"/>
      <c r="DE11" s="562"/>
      <c r="DF11" s="562"/>
      <c r="DG11" s="562"/>
      <c r="DH11" s="562"/>
      <c r="DI11" s="563"/>
    </row>
    <row r="12" spans="1:119" ht="18.75" customHeight="1" x14ac:dyDescent="0.2">
      <c r="A12" s="178"/>
      <c r="B12" s="564" t="s">
        <v>132</v>
      </c>
      <c r="C12" s="565"/>
      <c r="D12" s="565"/>
      <c r="E12" s="565"/>
      <c r="F12" s="565"/>
      <c r="G12" s="565"/>
      <c r="H12" s="565"/>
      <c r="I12" s="565"/>
      <c r="J12" s="565"/>
      <c r="K12" s="566"/>
      <c r="L12" s="573" t="s">
        <v>133</v>
      </c>
      <c r="M12" s="574"/>
      <c r="N12" s="574"/>
      <c r="O12" s="574"/>
      <c r="P12" s="574"/>
      <c r="Q12" s="575"/>
      <c r="R12" s="576">
        <v>462083</v>
      </c>
      <c r="S12" s="577"/>
      <c r="T12" s="577"/>
      <c r="U12" s="577"/>
      <c r="V12" s="578"/>
      <c r="W12" s="579" t="s">
        <v>1</v>
      </c>
      <c r="X12" s="517"/>
      <c r="Y12" s="517"/>
      <c r="Z12" s="517"/>
      <c r="AA12" s="517"/>
      <c r="AB12" s="580"/>
      <c r="AC12" s="581" t="s">
        <v>134</v>
      </c>
      <c r="AD12" s="582"/>
      <c r="AE12" s="582"/>
      <c r="AF12" s="582"/>
      <c r="AG12" s="583"/>
      <c r="AH12" s="581" t="s">
        <v>135</v>
      </c>
      <c r="AI12" s="582"/>
      <c r="AJ12" s="582"/>
      <c r="AK12" s="582"/>
      <c r="AL12" s="584"/>
      <c r="AM12" s="515" t="s">
        <v>136</v>
      </c>
      <c r="AN12" s="415"/>
      <c r="AO12" s="415"/>
      <c r="AP12" s="415"/>
      <c r="AQ12" s="415"/>
      <c r="AR12" s="415"/>
      <c r="AS12" s="415"/>
      <c r="AT12" s="416"/>
      <c r="AU12" s="516" t="s">
        <v>94</v>
      </c>
      <c r="AV12" s="517"/>
      <c r="AW12" s="517"/>
      <c r="AX12" s="517"/>
      <c r="AY12" s="472" t="s">
        <v>137</v>
      </c>
      <c r="AZ12" s="473"/>
      <c r="BA12" s="473"/>
      <c r="BB12" s="473"/>
      <c r="BC12" s="473"/>
      <c r="BD12" s="473"/>
      <c r="BE12" s="473"/>
      <c r="BF12" s="473"/>
      <c r="BG12" s="473"/>
      <c r="BH12" s="473"/>
      <c r="BI12" s="473"/>
      <c r="BJ12" s="473"/>
      <c r="BK12" s="473"/>
      <c r="BL12" s="473"/>
      <c r="BM12" s="474"/>
      <c r="BN12" s="458">
        <v>983484</v>
      </c>
      <c r="BO12" s="459"/>
      <c r="BP12" s="459"/>
      <c r="BQ12" s="459"/>
      <c r="BR12" s="459"/>
      <c r="BS12" s="459"/>
      <c r="BT12" s="459"/>
      <c r="BU12" s="460"/>
      <c r="BV12" s="458">
        <v>1128283</v>
      </c>
      <c r="BW12" s="459"/>
      <c r="BX12" s="459"/>
      <c r="BY12" s="459"/>
      <c r="BZ12" s="459"/>
      <c r="CA12" s="459"/>
      <c r="CB12" s="459"/>
      <c r="CC12" s="460"/>
      <c r="CD12" s="498" t="s">
        <v>138</v>
      </c>
      <c r="CE12" s="418"/>
      <c r="CF12" s="418"/>
      <c r="CG12" s="418"/>
      <c r="CH12" s="418"/>
      <c r="CI12" s="418"/>
      <c r="CJ12" s="418"/>
      <c r="CK12" s="418"/>
      <c r="CL12" s="418"/>
      <c r="CM12" s="418"/>
      <c r="CN12" s="418"/>
      <c r="CO12" s="418"/>
      <c r="CP12" s="418"/>
      <c r="CQ12" s="418"/>
      <c r="CR12" s="418"/>
      <c r="CS12" s="499"/>
      <c r="CT12" s="561" t="s">
        <v>139</v>
      </c>
      <c r="CU12" s="562"/>
      <c r="CV12" s="562"/>
      <c r="CW12" s="562"/>
      <c r="CX12" s="562"/>
      <c r="CY12" s="562"/>
      <c r="CZ12" s="562"/>
      <c r="DA12" s="563"/>
      <c r="DB12" s="561" t="s">
        <v>139</v>
      </c>
      <c r="DC12" s="562"/>
      <c r="DD12" s="562"/>
      <c r="DE12" s="562"/>
      <c r="DF12" s="562"/>
      <c r="DG12" s="562"/>
      <c r="DH12" s="562"/>
      <c r="DI12" s="563"/>
    </row>
    <row r="13" spans="1:119" ht="18.75" customHeight="1" x14ac:dyDescent="0.2">
      <c r="A13" s="178"/>
      <c r="B13" s="567"/>
      <c r="C13" s="568"/>
      <c r="D13" s="568"/>
      <c r="E13" s="568"/>
      <c r="F13" s="568"/>
      <c r="G13" s="568"/>
      <c r="H13" s="568"/>
      <c r="I13" s="568"/>
      <c r="J13" s="568"/>
      <c r="K13" s="569"/>
      <c r="L13" s="187"/>
      <c r="M13" s="542" t="s">
        <v>140</v>
      </c>
      <c r="N13" s="543"/>
      <c r="O13" s="543"/>
      <c r="P13" s="543"/>
      <c r="Q13" s="544"/>
      <c r="R13" s="545">
        <v>440453</v>
      </c>
      <c r="S13" s="546"/>
      <c r="T13" s="546"/>
      <c r="U13" s="546"/>
      <c r="V13" s="547"/>
      <c r="W13" s="548" t="s">
        <v>141</v>
      </c>
      <c r="X13" s="444"/>
      <c r="Y13" s="444"/>
      <c r="Z13" s="444"/>
      <c r="AA13" s="444"/>
      <c r="AB13" s="445"/>
      <c r="AC13" s="411">
        <v>407</v>
      </c>
      <c r="AD13" s="412"/>
      <c r="AE13" s="412"/>
      <c r="AF13" s="412"/>
      <c r="AG13" s="413"/>
      <c r="AH13" s="411">
        <v>405</v>
      </c>
      <c r="AI13" s="412"/>
      <c r="AJ13" s="412"/>
      <c r="AK13" s="412"/>
      <c r="AL13" s="471"/>
      <c r="AM13" s="515" t="s">
        <v>142</v>
      </c>
      <c r="AN13" s="415"/>
      <c r="AO13" s="415"/>
      <c r="AP13" s="415"/>
      <c r="AQ13" s="415"/>
      <c r="AR13" s="415"/>
      <c r="AS13" s="415"/>
      <c r="AT13" s="416"/>
      <c r="AU13" s="516" t="s">
        <v>143</v>
      </c>
      <c r="AV13" s="517"/>
      <c r="AW13" s="517"/>
      <c r="AX13" s="517"/>
      <c r="AY13" s="472" t="s">
        <v>144</v>
      </c>
      <c r="AZ13" s="473"/>
      <c r="BA13" s="473"/>
      <c r="BB13" s="473"/>
      <c r="BC13" s="473"/>
      <c r="BD13" s="473"/>
      <c r="BE13" s="473"/>
      <c r="BF13" s="473"/>
      <c r="BG13" s="473"/>
      <c r="BH13" s="473"/>
      <c r="BI13" s="473"/>
      <c r="BJ13" s="473"/>
      <c r="BK13" s="473"/>
      <c r="BL13" s="473"/>
      <c r="BM13" s="474"/>
      <c r="BN13" s="458">
        <v>1067486</v>
      </c>
      <c r="BO13" s="459"/>
      <c r="BP13" s="459"/>
      <c r="BQ13" s="459"/>
      <c r="BR13" s="459"/>
      <c r="BS13" s="459"/>
      <c r="BT13" s="459"/>
      <c r="BU13" s="460"/>
      <c r="BV13" s="458">
        <v>11271870</v>
      </c>
      <c r="BW13" s="459"/>
      <c r="BX13" s="459"/>
      <c r="BY13" s="459"/>
      <c r="BZ13" s="459"/>
      <c r="CA13" s="459"/>
      <c r="CB13" s="459"/>
      <c r="CC13" s="460"/>
      <c r="CD13" s="498" t="s">
        <v>145</v>
      </c>
      <c r="CE13" s="418"/>
      <c r="CF13" s="418"/>
      <c r="CG13" s="418"/>
      <c r="CH13" s="418"/>
      <c r="CI13" s="418"/>
      <c r="CJ13" s="418"/>
      <c r="CK13" s="418"/>
      <c r="CL13" s="418"/>
      <c r="CM13" s="418"/>
      <c r="CN13" s="418"/>
      <c r="CO13" s="418"/>
      <c r="CP13" s="418"/>
      <c r="CQ13" s="418"/>
      <c r="CR13" s="418"/>
      <c r="CS13" s="499"/>
      <c r="CT13" s="455">
        <v>-1.8</v>
      </c>
      <c r="CU13" s="456"/>
      <c r="CV13" s="456"/>
      <c r="CW13" s="456"/>
      <c r="CX13" s="456"/>
      <c r="CY13" s="456"/>
      <c r="CZ13" s="456"/>
      <c r="DA13" s="457"/>
      <c r="DB13" s="455">
        <v>-1.6</v>
      </c>
      <c r="DC13" s="456"/>
      <c r="DD13" s="456"/>
      <c r="DE13" s="456"/>
      <c r="DF13" s="456"/>
      <c r="DG13" s="456"/>
      <c r="DH13" s="456"/>
      <c r="DI13" s="457"/>
    </row>
    <row r="14" spans="1:119" ht="18.75" customHeight="1" thickBot="1" x14ac:dyDescent="0.25">
      <c r="A14" s="178"/>
      <c r="B14" s="567"/>
      <c r="C14" s="568"/>
      <c r="D14" s="568"/>
      <c r="E14" s="568"/>
      <c r="F14" s="568"/>
      <c r="G14" s="568"/>
      <c r="H14" s="568"/>
      <c r="I14" s="568"/>
      <c r="J14" s="568"/>
      <c r="K14" s="569"/>
      <c r="L14" s="532" t="s">
        <v>146</v>
      </c>
      <c r="M14" s="585"/>
      <c r="N14" s="585"/>
      <c r="O14" s="585"/>
      <c r="P14" s="585"/>
      <c r="Q14" s="586"/>
      <c r="R14" s="545">
        <v>463691</v>
      </c>
      <c r="S14" s="546"/>
      <c r="T14" s="546"/>
      <c r="U14" s="546"/>
      <c r="V14" s="547"/>
      <c r="W14" s="549"/>
      <c r="X14" s="447"/>
      <c r="Y14" s="447"/>
      <c r="Z14" s="447"/>
      <c r="AA14" s="447"/>
      <c r="AB14" s="448"/>
      <c r="AC14" s="538">
        <v>0.2</v>
      </c>
      <c r="AD14" s="539"/>
      <c r="AE14" s="539"/>
      <c r="AF14" s="539"/>
      <c r="AG14" s="540"/>
      <c r="AH14" s="538">
        <v>0.2</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147</v>
      </c>
      <c r="CE14" s="496"/>
      <c r="CF14" s="496"/>
      <c r="CG14" s="496"/>
      <c r="CH14" s="496"/>
      <c r="CI14" s="496"/>
      <c r="CJ14" s="496"/>
      <c r="CK14" s="496"/>
      <c r="CL14" s="496"/>
      <c r="CM14" s="496"/>
      <c r="CN14" s="496"/>
      <c r="CO14" s="496"/>
      <c r="CP14" s="496"/>
      <c r="CQ14" s="496"/>
      <c r="CR14" s="496"/>
      <c r="CS14" s="497"/>
      <c r="CT14" s="555" t="s">
        <v>139</v>
      </c>
      <c r="CU14" s="556"/>
      <c r="CV14" s="556"/>
      <c r="CW14" s="556"/>
      <c r="CX14" s="556"/>
      <c r="CY14" s="556"/>
      <c r="CZ14" s="556"/>
      <c r="DA14" s="557"/>
      <c r="DB14" s="555" t="s">
        <v>139</v>
      </c>
      <c r="DC14" s="556"/>
      <c r="DD14" s="556"/>
      <c r="DE14" s="556"/>
      <c r="DF14" s="556"/>
      <c r="DG14" s="556"/>
      <c r="DH14" s="556"/>
      <c r="DI14" s="557"/>
    </row>
    <row r="15" spans="1:119" ht="18.75" customHeight="1" x14ac:dyDescent="0.2">
      <c r="A15" s="178"/>
      <c r="B15" s="567"/>
      <c r="C15" s="568"/>
      <c r="D15" s="568"/>
      <c r="E15" s="568"/>
      <c r="F15" s="568"/>
      <c r="G15" s="568"/>
      <c r="H15" s="568"/>
      <c r="I15" s="568"/>
      <c r="J15" s="568"/>
      <c r="K15" s="569"/>
      <c r="L15" s="187"/>
      <c r="M15" s="542" t="s">
        <v>140</v>
      </c>
      <c r="N15" s="543"/>
      <c r="O15" s="543"/>
      <c r="P15" s="543"/>
      <c r="Q15" s="544"/>
      <c r="R15" s="545">
        <v>441328</v>
      </c>
      <c r="S15" s="546"/>
      <c r="T15" s="546"/>
      <c r="U15" s="546"/>
      <c r="V15" s="547"/>
      <c r="W15" s="548" t="s">
        <v>148</v>
      </c>
      <c r="X15" s="444"/>
      <c r="Y15" s="444"/>
      <c r="Z15" s="444"/>
      <c r="AA15" s="444"/>
      <c r="AB15" s="445"/>
      <c r="AC15" s="411">
        <v>35552</v>
      </c>
      <c r="AD15" s="412"/>
      <c r="AE15" s="412"/>
      <c r="AF15" s="412"/>
      <c r="AG15" s="413"/>
      <c r="AH15" s="411">
        <v>36117</v>
      </c>
      <c r="AI15" s="412"/>
      <c r="AJ15" s="412"/>
      <c r="AK15" s="412"/>
      <c r="AL15" s="471"/>
      <c r="AM15" s="515"/>
      <c r="AN15" s="415"/>
      <c r="AO15" s="415"/>
      <c r="AP15" s="415"/>
      <c r="AQ15" s="415"/>
      <c r="AR15" s="415"/>
      <c r="AS15" s="415"/>
      <c r="AT15" s="416"/>
      <c r="AU15" s="516"/>
      <c r="AV15" s="517"/>
      <c r="AW15" s="517"/>
      <c r="AX15" s="517"/>
      <c r="AY15" s="484" t="s">
        <v>149</v>
      </c>
      <c r="AZ15" s="485"/>
      <c r="BA15" s="485"/>
      <c r="BB15" s="485"/>
      <c r="BC15" s="485"/>
      <c r="BD15" s="485"/>
      <c r="BE15" s="485"/>
      <c r="BF15" s="485"/>
      <c r="BG15" s="485"/>
      <c r="BH15" s="485"/>
      <c r="BI15" s="485"/>
      <c r="BJ15" s="485"/>
      <c r="BK15" s="485"/>
      <c r="BL15" s="485"/>
      <c r="BM15" s="486"/>
      <c r="BN15" s="487">
        <v>41271507</v>
      </c>
      <c r="BO15" s="488"/>
      <c r="BP15" s="488"/>
      <c r="BQ15" s="488"/>
      <c r="BR15" s="488"/>
      <c r="BS15" s="488"/>
      <c r="BT15" s="488"/>
      <c r="BU15" s="489"/>
      <c r="BV15" s="487">
        <v>42146105</v>
      </c>
      <c r="BW15" s="488"/>
      <c r="BX15" s="488"/>
      <c r="BY15" s="488"/>
      <c r="BZ15" s="488"/>
      <c r="CA15" s="488"/>
      <c r="CB15" s="488"/>
      <c r="CC15" s="489"/>
      <c r="CD15" s="558" t="s">
        <v>150</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7"/>
      <c r="C16" s="568"/>
      <c r="D16" s="568"/>
      <c r="E16" s="568"/>
      <c r="F16" s="568"/>
      <c r="G16" s="568"/>
      <c r="H16" s="568"/>
      <c r="I16" s="568"/>
      <c r="J16" s="568"/>
      <c r="K16" s="569"/>
      <c r="L16" s="532" t="s">
        <v>151</v>
      </c>
      <c r="M16" s="533"/>
      <c r="N16" s="533"/>
      <c r="O16" s="533"/>
      <c r="P16" s="533"/>
      <c r="Q16" s="534"/>
      <c r="R16" s="535" t="s">
        <v>152</v>
      </c>
      <c r="S16" s="536"/>
      <c r="T16" s="536"/>
      <c r="U16" s="536"/>
      <c r="V16" s="537"/>
      <c r="W16" s="549"/>
      <c r="X16" s="447"/>
      <c r="Y16" s="447"/>
      <c r="Z16" s="447"/>
      <c r="AA16" s="447"/>
      <c r="AB16" s="448"/>
      <c r="AC16" s="538">
        <v>18.8</v>
      </c>
      <c r="AD16" s="539"/>
      <c r="AE16" s="539"/>
      <c r="AF16" s="539"/>
      <c r="AG16" s="540"/>
      <c r="AH16" s="538">
        <v>20.8</v>
      </c>
      <c r="AI16" s="539"/>
      <c r="AJ16" s="539"/>
      <c r="AK16" s="539"/>
      <c r="AL16" s="541"/>
      <c r="AM16" s="515"/>
      <c r="AN16" s="415"/>
      <c r="AO16" s="415"/>
      <c r="AP16" s="415"/>
      <c r="AQ16" s="415"/>
      <c r="AR16" s="415"/>
      <c r="AS16" s="415"/>
      <c r="AT16" s="416"/>
      <c r="AU16" s="516"/>
      <c r="AV16" s="517"/>
      <c r="AW16" s="517"/>
      <c r="AX16" s="517"/>
      <c r="AY16" s="472" t="s">
        <v>153</v>
      </c>
      <c r="AZ16" s="473"/>
      <c r="BA16" s="473"/>
      <c r="BB16" s="473"/>
      <c r="BC16" s="473"/>
      <c r="BD16" s="473"/>
      <c r="BE16" s="473"/>
      <c r="BF16" s="473"/>
      <c r="BG16" s="473"/>
      <c r="BH16" s="473"/>
      <c r="BI16" s="473"/>
      <c r="BJ16" s="473"/>
      <c r="BK16" s="473"/>
      <c r="BL16" s="473"/>
      <c r="BM16" s="474"/>
      <c r="BN16" s="458">
        <v>116751407</v>
      </c>
      <c r="BO16" s="459"/>
      <c r="BP16" s="459"/>
      <c r="BQ16" s="459"/>
      <c r="BR16" s="459"/>
      <c r="BS16" s="459"/>
      <c r="BT16" s="459"/>
      <c r="BU16" s="460"/>
      <c r="BV16" s="458">
        <v>113683176</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5">
      <c r="A17" s="178"/>
      <c r="B17" s="570"/>
      <c r="C17" s="571"/>
      <c r="D17" s="571"/>
      <c r="E17" s="571"/>
      <c r="F17" s="571"/>
      <c r="G17" s="571"/>
      <c r="H17" s="571"/>
      <c r="I17" s="571"/>
      <c r="J17" s="571"/>
      <c r="K17" s="572"/>
      <c r="L17" s="192"/>
      <c r="M17" s="551" t="s">
        <v>154</v>
      </c>
      <c r="N17" s="552"/>
      <c r="O17" s="552"/>
      <c r="P17" s="552"/>
      <c r="Q17" s="553"/>
      <c r="R17" s="535" t="s">
        <v>155</v>
      </c>
      <c r="S17" s="536"/>
      <c r="T17" s="536"/>
      <c r="U17" s="536"/>
      <c r="V17" s="537"/>
      <c r="W17" s="548" t="s">
        <v>156</v>
      </c>
      <c r="X17" s="444"/>
      <c r="Y17" s="444"/>
      <c r="Z17" s="444"/>
      <c r="AA17" s="444"/>
      <c r="AB17" s="445"/>
      <c r="AC17" s="411">
        <v>152834</v>
      </c>
      <c r="AD17" s="412"/>
      <c r="AE17" s="412"/>
      <c r="AF17" s="412"/>
      <c r="AG17" s="413"/>
      <c r="AH17" s="411">
        <v>136738</v>
      </c>
      <c r="AI17" s="412"/>
      <c r="AJ17" s="412"/>
      <c r="AK17" s="412"/>
      <c r="AL17" s="471"/>
      <c r="AM17" s="515"/>
      <c r="AN17" s="415"/>
      <c r="AO17" s="415"/>
      <c r="AP17" s="415"/>
      <c r="AQ17" s="415"/>
      <c r="AR17" s="415"/>
      <c r="AS17" s="415"/>
      <c r="AT17" s="416"/>
      <c r="AU17" s="516"/>
      <c r="AV17" s="517"/>
      <c r="AW17" s="517"/>
      <c r="AX17" s="517"/>
      <c r="AY17" s="472" t="s">
        <v>157</v>
      </c>
      <c r="AZ17" s="473"/>
      <c r="BA17" s="473"/>
      <c r="BB17" s="473"/>
      <c r="BC17" s="473"/>
      <c r="BD17" s="473"/>
      <c r="BE17" s="473"/>
      <c r="BF17" s="473"/>
      <c r="BG17" s="473"/>
      <c r="BH17" s="473"/>
      <c r="BI17" s="473"/>
      <c r="BJ17" s="473"/>
      <c r="BK17" s="473"/>
      <c r="BL17" s="473"/>
      <c r="BM17" s="474"/>
      <c r="BN17" s="458">
        <v>122151082</v>
      </c>
      <c r="BO17" s="459"/>
      <c r="BP17" s="459"/>
      <c r="BQ17" s="459"/>
      <c r="BR17" s="459"/>
      <c r="BS17" s="459"/>
      <c r="BT17" s="459"/>
      <c r="BU17" s="460"/>
      <c r="BV17" s="458">
        <v>118979467</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5">
      <c r="A18" s="178"/>
      <c r="B18" s="508" t="s">
        <v>158</v>
      </c>
      <c r="C18" s="509"/>
      <c r="D18" s="509"/>
      <c r="E18" s="510"/>
      <c r="F18" s="510"/>
      <c r="G18" s="510"/>
      <c r="H18" s="510"/>
      <c r="I18" s="510"/>
      <c r="J18" s="510"/>
      <c r="K18" s="510"/>
      <c r="L18" s="511">
        <v>34.799999999999997</v>
      </c>
      <c r="M18" s="511"/>
      <c r="N18" s="511"/>
      <c r="O18" s="511"/>
      <c r="P18" s="511"/>
      <c r="Q18" s="511"/>
      <c r="R18" s="512"/>
      <c r="S18" s="512"/>
      <c r="T18" s="512"/>
      <c r="U18" s="512"/>
      <c r="V18" s="513"/>
      <c r="W18" s="529"/>
      <c r="X18" s="530"/>
      <c r="Y18" s="530"/>
      <c r="Z18" s="530"/>
      <c r="AA18" s="530"/>
      <c r="AB18" s="554"/>
      <c r="AC18" s="428">
        <v>81</v>
      </c>
      <c r="AD18" s="429"/>
      <c r="AE18" s="429"/>
      <c r="AF18" s="429"/>
      <c r="AG18" s="514"/>
      <c r="AH18" s="428">
        <v>78.900000000000006</v>
      </c>
      <c r="AI18" s="429"/>
      <c r="AJ18" s="429"/>
      <c r="AK18" s="429"/>
      <c r="AL18" s="430"/>
      <c r="AM18" s="515"/>
      <c r="AN18" s="415"/>
      <c r="AO18" s="415"/>
      <c r="AP18" s="415"/>
      <c r="AQ18" s="415"/>
      <c r="AR18" s="415"/>
      <c r="AS18" s="415"/>
      <c r="AT18" s="416"/>
      <c r="AU18" s="516"/>
      <c r="AV18" s="517"/>
      <c r="AW18" s="517"/>
      <c r="AX18" s="517"/>
      <c r="AY18" s="472" t="s">
        <v>159</v>
      </c>
      <c r="AZ18" s="473"/>
      <c r="BA18" s="473"/>
      <c r="BB18" s="473"/>
      <c r="BC18" s="473"/>
      <c r="BD18" s="473"/>
      <c r="BE18" s="473"/>
      <c r="BF18" s="473"/>
      <c r="BG18" s="473"/>
      <c r="BH18" s="473"/>
      <c r="BI18" s="473"/>
      <c r="BJ18" s="473"/>
      <c r="BK18" s="473"/>
      <c r="BL18" s="473"/>
      <c r="BM18" s="474"/>
      <c r="BN18" s="458">
        <v>98267955</v>
      </c>
      <c r="BO18" s="459"/>
      <c r="BP18" s="459"/>
      <c r="BQ18" s="459"/>
      <c r="BR18" s="459"/>
      <c r="BS18" s="459"/>
      <c r="BT18" s="459"/>
      <c r="BU18" s="460"/>
      <c r="BV18" s="458">
        <v>97505968</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5">
      <c r="A19" s="178"/>
      <c r="B19" s="508" t="s">
        <v>160</v>
      </c>
      <c r="C19" s="509"/>
      <c r="D19" s="509"/>
      <c r="E19" s="510"/>
      <c r="F19" s="510"/>
      <c r="G19" s="510"/>
      <c r="H19" s="510"/>
      <c r="I19" s="510"/>
      <c r="J19" s="510"/>
      <c r="K19" s="510"/>
      <c r="L19" s="518">
        <v>13020</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161</v>
      </c>
      <c r="AZ19" s="473"/>
      <c r="BA19" s="473"/>
      <c r="BB19" s="473"/>
      <c r="BC19" s="473"/>
      <c r="BD19" s="473"/>
      <c r="BE19" s="473"/>
      <c r="BF19" s="473"/>
      <c r="BG19" s="473"/>
      <c r="BH19" s="473"/>
      <c r="BI19" s="473"/>
      <c r="BJ19" s="473"/>
      <c r="BK19" s="473"/>
      <c r="BL19" s="473"/>
      <c r="BM19" s="474"/>
      <c r="BN19" s="458">
        <v>148576339</v>
      </c>
      <c r="BO19" s="459"/>
      <c r="BP19" s="459"/>
      <c r="BQ19" s="459"/>
      <c r="BR19" s="459"/>
      <c r="BS19" s="459"/>
      <c r="BT19" s="459"/>
      <c r="BU19" s="460"/>
      <c r="BV19" s="458">
        <v>144731076</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5">
      <c r="A20" s="178"/>
      <c r="B20" s="508" t="s">
        <v>162</v>
      </c>
      <c r="C20" s="509"/>
      <c r="D20" s="509"/>
      <c r="E20" s="510"/>
      <c r="F20" s="510"/>
      <c r="G20" s="510"/>
      <c r="H20" s="510"/>
      <c r="I20" s="510"/>
      <c r="J20" s="510"/>
      <c r="K20" s="510"/>
      <c r="L20" s="518">
        <v>215948</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5">
      <c r="A21" s="178"/>
      <c r="B21" s="505" t="s">
        <v>163</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2">
      <c r="A22" s="178"/>
      <c r="B22" s="434" t="s">
        <v>164</v>
      </c>
      <c r="C22" s="435"/>
      <c r="D22" s="436"/>
      <c r="E22" s="443" t="s">
        <v>1</v>
      </c>
      <c r="F22" s="444"/>
      <c r="G22" s="444"/>
      <c r="H22" s="444"/>
      <c r="I22" s="444"/>
      <c r="J22" s="444"/>
      <c r="K22" s="445"/>
      <c r="L22" s="443" t="s">
        <v>165</v>
      </c>
      <c r="M22" s="444"/>
      <c r="N22" s="444"/>
      <c r="O22" s="444"/>
      <c r="P22" s="445"/>
      <c r="Q22" s="449" t="s">
        <v>166</v>
      </c>
      <c r="R22" s="450"/>
      <c r="S22" s="450"/>
      <c r="T22" s="450"/>
      <c r="U22" s="450"/>
      <c r="V22" s="451"/>
      <c r="W22" s="500" t="s">
        <v>167</v>
      </c>
      <c r="X22" s="435"/>
      <c r="Y22" s="436"/>
      <c r="Z22" s="443" t="s">
        <v>1</v>
      </c>
      <c r="AA22" s="444"/>
      <c r="AB22" s="444"/>
      <c r="AC22" s="444"/>
      <c r="AD22" s="444"/>
      <c r="AE22" s="444"/>
      <c r="AF22" s="444"/>
      <c r="AG22" s="445"/>
      <c r="AH22" s="461" t="s">
        <v>168</v>
      </c>
      <c r="AI22" s="444"/>
      <c r="AJ22" s="444"/>
      <c r="AK22" s="444"/>
      <c r="AL22" s="445"/>
      <c r="AM22" s="461" t="s">
        <v>169</v>
      </c>
      <c r="AN22" s="462"/>
      <c r="AO22" s="462"/>
      <c r="AP22" s="462"/>
      <c r="AQ22" s="462"/>
      <c r="AR22" s="463"/>
      <c r="AS22" s="449" t="s">
        <v>166</v>
      </c>
      <c r="AT22" s="450"/>
      <c r="AU22" s="450"/>
      <c r="AV22" s="450"/>
      <c r="AW22" s="450"/>
      <c r="AX22" s="467"/>
      <c r="AY22" s="484" t="s">
        <v>170</v>
      </c>
      <c r="AZ22" s="485"/>
      <c r="BA22" s="485"/>
      <c r="BB22" s="485"/>
      <c r="BC22" s="485"/>
      <c r="BD22" s="485"/>
      <c r="BE22" s="485"/>
      <c r="BF22" s="485"/>
      <c r="BG22" s="485"/>
      <c r="BH22" s="485"/>
      <c r="BI22" s="485"/>
      <c r="BJ22" s="485"/>
      <c r="BK22" s="485"/>
      <c r="BL22" s="485"/>
      <c r="BM22" s="486"/>
      <c r="BN22" s="487">
        <v>13212219</v>
      </c>
      <c r="BO22" s="488"/>
      <c r="BP22" s="488"/>
      <c r="BQ22" s="488"/>
      <c r="BR22" s="488"/>
      <c r="BS22" s="488"/>
      <c r="BT22" s="488"/>
      <c r="BU22" s="489"/>
      <c r="BV22" s="487">
        <v>14471140</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2">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171</v>
      </c>
      <c r="AZ23" s="473"/>
      <c r="BA23" s="473"/>
      <c r="BB23" s="473"/>
      <c r="BC23" s="473"/>
      <c r="BD23" s="473"/>
      <c r="BE23" s="473"/>
      <c r="BF23" s="473"/>
      <c r="BG23" s="473"/>
      <c r="BH23" s="473"/>
      <c r="BI23" s="473"/>
      <c r="BJ23" s="473"/>
      <c r="BK23" s="473"/>
      <c r="BL23" s="473"/>
      <c r="BM23" s="474"/>
      <c r="BN23" s="458">
        <v>8506304</v>
      </c>
      <c r="BO23" s="459"/>
      <c r="BP23" s="459"/>
      <c r="BQ23" s="459"/>
      <c r="BR23" s="459"/>
      <c r="BS23" s="459"/>
      <c r="BT23" s="459"/>
      <c r="BU23" s="460"/>
      <c r="BV23" s="458">
        <v>9289706</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5">
      <c r="A24" s="178"/>
      <c r="B24" s="437"/>
      <c r="C24" s="438"/>
      <c r="D24" s="439"/>
      <c r="E24" s="414" t="s">
        <v>172</v>
      </c>
      <c r="F24" s="415"/>
      <c r="G24" s="415"/>
      <c r="H24" s="415"/>
      <c r="I24" s="415"/>
      <c r="J24" s="415"/>
      <c r="K24" s="416"/>
      <c r="L24" s="411">
        <v>1</v>
      </c>
      <c r="M24" s="412"/>
      <c r="N24" s="412"/>
      <c r="O24" s="412"/>
      <c r="P24" s="413"/>
      <c r="Q24" s="411">
        <v>11220</v>
      </c>
      <c r="R24" s="412"/>
      <c r="S24" s="412"/>
      <c r="T24" s="412"/>
      <c r="U24" s="412"/>
      <c r="V24" s="413"/>
      <c r="W24" s="501"/>
      <c r="X24" s="438"/>
      <c r="Y24" s="439"/>
      <c r="Z24" s="414" t="s">
        <v>173</v>
      </c>
      <c r="AA24" s="415"/>
      <c r="AB24" s="415"/>
      <c r="AC24" s="415"/>
      <c r="AD24" s="415"/>
      <c r="AE24" s="415"/>
      <c r="AF24" s="415"/>
      <c r="AG24" s="416"/>
      <c r="AH24" s="411">
        <v>2867</v>
      </c>
      <c r="AI24" s="412"/>
      <c r="AJ24" s="412"/>
      <c r="AK24" s="412"/>
      <c r="AL24" s="413"/>
      <c r="AM24" s="411">
        <v>8383108</v>
      </c>
      <c r="AN24" s="412"/>
      <c r="AO24" s="412"/>
      <c r="AP24" s="412"/>
      <c r="AQ24" s="412"/>
      <c r="AR24" s="413"/>
      <c r="AS24" s="411">
        <v>2924</v>
      </c>
      <c r="AT24" s="412"/>
      <c r="AU24" s="412"/>
      <c r="AV24" s="412"/>
      <c r="AW24" s="412"/>
      <c r="AX24" s="471"/>
      <c r="AY24" s="431" t="s">
        <v>174</v>
      </c>
      <c r="AZ24" s="432"/>
      <c r="BA24" s="432"/>
      <c r="BB24" s="432"/>
      <c r="BC24" s="432"/>
      <c r="BD24" s="432"/>
      <c r="BE24" s="432"/>
      <c r="BF24" s="432"/>
      <c r="BG24" s="432"/>
      <c r="BH24" s="432"/>
      <c r="BI24" s="432"/>
      <c r="BJ24" s="432"/>
      <c r="BK24" s="432"/>
      <c r="BL24" s="432"/>
      <c r="BM24" s="433"/>
      <c r="BN24" s="458">
        <v>13212219</v>
      </c>
      <c r="BO24" s="459"/>
      <c r="BP24" s="459"/>
      <c r="BQ24" s="459"/>
      <c r="BR24" s="459"/>
      <c r="BS24" s="459"/>
      <c r="BT24" s="459"/>
      <c r="BU24" s="460"/>
      <c r="BV24" s="458">
        <v>14471140</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2">
      <c r="A25" s="178"/>
      <c r="B25" s="437"/>
      <c r="C25" s="438"/>
      <c r="D25" s="439"/>
      <c r="E25" s="414" t="s">
        <v>175</v>
      </c>
      <c r="F25" s="415"/>
      <c r="G25" s="415"/>
      <c r="H25" s="415"/>
      <c r="I25" s="415"/>
      <c r="J25" s="415"/>
      <c r="K25" s="416"/>
      <c r="L25" s="411">
        <v>2</v>
      </c>
      <c r="M25" s="412"/>
      <c r="N25" s="412"/>
      <c r="O25" s="412"/>
      <c r="P25" s="413"/>
      <c r="Q25" s="411">
        <v>9150</v>
      </c>
      <c r="R25" s="412"/>
      <c r="S25" s="412"/>
      <c r="T25" s="412"/>
      <c r="U25" s="412"/>
      <c r="V25" s="413"/>
      <c r="W25" s="501"/>
      <c r="X25" s="438"/>
      <c r="Y25" s="439"/>
      <c r="Z25" s="414" t="s">
        <v>176</v>
      </c>
      <c r="AA25" s="415"/>
      <c r="AB25" s="415"/>
      <c r="AC25" s="415"/>
      <c r="AD25" s="415"/>
      <c r="AE25" s="415"/>
      <c r="AF25" s="415"/>
      <c r="AG25" s="416"/>
      <c r="AH25" s="411" t="s">
        <v>139</v>
      </c>
      <c r="AI25" s="412"/>
      <c r="AJ25" s="412"/>
      <c r="AK25" s="412"/>
      <c r="AL25" s="413"/>
      <c r="AM25" s="411" t="s">
        <v>131</v>
      </c>
      <c r="AN25" s="412"/>
      <c r="AO25" s="412"/>
      <c r="AP25" s="412"/>
      <c r="AQ25" s="412"/>
      <c r="AR25" s="413"/>
      <c r="AS25" s="411" t="s">
        <v>131</v>
      </c>
      <c r="AT25" s="412"/>
      <c r="AU25" s="412"/>
      <c r="AV25" s="412"/>
      <c r="AW25" s="412"/>
      <c r="AX25" s="471"/>
      <c r="AY25" s="484" t="s">
        <v>177</v>
      </c>
      <c r="AZ25" s="485"/>
      <c r="BA25" s="485"/>
      <c r="BB25" s="485"/>
      <c r="BC25" s="485"/>
      <c r="BD25" s="485"/>
      <c r="BE25" s="485"/>
      <c r="BF25" s="485"/>
      <c r="BG25" s="485"/>
      <c r="BH25" s="485"/>
      <c r="BI25" s="485"/>
      <c r="BJ25" s="485"/>
      <c r="BK25" s="485"/>
      <c r="BL25" s="485"/>
      <c r="BM25" s="486"/>
      <c r="BN25" s="487">
        <v>31238115</v>
      </c>
      <c r="BO25" s="488"/>
      <c r="BP25" s="488"/>
      <c r="BQ25" s="488"/>
      <c r="BR25" s="488"/>
      <c r="BS25" s="488"/>
      <c r="BT25" s="488"/>
      <c r="BU25" s="489"/>
      <c r="BV25" s="487">
        <v>37377941</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2">
      <c r="A26" s="178"/>
      <c r="B26" s="437"/>
      <c r="C26" s="438"/>
      <c r="D26" s="439"/>
      <c r="E26" s="414" t="s">
        <v>178</v>
      </c>
      <c r="F26" s="415"/>
      <c r="G26" s="415"/>
      <c r="H26" s="415"/>
      <c r="I26" s="415"/>
      <c r="J26" s="415"/>
      <c r="K26" s="416"/>
      <c r="L26" s="411">
        <v>1</v>
      </c>
      <c r="M26" s="412"/>
      <c r="N26" s="412"/>
      <c r="O26" s="412"/>
      <c r="P26" s="413"/>
      <c r="Q26" s="411">
        <v>8070</v>
      </c>
      <c r="R26" s="412"/>
      <c r="S26" s="412"/>
      <c r="T26" s="412"/>
      <c r="U26" s="412"/>
      <c r="V26" s="413"/>
      <c r="W26" s="501"/>
      <c r="X26" s="438"/>
      <c r="Y26" s="439"/>
      <c r="Z26" s="414" t="s">
        <v>179</v>
      </c>
      <c r="AA26" s="469"/>
      <c r="AB26" s="469"/>
      <c r="AC26" s="469"/>
      <c r="AD26" s="469"/>
      <c r="AE26" s="469"/>
      <c r="AF26" s="469"/>
      <c r="AG26" s="470"/>
      <c r="AH26" s="411">
        <v>380</v>
      </c>
      <c r="AI26" s="412"/>
      <c r="AJ26" s="412"/>
      <c r="AK26" s="412"/>
      <c r="AL26" s="413"/>
      <c r="AM26" s="411">
        <v>1137340</v>
      </c>
      <c r="AN26" s="412"/>
      <c r="AO26" s="412"/>
      <c r="AP26" s="412"/>
      <c r="AQ26" s="412"/>
      <c r="AR26" s="413"/>
      <c r="AS26" s="411">
        <v>2993</v>
      </c>
      <c r="AT26" s="412"/>
      <c r="AU26" s="412"/>
      <c r="AV26" s="412"/>
      <c r="AW26" s="412"/>
      <c r="AX26" s="471"/>
      <c r="AY26" s="498" t="s">
        <v>180</v>
      </c>
      <c r="AZ26" s="418"/>
      <c r="BA26" s="418"/>
      <c r="BB26" s="418"/>
      <c r="BC26" s="418"/>
      <c r="BD26" s="418"/>
      <c r="BE26" s="418"/>
      <c r="BF26" s="418"/>
      <c r="BG26" s="418"/>
      <c r="BH26" s="418"/>
      <c r="BI26" s="418"/>
      <c r="BJ26" s="418"/>
      <c r="BK26" s="418"/>
      <c r="BL26" s="418"/>
      <c r="BM26" s="499"/>
      <c r="BN26" s="458">
        <v>300000</v>
      </c>
      <c r="BO26" s="459"/>
      <c r="BP26" s="459"/>
      <c r="BQ26" s="459"/>
      <c r="BR26" s="459"/>
      <c r="BS26" s="459"/>
      <c r="BT26" s="459"/>
      <c r="BU26" s="460"/>
      <c r="BV26" s="458">
        <v>200000</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5">
      <c r="A27" s="178"/>
      <c r="B27" s="437"/>
      <c r="C27" s="438"/>
      <c r="D27" s="439"/>
      <c r="E27" s="414" t="s">
        <v>181</v>
      </c>
      <c r="F27" s="415"/>
      <c r="G27" s="415"/>
      <c r="H27" s="415"/>
      <c r="I27" s="415"/>
      <c r="J27" s="415"/>
      <c r="K27" s="416"/>
      <c r="L27" s="411">
        <v>1</v>
      </c>
      <c r="M27" s="412"/>
      <c r="N27" s="412"/>
      <c r="O27" s="412"/>
      <c r="P27" s="413"/>
      <c r="Q27" s="411">
        <v>9180</v>
      </c>
      <c r="R27" s="412"/>
      <c r="S27" s="412"/>
      <c r="T27" s="412"/>
      <c r="U27" s="412"/>
      <c r="V27" s="413"/>
      <c r="W27" s="501"/>
      <c r="X27" s="438"/>
      <c r="Y27" s="439"/>
      <c r="Z27" s="414" t="s">
        <v>182</v>
      </c>
      <c r="AA27" s="415"/>
      <c r="AB27" s="415"/>
      <c r="AC27" s="415"/>
      <c r="AD27" s="415"/>
      <c r="AE27" s="415"/>
      <c r="AF27" s="415"/>
      <c r="AG27" s="416"/>
      <c r="AH27" s="411">
        <v>19</v>
      </c>
      <c r="AI27" s="412"/>
      <c r="AJ27" s="412"/>
      <c r="AK27" s="412"/>
      <c r="AL27" s="413"/>
      <c r="AM27" s="411">
        <v>65970</v>
      </c>
      <c r="AN27" s="412"/>
      <c r="AO27" s="412"/>
      <c r="AP27" s="412"/>
      <c r="AQ27" s="412"/>
      <c r="AR27" s="413"/>
      <c r="AS27" s="411">
        <v>3472</v>
      </c>
      <c r="AT27" s="412"/>
      <c r="AU27" s="412"/>
      <c r="AV27" s="412"/>
      <c r="AW27" s="412"/>
      <c r="AX27" s="471"/>
      <c r="AY27" s="495" t="s">
        <v>183</v>
      </c>
      <c r="AZ27" s="496"/>
      <c r="BA27" s="496"/>
      <c r="BB27" s="496"/>
      <c r="BC27" s="496"/>
      <c r="BD27" s="496"/>
      <c r="BE27" s="496"/>
      <c r="BF27" s="496"/>
      <c r="BG27" s="496"/>
      <c r="BH27" s="496"/>
      <c r="BI27" s="496"/>
      <c r="BJ27" s="496"/>
      <c r="BK27" s="496"/>
      <c r="BL27" s="496"/>
      <c r="BM27" s="497"/>
      <c r="BN27" s="492">
        <v>7000000</v>
      </c>
      <c r="BO27" s="493"/>
      <c r="BP27" s="493"/>
      <c r="BQ27" s="493"/>
      <c r="BR27" s="493"/>
      <c r="BS27" s="493"/>
      <c r="BT27" s="493"/>
      <c r="BU27" s="494"/>
      <c r="BV27" s="492">
        <v>6000000</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2">
      <c r="A28" s="178"/>
      <c r="B28" s="437"/>
      <c r="C28" s="438"/>
      <c r="D28" s="439"/>
      <c r="E28" s="414" t="s">
        <v>184</v>
      </c>
      <c r="F28" s="415"/>
      <c r="G28" s="415"/>
      <c r="H28" s="415"/>
      <c r="I28" s="415"/>
      <c r="J28" s="415"/>
      <c r="K28" s="416"/>
      <c r="L28" s="411">
        <v>1</v>
      </c>
      <c r="M28" s="412"/>
      <c r="N28" s="412"/>
      <c r="O28" s="412"/>
      <c r="P28" s="413"/>
      <c r="Q28" s="411">
        <v>7710</v>
      </c>
      <c r="R28" s="412"/>
      <c r="S28" s="412"/>
      <c r="T28" s="412"/>
      <c r="U28" s="412"/>
      <c r="V28" s="413"/>
      <c r="W28" s="501"/>
      <c r="X28" s="438"/>
      <c r="Y28" s="439"/>
      <c r="Z28" s="414" t="s">
        <v>185</v>
      </c>
      <c r="AA28" s="415"/>
      <c r="AB28" s="415"/>
      <c r="AC28" s="415"/>
      <c r="AD28" s="415"/>
      <c r="AE28" s="415"/>
      <c r="AF28" s="415"/>
      <c r="AG28" s="416"/>
      <c r="AH28" s="411" t="s">
        <v>131</v>
      </c>
      <c r="AI28" s="412"/>
      <c r="AJ28" s="412"/>
      <c r="AK28" s="412"/>
      <c r="AL28" s="413"/>
      <c r="AM28" s="411" t="s">
        <v>139</v>
      </c>
      <c r="AN28" s="412"/>
      <c r="AO28" s="412"/>
      <c r="AP28" s="412"/>
      <c r="AQ28" s="412"/>
      <c r="AR28" s="413"/>
      <c r="AS28" s="411" t="s">
        <v>186</v>
      </c>
      <c r="AT28" s="412"/>
      <c r="AU28" s="412"/>
      <c r="AV28" s="412"/>
      <c r="AW28" s="412"/>
      <c r="AX28" s="471"/>
      <c r="AY28" s="475" t="s">
        <v>187</v>
      </c>
      <c r="AZ28" s="476"/>
      <c r="BA28" s="476"/>
      <c r="BB28" s="477"/>
      <c r="BC28" s="484" t="s">
        <v>48</v>
      </c>
      <c r="BD28" s="485"/>
      <c r="BE28" s="485"/>
      <c r="BF28" s="485"/>
      <c r="BG28" s="485"/>
      <c r="BH28" s="485"/>
      <c r="BI28" s="485"/>
      <c r="BJ28" s="485"/>
      <c r="BK28" s="485"/>
      <c r="BL28" s="485"/>
      <c r="BM28" s="486"/>
      <c r="BN28" s="487">
        <v>22794361</v>
      </c>
      <c r="BO28" s="488"/>
      <c r="BP28" s="488"/>
      <c r="BQ28" s="488"/>
      <c r="BR28" s="488"/>
      <c r="BS28" s="488"/>
      <c r="BT28" s="488"/>
      <c r="BU28" s="489"/>
      <c r="BV28" s="487">
        <v>23641792</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2">
      <c r="A29" s="178"/>
      <c r="B29" s="437"/>
      <c r="C29" s="438"/>
      <c r="D29" s="439"/>
      <c r="E29" s="414" t="s">
        <v>188</v>
      </c>
      <c r="F29" s="415"/>
      <c r="G29" s="415"/>
      <c r="H29" s="415"/>
      <c r="I29" s="415"/>
      <c r="J29" s="415"/>
      <c r="K29" s="416"/>
      <c r="L29" s="411">
        <v>36</v>
      </c>
      <c r="M29" s="412"/>
      <c r="N29" s="412"/>
      <c r="O29" s="412"/>
      <c r="P29" s="413"/>
      <c r="Q29" s="411">
        <v>6180</v>
      </c>
      <c r="R29" s="412"/>
      <c r="S29" s="412"/>
      <c r="T29" s="412"/>
      <c r="U29" s="412"/>
      <c r="V29" s="413"/>
      <c r="W29" s="502"/>
      <c r="X29" s="503"/>
      <c r="Y29" s="504"/>
      <c r="Z29" s="414" t="s">
        <v>189</v>
      </c>
      <c r="AA29" s="415"/>
      <c r="AB29" s="415"/>
      <c r="AC29" s="415"/>
      <c r="AD29" s="415"/>
      <c r="AE29" s="415"/>
      <c r="AF29" s="415"/>
      <c r="AG29" s="416"/>
      <c r="AH29" s="411">
        <v>2886</v>
      </c>
      <c r="AI29" s="412"/>
      <c r="AJ29" s="412"/>
      <c r="AK29" s="412"/>
      <c r="AL29" s="413"/>
      <c r="AM29" s="411">
        <v>8449078</v>
      </c>
      <c r="AN29" s="412"/>
      <c r="AO29" s="412"/>
      <c r="AP29" s="412"/>
      <c r="AQ29" s="412"/>
      <c r="AR29" s="413"/>
      <c r="AS29" s="411">
        <v>2928</v>
      </c>
      <c r="AT29" s="412"/>
      <c r="AU29" s="412"/>
      <c r="AV29" s="412"/>
      <c r="AW29" s="412"/>
      <c r="AX29" s="471"/>
      <c r="AY29" s="478"/>
      <c r="AZ29" s="479"/>
      <c r="BA29" s="479"/>
      <c r="BB29" s="480"/>
      <c r="BC29" s="472" t="s">
        <v>190</v>
      </c>
      <c r="BD29" s="473"/>
      <c r="BE29" s="473"/>
      <c r="BF29" s="473"/>
      <c r="BG29" s="473"/>
      <c r="BH29" s="473"/>
      <c r="BI29" s="473"/>
      <c r="BJ29" s="473"/>
      <c r="BK29" s="473"/>
      <c r="BL29" s="473"/>
      <c r="BM29" s="474"/>
      <c r="BN29" s="458">
        <v>279169</v>
      </c>
      <c r="BO29" s="459"/>
      <c r="BP29" s="459"/>
      <c r="BQ29" s="459"/>
      <c r="BR29" s="459"/>
      <c r="BS29" s="459"/>
      <c r="BT29" s="459"/>
      <c r="BU29" s="460"/>
      <c r="BV29" s="458">
        <v>297986</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5">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191</v>
      </c>
      <c r="X30" s="426"/>
      <c r="Y30" s="426"/>
      <c r="Z30" s="426"/>
      <c r="AA30" s="426"/>
      <c r="AB30" s="426"/>
      <c r="AC30" s="426"/>
      <c r="AD30" s="426"/>
      <c r="AE30" s="426"/>
      <c r="AF30" s="426"/>
      <c r="AG30" s="427"/>
      <c r="AH30" s="428">
        <v>98.3</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50</v>
      </c>
      <c r="BD30" s="432"/>
      <c r="BE30" s="432"/>
      <c r="BF30" s="432"/>
      <c r="BG30" s="432"/>
      <c r="BH30" s="432"/>
      <c r="BI30" s="432"/>
      <c r="BJ30" s="432"/>
      <c r="BK30" s="432"/>
      <c r="BL30" s="432"/>
      <c r="BM30" s="433"/>
      <c r="BN30" s="492">
        <v>105698372</v>
      </c>
      <c r="BO30" s="493"/>
      <c r="BP30" s="493"/>
      <c r="BQ30" s="493"/>
      <c r="BR30" s="493"/>
      <c r="BS30" s="493"/>
      <c r="BT30" s="493"/>
      <c r="BU30" s="494"/>
      <c r="BV30" s="492">
        <v>103436535</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7" t="s">
        <v>192</v>
      </c>
      <c r="D32" s="417"/>
      <c r="E32" s="417"/>
      <c r="F32" s="417"/>
      <c r="G32" s="417"/>
      <c r="H32" s="417"/>
      <c r="I32" s="417"/>
      <c r="J32" s="417"/>
      <c r="K32" s="417"/>
      <c r="L32" s="417"/>
      <c r="M32" s="417"/>
      <c r="N32" s="417"/>
      <c r="O32" s="417"/>
      <c r="P32" s="417"/>
      <c r="Q32" s="417"/>
      <c r="R32" s="417"/>
      <c r="S32" s="417"/>
      <c r="U32" s="418" t="s">
        <v>193</v>
      </c>
      <c r="V32" s="418"/>
      <c r="W32" s="418"/>
      <c r="X32" s="418"/>
      <c r="Y32" s="418"/>
      <c r="Z32" s="418"/>
      <c r="AA32" s="418"/>
      <c r="AB32" s="418"/>
      <c r="AC32" s="418"/>
      <c r="AD32" s="418"/>
      <c r="AE32" s="418"/>
      <c r="AF32" s="418"/>
      <c r="AG32" s="418"/>
      <c r="AH32" s="418"/>
      <c r="AI32" s="418"/>
      <c r="AJ32" s="418"/>
      <c r="AK32" s="418"/>
      <c r="AM32" s="418" t="s">
        <v>194</v>
      </c>
      <c r="AN32" s="418"/>
      <c r="AO32" s="418"/>
      <c r="AP32" s="418"/>
      <c r="AQ32" s="418"/>
      <c r="AR32" s="418"/>
      <c r="AS32" s="418"/>
      <c r="AT32" s="418"/>
      <c r="AU32" s="418"/>
      <c r="AV32" s="418"/>
      <c r="AW32" s="418"/>
      <c r="AX32" s="418"/>
      <c r="AY32" s="418"/>
      <c r="AZ32" s="418"/>
      <c r="BA32" s="418"/>
      <c r="BB32" s="418"/>
      <c r="BC32" s="418"/>
      <c r="BE32" s="418" t="s">
        <v>195</v>
      </c>
      <c r="BF32" s="418"/>
      <c r="BG32" s="418"/>
      <c r="BH32" s="418"/>
      <c r="BI32" s="418"/>
      <c r="BJ32" s="418"/>
      <c r="BK32" s="418"/>
      <c r="BL32" s="418"/>
      <c r="BM32" s="418"/>
      <c r="BN32" s="418"/>
      <c r="BO32" s="418"/>
      <c r="BP32" s="418"/>
      <c r="BQ32" s="418"/>
      <c r="BR32" s="418"/>
      <c r="BS32" s="418"/>
      <c r="BT32" s="418"/>
      <c r="BU32" s="418"/>
      <c r="BW32" s="418" t="s">
        <v>196</v>
      </c>
      <c r="BX32" s="418"/>
      <c r="BY32" s="418"/>
      <c r="BZ32" s="418"/>
      <c r="CA32" s="418"/>
      <c r="CB32" s="418"/>
      <c r="CC32" s="418"/>
      <c r="CD32" s="418"/>
      <c r="CE32" s="418"/>
      <c r="CF32" s="418"/>
      <c r="CG32" s="418"/>
      <c r="CH32" s="418"/>
      <c r="CI32" s="418"/>
      <c r="CJ32" s="418"/>
      <c r="CK32" s="418"/>
      <c r="CL32" s="418"/>
      <c r="CM32" s="418"/>
      <c r="CO32" s="418" t="s">
        <v>197</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2">
      <c r="A33" s="178"/>
      <c r="B33" s="202"/>
      <c r="C33" s="410" t="s">
        <v>198</v>
      </c>
      <c r="D33" s="410"/>
      <c r="E33" s="409" t="s">
        <v>199</v>
      </c>
      <c r="F33" s="409"/>
      <c r="G33" s="409"/>
      <c r="H33" s="409"/>
      <c r="I33" s="409"/>
      <c r="J33" s="409"/>
      <c r="K33" s="409"/>
      <c r="L33" s="409"/>
      <c r="M33" s="409"/>
      <c r="N33" s="409"/>
      <c r="O33" s="409"/>
      <c r="P33" s="409"/>
      <c r="Q33" s="409"/>
      <c r="R33" s="409"/>
      <c r="S33" s="409"/>
      <c r="T33" s="203"/>
      <c r="U33" s="410" t="s">
        <v>198</v>
      </c>
      <c r="V33" s="410"/>
      <c r="W33" s="409" t="s">
        <v>200</v>
      </c>
      <c r="X33" s="409"/>
      <c r="Y33" s="409"/>
      <c r="Z33" s="409"/>
      <c r="AA33" s="409"/>
      <c r="AB33" s="409"/>
      <c r="AC33" s="409"/>
      <c r="AD33" s="409"/>
      <c r="AE33" s="409"/>
      <c r="AF33" s="409"/>
      <c r="AG33" s="409"/>
      <c r="AH33" s="409"/>
      <c r="AI33" s="409"/>
      <c r="AJ33" s="409"/>
      <c r="AK33" s="409"/>
      <c r="AL33" s="203"/>
      <c r="AM33" s="410" t="s">
        <v>198</v>
      </c>
      <c r="AN33" s="410"/>
      <c r="AO33" s="409" t="s">
        <v>199</v>
      </c>
      <c r="AP33" s="409"/>
      <c r="AQ33" s="409"/>
      <c r="AR33" s="409"/>
      <c r="AS33" s="409"/>
      <c r="AT33" s="409"/>
      <c r="AU33" s="409"/>
      <c r="AV33" s="409"/>
      <c r="AW33" s="409"/>
      <c r="AX33" s="409"/>
      <c r="AY33" s="409"/>
      <c r="AZ33" s="409"/>
      <c r="BA33" s="409"/>
      <c r="BB33" s="409"/>
      <c r="BC33" s="409"/>
      <c r="BD33" s="204"/>
      <c r="BE33" s="409" t="s">
        <v>201</v>
      </c>
      <c r="BF33" s="409"/>
      <c r="BG33" s="409" t="s">
        <v>202</v>
      </c>
      <c r="BH33" s="409"/>
      <c r="BI33" s="409"/>
      <c r="BJ33" s="409"/>
      <c r="BK33" s="409"/>
      <c r="BL33" s="409"/>
      <c r="BM33" s="409"/>
      <c r="BN33" s="409"/>
      <c r="BO33" s="409"/>
      <c r="BP33" s="409"/>
      <c r="BQ33" s="409"/>
      <c r="BR33" s="409"/>
      <c r="BS33" s="409"/>
      <c r="BT33" s="409"/>
      <c r="BU33" s="409"/>
      <c r="BV33" s="204"/>
      <c r="BW33" s="410" t="s">
        <v>201</v>
      </c>
      <c r="BX33" s="410"/>
      <c r="BY33" s="409" t="s">
        <v>203</v>
      </c>
      <c r="BZ33" s="409"/>
      <c r="CA33" s="409"/>
      <c r="CB33" s="409"/>
      <c r="CC33" s="409"/>
      <c r="CD33" s="409"/>
      <c r="CE33" s="409"/>
      <c r="CF33" s="409"/>
      <c r="CG33" s="409"/>
      <c r="CH33" s="409"/>
      <c r="CI33" s="409"/>
      <c r="CJ33" s="409"/>
      <c r="CK33" s="409"/>
      <c r="CL33" s="409"/>
      <c r="CM33" s="409"/>
      <c r="CN33" s="203"/>
      <c r="CO33" s="410" t="s">
        <v>198</v>
      </c>
      <c r="CP33" s="410"/>
      <c r="CQ33" s="409" t="s">
        <v>204</v>
      </c>
      <c r="CR33" s="409"/>
      <c r="CS33" s="409"/>
      <c r="CT33" s="409"/>
      <c r="CU33" s="409"/>
      <c r="CV33" s="409"/>
      <c r="CW33" s="409"/>
      <c r="CX33" s="409"/>
      <c r="CY33" s="409"/>
      <c r="CZ33" s="409"/>
      <c r="DA33" s="409"/>
      <c r="DB33" s="409"/>
      <c r="DC33" s="409"/>
      <c r="DD33" s="409"/>
      <c r="DE33" s="409"/>
      <c r="DF33" s="203"/>
      <c r="DG33" s="408" t="s">
        <v>205</v>
      </c>
      <c r="DH33" s="408"/>
      <c r="DI33" s="205"/>
    </row>
    <row r="34" spans="1:113" ht="32.25" customHeight="1" x14ac:dyDescent="0.2">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2</v>
      </c>
      <c r="V34" s="406"/>
      <c r="W34" s="407" t="str">
        <f>IF('各会計、関係団体の財政状況及び健全化判断比率'!B28="","",'各会計、関係団体の財政状況及び健全化判断比率'!B28)</f>
        <v>国民健康保険事業特別会計</v>
      </c>
      <c r="X34" s="407"/>
      <c r="Y34" s="407"/>
      <c r="Z34" s="407"/>
      <c r="AA34" s="407"/>
      <c r="AB34" s="407"/>
      <c r="AC34" s="407"/>
      <c r="AD34" s="407"/>
      <c r="AE34" s="407"/>
      <c r="AF34" s="407"/>
      <c r="AG34" s="407"/>
      <c r="AH34" s="407"/>
      <c r="AI34" s="407"/>
      <c r="AJ34" s="407"/>
      <c r="AK34" s="407"/>
      <c r="AL34" s="178"/>
      <c r="AM34" s="406" t="str">
        <f>IF(AO34="","",MAX(C34:D43,U34:V43)+1)</f>
        <v/>
      </c>
      <c r="AN34" s="406"/>
      <c r="AO34" s="407"/>
      <c r="AP34" s="407"/>
      <c r="AQ34" s="407"/>
      <c r="AR34" s="407"/>
      <c r="AS34" s="407"/>
      <c r="AT34" s="407"/>
      <c r="AU34" s="407"/>
      <c r="AV34" s="407"/>
      <c r="AW34" s="407"/>
      <c r="AX34" s="407"/>
      <c r="AY34" s="407"/>
      <c r="AZ34" s="407"/>
      <c r="BA34" s="407"/>
      <c r="BB34" s="407"/>
      <c r="BC34" s="407"/>
      <c r="BD34" s="178"/>
      <c r="BE34" s="406" t="str">
        <f>IF(BG34="","",MAX(C34:D43,U34:V43,AM34:AN43)+1)</f>
        <v/>
      </c>
      <c r="BF34" s="406"/>
      <c r="BG34" s="407"/>
      <c r="BH34" s="407"/>
      <c r="BI34" s="407"/>
      <c r="BJ34" s="407"/>
      <c r="BK34" s="407"/>
      <c r="BL34" s="407"/>
      <c r="BM34" s="407"/>
      <c r="BN34" s="407"/>
      <c r="BO34" s="407"/>
      <c r="BP34" s="407"/>
      <c r="BQ34" s="407"/>
      <c r="BR34" s="407"/>
      <c r="BS34" s="407"/>
      <c r="BT34" s="407"/>
      <c r="BU34" s="407"/>
      <c r="BV34" s="178"/>
      <c r="BW34" s="406">
        <f>IF(BY34="","",MAX(C34:D43,U34:V43,AM34:AN43,BE34:BF43)+1)</f>
        <v>6</v>
      </c>
      <c r="BX34" s="406"/>
      <c r="BY34" s="407" t="str">
        <f>IF('各会計、関係団体の財政状況及び健全化判断比率'!B68="","",'各会計、関係団体の財政状況及び健全化判断比率'!B68)</f>
        <v>特別区人事・厚生事務組合</v>
      </c>
      <c r="BZ34" s="407"/>
      <c r="CA34" s="407"/>
      <c r="CB34" s="407"/>
      <c r="CC34" s="407"/>
      <c r="CD34" s="407"/>
      <c r="CE34" s="407"/>
      <c r="CF34" s="407"/>
      <c r="CG34" s="407"/>
      <c r="CH34" s="407"/>
      <c r="CI34" s="407"/>
      <c r="CJ34" s="407"/>
      <c r="CK34" s="407"/>
      <c r="CL34" s="407"/>
      <c r="CM34" s="407"/>
      <c r="CN34" s="178"/>
      <c r="CO34" s="406">
        <f>IF(CQ34="","",MAX(C34:D43,U34:V43,AM34:AN43,BE34:BF43,BW34:BX43)+1)</f>
        <v>11</v>
      </c>
      <c r="CP34" s="406"/>
      <c r="CQ34" s="407" t="str">
        <f>IF('各会計、関係団体の財政状況及び健全化判断比率'!BS7="","",'各会計、関係団体の財政状況及び健全化判断比率'!BS7)</f>
        <v>葛飾区土地開発公社</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v>
      </c>
      <c r="DH34" s="404"/>
      <c r="DI34" s="205"/>
    </row>
    <row r="35" spans="1:113" ht="32.25" customHeight="1" x14ac:dyDescent="0.2">
      <c r="A35" s="178"/>
      <c r="B35" s="202"/>
      <c r="C35" s="406" t="str">
        <f>IF(E35="","",C34+1)</f>
        <v/>
      </c>
      <c r="D35" s="406"/>
      <c r="E35" s="407" t="str">
        <f>IF('各会計、関係団体の財政状況及び健全化判断比率'!B8="","",'各会計、関係団体の財政状況及び健全化判断比率'!B8)</f>
        <v/>
      </c>
      <c r="F35" s="407"/>
      <c r="G35" s="407"/>
      <c r="H35" s="407"/>
      <c r="I35" s="407"/>
      <c r="J35" s="407"/>
      <c r="K35" s="407"/>
      <c r="L35" s="407"/>
      <c r="M35" s="407"/>
      <c r="N35" s="407"/>
      <c r="O35" s="407"/>
      <c r="P35" s="407"/>
      <c r="Q35" s="407"/>
      <c r="R35" s="407"/>
      <c r="S35" s="407"/>
      <c r="T35" s="178"/>
      <c r="U35" s="406">
        <f>IF(W35="","",U34+1)</f>
        <v>3</v>
      </c>
      <c r="V35" s="406"/>
      <c r="W35" s="407" t="str">
        <f>IF('各会計、関係団体の財政状況及び健全化判断比率'!B29="","",'各会計、関係団体の財政状況及び健全化判断比率'!B29)</f>
        <v>後期高齢者医療事業特別会計</v>
      </c>
      <c r="X35" s="407"/>
      <c r="Y35" s="407"/>
      <c r="Z35" s="407"/>
      <c r="AA35" s="407"/>
      <c r="AB35" s="407"/>
      <c r="AC35" s="407"/>
      <c r="AD35" s="407"/>
      <c r="AE35" s="407"/>
      <c r="AF35" s="407"/>
      <c r="AG35" s="407"/>
      <c r="AH35" s="407"/>
      <c r="AI35" s="407"/>
      <c r="AJ35" s="407"/>
      <c r="AK35" s="407"/>
      <c r="AL35" s="178"/>
      <c r="AM35" s="406" t="str">
        <f t="shared" ref="AM35:AM43" si="0">IF(AO35="","",AM34+1)</f>
        <v/>
      </c>
      <c r="AN35" s="406"/>
      <c r="AO35" s="407"/>
      <c r="AP35" s="407"/>
      <c r="AQ35" s="407"/>
      <c r="AR35" s="407"/>
      <c r="AS35" s="407"/>
      <c r="AT35" s="407"/>
      <c r="AU35" s="407"/>
      <c r="AV35" s="407"/>
      <c r="AW35" s="407"/>
      <c r="AX35" s="407"/>
      <c r="AY35" s="407"/>
      <c r="AZ35" s="407"/>
      <c r="BA35" s="407"/>
      <c r="BB35" s="407"/>
      <c r="BC35" s="407"/>
      <c r="BD35" s="178"/>
      <c r="BE35" s="406" t="str">
        <f t="shared" ref="BE35:BE43" si="1">IF(BG35="","",BE34+1)</f>
        <v/>
      </c>
      <c r="BF35" s="406"/>
      <c r="BG35" s="407"/>
      <c r="BH35" s="407"/>
      <c r="BI35" s="407"/>
      <c r="BJ35" s="407"/>
      <c r="BK35" s="407"/>
      <c r="BL35" s="407"/>
      <c r="BM35" s="407"/>
      <c r="BN35" s="407"/>
      <c r="BO35" s="407"/>
      <c r="BP35" s="407"/>
      <c r="BQ35" s="407"/>
      <c r="BR35" s="407"/>
      <c r="BS35" s="407"/>
      <c r="BT35" s="407"/>
      <c r="BU35" s="407"/>
      <c r="BV35" s="178"/>
      <c r="BW35" s="406">
        <f t="shared" ref="BW35:BW43" si="2">IF(BY35="","",BW34+1)</f>
        <v>7</v>
      </c>
      <c r="BX35" s="406"/>
      <c r="BY35" s="407" t="str">
        <f>IF('各会計、関係団体の財政状況及び健全化判断比率'!B69="","",'各会計、関係団体の財政状況及び健全化判断比率'!B69)</f>
        <v>特別区競馬組合</v>
      </c>
      <c r="BZ35" s="407"/>
      <c r="CA35" s="407"/>
      <c r="CB35" s="407"/>
      <c r="CC35" s="407"/>
      <c r="CD35" s="407"/>
      <c r="CE35" s="407"/>
      <c r="CF35" s="407"/>
      <c r="CG35" s="407"/>
      <c r="CH35" s="407"/>
      <c r="CI35" s="407"/>
      <c r="CJ35" s="407"/>
      <c r="CK35" s="407"/>
      <c r="CL35" s="407"/>
      <c r="CM35" s="407"/>
      <c r="CN35" s="178"/>
      <c r="CO35" s="406" t="str">
        <f t="shared" ref="CO35:CO43" si="3">IF(CQ35="","",CO34+1)</f>
        <v/>
      </c>
      <c r="CP35" s="406"/>
      <c r="CQ35" s="407" t="str">
        <f>IF('各会計、関係団体の財政状況及び健全化判断比率'!BS8="","",'各会計、関係団体の財政状況及び健全化判断比率'!BS8)</f>
        <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
      </c>
      <c r="DH35" s="404"/>
      <c r="DI35" s="205"/>
    </row>
    <row r="36" spans="1:113" ht="32.25" customHeight="1" x14ac:dyDescent="0.2">
      <c r="A36" s="178"/>
      <c r="B36" s="202"/>
      <c r="C36" s="406" t="str">
        <f>IF(E36="","",C35+1)</f>
        <v/>
      </c>
      <c r="D36" s="406"/>
      <c r="E36" s="407" t="str">
        <f>IF('各会計、関係団体の財政状況及び健全化判断比率'!B9="","",'各会計、関係団体の財政状況及び健全化判断比率'!B9)</f>
        <v/>
      </c>
      <c r="F36" s="407"/>
      <c r="G36" s="407"/>
      <c r="H36" s="407"/>
      <c r="I36" s="407"/>
      <c r="J36" s="407"/>
      <c r="K36" s="407"/>
      <c r="L36" s="407"/>
      <c r="M36" s="407"/>
      <c r="N36" s="407"/>
      <c r="O36" s="407"/>
      <c r="P36" s="407"/>
      <c r="Q36" s="407"/>
      <c r="R36" s="407"/>
      <c r="S36" s="407"/>
      <c r="T36" s="178"/>
      <c r="U36" s="406">
        <f t="shared" ref="U36:U43" si="4">IF(W36="","",U35+1)</f>
        <v>4</v>
      </c>
      <c r="V36" s="406"/>
      <c r="W36" s="407" t="str">
        <f>IF('各会計、関係団体の財政状況及び健全化判断比率'!B30="","",'各会計、関係団体の財政状況及び健全化判断比率'!B30)</f>
        <v>介護保険事業特別会計</v>
      </c>
      <c r="X36" s="407"/>
      <c r="Y36" s="407"/>
      <c r="Z36" s="407"/>
      <c r="AA36" s="407"/>
      <c r="AB36" s="407"/>
      <c r="AC36" s="407"/>
      <c r="AD36" s="407"/>
      <c r="AE36" s="407"/>
      <c r="AF36" s="407"/>
      <c r="AG36" s="407"/>
      <c r="AH36" s="407"/>
      <c r="AI36" s="407"/>
      <c r="AJ36" s="407"/>
      <c r="AK36" s="407"/>
      <c r="AL36" s="178"/>
      <c r="AM36" s="406" t="str">
        <f t="shared" si="0"/>
        <v/>
      </c>
      <c r="AN36" s="406"/>
      <c r="AO36" s="407"/>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8</v>
      </c>
      <c r="BX36" s="406"/>
      <c r="BY36" s="407" t="str">
        <f>IF('各会計、関係団体の財政状況及び健全化判断比率'!B70="","",'各会計、関係団体の財政状況及び健全化判断比率'!B70)</f>
        <v>東京二十三区清掃一部事務組合</v>
      </c>
      <c r="BZ36" s="407"/>
      <c r="CA36" s="407"/>
      <c r="CB36" s="407"/>
      <c r="CC36" s="407"/>
      <c r="CD36" s="407"/>
      <c r="CE36" s="407"/>
      <c r="CF36" s="407"/>
      <c r="CG36" s="407"/>
      <c r="CH36" s="407"/>
      <c r="CI36" s="407"/>
      <c r="CJ36" s="407"/>
      <c r="CK36" s="407"/>
      <c r="CL36" s="407"/>
      <c r="CM36" s="407"/>
      <c r="CN36" s="178"/>
      <c r="CO36" s="406" t="str">
        <f t="shared" si="3"/>
        <v/>
      </c>
      <c r="CP36" s="406"/>
      <c r="CQ36" s="407" t="str">
        <f>IF('各会計、関係団体の財政状況及び健全化判断比率'!BS9="","",'各会計、関係団体の財政状況及び健全化判断比率'!BS9)</f>
        <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
      </c>
      <c r="DH36" s="404"/>
      <c r="DI36" s="205"/>
    </row>
    <row r="37" spans="1:113" ht="32.25" customHeight="1" x14ac:dyDescent="0.2">
      <c r="A37" s="178"/>
      <c r="B37" s="202"/>
      <c r="C37" s="406" t="str">
        <f>IF(E37="","",C36+1)</f>
        <v/>
      </c>
      <c r="D37" s="406"/>
      <c r="E37" s="407" t="str">
        <f>IF('各会計、関係団体の財政状況及び健全化判断比率'!B10="","",'各会計、関係団体の財政状況及び健全化判断比率'!B10)</f>
        <v/>
      </c>
      <c r="F37" s="407"/>
      <c r="G37" s="407"/>
      <c r="H37" s="407"/>
      <c r="I37" s="407"/>
      <c r="J37" s="407"/>
      <c r="K37" s="407"/>
      <c r="L37" s="407"/>
      <c r="M37" s="407"/>
      <c r="N37" s="407"/>
      <c r="O37" s="407"/>
      <c r="P37" s="407"/>
      <c r="Q37" s="407"/>
      <c r="R37" s="407"/>
      <c r="S37" s="407"/>
      <c r="T37" s="178"/>
      <c r="U37" s="406">
        <f t="shared" si="4"/>
        <v>5</v>
      </c>
      <c r="V37" s="406"/>
      <c r="W37" s="407" t="str">
        <f>IF('各会計、関係団体の財政状況及び健全化判断比率'!B31="","",'各会計、関係団体の財政状況及び健全化判断比率'!B31)</f>
        <v>駐車場事業特別会計</v>
      </c>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9</v>
      </c>
      <c r="BX37" s="406"/>
      <c r="BY37" s="407" t="str">
        <f>IF('各会計、関係団体の財政状況及び健全化判断比率'!B71="","",'各会計、関係団体の財政状況及び健全化判断比率'!B71)</f>
        <v>東京都後期高齢者医療広域連合（一般会計）</v>
      </c>
      <c r="BZ37" s="407"/>
      <c r="CA37" s="407"/>
      <c r="CB37" s="407"/>
      <c r="CC37" s="407"/>
      <c r="CD37" s="407"/>
      <c r="CE37" s="407"/>
      <c r="CF37" s="407"/>
      <c r="CG37" s="407"/>
      <c r="CH37" s="407"/>
      <c r="CI37" s="407"/>
      <c r="CJ37" s="407"/>
      <c r="CK37" s="407"/>
      <c r="CL37" s="407"/>
      <c r="CM37" s="407"/>
      <c r="CN37" s="178"/>
      <c r="CO37" s="406" t="str">
        <f t="shared" si="3"/>
        <v/>
      </c>
      <c r="CP37" s="406"/>
      <c r="CQ37" s="407" t="str">
        <f>IF('各会計、関係団体の財政状況及び健全化判断比率'!BS10="","",'各会計、関係団体の財政状況及び健全化判断比率'!BS10)</f>
        <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
      </c>
      <c r="DH37" s="404"/>
      <c r="DI37" s="205"/>
    </row>
    <row r="38" spans="1:113" ht="32.25" customHeight="1" x14ac:dyDescent="0.2">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t="str">
        <f t="shared" si="4"/>
        <v/>
      </c>
      <c r="V38" s="406"/>
      <c r="W38" s="407"/>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10</v>
      </c>
      <c r="BX38" s="406"/>
      <c r="BY38" s="407" t="str">
        <f>IF('各会計、関係団体の財政状況及び健全化判断比率'!B72="","",'各会計、関係団体の財政状況及び健全化判断比率'!B72)</f>
        <v>東京都後期高齢者医療広域連合
（後期高齢者医療特別会計）</v>
      </c>
      <c r="BZ38" s="407"/>
      <c r="CA38" s="407"/>
      <c r="CB38" s="407"/>
      <c r="CC38" s="407"/>
      <c r="CD38" s="407"/>
      <c r="CE38" s="407"/>
      <c r="CF38" s="407"/>
      <c r="CG38" s="407"/>
      <c r="CH38" s="407"/>
      <c r="CI38" s="407"/>
      <c r="CJ38" s="407"/>
      <c r="CK38" s="407"/>
      <c r="CL38" s="407"/>
      <c r="CM38" s="407"/>
      <c r="CN38" s="178"/>
      <c r="CO38" s="406" t="str">
        <f t="shared" si="3"/>
        <v/>
      </c>
      <c r="CP38" s="406"/>
      <c r="CQ38" s="407" t="str">
        <f>IF('各会計、関係団体の財政状況及び健全化判断比率'!BS11="","",'各会計、関係団体の財政状況及び健全化判断比率'!BS11)</f>
        <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
      </c>
      <c r="DH38" s="404"/>
      <c r="DI38" s="205"/>
    </row>
    <row r="39" spans="1:113" ht="32.25" customHeight="1" x14ac:dyDescent="0.2">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t="str">
        <f t="shared" si="2"/>
        <v/>
      </c>
      <c r="BX39" s="406"/>
      <c r="BY39" s="407" t="str">
        <f>IF('各会計、関係団体の財政状況及び健全化判断比率'!B73="","",'各会計、関係団体の財政状況及び健全化判断比率'!B73)</f>
        <v/>
      </c>
      <c r="BZ39" s="407"/>
      <c r="CA39" s="407"/>
      <c r="CB39" s="407"/>
      <c r="CC39" s="407"/>
      <c r="CD39" s="407"/>
      <c r="CE39" s="407"/>
      <c r="CF39" s="407"/>
      <c r="CG39" s="407"/>
      <c r="CH39" s="407"/>
      <c r="CI39" s="407"/>
      <c r="CJ39" s="407"/>
      <c r="CK39" s="407"/>
      <c r="CL39" s="407"/>
      <c r="CM39" s="407"/>
      <c r="CN39" s="178"/>
      <c r="CO39" s="406" t="str">
        <f t="shared" si="3"/>
        <v/>
      </c>
      <c r="CP39" s="406"/>
      <c r="CQ39" s="407" t="str">
        <f>IF('各会計、関係団体の財政状況及び健全化判断比率'!BS12="","",'各会計、関係団体の財政状況及び健全化判断比率'!BS12)</f>
        <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2">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t="str">
        <f t="shared" si="2"/>
        <v/>
      </c>
      <c r="BX40" s="406"/>
      <c r="BY40" s="407" t="str">
        <f>IF('各会計、関係団体の財政状況及び健全化判断比率'!B74="","",'各会計、関係団体の財政状況及び健全化判断比率'!B74)</f>
        <v/>
      </c>
      <c r="BZ40" s="407"/>
      <c r="CA40" s="407"/>
      <c r="CB40" s="407"/>
      <c r="CC40" s="407"/>
      <c r="CD40" s="407"/>
      <c r="CE40" s="407"/>
      <c r="CF40" s="407"/>
      <c r="CG40" s="407"/>
      <c r="CH40" s="407"/>
      <c r="CI40" s="407"/>
      <c r="CJ40" s="407"/>
      <c r="CK40" s="407"/>
      <c r="CL40" s="407"/>
      <c r="CM40" s="407"/>
      <c r="CN40" s="178"/>
      <c r="CO40" s="406" t="str">
        <f t="shared" si="3"/>
        <v/>
      </c>
      <c r="CP40" s="406"/>
      <c r="CQ40" s="407" t="str">
        <f>IF('各会計、関係団体の財政状況及び健全化判断比率'!BS13="","",'各会計、関係団体の財政状況及び健全化判断比率'!BS13)</f>
        <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2">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t="str">
        <f t="shared" si="2"/>
        <v/>
      </c>
      <c r="BX41" s="406"/>
      <c r="BY41" s="407" t="str">
        <f>IF('各会計、関係団体の財政状況及び健全化判断比率'!B75="","",'各会計、関係団体の財政状況及び健全化判断比率'!B75)</f>
        <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2">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t="str">
        <f t="shared" si="2"/>
        <v/>
      </c>
      <c r="BX42" s="406"/>
      <c r="BY42" s="407" t="str">
        <f>IF('各会計、関係団体の財政状況及び健全化判断比率'!B76="","",'各会計、関係団体の財政状況及び健全化判断比率'!B76)</f>
        <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2">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t="str">
        <f t="shared" si="2"/>
        <v/>
      </c>
      <c r="BX43" s="406"/>
      <c r="BY43" s="407" t="str">
        <f>IF('各会計、関係団体の財政状況及び健全化判断比率'!B77="","",'各会計、関係団体の財政状況及び健全化判断比率'!B77)</f>
        <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206</v>
      </c>
      <c r="E46" s="403" t="s">
        <v>207</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2">
      <c r="E47" s="403" t="s">
        <v>208</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2">
      <c r="E48" s="403" t="s">
        <v>209</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2">
      <c r="E49" s="405" t="s">
        <v>210</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2">
      <c r="E50" s="403" t="s">
        <v>211</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2">
      <c r="E51" s="403" t="s">
        <v>212</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2">
      <c r="E52" s="403" t="s">
        <v>213</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2">
      <c r="E53" s="177" t="s">
        <v>577</v>
      </c>
    </row>
    <row r="54" spans="5:113" x14ac:dyDescent="0.2"/>
    <row r="55" spans="5:113" x14ac:dyDescent="0.2"/>
    <row r="56" spans="5:113" x14ac:dyDescent="0.2"/>
  </sheetData>
  <sheetProtection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election activeCell="P29" sqref="P29"/>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545</v>
      </c>
      <c r="G33" s="29" t="s">
        <v>546</v>
      </c>
      <c r="H33" s="29" t="s">
        <v>547</v>
      </c>
      <c r="I33" s="29" t="s">
        <v>548</v>
      </c>
      <c r="J33" s="30" t="s">
        <v>549</v>
      </c>
      <c r="K33" s="22"/>
      <c r="L33" s="22"/>
      <c r="M33" s="22"/>
      <c r="N33" s="22"/>
      <c r="O33" s="22"/>
      <c r="P33" s="22"/>
    </row>
    <row r="34" spans="1:16" ht="39" customHeight="1" x14ac:dyDescent="0.2">
      <c r="A34" s="22"/>
      <c r="B34" s="31"/>
      <c r="C34" s="1222" t="s">
        <v>551</v>
      </c>
      <c r="D34" s="1222"/>
      <c r="E34" s="1223"/>
      <c r="F34" s="32">
        <v>10.16</v>
      </c>
      <c r="G34" s="33">
        <v>8.43</v>
      </c>
      <c r="H34" s="33">
        <v>10.220000000000001</v>
      </c>
      <c r="I34" s="33">
        <v>12.37</v>
      </c>
      <c r="J34" s="34">
        <v>13.61</v>
      </c>
      <c r="K34" s="22"/>
      <c r="L34" s="22"/>
      <c r="M34" s="22"/>
      <c r="N34" s="22"/>
      <c r="O34" s="22"/>
      <c r="P34" s="22"/>
    </row>
    <row r="35" spans="1:16" ht="39" customHeight="1" x14ac:dyDescent="0.2">
      <c r="A35" s="22"/>
      <c r="B35" s="35"/>
      <c r="C35" s="1216" t="s">
        <v>552</v>
      </c>
      <c r="D35" s="1217"/>
      <c r="E35" s="1218"/>
      <c r="F35" s="36">
        <v>0.76</v>
      </c>
      <c r="G35" s="37">
        <v>0.62</v>
      </c>
      <c r="H35" s="37">
        <v>0.4</v>
      </c>
      <c r="I35" s="37">
        <v>0.77</v>
      </c>
      <c r="J35" s="38">
        <v>0.32</v>
      </c>
      <c r="K35" s="22"/>
      <c r="L35" s="22"/>
      <c r="M35" s="22"/>
      <c r="N35" s="22"/>
      <c r="O35" s="22"/>
      <c r="P35" s="22"/>
    </row>
    <row r="36" spans="1:16" ht="39" customHeight="1" x14ac:dyDescent="0.2">
      <c r="A36" s="22"/>
      <c r="B36" s="35"/>
      <c r="C36" s="1216" t="s">
        <v>553</v>
      </c>
      <c r="D36" s="1217"/>
      <c r="E36" s="1218"/>
      <c r="F36" s="36">
        <v>0.57999999999999996</v>
      </c>
      <c r="G36" s="37">
        <v>0.3</v>
      </c>
      <c r="H36" s="37">
        <v>0.21</v>
      </c>
      <c r="I36" s="37">
        <v>0.38</v>
      </c>
      <c r="J36" s="38">
        <v>0.25</v>
      </c>
      <c r="K36" s="22"/>
      <c r="L36" s="22"/>
      <c r="M36" s="22"/>
      <c r="N36" s="22"/>
      <c r="O36" s="22"/>
      <c r="P36" s="22"/>
    </row>
    <row r="37" spans="1:16" ht="39" customHeight="1" x14ac:dyDescent="0.2">
      <c r="A37" s="22"/>
      <c r="B37" s="35"/>
      <c r="C37" s="1216" t="s">
        <v>554</v>
      </c>
      <c r="D37" s="1217"/>
      <c r="E37" s="1218"/>
      <c r="F37" s="36">
        <v>0</v>
      </c>
      <c r="G37" s="37">
        <v>0</v>
      </c>
      <c r="H37" s="37">
        <v>0</v>
      </c>
      <c r="I37" s="37">
        <v>0</v>
      </c>
      <c r="J37" s="38">
        <v>0</v>
      </c>
      <c r="K37" s="22"/>
      <c r="L37" s="22"/>
      <c r="M37" s="22"/>
      <c r="N37" s="22"/>
      <c r="O37" s="22"/>
      <c r="P37" s="22"/>
    </row>
    <row r="38" spans="1:16" ht="39" customHeight="1" x14ac:dyDescent="0.2">
      <c r="A38" s="22"/>
      <c r="B38" s="35"/>
      <c r="C38" s="1216" t="s">
        <v>555</v>
      </c>
      <c r="D38" s="1217"/>
      <c r="E38" s="1218"/>
      <c r="F38" s="36">
        <v>0</v>
      </c>
      <c r="G38" s="37">
        <v>0</v>
      </c>
      <c r="H38" s="37">
        <v>0</v>
      </c>
      <c r="I38" s="37">
        <v>0</v>
      </c>
      <c r="J38" s="38">
        <v>0</v>
      </c>
      <c r="K38" s="22"/>
      <c r="L38" s="22"/>
      <c r="M38" s="22"/>
      <c r="N38" s="22"/>
      <c r="O38" s="22"/>
      <c r="P38" s="22"/>
    </row>
    <row r="39" spans="1:16" ht="39" customHeight="1" x14ac:dyDescent="0.2">
      <c r="A39" s="22"/>
      <c r="B39" s="35"/>
      <c r="C39" s="1216"/>
      <c r="D39" s="1217"/>
      <c r="E39" s="1218"/>
      <c r="F39" s="36"/>
      <c r="G39" s="37"/>
      <c r="H39" s="37"/>
      <c r="I39" s="37"/>
      <c r="J39" s="38"/>
      <c r="K39" s="22"/>
      <c r="L39" s="22"/>
      <c r="M39" s="22"/>
      <c r="N39" s="22"/>
      <c r="O39" s="22"/>
      <c r="P39" s="22"/>
    </row>
    <row r="40" spans="1:16" ht="39" customHeight="1" x14ac:dyDescent="0.2">
      <c r="A40" s="22"/>
      <c r="B40" s="35"/>
      <c r="C40" s="1216"/>
      <c r="D40" s="1217"/>
      <c r="E40" s="1218"/>
      <c r="F40" s="36"/>
      <c r="G40" s="37"/>
      <c r="H40" s="37"/>
      <c r="I40" s="37"/>
      <c r="J40" s="38"/>
      <c r="K40" s="22"/>
      <c r="L40" s="22"/>
      <c r="M40" s="22"/>
      <c r="N40" s="22"/>
      <c r="O40" s="22"/>
      <c r="P40" s="22"/>
    </row>
    <row r="41" spans="1:16" ht="39" customHeight="1" x14ac:dyDescent="0.2">
      <c r="A41" s="22"/>
      <c r="B41" s="35"/>
      <c r="C41" s="1216"/>
      <c r="D41" s="1217"/>
      <c r="E41" s="1218"/>
      <c r="F41" s="36"/>
      <c r="G41" s="37"/>
      <c r="H41" s="37"/>
      <c r="I41" s="37"/>
      <c r="J41" s="38"/>
      <c r="K41" s="22"/>
      <c r="L41" s="22"/>
      <c r="M41" s="22"/>
      <c r="N41" s="22"/>
      <c r="O41" s="22"/>
      <c r="P41" s="22"/>
    </row>
    <row r="42" spans="1:16" ht="39" customHeight="1" x14ac:dyDescent="0.2">
      <c r="A42" s="22"/>
      <c r="B42" s="39"/>
      <c r="C42" s="1216" t="s">
        <v>556</v>
      </c>
      <c r="D42" s="1217"/>
      <c r="E42" s="1218"/>
      <c r="F42" s="36" t="s">
        <v>504</v>
      </c>
      <c r="G42" s="37" t="s">
        <v>504</v>
      </c>
      <c r="H42" s="37" t="s">
        <v>504</v>
      </c>
      <c r="I42" s="37" t="s">
        <v>504</v>
      </c>
      <c r="J42" s="38" t="s">
        <v>504</v>
      </c>
      <c r="K42" s="22"/>
      <c r="L42" s="22"/>
      <c r="M42" s="22"/>
      <c r="N42" s="22"/>
      <c r="O42" s="22"/>
      <c r="P42" s="22"/>
    </row>
    <row r="43" spans="1:16" ht="39" customHeight="1" thickBot="1" x14ac:dyDescent="0.25">
      <c r="A43" s="22"/>
      <c r="B43" s="40"/>
      <c r="C43" s="1219" t="s">
        <v>557</v>
      </c>
      <c r="D43" s="1220"/>
      <c r="E43" s="1221"/>
      <c r="F43" s="41" t="s">
        <v>504</v>
      </c>
      <c r="G43" s="42" t="s">
        <v>504</v>
      </c>
      <c r="H43" s="42" t="s">
        <v>504</v>
      </c>
      <c r="I43" s="42" t="s">
        <v>504</v>
      </c>
      <c r="J43" s="43" t="s">
        <v>504</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TBn2JqsVooqJpTsHg9Zpd8DHGSI099Nlt3aoEiXePNcUyVhyVppwPfm7TOpiyxa8Tj8jMHONBj4Hjik04N0scw==" saltValue="JF3JmkAoXRC4fyaV4gu4b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90" zoomScaleNormal="90" zoomScaleSheetLayoutView="55" workbookViewId="0">
      <selection activeCell="K57" sqref="K57"/>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545</v>
      </c>
      <c r="L44" s="56" t="s">
        <v>546</v>
      </c>
      <c r="M44" s="56" t="s">
        <v>547</v>
      </c>
      <c r="N44" s="56" t="s">
        <v>548</v>
      </c>
      <c r="O44" s="57" t="s">
        <v>549</v>
      </c>
      <c r="P44" s="48"/>
      <c r="Q44" s="48"/>
      <c r="R44" s="48"/>
      <c r="S44" s="48"/>
      <c r="T44" s="48"/>
      <c r="U44" s="48"/>
    </row>
    <row r="45" spans="1:21" ht="30.75" customHeight="1" x14ac:dyDescent="0.2">
      <c r="A45" s="48"/>
      <c r="B45" s="1242" t="s">
        <v>11</v>
      </c>
      <c r="C45" s="1243"/>
      <c r="D45" s="58"/>
      <c r="E45" s="1248" t="s">
        <v>12</v>
      </c>
      <c r="F45" s="1248"/>
      <c r="G45" s="1248"/>
      <c r="H45" s="1248"/>
      <c r="I45" s="1248"/>
      <c r="J45" s="1249"/>
      <c r="K45" s="59">
        <v>2437</v>
      </c>
      <c r="L45" s="60">
        <v>1746</v>
      </c>
      <c r="M45" s="60">
        <v>1045</v>
      </c>
      <c r="N45" s="60">
        <v>1070</v>
      </c>
      <c r="O45" s="61">
        <v>1094</v>
      </c>
      <c r="P45" s="48"/>
      <c r="Q45" s="48"/>
      <c r="R45" s="48"/>
      <c r="S45" s="48"/>
      <c r="T45" s="48"/>
      <c r="U45" s="48"/>
    </row>
    <row r="46" spans="1:21" ht="30.75" customHeight="1" x14ac:dyDescent="0.2">
      <c r="A46" s="48"/>
      <c r="B46" s="1244"/>
      <c r="C46" s="1245"/>
      <c r="D46" s="62"/>
      <c r="E46" s="1226" t="s">
        <v>13</v>
      </c>
      <c r="F46" s="1226"/>
      <c r="G46" s="1226"/>
      <c r="H46" s="1226"/>
      <c r="I46" s="1226"/>
      <c r="J46" s="1227"/>
      <c r="K46" s="63" t="s">
        <v>504</v>
      </c>
      <c r="L46" s="64" t="s">
        <v>504</v>
      </c>
      <c r="M46" s="64" t="s">
        <v>504</v>
      </c>
      <c r="N46" s="64" t="s">
        <v>504</v>
      </c>
      <c r="O46" s="65" t="s">
        <v>504</v>
      </c>
      <c r="P46" s="48"/>
      <c r="Q46" s="48"/>
      <c r="R46" s="48"/>
      <c r="S46" s="48"/>
      <c r="T46" s="48"/>
      <c r="U46" s="48"/>
    </row>
    <row r="47" spans="1:21" ht="30.75" customHeight="1" x14ac:dyDescent="0.2">
      <c r="A47" s="48"/>
      <c r="B47" s="1244"/>
      <c r="C47" s="1245"/>
      <c r="D47" s="62"/>
      <c r="E47" s="1226" t="s">
        <v>14</v>
      </c>
      <c r="F47" s="1226"/>
      <c r="G47" s="1226"/>
      <c r="H47" s="1226"/>
      <c r="I47" s="1226"/>
      <c r="J47" s="1227"/>
      <c r="K47" s="63">
        <v>263</v>
      </c>
      <c r="L47" s="64">
        <v>107</v>
      </c>
      <c r="M47" s="64">
        <v>47</v>
      </c>
      <c r="N47" s="64">
        <v>86</v>
      </c>
      <c r="O47" s="65">
        <v>105</v>
      </c>
      <c r="P47" s="48"/>
      <c r="Q47" s="48"/>
      <c r="R47" s="48"/>
      <c r="S47" s="48"/>
      <c r="T47" s="48"/>
      <c r="U47" s="48"/>
    </row>
    <row r="48" spans="1:21" ht="30.75" customHeight="1" x14ac:dyDescent="0.2">
      <c r="A48" s="48"/>
      <c r="B48" s="1244"/>
      <c r="C48" s="1245"/>
      <c r="D48" s="62"/>
      <c r="E48" s="1226" t="s">
        <v>15</v>
      </c>
      <c r="F48" s="1226"/>
      <c r="G48" s="1226"/>
      <c r="H48" s="1226"/>
      <c r="I48" s="1226"/>
      <c r="J48" s="1227"/>
      <c r="K48" s="63">
        <v>17</v>
      </c>
      <c r="L48" s="64">
        <v>16</v>
      </c>
      <c r="M48" s="64">
        <v>15</v>
      </c>
      <c r="N48" s="64">
        <v>13</v>
      </c>
      <c r="O48" s="65">
        <v>12</v>
      </c>
      <c r="P48" s="48"/>
      <c r="Q48" s="48"/>
      <c r="R48" s="48"/>
      <c r="S48" s="48"/>
      <c r="T48" s="48"/>
      <c r="U48" s="48"/>
    </row>
    <row r="49" spans="1:21" ht="30.75" customHeight="1" x14ac:dyDescent="0.2">
      <c r="A49" s="48"/>
      <c r="B49" s="1244"/>
      <c r="C49" s="1245"/>
      <c r="D49" s="62"/>
      <c r="E49" s="1226" t="s">
        <v>16</v>
      </c>
      <c r="F49" s="1226"/>
      <c r="G49" s="1226"/>
      <c r="H49" s="1226"/>
      <c r="I49" s="1226"/>
      <c r="J49" s="1227"/>
      <c r="K49" s="63">
        <v>112</v>
      </c>
      <c r="L49" s="64">
        <v>122</v>
      </c>
      <c r="M49" s="64">
        <v>125</v>
      </c>
      <c r="N49" s="64">
        <v>138</v>
      </c>
      <c r="O49" s="65">
        <v>131</v>
      </c>
      <c r="P49" s="48"/>
      <c r="Q49" s="48"/>
      <c r="R49" s="48"/>
      <c r="S49" s="48"/>
      <c r="T49" s="48"/>
      <c r="U49" s="48"/>
    </row>
    <row r="50" spans="1:21" ht="30.75" customHeight="1" x14ac:dyDescent="0.2">
      <c r="A50" s="48"/>
      <c r="B50" s="1244"/>
      <c r="C50" s="1245"/>
      <c r="D50" s="62"/>
      <c r="E50" s="1226" t="s">
        <v>17</v>
      </c>
      <c r="F50" s="1226"/>
      <c r="G50" s="1226"/>
      <c r="H50" s="1226"/>
      <c r="I50" s="1226"/>
      <c r="J50" s="1227"/>
      <c r="K50" s="63">
        <v>4930</v>
      </c>
      <c r="L50" s="64">
        <v>2778</v>
      </c>
      <c r="M50" s="64">
        <v>1822</v>
      </c>
      <c r="N50" s="64">
        <v>6301</v>
      </c>
      <c r="O50" s="65">
        <v>2059</v>
      </c>
      <c r="P50" s="48"/>
      <c r="Q50" s="48"/>
      <c r="R50" s="48"/>
      <c r="S50" s="48"/>
      <c r="T50" s="48"/>
      <c r="U50" s="48"/>
    </row>
    <row r="51" spans="1:21" ht="30.75" customHeight="1" x14ac:dyDescent="0.2">
      <c r="A51" s="48"/>
      <c r="B51" s="1246"/>
      <c r="C51" s="1247"/>
      <c r="D51" s="66"/>
      <c r="E51" s="1226" t="s">
        <v>18</v>
      </c>
      <c r="F51" s="1226"/>
      <c r="G51" s="1226"/>
      <c r="H51" s="1226"/>
      <c r="I51" s="1226"/>
      <c r="J51" s="1227"/>
      <c r="K51" s="63" t="s">
        <v>504</v>
      </c>
      <c r="L51" s="64" t="s">
        <v>504</v>
      </c>
      <c r="M51" s="64" t="s">
        <v>504</v>
      </c>
      <c r="N51" s="64" t="s">
        <v>504</v>
      </c>
      <c r="O51" s="65" t="s">
        <v>504</v>
      </c>
      <c r="P51" s="48"/>
      <c r="Q51" s="48"/>
      <c r="R51" s="48"/>
      <c r="S51" s="48"/>
      <c r="T51" s="48"/>
      <c r="U51" s="48"/>
    </row>
    <row r="52" spans="1:21" ht="30.75" customHeight="1" x14ac:dyDescent="0.2">
      <c r="A52" s="48"/>
      <c r="B52" s="1224" t="s">
        <v>19</v>
      </c>
      <c r="C52" s="1225"/>
      <c r="D52" s="66"/>
      <c r="E52" s="1226" t="s">
        <v>20</v>
      </c>
      <c r="F52" s="1226"/>
      <c r="G52" s="1226"/>
      <c r="H52" s="1226"/>
      <c r="I52" s="1226"/>
      <c r="J52" s="1227"/>
      <c r="K52" s="63">
        <v>7933</v>
      </c>
      <c r="L52" s="64">
        <v>7110</v>
      </c>
      <c r="M52" s="64">
        <v>6952</v>
      </c>
      <c r="N52" s="64">
        <v>6836</v>
      </c>
      <c r="O52" s="65">
        <v>6625</v>
      </c>
      <c r="P52" s="48"/>
      <c r="Q52" s="48"/>
      <c r="R52" s="48"/>
      <c r="S52" s="48"/>
      <c r="T52" s="48"/>
      <c r="U52" s="48"/>
    </row>
    <row r="53" spans="1:21" ht="30.75" customHeight="1" thickBot="1" x14ac:dyDescent="0.25">
      <c r="A53" s="48"/>
      <c r="B53" s="1228" t="s">
        <v>21</v>
      </c>
      <c r="C53" s="1229"/>
      <c r="D53" s="67"/>
      <c r="E53" s="1230" t="s">
        <v>22</v>
      </c>
      <c r="F53" s="1230"/>
      <c r="G53" s="1230"/>
      <c r="H53" s="1230"/>
      <c r="I53" s="1230"/>
      <c r="J53" s="1231"/>
      <c r="K53" s="68">
        <v>-174</v>
      </c>
      <c r="L53" s="69">
        <v>-2341</v>
      </c>
      <c r="M53" s="69">
        <v>-3898</v>
      </c>
      <c r="N53" s="69">
        <v>772</v>
      </c>
      <c r="O53" s="70">
        <v>-3224</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558</v>
      </c>
      <c r="P55" s="48"/>
      <c r="Q55" s="48"/>
      <c r="R55" s="48"/>
      <c r="S55" s="48"/>
      <c r="T55" s="48"/>
      <c r="U55" s="48"/>
    </row>
    <row r="56" spans="1:21" ht="31.5" customHeight="1" thickBot="1" x14ac:dyDescent="0.25">
      <c r="A56" s="48"/>
      <c r="B56" s="76"/>
      <c r="C56" s="77"/>
      <c r="D56" s="77"/>
      <c r="E56" s="78"/>
      <c r="F56" s="78"/>
      <c r="G56" s="78"/>
      <c r="H56" s="78"/>
      <c r="I56" s="78"/>
      <c r="J56" s="79" t="s">
        <v>2</v>
      </c>
      <c r="K56" s="80" t="s">
        <v>559</v>
      </c>
      <c r="L56" s="81" t="s">
        <v>560</v>
      </c>
      <c r="M56" s="81" t="s">
        <v>561</v>
      </c>
      <c r="N56" s="81" t="s">
        <v>562</v>
      </c>
      <c r="O56" s="82" t="s">
        <v>563</v>
      </c>
      <c r="P56" s="48"/>
      <c r="Q56" s="48"/>
      <c r="R56" s="48"/>
      <c r="S56" s="48"/>
      <c r="T56" s="48"/>
      <c r="U56" s="48"/>
    </row>
    <row r="57" spans="1:21" ht="31.5" customHeight="1" x14ac:dyDescent="0.2">
      <c r="B57" s="1232" t="s">
        <v>25</v>
      </c>
      <c r="C57" s="1233"/>
      <c r="D57" s="1236" t="s">
        <v>26</v>
      </c>
      <c r="E57" s="1237"/>
      <c r="F57" s="1237"/>
      <c r="G57" s="1237"/>
      <c r="H57" s="1237"/>
      <c r="I57" s="1237"/>
      <c r="J57" s="1238"/>
      <c r="K57" s="83"/>
      <c r="L57" s="84"/>
      <c r="M57" s="84"/>
      <c r="N57" s="84"/>
      <c r="O57" s="85"/>
    </row>
    <row r="58" spans="1:21" ht="31.5" customHeight="1" thickBot="1" x14ac:dyDescent="0.25">
      <c r="B58" s="1234"/>
      <c r="C58" s="1235"/>
      <c r="D58" s="1239" t="s">
        <v>27</v>
      </c>
      <c r="E58" s="1240"/>
      <c r="F58" s="1240"/>
      <c r="G58" s="1240"/>
      <c r="H58" s="1240"/>
      <c r="I58" s="1240"/>
      <c r="J58" s="1241"/>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Foq+GazjjgbHdpakGv1kcmbbsaH1wZxcUI4LO262dM2gh86xZQuPCirtwyt9bv1jAqRQtCR2b7QVitBzYLK/Vw==" saltValue="Ohbqo3X/jzPrKAowCfbKm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55" zoomScaleNormal="55"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545</v>
      </c>
      <c r="J40" s="100" t="s">
        <v>546</v>
      </c>
      <c r="K40" s="100" t="s">
        <v>547</v>
      </c>
      <c r="L40" s="100" t="s">
        <v>548</v>
      </c>
      <c r="M40" s="101" t="s">
        <v>549</v>
      </c>
    </row>
    <row r="41" spans="2:13" ht="27.75" customHeight="1" x14ac:dyDescent="0.2">
      <c r="B41" s="1262" t="s">
        <v>30</v>
      </c>
      <c r="C41" s="1263"/>
      <c r="D41" s="102"/>
      <c r="E41" s="1264" t="s">
        <v>31</v>
      </c>
      <c r="F41" s="1264"/>
      <c r="G41" s="1264"/>
      <c r="H41" s="1265"/>
      <c r="I41" s="358">
        <v>15576</v>
      </c>
      <c r="J41" s="359">
        <v>14013</v>
      </c>
      <c r="K41" s="359">
        <v>14401</v>
      </c>
      <c r="L41" s="359">
        <v>15147</v>
      </c>
      <c r="M41" s="360">
        <v>14093</v>
      </c>
    </row>
    <row r="42" spans="2:13" ht="27.75" customHeight="1" x14ac:dyDescent="0.2">
      <c r="B42" s="1252"/>
      <c r="C42" s="1253"/>
      <c r="D42" s="103"/>
      <c r="E42" s="1256" t="s">
        <v>32</v>
      </c>
      <c r="F42" s="1256"/>
      <c r="G42" s="1256"/>
      <c r="H42" s="1257"/>
      <c r="I42" s="361">
        <v>12726</v>
      </c>
      <c r="J42" s="362">
        <v>12636</v>
      </c>
      <c r="K42" s="362">
        <v>13148</v>
      </c>
      <c r="L42" s="362">
        <v>8286</v>
      </c>
      <c r="M42" s="363">
        <v>8447</v>
      </c>
    </row>
    <row r="43" spans="2:13" ht="27.75" customHeight="1" x14ac:dyDescent="0.2">
      <c r="B43" s="1252"/>
      <c r="C43" s="1253"/>
      <c r="D43" s="103"/>
      <c r="E43" s="1256" t="s">
        <v>33</v>
      </c>
      <c r="F43" s="1256"/>
      <c r="G43" s="1256"/>
      <c r="H43" s="1257"/>
      <c r="I43" s="361">
        <v>147</v>
      </c>
      <c r="J43" s="362">
        <v>169</v>
      </c>
      <c r="K43" s="362">
        <v>144</v>
      </c>
      <c r="L43" s="362">
        <v>121</v>
      </c>
      <c r="M43" s="363">
        <v>100</v>
      </c>
    </row>
    <row r="44" spans="2:13" ht="27.75" customHeight="1" x14ac:dyDescent="0.2">
      <c r="B44" s="1252"/>
      <c r="C44" s="1253"/>
      <c r="D44" s="103"/>
      <c r="E44" s="1256" t="s">
        <v>34</v>
      </c>
      <c r="F44" s="1256"/>
      <c r="G44" s="1256"/>
      <c r="H44" s="1257"/>
      <c r="I44" s="361">
        <v>1521</v>
      </c>
      <c r="J44" s="362">
        <v>1504</v>
      </c>
      <c r="K44" s="362">
        <v>1570</v>
      </c>
      <c r="L44" s="362">
        <v>1846</v>
      </c>
      <c r="M44" s="363">
        <v>2017</v>
      </c>
    </row>
    <row r="45" spans="2:13" ht="27.75" customHeight="1" x14ac:dyDescent="0.2">
      <c r="B45" s="1252"/>
      <c r="C45" s="1253"/>
      <c r="D45" s="103"/>
      <c r="E45" s="1256" t="s">
        <v>35</v>
      </c>
      <c r="F45" s="1256"/>
      <c r="G45" s="1256"/>
      <c r="H45" s="1257"/>
      <c r="I45" s="361">
        <v>20572</v>
      </c>
      <c r="J45" s="362">
        <v>19930</v>
      </c>
      <c r="K45" s="362">
        <v>17970</v>
      </c>
      <c r="L45" s="362">
        <v>17301</v>
      </c>
      <c r="M45" s="363">
        <v>17024</v>
      </c>
    </row>
    <row r="46" spans="2:13" ht="27.75" customHeight="1" x14ac:dyDescent="0.2">
      <c r="B46" s="1252"/>
      <c r="C46" s="1253"/>
      <c r="D46" s="104"/>
      <c r="E46" s="1256" t="s">
        <v>36</v>
      </c>
      <c r="F46" s="1256"/>
      <c r="G46" s="1256"/>
      <c r="H46" s="1257"/>
      <c r="I46" s="361" t="s">
        <v>504</v>
      </c>
      <c r="J46" s="362" t="s">
        <v>504</v>
      </c>
      <c r="K46" s="362" t="s">
        <v>504</v>
      </c>
      <c r="L46" s="362" t="s">
        <v>504</v>
      </c>
      <c r="M46" s="363" t="s">
        <v>504</v>
      </c>
    </row>
    <row r="47" spans="2:13" ht="27.75" customHeight="1" x14ac:dyDescent="0.2">
      <c r="B47" s="1252"/>
      <c r="C47" s="1253"/>
      <c r="D47" s="105"/>
      <c r="E47" s="1266" t="s">
        <v>37</v>
      </c>
      <c r="F47" s="1267"/>
      <c r="G47" s="1267"/>
      <c r="H47" s="1268"/>
      <c r="I47" s="361" t="s">
        <v>504</v>
      </c>
      <c r="J47" s="362" t="s">
        <v>504</v>
      </c>
      <c r="K47" s="362" t="s">
        <v>504</v>
      </c>
      <c r="L47" s="362" t="s">
        <v>504</v>
      </c>
      <c r="M47" s="363" t="s">
        <v>504</v>
      </c>
    </row>
    <row r="48" spans="2:13" ht="27.75" customHeight="1" x14ac:dyDescent="0.2">
      <c r="B48" s="1252"/>
      <c r="C48" s="1253"/>
      <c r="D48" s="103"/>
      <c r="E48" s="1256" t="s">
        <v>38</v>
      </c>
      <c r="F48" s="1256"/>
      <c r="G48" s="1256"/>
      <c r="H48" s="1257"/>
      <c r="I48" s="361" t="s">
        <v>504</v>
      </c>
      <c r="J48" s="362" t="s">
        <v>504</v>
      </c>
      <c r="K48" s="362" t="s">
        <v>504</v>
      </c>
      <c r="L48" s="362" t="s">
        <v>504</v>
      </c>
      <c r="M48" s="363" t="s">
        <v>504</v>
      </c>
    </row>
    <row r="49" spans="2:13" ht="27.75" customHeight="1" x14ac:dyDescent="0.2">
      <c r="B49" s="1254"/>
      <c r="C49" s="1255"/>
      <c r="D49" s="103"/>
      <c r="E49" s="1256" t="s">
        <v>39</v>
      </c>
      <c r="F49" s="1256"/>
      <c r="G49" s="1256"/>
      <c r="H49" s="1257"/>
      <c r="I49" s="361" t="s">
        <v>504</v>
      </c>
      <c r="J49" s="362" t="s">
        <v>504</v>
      </c>
      <c r="K49" s="362" t="s">
        <v>504</v>
      </c>
      <c r="L49" s="362" t="s">
        <v>504</v>
      </c>
      <c r="M49" s="363" t="s">
        <v>504</v>
      </c>
    </row>
    <row r="50" spans="2:13" ht="27.75" customHeight="1" x14ac:dyDescent="0.2">
      <c r="B50" s="1250" t="s">
        <v>40</v>
      </c>
      <c r="C50" s="1251"/>
      <c r="D50" s="106"/>
      <c r="E50" s="1256" t="s">
        <v>41</v>
      </c>
      <c r="F50" s="1256"/>
      <c r="G50" s="1256"/>
      <c r="H50" s="1257"/>
      <c r="I50" s="361">
        <v>121023</v>
      </c>
      <c r="J50" s="362">
        <v>130516</v>
      </c>
      <c r="K50" s="362">
        <v>136736</v>
      </c>
      <c r="L50" s="362">
        <v>134016</v>
      </c>
      <c r="M50" s="363">
        <v>137624</v>
      </c>
    </row>
    <row r="51" spans="2:13" ht="27.75" customHeight="1" x14ac:dyDescent="0.2">
      <c r="B51" s="1252"/>
      <c r="C51" s="1253"/>
      <c r="D51" s="103"/>
      <c r="E51" s="1256" t="s">
        <v>42</v>
      </c>
      <c r="F51" s="1256"/>
      <c r="G51" s="1256"/>
      <c r="H51" s="1257"/>
      <c r="I51" s="361">
        <v>6995</v>
      </c>
      <c r="J51" s="362">
        <v>7016</v>
      </c>
      <c r="K51" s="362">
        <v>6916</v>
      </c>
      <c r="L51" s="362">
        <v>6991</v>
      </c>
      <c r="M51" s="363">
        <v>3282</v>
      </c>
    </row>
    <row r="52" spans="2:13" ht="27.75" customHeight="1" x14ac:dyDescent="0.2">
      <c r="B52" s="1254"/>
      <c r="C52" s="1255"/>
      <c r="D52" s="103"/>
      <c r="E52" s="1256" t="s">
        <v>43</v>
      </c>
      <c r="F52" s="1256"/>
      <c r="G52" s="1256"/>
      <c r="H52" s="1257"/>
      <c r="I52" s="361">
        <v>72222</v>
      </c>
      <c r="J52" s="362">
        <v>65620</v>
      </c>
      <c r="K52" s="362">
        <v>59578</v>
      </c>
      <c r="L52" s="362">
        <v>54514</v>
      </c>
      <c r="M52" s="363">
        <v>52349</v>
      </c>
    </row>
    <row r="53" spans="2:13" ht="27.75" customHeight="1" thickBot="1" x14ac:dyDescent="0.25">
      <c r="B53" s="1258" t="s">
        <v>44</v>
      </c>
      <c r="C53" s="1259"/>
      <c r="D53" s="107"/>
      <c r="E53" s="1260" t="s">
        <v>45</v>
      </c>
      <c r="F53" s="1260"/>
      <c r="G53" s="1260"/>
      <c r="H53" s="1261"/>
      <c r="I53" s="364">
        <v>-149696</v>
      </c>
      <c r="J53" s="365">
        <v>-154900</v>
      </c>
      <c r="K53" s="365">
        <v>-155996</v>
      </c>
      <c r="L53" s="365">
        <v>-152821</v>
      </c>
      <c r="M53" s="366">
        <v>-151573</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FHU4uUwUaKZR4dYJAgi343IG9HY3geHQPMivcrmpKRqdOKcK2GmnnSWmDC6vEI9qQnuWsWjZfNMTIFm1B5/+/w==" saltValue="I7atfhYlzzh5wU7LgJSy8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55" zoomScaleNormal="55" zoomScaleSheetLayoutView="100" workbookViewId="0">
      <selection activeCell="H63" sqref="H63"/>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547</v>
      </c>
      <c r="G54" s="116" t="s">
        <v>548</v>
      </c>
      <c r="H54" s="117" t="s">
        <v>549</v>
      </c>
    </row>
    <row r="55" spans="2:8" ht="52.5" customHeight="1" x14ac:dyDescent="0.2">
      <c r="B55" s="118"/>
      <c r="C55" s="1277" t="s">
        <v>48</v>
      </c>
      <c r="D55" s="1277"/>
      <c r="E55" s="1278"/>
      <c r="F55" s="119">
        <v>14644</v>
      </c>
      <c r="G55" s="119">
        <v>23642</v>
      </c>
      <c r="H55" s="120">
        <v>22794</v>
      </c>
    </row>
    <row r="56" spans="2:8" ht="52.5" customHeight="1" x14ac:dyDescent="0.2">
      <c r="B56" s="121"/>
      <c r="C56" s="1279" t="s">
        <v>49</v>
      </c>
      <c r="D56" s="1279"/>
      <c r="E56" s="1280"/>
      <c r="F56" s="122">
        <v>351</v>
      </c>
      <c r="G56" s="122">
        <v>298</v>
      </c>
      <c r="H56" s="123">
        <v>279</v>
      </c>
    </row>
    <row r="57" spans="2:8" ht="53.25" customHeight="1" x14ac:dyDescent="0.2">
      <c r="B57" s="121"/>
      <c r="C57" s="1281" t="s">
        <v>50</v>
      </c>
      <c r="D57" s="1281"/>
      <c r="E57" s="1282"/>
      <c r="F57" s="124">
        <v>115216</v>
      </c>
      <c r="G57" s="124">
        <v>103437</v>
      </c>
      <c r="H57" s="125">
        <v>105698</v>
      </c>
    </row>
    <row r="58" spans="2:8" ht="45.75" customHeight="1" x14ac:dyDescent="0.2">
      <c r="B58" s="126"/>
      <c r="C58" s="1269" t="s">
        <v>572</v>
      </c>
      <c r="D58" s="1270"/>
      <c r="E58" s="1271"/>
      <c r="F58" s="127">
        <v>54301</v>
      </c>
      <c r="G58" s="127">
        <v>50863</v>
      </c>
      <c r="H58" s="128">
        <v>52334</v>
      </c>
    </row>
    <row r="59" spans="2:8" ht="45.75" customHeight="1" x14ac:dyDescent="0.2">
      <c r="B59" s="126"/>
      <c r="C59" s="1269" t="s">
        <v>573</v>
      </c>
      <c r="D59" s="1270"/>
      <c r="E59" s="1271"/>
      <c r="F59" s="127">
        <v>15504</v>
      </c>
      <c r="G59" s="127">
        <v>15524</v>
      </c>
      <c r="H59" s="128">
        <v>18544</v>
      </c>
    </row>
    <row r="60" spans="2:8" ht="45.75" customHeight="1" x14ac:dyDescent="0.2">
      <c r="B60" s="126"/>
      <c r="C60" s="1269" t="s">
        <v>574</v>
      </c>
      <c r="D60" s="1270"/>
      <c r="E60" s="1271"/>
      <c r="F60" s="127">
        <v>25337</v>
      </c>
      <c r="G60" s="127">
        <v>18564</v>
      </c>
      <c r="H60" s="128">
        <v>18096</v>
      </c>
    </row>
    <row r="61" spans="2:8" ht="45.75" customHeight="1" x14ac:dyDescent="0.2">
      <c r="B61" s="126"/>
      <c r="C61" s="1269" t="s">
        <v>575</v>
      </c>
      <c r="D61" s="1270"/>
      <c r="E61" s="1271"/>
      <c r="F61" s="127">
        <v>17516</v>
      </c>
      <c r="G61" s="127">
        <v>15904</v>
      </c>
      <c r="H61" s="128">
        <v>12045</v>
      </c>
    </row>
    <row r="62" spans="2:8" ht="45.75" customHeight="1" thickBot="1" x14ac:dyDescent="0.25">
      <c r="B62" s="129"/>
      <c r="C62" s="1272" t="s">
        <v>576</v>
      </c>
      <c r="D62" s="1273"/>
      <c r="E62" s="1274"/>
      <c r="F62" s="130">
        <v>1000</v>
      </c>
      <c r="G62" s="130">
        <v>1000</v>
      </c>
      <c r="H62" s="131">
        <v>3000</v>
      </c>
    </row>
    <row r="63" spans="2:8" ht="52.5" customHeight="1" thickBot="1" x14ac:dyDescent="0.25">
      <c r="B63" s="132"/>
      <c r="C63" s="1275" t="s">
        <v>51</v>
      </c>
      <c r="D63" s="1275"/>
      <c r="E63" s="1276"/>
      <c r="F63" s="133">
        <v>130211</v>
      </c>
      <c r="G63" s="133">
        <v>127376</v>
      </c>
      <c r="H63" s="134">
        <v>128772</v>
      </c>
    </row>
    <row r="64" spans="2:8" ht="13.2" x14ac:dyDescent="0.2"/>
  </sheetData>
  <sheetProtection algorithmName="SHA-512" hashValue="XGTgKFTIIwyC69dgmhm8BKcQtpDbDOPOp/5gMOkzGWgLCzlmjvBHLvfrsh4eZzmYLBBm7ZA7oASd2IRyERyt4A==" saltValue="AV4Tyw3qi2IQSbsWG3IeI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90" zoomScaleNormal="90" zoomScaleSheetLayoutView="55" workbookViewId="0">
      <selection activeCell="CD39" sqref="CD39"/>
    </sheetView>
  </sheetViews>
  <sheetFormatPr defaultColWidth="0" defaultRowHeight="13.5" customHeight="1" zeroHeight="1" x14ac:dyDescent="0.2"/>
  <cols>
    <col min="1" max="1" width="6.33203125" style="369" customWidth="1"/>
    <col min="2" max="107" width="2.44140625" style="369" customWidth="1"/>
    <col min="108" max="108" width="6.109375" style="376" customWidth="1"/>
    <col min="109" max="109" width="5.88671875" style="375" customWidth="1"/>
    <col min="110" max="16384" width="8.6640625" style="369" hidden="1"/>
  </cols>
  <sheetData>
    <row r="1" spans="1:109" ht="42.75" customHeight="1" x14ac:dyDescent="0.2">
      <c r="A1" s="367"/>
      <c r="B1" s="368"/>
      <c r="DD1" s="369"/>
      <c r="DE1" s="369"/>
    </row>
    <row r="2" spans="1:109" ht="25.5" customHeight="1" x14ac:dyDescent="0.2">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2">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62" customFormat="1" ht="13.2" x14ac:dyDescent="0.2">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62" customFormat="1" ht="13.2" x14ac:dyDescent="0.2">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62" customFormat="1" ht="13.2" x14ac:dyDescent="0.2">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62" customFormat="1" ht="13.2" x14ac:dyDescent="0.2">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62" customFormat="1" ht="13.2" x14ac:dyDescent="0.2">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62" customFormat="1" ht="13.2" x14ac:dyDescent="0.2">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62" customFormat="1" ht="13.2" x14ac:dyDescent="0.2">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62" customFormat="1" ht="13.2" x14ac:dyDescent="0.2">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62" customFormat="1" ht="13.2" x14ac:dyDescent="0.2">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62" customFormat="1" ht="13.2" x14ac:dyDescent="0.2">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62" customFormat="1" ht="13.2" x14ac:dyDescent="0.2">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62" customFormat="1" ht="13.2" x14ac:dyDescent="0.2">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62" customFormat="1" ht="13.2" x14ac:dyDescent="0.2">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62" customFormat="1" ht="13.2" x14ac:dyDescent="0.2">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62" customFormat="1" ht="13.2" x14ac:dyDescent="0.2">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ht="13.2" x14ac:dyDescent="0.2">
      <c r="DD19" s="369"/>
      <c r="DE19" s="369"/>
    </row>
    <row r="20" spans="1:109" ht="13.2" x14ac:dyDescent="0.2">
      <c r="DD20" s="369"/>
      <c r="DE20" s="369"/>
    </row>
    <row r="21" spans="1:109" ht="17.25" customHeight="1" x14ac:dyDescent="0.2">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2">
      <c r="B22" s="375"/>
    </row>
    <row r="23" spans="1:109" ht="13.2" x14ac:dyDescent="0.2">
      <c r="B23" s="375"/>
    </row>
    <row r="24" spans="1:109" ht="13.2" x14ac:dyDescent="0.2">
      <c r="B24" s="375"/>
    </row>
    <row r="25" spans="1:109" ht="13.2" x14ac:dyDescent="0.2">
      <c r="B25" s="375"/>
    </row>
    <row r="26" spans="1:109" ht="13.2" x14ac:dyDescent="0.2">
      <c r="B26" s="375"/>
    </row>
    <row r="27" spans="1:109" ht="13.2" x14ac:dyDescent="0.2">
      <c r="B27" s="375"/>
    </row>
    <row r="28" spans="1:109" ht="13.2" x14ac:dyDescent="0.2">
      <c r="B28" s="375"/>
    </row>
    <row r="29" spans="1:109" ht="13.2" x14ac:dyDescent="0.2">
      <c r="B29" s="375"/>
    </row>
    <row r="30" spans="1:109" ht="13.2" x14ac:dyDescent="0.2">
      <c r="B30" s="375"/>
    </row>
    <row r="31" spans="1:109" ht="13.2" x14ac:dyDescent="0.2">
      <c r="B31" s="375"/>
    </row>
    <row r="32" spans="1:109" ht="13.2" x14ac:dyDescent="0.2">
      <c r="B32" s="375"/>
    </row>
    <row r="33" spans="2:109" ht="13.2" x14ac:dyDescent="0.2">
      <c r="B33" s="375"/>
    </row>
    <row r="34" spans="2:109" ht="13.2" x14ac:dyDescent="0.2">
      <c r="B34" s="375"/>
    </row>
    <row r="35" spans="2:109" ht="13.2" x14ac:dyDescent="0.2">
      <c r="B35" s="375"/>
    </row>
    <row r="36" spans="2:109" ht="13.2" x14ac:dyDescent="0.2">
      <c r="B36" s="375"/>
    </row>
    <row r="37" spans="2:109" ht="13.2" x14ac:dyDescent="0.2">
      <c r="B37" s="375"/>
    </row>
    <row r="38" spans="2:109" ht="13.2" x14ac:dyDescent="0.2">
      <c r="B38" s="375"/>
    </row>
    <row r="39" spans="2:109" ht="13.2" x14ac:dyDescent="0.2">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ht="13.2" x14ac:dyDescent="0.2">
      <c r="B40" s="380"/>
      <c r="DD40" s="380"/>
      <c r="DE40" s="369"/>
    </row>
    <row r="41" spans="2:109" ht="16.2" x14ac:dyDescent="0.2">
      <c r="B41" s="381" t="s">
        <v>578</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ht="13.2" x14ac:dyDescent="0.2">
      <c r="B42" s="375"/>
      <c r="G42" s="382"/>
      <c r="I42" s="383"/>
      <c r="J42" s="383"/>
      <c r="K42" s="383"/>
      <c r="AM42" s="382"/>
      <c r="AN42" s="382" t="s">
        <v>579</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2">
      <c r="B43" s="375"/>
      <c r="AN43" s="1295" t="s">
        <v>587</v>
      </c>
      <c r="AO43" s="1296"/>
      <c r="AP43" s="1296"/>
      <c r="AQ43" s="1296"/>
      <c r="AR43" s="1296"/>
      <c r="AS43" s="1296"/>
      <c r="AT43" s="1296"/>
      <c r="AU43" s="1296"/>
      <c r="AV43" s="1296"/>
      <c r="AW43" s="1296"/>
      <c r="AX43" s="1296"/>
      <c r="AY43" s="1296"/>
      <c r="AZ43" s="1296"/>
      <c r="BA43" s="1296"/>
      <c r="BB43" s="1296"/>
      <c r="BC43" s="1296"/>
      <c r="BD43" s="1296"/>
      <c r="BE43" s="1296"/>
      <c r="BF43" s="1296"/>
      <c r="BG43" s="1296"/>
      <c r="BH43" s="1296"/>
      <c r="BI43" s="1296"/>
      <c r="BJ43" s="1296"/>
      <c r="BK43" s="1296"/>
      <c r="BL43" s="1296"/>
      <c r="BM43" s="1296"/>
      <c r="BN43" s="1296"/>
      <c r="BO43" s="1296"/>
      <c r="BP43" s="1296"/>
      <c r="BQ43" s="1296"/>
      <c r="BR43" s="1296"/>
      <c r="BS43" s="1296"/>
      <c r="BT43" s="1296"/>
      <c r="BU43" s="1296"/>
      <c r="BV43" s="1296"/>
      <c r="BW43" s="1296"/>
      <c r="BX43" s="1296"/>
      <c r="BY43" s="1296"/>
      <c r="BZ43" s="1296"/>
      <c r="CA43" s="1296"/>
      <c r="CB43" s="1296"/>
      <c r="CC43" s="1296"/>
      <c r="CD43" s="1296"/>
      <c r="CE43" s="1296"/>
      <c r="CF43" s="1296"/>
      <c r="CG43" s="1296"/>
      <c r="CH43" s="1296"/>
      <c r="CI43" s="1296"/>
      <c r="CJ43" s="1296"/>
      <c r="CK43" s="1296"/>
      <c r="CL43" s="1296"/>
      <c r="CM43" s="1296"/>
      <c r="CN43" s="1296"/>
      <c r="CO43" s="1296"/>
      <c r="CP43" s="1296"/>
      <c r="CQ43" s="1296"/>
      <c r="CR43" s="1296"/>
      <c r="CS43" s="1296"/>
      <c r="CT43" s="1296"/>
      <c r="CU43" s="1296"/>
      <c r="CV43" s="1296"/>
      <c r="CW43" s="1296"/>
      <c r="CX43" s="1296"/>
      <c r="CY43" s="1296"/>
      <c r="CZ43" s="1296"/>
      <c r="DA43" s="1296"/>
      <c r="DB43" s="1296"/>
      <c r="DC43" s="1297"/>
    </row>
    <row r="44" spans="2:109" ht="13.2" x14ac:dyDescent="0.2">
      <c r="B44" s="375"/>
      <c r="AN44" s="1298"/>
      <c r="AO44" s="1299"/>
      <c r="AP44" s="1299"/>
      <c r="AQ44" s="1299"/>
      <c r="AR44" s="1299"/>
      <c r="AS44" s="1299"/>
      <c r="AT44" s="1299"/>
      <c r="AU44" s="1299"/>
      <c r="AV44" s="1299"/>
      <c r="AW44" s="1299"/>
      <c r="AX44" s="1299"/>
      <c r="AY44" s="1299"/>
      <c r="AZ44" s="1299"/>
      <c r="BA44" s="1299"/>
      <c r="BB44" s="1299"/>
      <c r="BC44" s="1299"/>
      <c r="BD44" s="1299"/>
      <c r="BE44" s="1299"/>
      <c r="BF44" s="1299"/>
      <c r="BG44" s="1299"/>
      <c r="BH44" s="1299"/>
      <c r="BI44" s="1299"/>
      <c r="BJ44" s="1299"/>
      <c r="BK44" s="1299"/>
      <c r="BL44" s="1299"/>
      <c r="BM44" s="1299"/>
      <c r="BN44" s="1299"/>
      <c r="BO44" s="1299"/>
      <c r="BP44" s="1299"/>
      <c r="BQ44" s="1299"/>
      <c r="BR44" s="1299"/>
      <c r="BS44" s="1299"/>
      <c r="BT44" s="1299"/>
      <c r="BU44" s="1299"/>
      <c r="BV44" s="1299"/>
      <c r="BW44" s="1299"/>
      <c r="BX44" s="1299"/>
      <c r="BY44" s="1299"/>
      <c r="BZ44" s="1299"/>
      <c r="CA44" s="1299"/>
      <c r="CB44" s="1299"/>
      <c r="CC44" s="1299"/>
      <c r="CD44" s="1299"/>
      <c r="CE44" s="1299"/>
      <c r="CF44" s="1299"/>
      <c r="CG44" s="1299"/>
      <c r="CH44" s="1299"/>
      <c r="CI44" s="1299"/>
      <c r="CJ44" s="1299"/>
      <c r="CK44" s="1299"/>
      <c r="CL44" s="1299"/>
      <c r="CM44" s="1299"/>
      <c r="CN44" s="1299"/>
      <c r="CO44" s="1299"/>
      <c r="CP44" s="1299"/>
      <c r="CQ44" s="1299"/>
      <c r="CR44" s="1299"/>
      <c r="CS44" s="1299"/>
      <c r="CT44" s="1299"/>
      <c r="CU44" s="1299"/>
      <c r="CV44" s="1299"/>
      <c r="CW44" s="1299"/>
      <c r="CX44" s="1299"/>
      <c r="CY44" s="1299"/>
      <c r="CZ44" s="1299"/>
      <c r="DA44" s="1299"/>
      <c r="DB44" s="1299"/>
      <c r="DC44" s="1300"/>
    </row>
    <row r="45" spans="2:109" ht="13.2" x14ac:dyDescent="0.2">
      <c r="B45" s="375"/>
      <c r="AN45" s="1298"/>
      <c r="AO45" s="1299"/>
      <c r="AP45" s="1299"/>
      <c r="AQ45" s="1299"/>
      <c r="AR45" s="1299"/>
      <c r="AS45" s="1299"/>
      <c r="AT45" s="1299"/>
      <c r="AU45" s="1299"/>
      <c r="AV45" s="1299"/>
      <c r="AW45" s="1299"/>
      <c r="AX45" s="1299"/>
      <c r="AY45" s="1299"/>
      <c r="AZ45" s="1299"/>
      <c r="BA45" s="1299"/>
      <c r="BB45" s="1299"/>
      <c r="BC45" s="1299"/>
      <c r="BD45" s="1299"/>
      <c r="BE45" s="1299"/>
      <c r="BF45" s="1299"/>
      <c r="BG45" s="1299"/>
      <c r="BH45" s="1299"/>
      <c r="BI45" s="1299"/>
      <c r="BJ45" s="1299"/>
      <c r="BK45" s="1299"/>
      <c r="BL45" s="1299"/>
      <c r="BM45" s="1299"/>
      <c r="BN45" s="1299"/>
      <c r="BO45" s="1299"/>
      <c r="BP45" s="1299"/>
      <c r="BQ45" s="1299"/>
      <c r="BR45" s="1299"/>
      <c r="BS45" s="1299"/>
      <c r="BT45" s="1299"/>
      <c r="BU45" s="1299"/>
      <c r="BV45" s="1299"/>
      <c r="BW45" s="1299"/>
      <c r="BX45" s="1299"/>
      <c r="BY45" s="1299"/>
      <c r="BZ45" s="1299"/>
      <c r="CA45" s="1299"/>
      <c r="CB45" s="1299"/>
      <c r="CC45" s="1299"/>
      <c r="CD45" s="1299"/>
      <c r="CE45" s="1299"/>
      <c r="CF45" s="1299"/>
      <c r="CG45" s="1299"/>
      <c r="CH45" s="1299"/>
      <c r="CI45" s="1299"/>
      <c r="CJ45" s="1299"/>
      <c r="CK45" s="1299"/>
      <c r="CL45" s="1299"/>
      <c r="CM45" s="1299"/>
      <c r="CN45" s="1299"/>
      <c r="CO45" s="1299"/>
      <c r="CP45" s="1299"/>
      <c r="CQ45" s="1299"/>
      <c r="CR45" s="1299"/>
      <c r="CS45" s="1299"/>
      <c r="CT45" s="1299"/>
      <c r="CU45" s="1299"/>
      <c r="CV45" s="1299"/>
      <c r="CW45" s="1299"/>
      <c r="CX45" s="1299"/>
      <c r="CY45" s="1299"/>
      <c r="CZ45" s="1299"/>
      <c r="DA45" s="1299"/>
      <c r="DB45" s="1299"/>
      <c r="DC45" s="1300"/>
    </row>
    <row r="46" spans="2:109" ht="13.2" x14ac:dyDescent="0.2">
      <c r="B46" s="375"/>
      <c r="AN46" s="1298"/>
      <c r="AO46" s="1299"/>
      <c r="AP46" s="1299"/>
      <c r="AQ46" s="1299"/>
      <c r="AR46" s="1299"/>
      <c r="AS46" s="1299"/>
      <c r="AT46" s="1299"/>
      <c r="AU46" s="1299"/>
      <c r="AV46" s="1299"/>
      <c r="AW46" s="1299"/>
      <c r="AX46" s="1299"/>
      <c r="AY46" s="1299"/>
      <c r="AZ46" s="1299"/>
      <c r="BA46" s="1299"/>
      <c r="BB46" s="1299"/>
      <c r="BC46" s="1299"/>
      <c r="BD46" s="1299"/>
      <c r="BE46" s="1299"/>
      <c r="BF46" s="1299"/>
      <c r="BG46" s="1299"/>
      <c r="BH46" s="1299"/>
      <c r="BI46" s="1299"/>
      <c r="BJ46" s="1299"/>
      <c r="BK46" s="1299"/>
      <c r="BL46" s="1299"/>
      <c r="BM46" s="1299"/>
      <c r="BN46" s="1299"/>
      <c r="BO46" s="1299"/>
      <c r="BP46" s="1299"/>
      <c r="BQ46" s="1299"/>
      <c r="BR46" s="1299"/>
      <c r="BS46" s="1299"/>
      <c r="BT46" s="1299"/>
      <c r="BU46" s="1299"/>
      <c r="BV46" s="1299"/>
      <c r="BW46" s="1299"/>
      <c r="BX46" s="1299"/>
      <c r="BY46" s="1299"/>
      <c r="BZ46" s="1299"/>
      <c r="CA46" s="1299"/>
      <c r="CB46" s="1299"/>
      <c r="CC46" s="1299"/>
      <c r="CD46" s="1299"/>
      <c r="CE46" s="1299"/>
      <c r="CF46" s="1299"/>
      <c r="CG46" s="1299"/>
      <c r="CH46" s="1299"/>
      <c r="CI46" s="1299"/>
      <c r="CJ46" s="1299"/>
      <c r="CK46" s="1299"/>
      <c r="CL46" s="1299"/>
      <c r="CM46" s="1299"/>
      <c r="CN46" s="1299"/>
      <c r="CO46" s="1299"/>
      <c r="CP46" s="1299"/>
      <c r="CQ46" s="1299"/>
      <c r="CR46" s="1299"/>
      <c r="CS46" s="1299"/>
      <c r="CT46" s="1299"/>
      <c r="CU46" s="1299"/>
      <c r="CV46" s="1299"/>
      <c r="CW46" s="1299"/>
      <c r="CX46" s="1299"/>
      <c r="CY46" s="1299"/>
      <c r="CZ46" s="1299"/>
      <c r="DA46" s="1299"/>
      <c r="DB46" s="1299"/>
      <c r="DC46" s="1300"/>
    </row>
    <row r="47" spans="2:109" ht="13.2" x14ac:dyDescent="0.2">
      <c r="B47" s="375"/>
      <c r="AN47" s="1301"/>
      <c r="AO47" s="1302"/>
      <c r="AP47" s="1302"/>
      <c r="AQ47" s="1302"/>
      <c r="AR47" s="1302"/>
      <c r="AS47" s="1302"/>
      <c r="AT47" s="1302"/>
      <c r="AU47" s="1302"/>
      <c r="AV47" s="1302"/>
      <c r="AW47" s="1302"/>
      <c r="AX47" s="1302"/>
      <c r="AY47" s="1302"/>
      <c r="AZ47" s="1302"/>
      <c r="BA47" s="1302"/>
      <c r="BB47" s="1302"/>
      <c r="BC47" s="1302"/>
      <c r="BD47" s="1302"/>
      <c r="BE47" s="1302"/>
      <c r="BF47" s="1302"/>
      <c r="BG47" s="1302"/>
      <c r="BH47" s="1302"/>
      <c r="BI47" s="1302"/>
      <c r="BJ47" s="1302"/>
      <c r="BK47" s="1302"/>
      <c r="BL47" s="1302"/>
      <c r="BM47" s="1302"/>
      <c r="BN47" s="1302"/>
      <c r="BO47" s="1302"/>
      <c r="BP47" s="1302"/>
      <c r="BQ47" s="1302"/>
      <c r="BR47" s="1302"/>
      <c r="BS47" s="1302"/>
      <c r="BT47" s="1302"/>
      <c r="BU47" s="1302"/>
      <c r="BV47" s="1302"/>
      <c r="BW47" s="1302"/>
      <c r="BX47" s="1302"/>
      <c r="BY47" s="1302"/>
      <c r="BZ47" s="1302"/>
      <c r="CA47" s="1302"/>
      <c r="CB47" s="1302"/>
      <c r="CC47" s="1302"/>
      <c r="CD47" s="1302"/>
      <c r="CE47" s="1302"/>
      <c r="CF47" s="1302"/>
      <c r="CG47" s="1302"/>
      <c r="CH47" s="1302"/>
      <c r="CI47" s="1302"/>
      <c r="CJ47" s="1302"/>
      <c r="CK47" s="1302"/>
      <c r="CL47" s="1302"/>
      <c r="CM47" s="1302"/>
      <c r="CN47" s="1302"/>
      <c r="CO47" s="1302"/>
      <c r="CP47" s="1302"/>
      <c r="CQ47" s="1302"/>
      <c r="CR47" s="1302"/>
      <c r="CS47" s="1302"/>
      <c r="CT47" s="1302"/>
      <c r="CU47" s="1302"/>
      <c r="CV47" s="1302"/>
      <c r="CW47" s="1302"/>
      <c r="CX47" s="1302"/>
      <c r="CY47" s="1302"/>
      <c r="CZ47" s="1302"/>
      <c r="DA47" s="1302"/>
      <c r="DB47" s="1302"/>
      <c r="DC47" s="1303"/>
    </row>
    <row r="48" spans="2:109" ht="13.2" x14ac:dyDescent="0.2">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ht="13.2" x14ac:dyDescent="0.2">
      <c r="B49" s="375"/>
      <c r="AN49" s="369" t="s">
        <v>580</v>
      </c>
    </row>
    <row r="50" spans="1:109" ht="13.2" x14ac:dyDescent="0.2">
      <c r="B50" s="375"/>
      <c r="G50" s="1289"/>
      <c r="H50" s="1289"/>
      <c r="I50" s="1289"/>
      <c r="J50" s="1289"/>
      <c r="K50" s="385"/>
      <c r="L50" s="385"/>
      <c r="M50" s="386"/>
      <c r="N50" s="386"/>
      <c r="AN50" s="1292"/>
      <c r="AO50" s="1293"/>
      <c r="AP50" s="1293"/>
      <c r="AQ50" s="1293"/>
      <c r="AR50" s="1293"/>
      <c r="AS50" s="1293"/>
      <c r="AT50" s="1293"/>
      <c r="AU50" s="1293"/>
      <c r="AV50" s="1293"/>
      <c r="AW50" s="1293"/>
      <c r="AX50" s="1293"/>
      <c r="AY50" s="1293"/>
      <c r="AZ50" s="1293"/>
      <c r="BA50" s="1293"/>
      <c r="BB50" s="1293"/>
      <c r="BC50" s="1293"/>
      <c r="BD50" s="1293"/>
      <c r="BE50" s="1293"/>
      <c r="BF50" s="1293"/>
      <c r="BG50" s="1293"/>
      <c r="BH50" s="1293"/>
      <c r="BI50" s="1293"/>
      <c r="BJ50" s="1293"/>
      <c r="BK50" s="1293"/>
      <c r="BL50" s="1293"/>
      <c r="BM50" s="1293"/>
      <c r="BN50" s="1293"/>
      <c r="BO50" s="1294"/>
      <c r="BP50" s="1288" t="s">
        <v>545</v>
      </c>
      <c r="BQ50" s="1288"/>
      <c r="BR50" s="1288"/>
      <c r="BS50" s="1288"/>
      <c r="BT50" s="1288"/>
      <c r="BU50" s="1288"/>
      <c r="BV50" s="1288"/>
      <c r="BW50" s="1288"/>
      <c r="BX50" s="1288" t="s">
        <v>546</v>
      </c>
      <c r="BY50" s="1288"/>
      <c r="BZ50" s="1288"/>
      <c r="CA50" s="1288"/>
      <c r="CB50" s="1288"/>
      <c r="CC50" s="1288"/>
      <c r="CD50" s="1288"/>
      <c r="CE50" s="1288"/>
      <c r="CF50" s="1288" t="s">
        <v>547</v>
      </c>
      <c r="CG50" s="1288"/>
      <c r="CH50" s="1288"/>
      <c r="CI50" s="1288"/>
      <c r="CJ50" s="1288"/>
      <c r="CK50" s="1288"/>
      <c r="CL50" s="1288"/>
      <c r="CM50" s="1288"/>
      <c r="CN50" s="1288" t="s">
        <v>548</v>
      </c>
      <c r="CO50" s="1288"/>
      <c r="CP50" s="1288"/>
      <c r="CQ50" s="1288"/>
      <c r="CR50" s="1288"/>
      <c r="CS50" s="1288"/>
      <c r="CT50" s="1288"/>
      <c r="CU50" s="1288"/>
      <c r="CV50" s="1288" t="s">
        <v>549</v>
      </c>
      <c r="CW50" s="1288"/>
      <c r="CX50" s="1288"/>
      <c r="CY50" s="1288"/>
      <c r="CZ50" s="1288"/>
      <c r="DA50" s="1288"/>
      <c r="DB50" s="1288"/>
      <c r="DC50" s="1288"/>
    </row>
    <row r="51" spans="1:109" ht="13.5" customHeight="1" x14ac:dyDescent="0.2">
      <c r="B51" s="375"/>
      <c r="G51" s="1291"/>
      <c r="H51" s="1291"/>
      <c r="I51" s="1304"/>
      <c r="J51" s="1304"/>
      <c r="K51" s="1290"/>
      <c r="L51" s="1290"/>
      <c r="M51" s="1290"/>
      <c r="N51" s="1290"/>
      <c r="AM51" s="384"/>
      <c r="AN51" s="1286" t="s">
        <v>581</v>
      </c>
      <c r="AO51" s="1286"/>
      <c r="AP51" s="1286"/>
      <c r="AQ51" s="1286"/>
      <c r="AR51" s="1286"/>
      <c r="AS51" s="1286"/>
      <c r="AT51" s="1286"/>
      <c r="AU51" s="1286"/>
      <c r="AV51" s="1286"/>
      <c r="AW51" s="1286"/>
      <c r="AX51" s="1286"/>
      <c r="AY51" s="1286"/>
      <c r="AZ51" s="1286"/>
      <c r="BA51" s="1286"/>
      <c r="BB51" s="1286" t="s">
        <v>582</v>
      </c>
      <c r="BC51" s="1286"/>
      <c r="BD51" s="1286"/>
      <c r="BE51" s="1286"/>
      <c r="BF51" s="1286"/>
      <c r="BG51" s="1286"/>
      <c r="BH51" s="1286"/>
      <c r="BI51" s="1286"/>
      <c r="BJ51" s="1286"/>
      <c r="BK51" s="1286"/>
      <c r="BL51" s="1286"/>
      <c r="BM51" s="1286"/>
      <c r="BN51" s="1286"/>
      <c r="BO51" s="1286"/>
      <c r="BP51" s="1283"/>
      <c r="BQ51" s="1283"/>
      <c r="BR51" s="1283"/>
      <c r="BS51" s="1283"/>
      <c r="BT51" s="1283"/>
      <c r="BU51" s="1283"/>
      <c r="BV51" s="1283"/>
      <c r="BW51" s="1283"/>
      <c r="BX51" s="1283"/>
      <c r="BY51" s="1283"/>
      <c r="BZ51" s="1283"/>
      <c r="CA51" s="1283"/>
      <c r="CB51" s="1283"/>
      <c r="CC51" s="1283"/>
      <c r="CD51" s="1283"/>
      <c r="CE51" s="1283"/>
      <c r="CF51" s="1283"/>
      <c r="CG51" s="1283"/>
      <c r="CH51" s="1283"/>
      <c r="CI51" s="1283"/>
      <c r="CJ51" s="1283"/>
      <c r="CK51" s="1283"/>
      <c r="CL51" s="1283"/>
      <c r="CM51" s="1283"/>
      <c r="CN51" s="1283"/>
      <c r="CO51" s="1283"/>
      <c r="CP51" s="1283"/>
      <c r="CQ51" s="1283"/>
      <c r="CR51" s="1283"/>
      <c r="CS51" s="1283"/>
      <c r="CT51" s="1283"/>
      <c r="CU51" s="1283"/>
      <c r="CV51" s="1283"/>
      <c r="CW51" s="1283"/>
      <c r="CX51" s="1283"/>
      <c r="CY51" s="1283"/>
      <c r="CZ51" s="1283"/>
      <c r="DA51" s="1283"/>
      <c r="DB51" s="1283"/>
      <c r="DC51" s="1283"/>
    </row>
    <row r="52" spans="1:109" ht="13.2" x14ac:dyDescent="0.2">
      <c r="B52" s="375"/>
      <c r="G52" s="1291"/>
      <c r="H52" s="1291"/>
      <c r="I52" s="1304"/>
      <c r="J52" s="1304"/>
      <c r="K52" s="1290"/>
      <c r="L52" s="1290"/>
      <c r="M52" s="1290"/>
      <c r="N52" s="1290"/>
      <c r="AM52" s="384"/>
      <c r="AN52" s="1286"/>
      <c r="AO52" s="1286"/>
      <c r="AP52" s="1286"/>
      <c r="AQ52" s="1286"/>
      <c r="AR52" s="1286"/>
      <c r="AS52" s="1286"/>
      <c r="AT52" s="1286"/>
      <c r="AU52" s="1286"/>
      <c r="AV52" s="1286"/>
      <c r="AW52" s="1286"/>
      <c r="AX52" s="1286"/>
      <c r="AY52" s="1286"/>
      <c r="AZ52" s="1286"/>
      <c r="BA52" s="1286"/>
      <c r="BB52" s="1286"/>
      <c r="BC52" s="1286"/>
      <c r="BD52" s="1286"/>
      <c r="BE52" s="1286"/>
      <c r="BF52" s="1286"/>
      <c r="BG52" s="1286"/>
      <c r="BH52" s="1286"/>
      <c r="BI52" s="1286"/>
      <c r="BJ52" s="1286"/>
      <c r="BK52" s="1286"/>
      <c r="BL52" s="1286"/>
      <c r="BM52" s="1286"/>
      <c r="BN52" s="1286"/>
      <c r="BO52" s="1286"/>
      <c r="BP52" s="1283"/>
      <c r="BQ52" s="1283"/>
      <c r="BR52" s="1283"/>
      <c r="BS52" s="1283"/>
      <c r="BT52" s="1283"/>
      <c r="BU52" s="1283"/>
      <c r="BV52" s="1283"/>
      <c r="BW52" s="1283"/>
      <c r="BX52" s="1283"/>
      <c r="BY52" s="1283"/>
      <c r="BZ52" s="1283"/>
      <c r="CA52" s="1283"/>
      <c r="CB52" s="1283"/>
      <c r="CC52" s="1283"/>
      <c r="CD52" s="1283"/>
      <c r="CE52" s="1283"/>
      <c r="CF52" s="1283"/>
      <c r="CG52" s="1283"/>
      <c r="CH52" s="1283"/>
      <c r="CI52" s="1283"/>
      <c r="CJ52" s="1283"/>
      <c r="CK52" s="1283"/>
      <c r="CL52" s="1283"/>
      <c r="CM52" s="1283"/>
      <c r="CN52" s="1283"/>
      <c r="CO52" s="1283"/>
      <c r="CP52" s="1283"/>
      <c r="CQ52" s="1283"/>
      <c r="CR52" s="1283"/>
      <c r="CS52" s="1283"/>
      <c r="CT52" s="1283"/>
      <c r="CU52" s="1283"/>
      <c r="CV52" s="1283"/>
      <c r="CW52" s="1283"/>
      <c r="CX52" s="1283"/>
      <c r="CY52" s="1283"/>
      <c r="CZ52" s="1283"/>
      <c r="DA52" s="1283"/>
      <c r="DB52" s="1283"/>
      <c r="DC52" s="1283"/>
    </row>
    <row r="53" spans="1:109" ht="13.2" x14ac:dyDescent="0.2">
      <c r="A53" s="383"/>
      <c r="B53" s="375"/>
      <c r="G53" s="1291"/>
      <c r="H53" s="1291"/>
      <c r="I53" s="1289"/>
      <c r="J53" s="1289"/>
      <c r="K53" s="1290"/>
      <c r="L53" s="1290"/>
      <c r="M53" s="1290"/>
      <c r="N53" s="1290"/>
      <c r="AM53" s="384"/>
      <c r="AN53" s="1286"/>
      <c r="AO53" s="1286"/>
      <c r="AP53" s="1286"/>
      <c r="AQ53" s="1286"/>
      <c r="AR53" s="1286"/>
      <c r="AS53" s="1286"/>
      <c r="AT53" s="1286"/>
      <c r="AU53" s="1286"/>
      <c r="AV53" s="1286"/>
      <c r="AW53" s="1286"/>
      <c r="AX53" s="1286"/>
      <c r="AY53" s="1286"/>
      <c r="AZ53" s="1286"/>
      <c r="BA53" s="1286"/>
      <c r="BB53" s="1286" t="s">
        <v>583</v>
      </c>
      <c r="BC53" s="1286"/>
      <c r="BD53" s="1286"/>
      <c r="BE53" s="1286"/>
      <c r="BF53" s="1286"/>
      <c r="BG53" s="1286"/>
      <c r="BH53" s="1286"/>
      <c r="BI53" s="1286"/>
      <c r="BJ53" s="1286"/>
      <c r="BK53" s="1286"/>
      <c r="BL53" s="1286"/>
      <c r="BM53" s="1286"/>
      <c r="BN53" s="1286"/>
      <c r="BO53" s="1286"/>
      <c r="BP53" s="1283">
        <v>56.8</v>
      </c>
      <c r="BQ53" s="1283"/>
      <c r="BR53" s="1283"/>
      <c r="BS53" s="1283"/>
      <c r="BT53" s="1283"/>
      <c r="BU53" s="1283"/>
      <c r="BV53" s="1283"/>
      <c r="BW53" s="1283"/>
      <c r="BX53" s="1283">
        <v>57.6</v>
      </c>
      <c r="BY53" s="1283"/>
      <c r="BZ53" s="1283"/>
      <c r="CA53" s="1283"/>
      <c r="CB53" s="1283"/>
      <c r="CC53" s="1283"/>
      <c r="CD53" s="1283"/>
      <c r="CE53" s="1283"/>
      <c r="CF53" s="1283">
        <v>58.4</v>
      </c>
      <c r="CG53" s="1283"/>
      <c r="CH53" s="1283"/>
      <c r="CI53" s="1283"/>
      <c r="CJ53" s="1283"/>
      <c r="CK53" s="1283"/>
      <c r="CL53" s="1283"/>
      <c r="CM53" s="1283"/>
      <c r="CN53" s="1283">
        <v>59.2</v>
      </c>
      <c r="CO53" s="1283"/>
      <c r="CP53" s="1283"/>
      <c r="CQ53" s="1283"/>
      <c r="CR53" s="1283"/>
      <c r="CS53" s="1283"/>
      <c r="CT53" s="1283"/>
      <c r="CU53" s="1283"/>
      <c r="CV53" s="1283">
        <v>58.6</v>
      </c>
      <c r="CW53" s="1283"/>
      <c r="CX53" s="1283"/>
      <c r="CY53" s="1283"/>
      <c r="CZ53" s="1283"/>
      <c r="DA53" s="1283"/>
      <c r="DB53" s="1283"/>
      <c r="DC53" s="1283"/>
    </row>
    <row r="54" spans="1:109" ht="13.2" x14ac:dyDescent="0.2">
      <c r="A54" s="383"/>
      <c r="B54" s="375"/>
      <c r="G54" s="1291"/>
      <c r="H54" s="1291"/>
      <c r="I54" s="1289"/>
      <c r="J54" s="1289"/>
      <c r="K54" s="1290"/>
      <c r="L54" s="1290"/>
      <c r="M54" s="1290"/>
      <c r="N54" s="1290"/>
      <c r="AM54" s="384"/>
      <c r="AN54" s="1286"/>
      <c r="AO54" s="1286"/>
      <c r="AP54" s="1286"/>
      <c r="AQ54" s="1286"/>
      <c r="AR54" s="1286"/>
      <c r="AS54" s="1286"/>
      <c r="AT54" s="1286"/>
      <c r="AU54" s="1286"/>
      <c r="AV54" s="1286"/>
      <c r="AW54" s="1286"/>
      <c r="AX54" s="1286"/>
      <c r="AY54" s="1286"/>
      <c r="AZ54" s="1286"/>
      <c r="BA54" s="1286"/>
      <c r="BB54" s="1286"/>
      <c r="BC54" s="1286"/>
      <c r="BD54" s="1286"/>
      <c r="BE54" s="1286"/>
      <c r="BF54" s="1286"/>
      <c r="BG54" s="1286"/>
      <c r="BH54" s="1286"/>
      <c r="BI54" s="1286"/>
      <c r="BJ54" s="1286"/>
      <c r="BK54" s="1286"/>
      <c r="BL54" s="1286"/>
      <c r="BM54" s="1286"/>
      <c r="BN54" s="1286"/>
      <c r="BO54" s="1286"/>
      <c r="BP54" s="1283"/>
      <c r="BQ54" s="1283"/>
      <c r="BR54" s="1283"/>
      <c r="BS54" s="1283"/>
      <c r="BT54" s="1283"/>
      <c r="BU54" s="1283"/>
      <c r="BV54" s="1283"/>
      <c r="BW54" s="1283"/>
      <c r="BX54" s="1283"/>
      <c r="BY54" s="1283"/>
      <c r="BZ54" s="1283"/>
      <c r="CA54" s="1283"/>
      <c r="CB54" s="1283"/>
      <c r="CC54" s="1283"/>
      <c r="CD54" s="1283"/>
      <c r="CE54" s="1283"/>
      <c r="CF54" s="1283"/>
      <c r="CG54" s="1283"/>
      <c r="CH54" s="1283"/>
      <c r="CI54" s="1283"/>
      <c r="CJ54" s="1283"/>
      <c r="CK54" s="1283"/>
      <c r="CL54" s="1283"/>
      <c r="CM54" s="1283"/>
      <c r="CN54" s="1283"/>
      <c r="CO54" s="1283"/>
      <c r="CP54" s="1283"/>
      <c r="CQ54" s="1283"/>
      <c r="CR54" s="1283"/>
      <c r="CS54" s="1283"/>
      <c r="CT54" s="1283"/>
      <c r="CU54" s="1283"/>
      <c r="CV54" s="1283"/>
      <c r="CW54" s="1283"/>
      <c r="CX54" s="1283"/>
      <c r="CY54" s="1283"/>
      <c r="CZ54" s="1283"/>
      <c r="DA54" s="1283"/>
      <c r="DB54" s="1283"/>
      <c r="DC54" s="1283"/>
    </row>
    <row r="55" spans="1:109" ht="13.2" x14ac:dyDescent="0.2">
      <c r="A55" s="383"/>
      <c r="B55" s="375"/>
      <c r="G55" s="1289"/>
      <c r="H55" s="1289"/>
      <c r="I55" s="1289"/>
      <c r="J55" s="1289"/>
      <c r="K55" s="1290"/>
      <c r="L55" s="1290"/>
      <c r="M55" s="1290"/>
      <c r="N55" s="1290"/>
      <c r="AN55" s="1288" t="s">
        <v>584</v>
      </c>
      <c r="AO55" s="1288"/>
      <c r="AP55" s="1288"/>
      <c r="AQ55" s="1288"/>
      <c r="AR55" s="1288"/>
      <c r="AS55" s="1288"/>
      <c r="AT55" s="1288"/>
      <c r="AU55" s="1288"/>
      <c r="AV55" s="1288"/>
      <c r="AW55" s="1288"/>
      <c r="AX55" s="1288"/>
      <c r="AY55" s="1288"/>
      <c r="AZ55" s="1288"/>
      <c r="BA55" s="1288"/>
      <c r="BB55" s="1286" t="s">
        <v>582</v>
      </c>
      <c r="BC55" s="1286"/>
      <c r="BD55" s="1286"/>
      <c r="BE55" s="1286"/>
      <c r="BF55" s="1286"/>
      <c r="BG55" s="1286"/>
      <c r="BH55" s="1286"/>
      <c r="BI55" s="1286"/>
      <c r="BJ55" s="1286"/>
      <c r="BK55" s="1286"/>
      <c r="BL55" s="1286"/>
      <c r="BM55" s="1286"/>
      <c r="BN55" s="1286"/>
      <c r="BO55" s="1286"/>
      <c r="BP55" s="1283">
        <v>0</v>
      </c>
      <c r="BQ55" s="1283"/>
      <c r="BR55" s="1283"/>
      <c r="BS55" s="1283"/>
      <c r="BT55" s="1283"/>
      <c r="BU55" s="1283"/>
      <c r="BV55" s="1283"/>
      <c r="BW55" s="1283"/>
      <c r="BX55" s="1283">
        <v>0</v>
      </c>
      <c r="BY55" s="1283"/>
      <c r="BZ55" s="1283"/>
      <c r="CA55" s="1283"/>
      <c r="CB55" s="1283"/>
      <c r="CC55" s="1283"/>
      <c r="CD55" s="1283"/>
      <c r="CE55" s="1283"/>
      <c r="CF55" s="1283">
        <v>0</v>
      </c>
      <c r="CG55" s="1283"/>
      <c r="CH55" s="1283"/>
      <c r="CI55" s="1283"/>
      <c r="CJ55" s="1283"/>
      <c r="CK55" s="1283"/>
      <c r="CL55" s="1283"/>
      <c r="CM55" s="1283"/>
      <c r="CN55" s="1283">
        <v>0</v>
      </c>
      <c r="CO55" s="1283"/>
      <c r="CP55" s="1283"/>
      <c r="CQ55" s="1283"/>
      <c r="CR55" s="1283"/>
      <c r="CS55" s="1283"/>
      <c r="CT55" s="1283"/>
      <c r="CU55" s="1283"/>
      <c r="CV55" s="1283">
        <v>0</v>
      </c>
      <c r="CW55" s="1283"/>
      <c r="CX55" s="1283"/>
      <c r="CY55" s="1283"/>
      <c r="CZ55" s="1283"/>
      <c r="DA55" s="1283"/>
      <c r="DB55" s="1283"/>
      <c r="DC55" s="1283"/>
    </row>
    <row r="56" spans="1:109" ht="13.2" x14ac:dyDescent="0.2">
      <c r="A56" s="383"/>
      <c r="B56" s="375"/>
      <c r="G56" s="1289"/>
      <c r="H56" s="1289"/>
      <c r="I56" s="1289"/>
      <c r="J56" s="1289"/>
      <c r="K56" s="1290"/>
      <c r="L56" s="1290"/>
      <c r="M56" s="1290"/>
      <c r="N56" s="1290"/>
      <c r="AN56" s="1288"/>
      <c r="AO56" s="1288"/>
      <c r="AP56" s="1288"/>
      <c r="AQ56" s="1288"/>
      <c r="AR56" s="1288"/>
      <c r="AS56" s="1288"/>
      <c r="AT56" s="1288"/>
      <c r="AU56" s="1288"/>
      <c r="AV56" s="1288"/>
      <c r="AW56" s="1288"/>
      <c r="AX56" s="1288"/>
      <c r="AY56" s="1288"/>
      <c r="AZ56" s="1288"/>
      <c r="BA56" s="1288"/>
      <c r="BB56" s="1286"/>
      <c r="BC56" s="1286"/>
      <c r="BD56" s="1286"/>
      <c r="BE56" s="1286"/>
      <c r="BF56" s="1286"/>
      <c r="BG56" s="1286"/>
      <c r="BH56" s="1286"/>
      <c r="BI56" s="1286"/>
      <c r="BJ56" s="1286"/>
      <c r="BK56" s="1286"/>
      <c r="BL56" s="1286"/>
      <c r="BM56" s="1286"/>
      <c r="BN56" s="1286"/>
      <c r="BO56" s="1286"/>
      <c r="BP56" s="1283"/>
      <c r="BQ56" s="1283"/>
      <c r="BR56" s="1283"/>
      <c r="BS56" s="1283"/>
      <c r="BT56" s="1283"/>
      <c r="BU56" s="1283"/>
      <c r="BV56" s="1283"/>
      <c r="BW56" s="1283"/>
      <c r="BX56" s="1283"/>
      <c r="BY56" s="1283"/>
      <c r="BZ56" s="1283"/>
      <c r="CA56" s="1283"/>
      <c r="CB56" s="1283"/>
      <c r="CC56" s="1283"/>
      <c r="CD56" s="1283"/>
      <c r="CE56" s="1283"/>
      <c r="CF56" s="1283"/>
      <c r="CG56" s="1283"/>
      <c r="CH56" s="1283"/>
      <c r="CI56" s="1283"/>
      <c r="CJ56" s="1283"/>
      <c r="CK56" s="1283"/>
      <c r="CL56" s="1283"/>
      <c r="CM56" s="1283"/>
      <c r="CN56" s="1283"/>
      <c r="CO56" s="1283"/>
      <c r="CP56" s="1283"/>
      <c r="CQ56" s="1283"/>
      <c r="CR56" s="1283"/>
      <c r="CS56" s="1283"/>
      <c r="CT56" s="1283"/>
      <c r="CU56" s="1283"/>
      <c r="CV56" s="1283"/>
      <c r="CW56" s="1283"/>
      <c r="CX56" s="1283"/>
      <c r="CY56" s="1283"/>
      <c r="CZ56" s="1283"/>
      <c r="DA56" s="1283"/>
      <c r="DB56" s="1283"/>
      <c r="DC56" s="1283"/>
    </row>
    <row r="57" spans="1:109" s="383" customFormat="1" ht="13.2" x14ac:dyDescent="0.2">
      <c r="B57" s="387"/>
      <c r="G57" s="1289"/>
      <c r="H57" s="1289"/>
      <c r="I57" s="1284"/>
      <c r="J57" s="1284"/>
      <c r="K57" s="1290"/>
      <c r="L57" s="1290"/>
      <c r="M57" s="1290"/>
      <c r="N57" s="1290"/>
      <c r="AM57" s="369"/>
      <c r="AN57" s="1288"/>
      <c r="AO57" s="1288"/>
      <c r="AP57" s="1288"/>
      <c r="AQ57" s="1288"/>
      <c r="AR57" s="1288"/>
      <c r="AS57" s="1288"/>
      <c r="AT57" s="1288"/>
      <c r="AU57" s="1288"/>
      <c r="AV57" s="1288"/>
      <c r="AW57" s="1288"/>
      <c r="AX57" s="1288"/>
      <c r="AY57" s="1288"/>
      <c r="AZ57" s="1288"/>
      <c r="BA57" s="1288"/>
      <c r="BB57" s="1286" t="s">
        <v>583</v>
      </c>
      <c r="BC57" s="1286"/>
      <c r="BD57" s="1286"/>
      <c r="BE57" s="1286"/>
      <c r="BF57" s="1286"/>
      <c r="BG57" s="1286"/>
      <c r="BH57" s="1286"/>
      <c r="BI57" s="1286"/>
      <c r="BJ57" s="1286"/>
      <c r="BK57" s="1286"/>
      <c r="BL57" s="1286"/>
      <c r="BM57" s="1286"/>
      <c r="BN57" s="1286"/>
      <c r="BO57" s="1286"/>
      <c r="BP57" s="1283">
        <v>56.9</v>
      </c>
      <c r="BQ57" s="1283"/>
      <c r="BR57" s="1283"/>
      <c r="BS57" s="1283"/>
      <c r="BT57" s="1283"/>
      <c r="BU57" s="1283"/>
      <c r="BV57" s="1283"/>
      <c r="BW57" s="1283"/>
      <c r="BX57" s="1283">
        <v>57.7</v>
      </c>
      <c r="BY57" s="1283"/>
      <c r="BZ57" s="1283"/>
      <c r="CA57" s="1283"/>
      <c r="CB57" s="1283"/>
      <c r="CC57" s="1283"/>
      <c r="CD57" s="1283"/>
      <c r="CE57" s="1283"/>
      <c r="CF57" s="1283">
        <v>56.3</v>
      </c>
      <c r="CG57" s="1283"/>
      <c r="CH57" s="1283"/>
      <c r="CI57" s="1283"/>
      <c r="CJ57" s="1283"/>
      <c r="CK57" s="1283"/>
      <c r="CL57" s="1283"/>
      <c r="CM57" s="1283"/>
      <c r="CN57" s="1283">
        <v>56.4</v>
      </c>
      <c r="CO57" s="1283"/>
      <c r="CP57" s="1283"/>
      <c r="CQ57" s="1283"/>
      <c r="CR57" s="1283"/>
      <c r="CS57" s="1283"/>
      <c r="CT57" s="1283"/>
      <c r="CU57" s="1283"/>
      <c r="CV57" s="1283">
        <v>56</v>
      </c>
      <c r="CW57" s="1283"/>
      <c r="CX57" s="1283"/>
      <c r="CY57" s="1283"/>
      <c r="CZ57" s="1283"/>
      <c r="DA57" s="1283"/>
      <c r="DB57" s="1283"/>
      <c r="DC57" s="1283"/>
      <c r="DD57" s="388"/>
      <c r="DE57" s="387"/>
    </row>
    <row r="58" spans="1:109" s="383" customFormat="1" ht="13.2" x14ac:dyDescent="0.2">
      <c r="A58" s="369"/>
      <c r="B58" s="387"/>
      <c r="G58" s="1289"/>
      <c r="H58" s="1289"/>
      <c r="I58" s="1284"/>
      <c r="J58" s="1284"/>
      <c r="K58" s="1290"/>
      <c r="L58" s="1290"/>
      <c r="M58" s="1290"/>
      <c r="N58" s="1290"/>
      <c r="AM58" s="369"/>
      <c r="AN58" s="1288"/>
      <c r="AO58" s="1288"/>
      <c r="AP58" s="1288"/>
      <c r="AQ58" s="1288"/>
      <c r="AR58" s="1288"/>
      <c r="AS58" s="1288"/>
      <c r="AT58" s="1288"/>
      <c r="AU58" s="1288"/>
      <c r="AV58" s="1288"/>
      <c r="AW58" s="1288"/>
      <c r="AX58" s="1288"/>
      <c r="AY58" s="1288"/>
      <c r="AZ58" s="1288"/>
      <c r="BA58" s="1288"/>
      <c r="BB58" s="1286"/>
      <c r="BC58" s="1286"/>
      <c r="BD58" s="1286"/>
      <c r="BE58" s="1286"/>
      <c r="BF58" s="1286"/>
      <c r="BG58" s="1286"/>
      <c r="BH58" s="1286"/>
      <c r="BI58" s="1286"/>
      <c r="BJ58" s="1286"/>
      <c r="BK58" s="1286"/>
      <c r="BL58" s="1286"/>
      <c r="BM58" s="1286"/>
      <c r="BN58" s="1286"/>
      <c r="BO58" s="1286"/>
      <c r="BP58" s="1283"/>
      <c r="BQ58" s="1283"/>
      <c r="BR58" s="1283"/>
      <c r="BS58" s="1283"/>
      <c r="BT58" s="1283"/>
      <c r="BU58" s="1283"/>
      <c r="BV58" s="1283"/>
      <c r="BW58" s="1283"/>
      <c r="BX58" s="1283"/>
      <c r="BY58" s="1283"/>
      <c r="BZ58" s="1283"/>
      <c r="CA58" s="1283"/>
      <c r="CB58" s="1283"/>
      <c r="CC58" s="1283"/>
      <c r="CD58" s="1283"/>
      <c r="CE58" s="1283"/>
      <c r="CF58" s="1283"/>
      <c r="CG58" s="1283"/>
      <c r="CH58" s="1283"/>
      <c r="CI58" s="1283"/>
      <c r="CJ58" s="1283"/>
      <c r="CK58" s="1283"/>
      <c r="CL58" s="1283"/>
      <c r="CM58" s="1283"/>
      <c r="CN58" s="1283"/>
      <c r="CO58" s="1283"/>
      <c r="CP58" s="1283"/>
      <c r="CQ58" s="1283"/>
      <c r="CR58" s="1283"/>
      <c r="CS58" s="1283"/>
      <c r="CT58" s="1283"/>
      <c r="CU58" s="1283"/>
      <c r="CV58" s="1283"/>
      <c r="CW58" s="1283"/>
      <c r="CX58" s="1283"/>
      <c r="CY58" s="1283"/>
      <c r="CZ58" s="1283"/>
      <c r="DA58" s="1283"/>
      <c r="DB58" s="1283"/>
      <c r="DC58" s="1283"/>
      <c r="DD58" s="388"/>
      <c r="DE58" s="387"/>
    </row>
    <row r="59" spans="1:109" s="383" customFormat="1" ht="13.2" x14ac:dyDescent="0.2">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ht="13.2" x14ac:dyDescent="0.2">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ht="13.2" x14ac:dyDescent="0.2">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ht="13.2" x14ac:dyDescent="0.2">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6.2" x14ac:dyDescent="0.2">
      <c r="B63" s="394" t="s">
        <v>585</v>
      </c>
    </row>
    <row r="64" spans="1:109" ht="13.2" x14ac:dyDescent="0.2">
      <c r="B64" s="375"/>
      <c r="G64" s="382"/>
      <c r="I64" s="395"/>
      <c r="J64" s="395"/>
      <c r="K64" s="395"/>
      <c r="L64" s="395"/>
      <c r="M64" s="395"/>
      <c r="N64" s="396"/>
      <c r="AM64" s="382"/>
      <c r="AN64" s="382" t="s">
        <v>579</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5" customHeight="1" x14ac:dyDescent="0.2">
      <c r="B65" s="375"/>
      <c r="AN65" s="1295" t="s">
        <v>588</v>
      </c>
      <c r="AO65" s="1296"/>
      <c r="AP65" s="1296"/>
      <c r="AQ65" s="1296"/>
      <c r="AR65" s="1296"/>
      <c r="AS65" s="1296"/>
      <c r="AT65" s="1296"/>
      <c r="AU65" s="1296"/>
      <c r="AV65" s="1296"/>
      <c r="AW65" s="1296"/>
      <c r="AX65" s="1296"/>
      <c r="AY65" s="1296"/>
      <c r="AZ65" s="1296"/>
      <c r="BA65" s="1296"/>
      <c r="BB65" s="1296"/>
      <c r="BC65" s="1296"/>
      <c r="BD65" s="1296"/>
      <c r="BE65" s="1296"/>
      <c r="BF65" s="1296"/>
      <c r="BG65" s="1296"/>
      <c r="BH65" s="1296"/>
      <c r="BI65" s="1296"/>
      <c r="BJ65" s="1296"/>
      <c r="BK65" s="1296"/>
      <c r="BL65" s="1296"/>
      <c r="BM65" s="1296"/>
      <c r="BN65" s="1296"/>
      <c r="BO65" s="1296"/>
      <c r="BP65" s="1296"/>
      <c r="BQ65" s="1296"/>
      <c r="BR65" s="1296"/>
      <c r="BS65" s="1296"/>
      <c r="BT65" s="1296"/>
      <c r="BU65" s="1296"/>
      <c r="BV65" s="1296"/>
      <c r="BW65" s="1296"/>
      <c r="BX65" s="1296"/>
      <c r="BY65" s="1296"/>
      <c r="BZ65" s="1296"/>
      <c r="CA65" s="1296"/>
      <c r="CB65" s="1296"/>
      <c r="CC65" s="1296"/>
      <c r="CD65" s="1296"/>
      <c r="CE65" s="1296"/>
      <c r="CF65" s="1296"/>
      <c r="CG65" s="1296"/>
      <c r="CH65" s="1296"/>
      <c r="CI65" s="1296"/>
      <c r="CJ65" s="1296"/>
      <c r="CK65" s="1296"/>
      <c r="CL65" s="1296"/>
      <c r="CM65" s="1296"/>
      <c r="CN65" s="1296"/>
      <c r="CO65" s="1296"/>
      <c r="CP65" s="1296"/>
      <c r="CQ65" s="1296"/>
      <c r="CR65" s="1296"/>
      <c r="CS65" s="1296"/>
      <c r="CT65" s="1296"/>
      <c r="CU65" s="1296"/>
      <c r="CV65" s="1296"/>
      <c r="CW65" s="1296"/>
      <c r="CX65" s="1296"/>
      <c r="CY65" s="1296"/>
      <c r="CZ65" s="1296"/>
      <c r="DA65" s="1296"/>
      <c r="DB65" s="1296"/>
      <c r="DC65" s="1297"/>
    </row>
    <row r="66" spans="2:107" ht="13.2" x14ac:dyDescent="0.2">
      <c r="B66" s="375"/>
      <c r="AN66" s="1298"/>
      <c r="AO66" s="1299"/>
      <c r="AP66" s="1299"/>
      <c r="AQ66" s="1299"/>
      <c r="AR66" s="1299"/>
      <c r="AS66" s="1299"/>
      <c r="AT66" s="1299"/>
      <c r="AU66" s="1299"/>
      <c r="AV66" s="1299"/>
      <c r="AW66" s="1299"/>
      <c r="AX66" s="1299"/>
      <c r="AY66" s="1299"/>
      <c r="AZ66" s="1299"/>
      <c r="BA66" s="1299"/>
      <c r="BB66" s="1299"/>
      <c r="BC66" s="1299"/>
      <c r="BD66" s="1299"/>
      <c r="BE66" s="1299"/>
      <c r="BF66" s="1299"/>
      <c r="BG66" s="1299"/>
      <c r="BH66" s="1299"/>
      <c r="BI66" s="1299"/>
      <c r="BJ66" s="1299"/>
      <c r="BK66" s="1299"/>
      <c r="BL66" s="1299"/>
      <c r="BM66" s="1299"/>
      <c r="BN66" s="1299"/>
      <c r="BO66" s="1299"/>
      <c r="BP66" s="1299"/>
      <c r="BQ66" s="1299"/>
      <c r="BR66" s="1299"/>
      <c r="BS66" s="1299"/>
      <c r="BT66" s="1299"/>
      <c r="BU66" s="1299"/>
      <c r="BV66" s="1299"/>
      <c r="BW66" s="1299"/>
      <c r="BX66" s="1299"/>
      <c r="BY66" s="1299"/>
      <c r="BZ66" s="1299"/>
      <c r="CA66" s="1299"/>
      <c r="CB66" s="1299"/>
      <c r="CC66" s="1299"/>
      <c r="CD66" s="1299"/>
      <c r="CE66" s="1299"/>
      <c r="CF66" s="1299"/>
      <c r="CG66" s="1299"/>
      <c r="CH66" s="1299"/>
      <c r="CI66" s="1299"/>
      <c r="CJ66" s="1299"/>
      <c r="CK66" s="1299"/>
      <c r="CL66" s="1299"/>
      <c r="CM66" s="1299"/>
      <c r="CN66" s="1299"/>
      <c r="CO66" s="1299"/>
      <c r="CP66" s="1299"/>
      <c r="CQ66" s="1299"/>
      <c r="CR66" s="1299"/>
      <c r="CS66" s="1299"/>
      <c r="CT66" s="1299"/>
      <c r="CU66" s="1299"/>
      <c r="CV66" s="1299"/>
      <c r="CW66" s="1299"/>
      <c r="CX66" s="1299"/>
      <c r="CY66" s="1299"/>
      <c r="CZ66" s="1299"/>
      <c r="DA66" s="1299"/>
      <c r="DB66" s="1299"/>
      <c r="DC66" s="1300"/>
    </row>
    <row r="67" spans="2:107" ht="13.2" x14ac:dyDescent="0.2">
      <c r="B67" s="375"/>
      <c r="AN67" s="1298"/>
      <c r="AO67" s="1299"/>
      <c r="AP67" s="1299"/>
      <c r="AQ67" s="1299"/>
      <c r="AR67" s="1299"/>
      <c r="AS67" s="1299"/>
      <c r="AT67" s="1299"/>
      <c r="AU67" s="1299"/>
      <c r="AV67" s="1299"/>
      <c r="AW67" s="1299"/>
      <c r="AX67" s="1299"/>
      <c r="AY67" s="1299"/>
      <c r="AZ67" s="1299"/>
      <c r="BA67" s="1299"/>
      <c r="BB67" s="1299"/>
      <c r="BC67" s="1299"/>
      <c r="BD67" s="1299"/>
      <c r="BE67" s="1299"/>
      <c r="BF67" s="1299"/>
      <c r="BG67" s="1299"/>
      <c r="BH67" s="1299"/>
      <c r="BI67" s="1299"/>
      <c r="BJ67" s="1299"/>
      <c r="BK67" s="1299"/>
      <c r="BL67" s="1299"/>
      <c r="BM67" s="1299"/>
      <c r="BN67" s="1299"/>
      <c r="BO67" s="1299"/>
      <c r="BP67" s="1299"/>
      <c r="BQ67" s="1299"/>
      <c r="BR67" s="1299"/>
      <c r="BS67" s="1299"/>
      <c r="BT67" s="1299"/>
      <c r="BU67" s="1299"/>
      <c r="BV67" s="1299"/>
      <c r="BW67" s="1299"/>
      <c r="BX67" s="1299"/>
      <c r="BY67" s="1299"/>
      <c r="BZ67" s="1299"/>
      <c r="CA67" s="1299"/>
      <c r="CB67" s="1299"/>
      <c r="CC67" s="1299"/>
      <c r="CD67" s="1299"/>
      <c r="CE67" s="1299"/>
      <c r="CF67" s="1299"/>
      <c r="CG67" s="1299"/>
      <c r="CH67" s="1299"/>
      <c r="CI67" s="1299"/>
      <c r="CJ67" s="1299"/>
      <c r="CK67" s="1299"/>
      <c r="CL67" s="1299"/>
      <c r="CM67" s="1299"/>
      <c r="CN67" s="1299"/>
      <c r="CO67" s="1299"/>
      <c r="CP67" s="1299"/>
      <c r="CQ67" s="1299"/>
      <c r="CR67" s="1299"/>
      <c r="CS67" s="1299"/>
      <c r="CT67" s="1299"/>
      <c r="CU67" s="1299"/>
      <c r="CV67" s="1299"/>
      <c r="CW67" s="1299"/>
      <c r="CX67" s="1299"/>
      <c r="CY67" s="1299"/>
      <c r="CZ67" s="1299"/>
      <c r="DA67" s="1299"/>
      <c r="DB67" s="1299"/>
      <c r="DC67" s="1300"/>
    </row>
    <row r="68" spans="2:107" ht="13.2" x14ac:dyDescent="0.2">
      <c r="B68" s="375"/>
      <c r="AN68" s="1298"/>
      <c r="AO68" s="1299"/>
      <c r="AP68" s="1299"/>
      <c r="AQ68" s="1299"/>
      <c r="AR68" s="1299"/>
      <c r="AS68" s="1299"/>
      <c r="AT68" s="1299"/>
      <c r="AU68" s="1299"/>
      <c r="AV68" s="1299"/>
      <c r="AW68" s="1299"/>
      <c r="AX68" s="1299"/>
      <c r="AY68" s="1299"/>
      <c r="AZ68" s="1299"/>
      <c r="BA68" s="1299"/>
      <c r="BB68" s="1299"/>
      <c r="BC68" s="1299"/>
      <c r="BD68" s="1299"/>
      <c r="BE68" s="1299"/>
      <c r="BF68" s="1299"/>
      <c r="BG68" s="1299"/>
      <c r="BH68" s="1299"/>
      <c r="BI68" s="1299"/>
      <c r="BJ68" s="1299"/>
      <c r="BK68" s="1299"/>
      <c r="BL68" s="1299"/>
      <c r="BM68" s="1299"/>
      <c r="BN68" s="1299"/>
      <c r="BO68" s="1299"/>
      <c r="BP68" s="1299"/>
      <c r="BQ68" s="1299"/>
      <c r="BR68" s="1299"/>
      <c r="BS68" s="1299"/>
      <c r="BT68" s="1299"/>
      <c r="BU68" s="1299"/>
      <c r="BV68" s="1299"/>
      <c r="BW68" s="1299"/>
      <c r="BX68" s="1299"/>
      <c r="BY68" s="1299"/>
      <c r="BZ68" s="1299"/>
      <c r="CA68" s="1299"/>
      <c r="CB68" s="1299"/>
      <c r="CC68" s="1299"/>
      <c r="CD68" s="1299"/>
      <c r="CE68" s="1299"/>
      <c r="CF68" s="1299"/>
      <c r="CG68" s="1299"/>
      <c r="CH68" s="1299"/>
      <c r="CI68" s="1299"/>
      <c r="CJ68" s="1299"/>
      <c r="CK68" s="1299"/>
      <c r="CL68" s="1299"/>
      <c r="CM68" s="1299"/>
      <c r="CN68" s="1299"/>
      <c r="CO68" s="1299"/>
      <c r="CP68" s="1299"/>
      <c r="CQ68" s="1299"/>
      <c r="CR68" s="1299"/>
      <c r="CS68" s="1299"/>
      <c r="CT68" s="1299"/>
      <c r="CU68" s="1299"/>
      <c r="CV68" s="1299"/>
      <c r="CW68" s="1299"/>
      <c r="CX68" s="1299"/>
      <c r="CY68" s="1299"/>
      <c r="CZ68" s="1299"/>
      <c r="DA68" s="1299"/>
      <c r="DB68" s="1299"/>
      <c r="DC68" s="1300"/>
    </row>
    <row r="69" spans="2:107" ht="13.2" x14ac:dyDescent="0.2">
      <c r="B69" s="375"/>
      <c r="AN69" s="1301"/>
      <c r="AO69" s="1302"/>
      <c r="AP69" s="1302"/>
      <c r="AQ69" s="1302"/>
      <c r="AR69" s="1302"/>
      <c r="AS69" s="1302"/>
      <c r="AT69" s="1302"/>
      <c r="AU69" s="1302"/>
      <c r="AV69" s="1302"/>
      <c r="AW69" s="1302"/>
      <c r="AX69" s="1302"/>
      <c r="AY69" s="1302"/>
      <c r="AZ69" s="1302"/>
      <c r="BA69" s="1302"/>
      <c r="BB69" s="1302"/>
      <c r="BC69" s="1302"/>
      <c r="BD69" s="1302"/>
      <c r="BE69" s="1302"/>
      <c r="BF69" s="1302"/>
      <c r="BG69" s="1302"/>
      <c r="BH69" s="1302"/>
      <c r="BI69" s="1302"/>
      <c r="BJ69" s="1302"/>
      <c r="BK69" s="1302"/>
      <c r="BL69" s="1302"/>
      <c r="BM69" s="1302"/>
      <c r="BN69" s="1302"/>
      <c r="BO69" s="1302"/>
      <c r="BP69" s="1302"/>
      <c r="BQ69" s="1302"/>
      <c r="BR69" s="1302"/>
      <c r="BS69" s="1302"/>
      <c r="BT69" s="1302"/>
      <c r="BU69" s="1302"/>
      <c r="BV69" s="1302"/>
      <c r="BW69" s="1302"/>
      <c r="BX69" s="1302"/>
      <c r="BY69" s="1302"/>
      <c r="BZ69" s="1302"/>
      <c r="CA69" s="1302"/>
      <c r="CB69" s="1302"/>
      <c r="CC69" s="1302"/>
      <c r="CD69" s="1302"/>
      <c r="CE69" s="1302"/>
      <c r="CF69" s="1302"/>
      <c r="CG69" s="1302"/>
      <c r="CH69" s="1302"/>
      <c r="CI69" s="1302"/>
      <c r="CJ69" s="1302"/>
      <c r="CK69" s="1302"/>
      <c r="CL69" s="1302"/>
      <c r="CM69" s="1302"/>
      <c r="CN69" s="1302"/>
      <c r="CO69" s="1302"/>
      <c r="CP69" s="1302"/>
      <c r="CQ69" s="1302"/>
      <c r="CR69" s="1302"/>
      <c r="CS69" s="1302"/>
      <c r="CT69" s="1302"/>
      <c r="CU69" s="1302"/>
      <c r="CV69" s="1302"/>
      <c r="CW69" s="1302"/>
      <c r="CX69" s="1302"/>
      <c r="CY69" s="1302"/>
      <c r="CZ69" s="1302"/>
      <c r="DA69" s="1302"/>
      <c r="DB69" s="1302"/>
      <c r="DC69" s="1303"/>
    </row>
    <row r="70" spans="2:107" ht="13.2" x14ac:dyDescent="0.2">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ht="13.2" x14ac:dyDescent="0.2">
      <c r="B71" s="375"/>
      <c r="G71" s="400"/>
      <c r="I71" s="401"/>
      <c r="J71" s="398"/>
      <c r="K71" s="398"/>
      <c r="L71" s="399"/>
      <c r="M71" s="398"/>
      <c r="N71" s="399"/>
      <c r="AM71" s="400"/>
      <c r="AN71" s="369" t="s">
        <v>580</v>
      </c>
    </row>
    <row r="72" spans="2:107" ht="13.2" x14ac:dyDescent="0.2">
      <c r="B72" s="375"/>
      <c r="G72" s="1289"/>
      <c r="H72" s="1289"/>
      <c r="I72" s="1289"/>
      <c r="J72" s="1289"/>
      <c r="K72" s="385"/>
      <c r="L72" s="385"/>
      <c r="M72" s="386"/>
      <c r="N72" s="386"/>
      <c r="AN72" s="1292"/>
      <c r="AO72" s="1293"/>
      <c r="AP72" s="1293"/>
      <c r="AQ72" s="1293"/>
      <c r="AR72" s="1293"/>
      <c r="AS72" s="1293"/>
      <c r="AT72" s="1293"/>
      <c r="AU72" s="1293"/>
      <c r="AV72" s="1293"/>
      <c r="AW72" s="1293"/>
      <c r="AX72" s="1293"/>
      <c r="AY72" s="1293"/>
      <c r="AZ72" s="1293"/>
      <c r="BA72" s="1293"/>
      <c r="BB72" s="1293"/>
      <c r="BC72" s="1293"/>
      <c r="BD72" s="1293"/>
      <c r="BE72" s="1293"/>
      <c r="BF72" s="1293"/>
      <c r="BG72" s="1293"/>
      <c r="BH72" s="1293"/>
      <c r="BI72" s="1293"/>
      <c r="BJ72" s="1293"/>
      <c r="BK72" s="1293"/>
      <c r="BL72" s="1293"/>
      <c r="BM72" s="1293"/>
      <c r="BN72" s="1293"/>
      <c r="BO72" s="1294"/>
      <c r="BP72" s="1288" t="s">
        <v>545</v>
      </c>
      <c r="BQ72" s="1288"/>
      <c r="BR72" s="1288"/>
      <c r="BS72" s="1288"/>
      <c r="BT72" s="1288"/>
      <c r="BU72" s="1288"/>
      <c r="BV72" s="1288"/>
      <c r="BW72" s="1288"/>
      <c r="BX72" s="1288" t="s">
        <v>546</v>
      </c>
      <c r="BY72" s="1288"/>
      <c r="BZ72" s="1288"/>
      <c r="CA72" s="1288"/>
      <c r="CB72" s="1288"/>
      <c r="CC72" s="1288"/>
      <c r="CD72" s="1288"/>
      <c r="CE72" s="1288"/>
      <c r="CF72" s="1288" t="s">
        <v>547</v>
      </c>
      <c r="CG72" s="1288"/>
      <c r="CH72" s="1288"/>
      <c r="CI72" s="1288"/>
      <c r="CJ72" s="1288"/>
      <c r="CK72" s="1288"/>
      <c r="CL72" s="1288"/>
      <c r="CM72" s="1288"/>
      <c r="CN72" s="1288" t="s">
        <v>548</v>
      </c>
      <c r="CO72" s="1288"/>
      <c r="CP72" s="1288"/>
      <c r="CQ72" s="1288"/>
      <c r="CR72" s="1288"/>
      <c r="CS72" s="1288"/>
      <c r="CT72" s="1288"/>
      <c r="CU72" s="1288"/>
      <c r="CV72" s="1288" t="s">
        <v>549</v>
      </c>
      <c r="CW72" s="1288"/>
      <c r="CX72" s="1288"/>
      <c r="CY72" s="1288"/>
      <c r="CZ72" s="1288"/>
      <c r="DA72" s="1288"/>
      <c r="DB72" s="1288"/>
      <c r="DC72" s="1288"/>
    </row>
    <row r="73" spans="2:107" ht="13.2" x14ac:dyDescent="0.2">
      <c r="B73" s="375"/>
      <c r="G73" s="1291"/>
      <c r="H73" s="1291"/>
      <c r="I73" s="1291"/>
      <c r="J73" s="1291"/>
      <c r="K73" s="1287"/>
      <c r="L73" s="1287"/>
      <c r="M73" s="1287"/>
      <c r="N73" s="1287"/>
      <c r="AM73" s="384"/>
      <c r="AN73" s="1286" t="s">
        <v>581</v>
      </c>
      <c r="AO73" s="1286"/>
      <c r="AP73" s="1286"/>
      <c r="AQ73" s="1286"/>
      <c r="AR73" s="1286"/>
      <c r="AS73" s="1286"/>
      <c r="AT73" s="1286"/>
      <c r="AU73" s="1286"/>
      <c r="AV73" s="1286"/>
      <c r="AW73" s="1286"/>
      <c r="AX73" s="1286"/>
      <c r="AY73" s="1286"/>
      <c r="AZ73" s="1286"/>
      <c r="BA73" s="1286"/>
      <c r="BB73" s="1286" t="s">
        <v>582</v>
      </c>
      <c r="BC73" s="1286"/>
      <c r="BD73" s="1286"/>
      <c r="BE73" s="1286"/>
      <c r="BF73" s="1286"/>
      <c r="BG73" s="1286"/>
      <c r="BH73" s="1286"/>
      <c r="BI73" s="1286"/>
      <c r="BJ73" s="1286"/>
      <c r="BK73" s="1286"/>
      <c r="BL73" s="1286"/>
      <c r="BM73" s="1286"/>
      <c r="BN73" s="1286"/>
      <c r="BO73" s="1286"/>
      <c r="BP73" s="1283"/>
      <c r="BQ73" s="1283"/>
      <c r="BR73" s="1283"/>
      <c r="BS73" s="1283"/>
      <c r="BT73" s="1283"/>
      <c r="BU73" s="1283"/>
      <c r="BV73" s="1283"/>
      <c r="BW73" s="1283"/>
      <c r="BX73" s="1283"/>
      <c r="BY73" s="1283"/>
      <c r="BZ73" s="1283"/>
      <c r="CA73" s="1283"/>
      <c r="CB73" s="1283"/>
      <c r="CC73" s="1283"/>
      <c r="CD73" s="1283"/>
      <c r="CE73" s="1283"/>
      <c r="CF73" s="1283"/>
      <c r="CG73" s="1283"/>
      <c r="CH73" s="1283"/>
      <c r="CI73" s="1283"/>
      <c r="CJ73" s="1283"/>
      <c r="CK73" s="1283"/>
      <c r="CL73" s="1283"/>
      <c r="CM73" s="1283"/>
      <c r="CN73" s="1283"/>
      <c r="CO73" s="1283"/>
      <c r="CP73" s="1283"/>
      <c r="CQ73" s="1283"/>
      <c r="CR73" s="1283"/>
      <c r="CS73" s="1283"/>
      <c r="CT73" s="1283"/>
      <c r="CU73" s="1283"/>
      <c r="CV73" s="1283"/>
      <c r="CW73" s="1283"/>
      <c r="CX73" s="1283"/>
      <c r="CY73" s="1283"/>
      <c r="CZ73" s="1283"/>
      <c r="DA73" s="1283"/>
      <c r="DB73" s="1283"/>
      <c r="DC73" s="1283"/>
    </row>
    <row r="74" spans="2:107" ht="13.2" x14ac:dyDescent="0.2">
      <c r="B74" s="375"/>
      <c r="G74" s="1291"/>
      <c r="H74" s="1291"/>
      <c r="I74" s="1291"/>
      <c r="J74" s="1291"/>
      <c r="K74" s="1287"/>
      <c r="L74" s="1287"/>
      <c r="M74" s="1287"/>
      <c r="N74" s="1287"/>
      <c r="AM74" s="384"/>
      <c r="AN74" s="1286"/>
      <c r="AO74" s="1286"/>
      <c r="AP74" s="1286"/>
      <c r="AQ74" s="1286"/>
      <c r="AR74" s="1286"/>
      <c r="AS74" s="1286"/>
      <c r="AT74" s="1286"/>
      <c r="AU74" s="1286"/>
      <c r="AV74" s="1286"/>
      <c r="AW74" s="1286"/>
      <c r="AX74" s="1286"/>
      <c r="AY74" s="1286"/>
      <c r="AZ74" s="1286"/>
      <c r="BA74" s="1286"/>
      <c r="BB74" s="1286"/>
      <c r="BC74" s="1286"/>
      <c r="BD74" s="1286"/>
      <c r="BE74" s="1286"/>
      <c r="BF74" s="1286"/>
      <c r="BG74" s="1286"/>
      <c r="BH74" s="1286"/>
      <c r="BI74" s="1286"/>
      <c r="BJ74" s="1286"/>
      <c r="BK74" s="1286"/>
      <c r="BL74" s="1286"/>
      <c r="BM74" s="1286"/>
      <c r="BN74" s="1286"/>
      <c r="BO74" s="1286"/>
      <c r="BP74" s="1283"/>
      <c r="BQ74" s="1283"/>
      <c r="BR74" s="1283"/>
      <c r="BS74" s="1283"/>
      <c r="BT74" s="1283"/>
      <c r="BU74" s="1283"/>
      <c r="BV74" s="1283"/>
      <c r="BW74" s="1283"/>
      <c r="BX74" s="1283"/>
      <c r="BY74" s="1283"/>
      <c r="BZ74" s="1283"/>
      <c r="CA74" s="1283"/>
      <c r="CB74" s="1283"/>
      <c r="CC74" s="1283"/>
      <c r="CD74" s="1283"/>
      <c r="CE74" s="1283"/>
      <c r="CF74" s="1283"/>
      <c r="CG74" s="1283"/>
      <c r="CH74" s="1283"/>
      <c r="CI74" s="1283"/>
      <c r="CJ74" s="1283"/>
      <c r="CK74" s="1283"/>
      <c r="CL74" s="1283"/>
      <c r="CM74" s="1283"/>
      <c r="CN74" s="1283"/>
      <c r="CO74" s="1283"/>
      <c r="CP74" s="1283"/>
      <c r="CQ74" s="1283"/>
      <c r="CR74" s="1283"/>
      <c r="CS74" s="1283"/>
      <c r="CT74" s="1283"/>
      <c r="CU74" s="1283"/>
      <c r="CV74" s="1283"/>
      <c r="CW74" s="1283"/>
      <c r="CX74" s="1283"/>
      <c r="CY74" s="1283"/>
      <c r="CZ74" s="1283"/>
      <c r="DA74" s="1283"/>
      <c r="DB74" s="1283"/>
      <c r="DC74" s="1283"/>
    </row>
    <row r="75" spans="2:107" ht="13.2" x14ac:dyDescent="0.2">
      <c r="B75" s="375"/>
      <c r="G75" s="1291"/>
      <c r="H75" s="1291"/>
      <c r="I75" s="1289"/>
      <c r="J75" s="1289"/>
      <c r="K75" s="1290"/>
      <c r="L75" s="1290"/>
      <c r="M75" s="1290"/>
      <c r="N75" s="1290"/>
      <c r="AM75" s="384"/>
      <c r="AN75" s="1286"/>
      <c r="AO75" s="1286"/>
      <c r="AP75" s="1286"/>
      <c r="AQ75" s="1286"/>
      <c r="AR75" s="1286"/>
      <c r="AS75" s="1286"/>
      <c r="AT75" s="1286"/>
      <c r="AU75" s="1286"/>
      <c r="AV75" s="1286"/>
      <c r="AW75" s="1286"/>
      <c r="AX75" s="1286"/>
      <c r="AY75" s="1286"/>
      <c r="AZ75" s="1286"/>
      <c r="BA75" s="1286"/>
      <c r="BB75" s="1286" t="s">
        <v>586</v>
      </c>
      <c r="BC75" s="1286"/>
      <c r="BD75" s="1286"/>
      <c r="BE75" s="1286"/>
      <c r="BF75" s="1286"/>
      <c r="BG75" s="1286"/>
      <c r="BH75" s="1286"/>
      <c r="BI75" s="1286"/>
      <c r="BJ75" s="1286"/>
      <c r="BK75" s="1286"/>
      <c r="BL75" s="1286"/>
      <c r="BM75" s="1286"/>
      <c r="BN75" s="1286"/>
      <c r="BO75" s="1286"/>
      <c r="BP75" s="1283">
        <v>0.7</v>
      </c>
      <c r="BQ75" s="1283"/>
      <c r="BR75" s="1283"/>
      <c r="BS75" s="1283"/>
      <c r="BT75" s="1283"/>
      <c r="BU75" s="1283"/>
      <c r="BV75" s="1283"/>
      <c r="BW75" s="1283"/>
      <c r="BX75" s="1283">
        <v>-0.1</v>
      </c>
      <c r="BY75" s="1283"/>
      <c r="BZ75" s="1283"/>
      <c r="CA75" s="1283"/>
      <c r="CB75" s="1283"/>
      <c r="CC75" s="1283"/>
      <c r="CD75" s="1283"/>
      <c r="CE75" s="1283"/>
      <c r="CF75" s="1283">
        <v>-1.8</v>
      </c>
      <c r="CG75" s="1283"/>
      <c r="CH75" s="1283"/>
      <c r="CI75" s="1283"/>
      <c r="CJ75" s="1283"/>
      <c r="CK75" s="1283"/>
      <c r="CL75" s="1283"/>
      <c r="CM75" s="1283"/>
      <c r="CN75" s="1283">
        <v>-1.6</v>
      </c>
      <c r="CO75" s="1283"/>
      <c r="CP75" s="1283"/>
      <c r="CQ75" s="1283"/>
      <c r="CR75" s="1283"/>
      <c r="CS75" s="1283"/>
      <c r="CT75" s="1283"/>
      <c r="CU75" s="1283"/>
      <c r="CV75" s="1283">
        <v>-1.8</v>
      </c>
      <c r="CW75" s="1283"/>
      <c r="CX75" s="1283"/>
      <c r="CY75" s="1283"/>
      <c r="CZ75" s="1283"/>
      <c r="DA75" s="1283"/>
      <c r="DB75" s="1283"/>
      <c r="DC75" s="1283"/>
    </row>
    <row r="76" spans="2:107" ht="13.2" x14ac:dyDescent="0.2">
      <c r="B76" s="375"/>
      <c r="G76" s="1291"/>
      <c r="H76" s="1291"/>
      <c r="I76" s="1289"/>
      <c r="J76" s="1289"/>
      <c r="K76" s="1290"/>
      <c r="L76" s="1290"/>
      <c r="M76" s="1290"/>
      <c r="N76" s="1290"/>
      <c r="AM76" s="384"/>
      <c r="AN76" s="1286"/>
      <c r="AO76" s="1286"/>
      <c r="AP76" s="1286"/>
      <c r="AQ76" s="1286"/>
      <c r="AR76" s="1286"/>
      <c r="AS76" s="1286"/>
      <c r="AT76" s="1286"/>
      <c r="AU76" s="1286"/>
      <c r="AV76" s="1286"/>
      <c r="AW76" s="1286"/>
      <c r="AX76" s="1286"/>
      <c r="AY76" s="1286"/>
      <c r="AZ76" s="1286"/>
      <c r="BA76" s="1286"/>
      <c r="BB76" s="1286"/>
      <c r="BC76" s="1286"/>
      <c r="BD76" s="1286"/>
      <c r="BE76" s="1286"/>
      <c r="BF76" s="1286"/>
      <c r="BG76" s="1286"/>
      <c r="BH76" s="1286"/>
      <c r="BI76" s="1286"/>
      <c r="BJ76" s="1286"/>
      <c r="BK76" s="1286"/>
      <c r="BL76" s="1286"/>
      <c r="BM76" s="1286"/>
      <c r="BN76" s="1286"/>
      <c r="BO76" s="1286"/>
      <c r="BP76" s="1283"/>
      <c r="BQ76" s="1283"/>
      <c r="BR76" s="1283"/>
      <c r="BS76" s="1283"/>
      <c r="BT76" s="1283"/>
      <c r="BU76" s="1283"/>
      <c r="BV76" s="1283"/>
      <c r="BW76" s="1283"/>
      <c r="BX76" s="1283"/>
      <c r="BY76" s="1283"/>
      <c r="BZ76" s="1283"/>
      <c r="CA76" s="1283"/>
      <c r="CB76" s="1283"/>
      <c r="CC76" s="1283"/>
      <c r="CD76" s="1283"/>
      <c r="CE76" s="1283"/>
      <c r="CF76" s="1283"/>
      <c r="CG76" s="1283"/>
      <c r="CH76" s="1283"/>
      <c r="CI76" s="1283"/>
      <c r="CJ76" s="1283"/>
      <c r="CK76" s="1283"/>
      <c r="CL76" s="1283"/>
      <c r="CM76" s="1283"/>
      <c r="CN76" s="1283"/>
      <c r="CO76" s="1283"/>
      <c r="CP76" s="1283"/>
      <c r="CQ76" s="1283"/>
      <c r="CR76" s="1283"/>
      <c r="CS76" s="1283"/>
      <c r="CT76" s="1283"/>
      <c r="CU76" s="1283"/>
      <c r="CV76" s="1283"/>
      <c r="CW76" s="1283"/>
      <c r="CX76" s="1283"/>
      <c r="CY76" s="1283"/>
      <c r="CZ76" s="1283"/>
      <c r="DA76" s="1283"/>
      <c r="DB76" s="1283"/>
      <c r="DC76" s="1283"/>
    </row>
    <row r="77" spans="2:107" ht="13.2" x14ac:dyDescent="0.2">
      <c r="B77" s="375"/>
      <c r="G77" s="1289"/>
      <c r="H77" s="1289"/>
      <c r="I77" s="1289"/>
      <c r="J77" s="1289"/>
      <c r="K77" s="1287"/>
      <c r="L77" s="1287"/>
      <c r="M77" s="1287"/>
      <c r="N77" s="1287"/>
      <c r="AN77" s="1288" t="s">
        <v>584</v>
      </c>
      <c r="AO77" s="1288"/>
      <c r="AP77" s="1288"/>
      <c r="AQ77" s="1288"/>
      <c r="AR77" s="1288"/>
      <c r="AS77" s="1288"/>
      <c r="AT77" s="1288"/>
      <c r="AU77" s="1288"/>
      <c r="AV77" s="1288"/>
      <c r="AW77" s="1288"/>
      <c r="AX77" s="1288"/>
      <c r="AY77" s="1288"/>
      <c r="AZ77" s="1288"/>
      <c r="BA77" s="1288"/>
      <c r="BB77" s="1286" t="s">
        <v>582</v>
      </c>
      <c r="BC77" s="1286"/>
      <c r="BD77" s="1286"/>
      <c r="BE77" s="1286"/>
      <c r="BF77" s="1286"/>
      <c r="BG77" s="1286"/>
      <c r="BH77" s="1286"/>
      <c r="BI77" s="1286"/>
      <c r="BJ77" s="1286"/>
      <c r="BK77" s="1286"/>
      <c r="BL77" s="1286"/>
      <c r="BM77" s="1286"/>
      <c r="BN77" s="1286"/>
      <c r="BO77" s="1286"/>
      <c r="BP77" s="1283">
        <v>0</v>
      </c>
      <c r="BQ77" s="1283"/>
      <c r="BR77" s="1283"/>
      <c r="BS77" s="1283"/>
      <c r="BT77" s="1283"/>
      <c r="BU77" s="1283"/>
      <c r="BV77" s="1283"/>
      <c r="BW77" s="1283"/>
      <c r="BX77" s="1283">
        <v>0</v>
      </c>
      <c r="BY77" s="1283"/>
      <c r="BZ77" s="1283"/>
      <c r="CA77" s="1283"/>
      <c r="CB77" s="1283"/>
      <c r="CC77" s="1283"/>
      <c r="CD77" s="1283"/>
      <c r="CE77" s="1283"/>
      <c r="CF77" s="1283">
        <v>0</v>
      </c>
      <c r="CG77" s="1283"/>
      <c r="CH77" s="1283"/>
      <c r="CI77" s="1283"/>
      <c r="CJ77" s="1283"/>
      <c r="CK77" s="1283"/>
      <c r="CL77" s="1283"/>
      <c r="CM77" s="1283"/>
      <c r="CN77" s="1283">
        <v>0</v>
      </c>
      <c r="CO77" s="1283"/>
      <c r="CP77" s="1283"/>
      <c r="CQ77" s="1283"/>
      <c r="CR77" s="1283"/>
      <c r="CS77" s="1283"/>
      <c r="CT77" s="1283"/>
      <c r="CU77" s="1283"/>
      <c r="CV77" s="1283">
        <v>0</v>
      </c>
      <c r="CW77" s="1283"/>
      <c r="CX77" s="1283"/>
      <c r="CY77" s="1283"/>
      <c r="CZ77" s="1283"/>
      <c r="DA77" s="1283"/>
      <c r="DB77" s="1283"/>
      <c r="DC77" s="1283"/>
    </row>
    <row r="78" spans="2:107" ht="13.2" x14ac:dyDescent="0.2">
      <c r="B78" s="375"/>
      <c r="G78" s="1289"/>
      <c r="H78" s="1289"/>
      <c r="I78" s="1289"/>
      <c r="J78" s="1289"/>
      <c r="K78" s="1287"/>
      <c r="L78" s="1287"/>
      <c r="M78" s="1287"/>
      <c r="N78" s="1287"/>
      <c r="AN78" s="1288"/>
      <c r="AO78" s="1288"/>
      <c r="AP78" s="1288"/>
      <c r="AQ78" s="1288"/>
      <c r="AR78" s="1288"/>
      <c r="AS78" s="1288"/>
      <c r="AT78" s="1288"/>
      <c r="AU78" s="1288"/>
      <c r="AV78" s="1288"/>
      <c r="AW78" s="1288"/>
      <c r="AX78" s="1288"/>
      <c r="AY78" s="1288"/>
      <c r="AZ78" s="1288"/>
      <c r="BA78" s="1288"/>
      <c r="BB78" s="1286"/>
      <c r="BC78" s="1286"/>
      <c r="BD78" s="1286"/>
      <c r="BE78" s="1286"/>
      <c r="BF78" s="1286"/>
      <c r="BG78" s="1286"/>
      <c r="BH78" s="1286"/>
      <c r="BI78" s="1286"/>
      <c r="BJ78" s="1286"/>
      <c r="BK78" s="1286"/>
      <c r="BL78" s="1286"/>
      <c r="BM78" s="1286"/>
      <c r="BN78" s="1286"/>
      <c r="BO78" s="1286"/>
      <c r="BP78" s="1283"/>
      <c r="BQ78" s="1283"/>
      <c r="BR78" s="1283"/>
      <c r="BS78" s="1283"/>
      <c r="BT78" s="1283"/>
      <c r="BU78" s="1283"/>
      <c r="BV78" s="1283"/>
      <c r="BW78" s="1283"/>
      <c r="BX78" s="1283"/>
      <c r="BY78" s="1283"/>
      <c r="BZ78" s="1283"/>
      <c r="CA78" s="1283"/>
      <c r="CB78" s="1283"/>
      <c r="CC78" s="1283"/>
      <c r="CD78" s="1283"/>
      <c r="CE78" s="1283"/>
      <c r="CF78" s="1283"/>
      <c r="CG78" s="1283"/>
      <c r="CH78" s="1283"/>
      <c r="CI78" s="1283"/>
      <c r="CJ78" s="1283"/>
      <c r="CK78" s="1283"/>
      <c r="CL78" s="1283"/>
      <c r="CM78" s="1283"/>
      <c r="CN78" s="1283"/>
      <c r="CO78" s="1283"/>
      <c r="CP78" s="1283"/>
      <c r="CQ78" s="1283"/>
      <c r="CR78" s="1283"/>
      <c r="CS78" s="1283"/>
      <c r="CT78" s="1283"/>
      <c r="CU78" s="1283"/>
      <c r="CV78" s="1283"/>
      <c r="CW78" s="1283"/>
      <c r="CX78" s="1283"/>
      <c r="CY78" s="1283"/>
      <c r="CZ78" s="1283"/>
      <c r="DA78" s="1283"/>
      <c r="DB78" s="1283"/>
      <c r="DC78" s="1283"/>
    </row>
    <row r="79" spans="2:107" ht="13.2" x14ac:dyDescent="0.2">
      <c r="B79" s="375"/>
      <c r="G79" s="1289"/>
      <c r="H79" s="1289"/>
      <c r="I79" s="1284"/>
      <c r="J79" s="1284"/>
      <c r="K79" s="1285"/>
      <c r="L79" s="1285"/>
      <c r="M79" s="1285"/>
      <c r="N79" s="1285"/>
      <c r="AN79" s="1288"/>
      <c r="AO79" s="1288"/>
      <c r="AP79" s="1288"/>
      <c r="AQ79" s="1288"/>
      <c r="AR79" s="1288"/>
      <c r="AS79" s="1288"/>
      <c r="AT79" s="1288"/>
      <c r="AU79" s="1288"/>
      <c r="AV79" s="1288"/>
      <c r="AW79" s="1288"/>
      <c r="AX79" s="1288"/>
      <c r="AY79" s="1288"/>
      <c r="AZ79" s="1288"/>
      <c r="BA79" s="1288"/>
      <c r="BB79" s="1286" t="s">
        <v>586</v>
      </c>
      <c r="BC79" s="1286"/>
      <c r="BD79" s="1286"/>
      <c r="BE79" s="1286"/>
      <c r="BF79" s="1286"/>
      <c r="BG79" s="1286"/>
      <c r="BH79" s="1286"/>
      <c r="BI79" s="1286"/>
      <c r="BJ79" s="1286"/>
      <c r="BK79" s="1286"/>
      <c r="BL79" s="1286"/>
      <c r="BM79" s="1286"/>
      <c r="BN79" s="1286"/>
      <c r="BO79" s="1286"/>
      <c r="BP79" s="1283">
        <v>-3.2</v>
      </c>
      <c r="BQ79" s="1283"/>
      <c r="BR79" s="1283"/>
      <c r="BS79" s="1283"/>
      <c r="BT79" s="1283"/>
      <c r="BU79" s="1283"/>
      <c r="BV79" s="1283"/>
      <c r="BW79" s="1283"/>
      <c r="BX79" s="1283">
        <v>-3.4</v>
      </c>
      <c r="BY79" s="1283"/>
      <c r="BZ79" s="1283"/>
      <c r="CA79" s="1283"/>
      <c r="CB79" s="1283"/>
      <c r="CC79" s="1283"/>
      <c r="CD79" s="1283"/>
      <c r="CE79" s="1283"/>
      <c r="CF79" s="1283">
        <v>-3.5</v>
      </c>
      <c r="CG79" s="1283"/>
      <c r="CH79" s="1283"/>
      <c r="CI79" s="1283"/>
      <c r="CJ79" s="1283"/>
      <c r="CK79" s="1283"/>
      <c r="CL79" s="1283"/>
      <c r="CM79" s="1283"/>
      <c r="CN79" s="1283">
        <v>-3.4</v>
      </c>
      <c r="CO79" s="1283"/>
      <c r="CP79" s="1283"/>
      <c r="CQ79" s="1283"/>
      <c r="CR79" s="1283"/>
      <c r="CS79" s="1283"/>
      <c r="CT79" s="1283"/>
      <c r="CU79" s="1283"/>
      <c r="CV79" s="1283">
        <v>-3.2</v>
      </c>
      <c r="CW79" s="1283"/>
      <c r="CX79" s="1283"/>
      <c r="CY79" s="1283"/>
      <c r="CZ79" s="1283"/>
      <c r="DA79" s="1283"/>
      <c r="DB79" s="1283"/>
      <c r="DC79" s="1283"/>
    </row>
    <row r="80" spans="2:107" ht="13.2" x14ac:dyDescent="0.2">
      <c r="B80" s="375"/>
      <c r="G80" s="1289"/>
      <c r="H80" s="1289"/>
      <c r="I80" s="1284"/>
      <c r="J80" s="1284"/>
      <c r="K80" s="1285"/>
      <c r="L80" s="1285"/>
      <c r="M80" s="1285"/>
      <c r="N80" s="1285"/>
      <c r="AN80" s="1288"/>
      <c r="AO80" s="1288"/>
      <c r="AP80" s="1288"/>
      <c r="AQ80" s="1288"/>
      <c r="AR80" s="1288"/>
      <c r="AS80" s="1288"/>
      <c r="AT80" s="1288"/>
      <c r="AU80" s="1288"/>
      <c r="AV80" s="1288"/>
      <c r="AW80" s="1288"/>
      <c r="AX80" s="1288"/>
      <c r="AY80" s="1288"/>
      <c r="AZ80" s="1288"/>
      <c r="BA80" s="1288"/>
      <c r="BB80" s="1286"/>
      <c r="BC80" s="1286"/>
      <c r="BD80" s="1286"/>
      <c r="BE80" s="1286"/>
      <c r="BF80" s="1286"/>
      <c r="BG80" s="1286"/>
      <c r="BH80" s="1286"/>
      <c r="BI80" s="1286"/>
      <c r="BJ80" s="1286"/>
      <c r="BK80" s="1286"/>
      <c r="BL80" s="1286"/>
      <c r="BM80" s="1286"/>
      <c r="BN80" s="1286"/>
      <c r="BO80" s="1286"/>
      <c r="BP80" s="1283"/>
      <c r="BQ80" s="1283"/>
      <c r="BR80" s="1283"/>
      <c r="BS80" s="1283"/>
      <c r="BT80" s="1283"/>
      <c r="BU80" s="1283"/>
      <c r="BV80" s="1283"/>
      <c r="BW80" s="1283"/>
      <c r="BX80" s="1283"/>
      <c r="BY80" s="1283"/>
      <c r="BZ80" s="1283"/>
      <c r="CA80" s="1283"/>
      <c r="CB80" s="1283"/>
      <c r="CC80" s="1283"/>
      <c r="CD80" s="1283"/>
      <c r="CE80" s="1283"/>
      <c r="CF80" s="1283"/>
      <c r="CG80" s="1283"/>
      <c r="CH80" s="1283"/>
      <c r="CI80" s="1283"/>
      <c r="CJ80" s="1283"/>
      <c r="CK80" s="1283"/>
      <c r="CL80" s="1283"/>
      <c r="CM80" s="1283"/>
      <c r="CN80" s="1283"/>
      <c r="CO80" s="1283"/>
      <c r="CP80" s="1283"/>
      <c r="CQ80" s="1283"/>
      <c r="CR80" s="1283"/>
      <c r="CS80" s="1283"/>
      <c r="CT80" s="1283"/>
      <c r="CU80" s="1283"/>
      <c r="CV80" s="1283"/>
      <c r="CW80" s="1283"/>
      <c r="CX80" s="1283"/>
      <c r="CY80" s="1283"/>
      <c r="CZ80" s="1283"/>
      <c r="DA80" s="1283"/>
      <c r="DB80" s="1283"/>
      <c r="DC80" s="1283"/>
    </row>
    <row r="81" spans="2:109" ht="13.2" x14ac:dyDescent="0.2">
      <c r="B81" s="375"/>
    </row>
    <row r="82" spans="2:109" ht="16.2" x14ac:dyDescent="0.2">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ht="13.2" x14ac:dyDescent="0.2">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ht="13.2" x14ac:dyDescent="0.2">
      <c r="DD84" s="369"/>
      <c r="DE84" s="369"/>
    </row>
    <row r="85" spans="2:109" ht="13.2" x14ac:dyDescent="0.2">
      <c r="DD85" s="369"/>
      <c r="DE85" s="369"/>
    </row>
  </sheetData>
  <sheetProtection algorithmName="SHA-512" hashValue="nwo/wp6ebVBjiEEFjt8qxoa9Ambt6fGYACkzj/l8LRP67WhQT0sByAAi14kR+KhxPZf8kVfX8HXnSemoMiB8Gg==" saltValue="pxkOnkhalYUdaTOxxgKd/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90" zoomScaleNormal="90" zoomScaleSheetLayoutView="70" workbookViewId="0">
      <selection activeCell="AH94" sqref="AH94"/>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1:34"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ht="13.2" x14ac:dyDescent="0.2">
      <c r="S2" s="262"/>
      <c r="AH2" s="262"/>
    </row>
    <row r="3" spans="1: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ht="13.2" x14ac:dyDescent="0.2"/>
    <row r="5" spans="1:34" ht="13.2" x14ac:dyDescent="0.2"/>
    <row r="6" spans="1:34" ht="13.2" x14ac:dyDescent="0.2"/>
    <row r="7" spans="1:34" ht="13.2" x14ac:dyDescent="0.2"/>
    <row r="8" spans="1:34" ht="13.2" x14ac:dyDescent="0.2"/>
    <row r="9" spans="1:34" ht="13.2" x14ac:dyDescent="0.2">
      <c r="AH9" s="26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493</v>
      </c>
    </row>
  </sheetData>
  <sheetProtection algorithmName="SHA-512" hashValue="cgemNaREoDafPwtK9dJujG++xTsGFTQg8PJkndHFK/qTkVPX18z56PDMiWXPTzgM8RiBwvtWCz1qA+BCmhGZbQ==" saltValue="g/8MvboTYuqPWpFBdn9Zd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90" zoomScaleNormal="90" zoomScaleSheetLayoutView="55" workbookViewId="0">
      <selection activeCell="C115" sqref="C115"/>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2:34"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ht="13.2" x14ac:dyDescent="0.2">
      <c r="S2" s="262"/>
      <c r="AH2" s="262"/>
    </row>
    <row r="3" spans="2: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ht="13.2" x14ac:dyDescent="0.2"/>
    <row r="5" spans="2:34" ht="13.2" x14ac:dyDescent="0.2"/>
    <row r="6" spans="2:34" ht="13.2" x14ac:dyDescent="0.2"/>
    <row r="7" spans="2:34" ht="13.2" x14ac:dyDescent="0.2"/>
    <row r="8" spans="2:34" ht="13.2" x14ac:dyDescent="0.2"/>
    <row r="9" spans="2:34" ht="13.2" x14ac:dyDescent="0.2">
      <c r="AH9" s="26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c r="AG59" s="262"/>
      <c r="AH59" s="262"/>
    </row>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493</v>
      </c>
    </row>
  </sheetData>
  <sheetProtection algorithmName="SHA-512" hashValue="zhMlYsHXE7uNyh1+zLOhnQxOnAX/HUJF9P0uBDD3Zybq9xVNi7osJDLdSwp78itbaNw8VcUpt0wQiZrjYAHVlQ==" saltValue="QBvI4cLKVfwapKuBjqDEC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543</v>
      </c>
      <c r="G2" s="148"/>
      <c r="H2" s="149"/>
    </row>
    <row r="3" spans="1:8" x14ac:dyDescent="0.2">
      <c r="A3" s="145" t="s">
        <v>536</v>
      </c>
      <c r="B3" s="150"/>
      <c r="C3" s="151"/>
      <c r="D3" s="152">
        <v>55029</v>
      </c>
      <c r="E3" s="153"/>
      <c r="F3" s="154">
        <v>46686</v>
      </c>
      <c r="G3" s="155"/>
      <c r="H3" s="156"/>
    </row>
    <row r="4" spans="1:8" x14ac:dyDescent="0.2">
      <c r="A4" s="157"/>
      <c r="B4" s="158"/>
      <c r="C4" s="159"/>
      <c r="D4" s="160">
        <v>39787</v>
      </c>
      <c r="E4" s="161"/>
      <c r="F4" s="162">
        <v>32595</v>
      </c>
      <c r="G4" s="163"/>
      <c r="H4" s="164"/>
    </row>
    <row r="5" spans="1:8" x14ac:dyDescent="0.2">
      <c r="A5" s="145" t="s">
        <v>538</v>
      </c>
      <c r="B5" s="150"/>
      <c r="C5" s="151"/>
      <c r="D5" s="152">
        <v>46725</v>
      </c>
      <c r="E5" s="153"/>
      <c r="F5" s="154">
        <v>49796</v>
      </c>
      <c r="G5" s="155"/>
      <c r="H5" s="156"/>
    </row>
    <row r="6" spans="1:8" x14ac:dyDescent="0.2">
      <c r="A6" s="157"/>
      <c r="B6" s="158"/>
      <c r="C6" s="159"/>
      <c r="D6" s="160">
        <v>33315</v>
      </c>
      <c r="E6" s="161"/>
      <c r="F6" s="162">
        <v>37281</v>
      </c>
      <c r="G6" s="163"/>
      <c r="H6" s="164"/>
    </row>
    <row r="7" spans="1:8" x14ac:dyDescent="0.2">
      <c r="A7" s="145" t="s">
        <v>539</v>
      </c>
      <c r="B7" s="150"/>
      <c r="C7" s="151"/>
      <c r="D7" s="152">
        <v>53810</v>
      </c>
      <c r="E7" s="153"/>
      <c r="F7" s="154">
        <v>51681</v>
      </c>
      <c r="G7" s="155"/>
      <c r="H7" s="156"/>
    </row>
    <row r="8" spans="1:8" x14ac:dyDescent="0.2">
      <c r="A8" s="157"/>
      <c r="B8" s="158"/>
      <c r="C8" s="159"/>
      <c r="D8" s="160">
        <v>33995</v>
      </c>
      <c r="E8" s="161"/>
      <c r="F8" s="162">
        <v>37226</v>
      </c>
      <c r="G8" s="163"/>
      <c r="H8" s="164"/>
    </row>
    <row r="9" spans="1:8" x14ac:dyDescent="0.2">
      <c r="A9" s="145" t="s">
        <v>540</v>
      </c>
      <c r="B9" s="150"/>
      <c r="C9" s="151"/>
      <c r="D9" s="152">
        <v>69629</v>
      </c>
      <c r="E9" s="153"/>
      <c r="F9" s="154">
        <v>50465</v>
      </c>
      <c r="G9" s="155"/>
      <c r="H9" s="156"/>
    </row>
    <row r="10" spans="1:8" x14ac:dyDescent="0.2">
      <c r="A10" s="157"/>
      <c r="B10" s="158"/>
      <c r="C10" s="159"/>
      <c r="D10" s="160">
        <v>51272</v>
      </c>
      <c r="E10" s="161"/>
      <c r="F10" s="162">
        <v>34193</v>
      </c>
      <c r="G10" s="163"/>
      <c r="H10" s="164"/>
    </row>
    <row r="11" spans="1:8" x14ac:dyDescent="0.2">
      <c r="A11" s="145" t="s">
        <v>541</v>
      </c>
      <c r="B11" s="150"/>
      <c r="C11" s="151"/>
      <c r="D11" s="152">
        <v>56955</v>
      </c>
      <c r="E11" s="153"/>
      <c r="F11" s="154">
        <v>51679</v>
      </c>
      <c r="G11" s="155"/>
      <c r="H11" s="156"/>
    </row>
    <row r="12" spans="1:8" x14ac:dyDescent="0.2">
      <c r="A12" s="157"/>
      <c r="B12" s="158"/>
      <c r="C12" s="165"/>
      <c r="D12" s="160">
        <v>41786</v>
      </c>
      <c r="E12" s="161"/>
      <c r="F12" s="162">
        <v>35132</v>
      </c>
      <c r="G12" s="163"/>
      <c r="H12" s="164"/>
    </row>
    <row r="13" spans="1:8" x14ac:dyDescent="0.2">
      <c r="A13" s="145"/>
      <c r="B13" s="150"/>
      <c r="C13" s="166"/>
      <c r="D13" s="167">
        <v>56430</v>
      </c>
      <c r="E13" s="168"/>
      <c r="F13" s="169">
        <v>50061</v>
      </c>
      <c r="G13" s="170"/>
      <c r="H13" s="156"/>
    </row>
    <row r="14" spans="1:8" x14ac:dyDescent="0.2">
      <c r="A14" s="157"/>
      <c r="B14" s="158"/>
      <c r="C14" s="159"/>
      <c r="D14" s="160">
        <v>40031</v>
      </c>
      <c r="E14" s="161"/>
      <c r="F14" s="162">
        <v>35285</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10.17</v>
      </c>
      <c r="C19" s="171">
        <f>ROUND(VALUE(SUBSTITUTE(実質収支比率等に係る経年分析!G$48,"▲","-")),2)</f>
        <v>8.43</v>
      </c>
      <c r="D19" s="171">
        <f>ROUND(VALUE(SUBSTITUTE(実質収支比率等に係る経年分析!H$48,"▲","-")),2)</f>
        <v>10.23</v>
      </c>
      <c r="E19" s="171">
        <f>ROUND(VALUE(SUBSTITUTE(実質収支比率等に係る経年分析!I$48,"▲","-")),2)</f>
        <v>12.37</v>
      </c>
      <c r="F19" s="171">
        <f>ROUND(VALUE(SUBSTITUTE(実質収支比率等に係る経年分析!J$48,"▲","-")),2)</f>
        <v>13.62</v>
      </c>
    </row>
    <row r="20" spans="1:11" x14ac:dyDescent="0.2">
      <c r="A20" s="171" t="s">
        <v>55</v>
      </c>
      <c r="B20" s="171">
        <f>ROUND(VALUE(SUBSTITUTE(実質収支比率等に係る経年分析!F$47,"▲","-")),2)</f>
        <v>11.57</v>
      </c>
      <c r="C20" s="171">
        <f>ROUND(VALUE(SUBSTITUTE(実質収支比率等に係る経年分析!G$47,"▲","-")),2)</f>
        <v>12.09</v>
      </c>
      <c r="D20" s="171">
        <f>ROUND(VALUE(SUBSTITUTE(実質収支比率等に係る経年分析!H$47,"▲","-")),2)</f>
        <v>12.03</v>
      </c>
      <c r="E20" s="171">
        <f>ROUND(VALUE(SUBSTITUTE(実質収支比率等に係る経年分析!I$47,"▲","-")),2)</f>
        <v>19.87</v>
      </c>
      <c r="F20" s="171">
        <f>ROUND(VALUE(SUBSTITUTE(実質収支比率等に係る経年分析!J$47,"▲","-")),2)</f>
        <v>18.66</v>
      </c>
    </row>
    <row r="21" spans="1:11" x14ac:dyDescent="0.2">
      <c r="A21" s="171" t="s">
        <v>56</v>
      </c>
      <c r="B21" s="171">
        <f>IF(ISNUMBER(VALUE(SUBSTITUTE(実質収支比率等に係る経年分析!F$49,"▲","-"))),ROUND(VALUE(SUBSTITUTE(実質収支比率等に係る経年分析!F$49,"▲","-")),2),NA())</f>
        <v>3.68</v>
      </c>
      <c r="C21" s="171">
        <f>IF(ISNUMBER(VALUE(SUBSTITUTE(実質収支比率等に係る経年分析!G$49,"▲","-"))),ROUND(VALUE(SUBSTITUTE(実質収支比率等に係る経年分析!G$49,"▲","-")),2),NA())</f>
        <v>-0.77</v>
      </c>
      <c r="D21" s="171">
        <f>IF(ISNUMBER(VALUE(SUBSTITUTE(実質収支比率等に係る経年分析!H$49,"▲","-"))),ROUND(VALUE(SUBSTITUTE(実質収支比率等に係る経年分析!H$49,"▲","-")),2),NA())</f>
        <v>2.19</v>
      </c>
      <c r="E21" s="171">
        <f>IF(ISNUMBER(VALUE(SUBSTITUTE(実質収支比率等に係る経年分析!I$49,"▲","-"))),ROUND(VALUE(SUBSTITUTE(実質収支比率等に係る経年分析!I$49,"▲","-")),2),NA())</f>
        <v>9.4700000000000006</v>
      </c>
      <c r="F21" s="171">
        <f>IF(ISNUMBER(VALUE(SUBSTITUTE(実質収支比率等に係る経年分析!J$49,"▲","-"))),ROUND(VALUE(SUBSTITUTE(実質収支比率等に係る経年分析!J$49,"▲","-")),2),NA())</f>
        <v>0.87</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e">
        <f>IF(連結実質赤字比率に係る赤字・黒字の構成分析!C$39="",NA(),連結実質赤字比率に係る赤字・黒字の構成分析!C$39)</f>
        <v>#N/A</v>
      </c>
      <c r="B31" s="172" t="e">
        <f>IF(ROUND(VALUE(SUBSTITUTE(連結実質赤字比率に係る赤字・黒字の構成分析!F$39,"▲", "-")), 2) &lt; 0, ABS(ROUND(VALUE(SUBSTITUTE(連結実質赤字比率に係る赤字・黒字の構成分析!F$39,"▲", "-")), 2)), NA())</f>
        <v>#VALUE!</v>
      </c>
      <c r="C31" s="172" t="e">
        <f>IF(ROUND(VALUE(SUBSTITUTE(連結実質赤字比率に係る赤字・黒字の構成分析!F$39,"▲", "-")), 2) &gt;= 0, ABS(ROUND(VALUE(SUBSTITUTE(連結実質赤字比率に係る赤字・黒字の構成分析!F$39,"▲", "-")), 2)), NA())</f>
        <v>#VALUE!</v>
      </c>
      <c r="D31" s="172" t="e">
        <f>IF(ROUND(VALUE(SUBSTITUTE(連結実質赤字比率に係る赤字・黒字の構成分析!G$39,"▲", "-")), 2) &lt; 0, ABS(ROUND(VALUE(SUBSTITUTE(連結実質赤字比率に係る赤字・黒字の構成分析!G$39,"▲", "-")), 2)), NA())</f>
        <v>#VALUE!</v>
      </c>
      <c r="E31" s="172" t="e">
        <f>IF(ROUND(VALUE(SUBSTITUTE(連結実質赤字比率に係る赤字・黒字の構成分析!G$39,"▲", "-")), 2) &gt;= 0, ABS(ROUND(VALUE(SUBSTITUTE(連結実質赤字比率に係る赤字・黒字の構成分析!G$39,"▲", "-")), 2)), NA())</f>
        <v>#VALUE!</v>
      </c>
      <c r="F31" s="172" t="e">
        <f>IF(ROUND(VALUE(SUBSTITUTE(連結実質赤字比率に係る赤字・黒字の構成分析!H$39,"▲", "-")), 2) &lt; 0, ABS(ROUND(VALUE(SUBSTITUTE(連結実質赤字比率に係る赤字・黒字の構成分析!H$39,"▲", "-")), 2)), NA())</f>
        <v>#VALUE!</v>
      </c>
      <c r="G31" s="172" t="e">
        <f>IF(ROUND(VALUE(SUBSTITUTE(連結実質赤字比率に係る赤字・黒字の構成分析!H$39,"▲", "-")), 2) &gt;= 0, ABS(ROUND(VALUE(SUBSTITUTE(連結実質赤字比率に係る赤字・黒字の構成分析!H$39,"▲", "-")), 2)), NA())</f>
        <v>#VALUE!</v>
      </c>
      <c r="H31" s="172" t="e">
        <f>IF(ROUND(VALUE(SUBSTITUTE(連結実質赤字比率に係る赤字・黒字の構成分析!I$39,"▲", "-")), 2) &lt; 0, ABS(ROUND(VALUE(SUBSTITUTE(連結実質赤字比率に係る赤字・黒字の構成分析!I$39,"▲", "-")), 2)), NA())</f>
        <v>#VALUE!</v>
      </c>
      <c r="I31" s="172" t="e">
        <f>IF(ROUND(VALUE(SUBSTITUTE(連結実質赤字比率に係る赤字・黒字の構成分析!I$39,"▲", "-")), 2) &gt;= 0, ABS(ROUND(VALUE(SUBSTITUTE(連結実質赤字比率に係る赤字・黒字の構成分析!I$39,"▲", "-")), 2)), NA())</f>
        <v>#VALUE!</v>
      </c>
      <c r="J31" s="172" t="e">
        <f>IF(ROUND(VALUE(SUBSTITUTE(連結実質赤字比率に係る赤字・黒字の構成分析!J$39,"▲", "-")), 2) &lt; 0, ABS(ROUND(VALUE(SUBSTITUTE(連結実質赤字比率に係る赤字・黒字の構成分析!J$39,"▲", "-")), 2)), NA())</f>
        <v>#VALUE!</v>
      </c>
      <c r="K31" s="172" t="e">
        <f>IF(ROUND(VALUE(SUBSTITUTE(連結実質赤字比率に係る赤字・黒字の構成分析!J$39,"▲", "-")), 2) &gt;= 0, ABS(ROUND(VALUE(SUBSTITUTE(連結実質赤字比率に係る赤字・黒字の構成分析!J$39,"▲", "-")), 2)), NA())</f>
        <v>#VALUE!</v>
      </c>
    </row>
    <row r="32" spans="1:11" x14ac:dyDescent="0.2">
      <c r="A32" s="172" t="str">
        <f>IF(連結実質赤字比率に係る赤字・黒字の構成分析!C$38="",NA(),連結実質赤字比率に係る赤字・黒字の構成分析!C$38)</f>
        <v>後期高齢者医療事業特別会計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v>
      </c>
    </row>
    <row r="33" spans="1:16" x14ac:dyDescent="0.2">
      <c r="A33" s="172" t="str">
        <f>IF(連結実質赤字比率に係る赤字・黒字の構成分析!C$37="",NA(),連結実質赤字比率に係る赤字・黒字の構成分析!C$37)</f>
        <v>駐車場事業特別会計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v>
      </c>
    </row>
    <row r="34" spans="1:16" x14ac:dyDescent="0.2">
      <c r="A34" s="172" t="str">
        <f>IF(連結実質赤字比率に係る赤字・黒字の構成分析!C$36="",NA(),連結実質赤字比率に係る赤字・黒字の構成分析!C$36)</f>
        <v>国民健康保険事業特別会計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0.57999999999999996</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0.3</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0.21</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0.38</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0.25</v>
      </c>
    </row>
    <row r="35" spans="1:16" x14ac:dyDescent="0.2">
      <c r="A35" s="172" t="str">
        <f>IF(連結実質赤字比率に係る赤字・黒字の構成分析!C$35="",NA(),連結実質赤字比率に係る赤字・黒字の構成分析!C$35)</f>
        <v>介護保険事業特別会計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0.76</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0.62</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0.4</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0.77</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0.32</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10.16</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8.43</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10.220000000000001</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12.37</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13.61</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7933</v>
      </c>
      <c r="E42" s="173"/>
      <c r="F42" s="173"/>
      <c r="G42" s="173">
        <f>'実質公債費比率（分子）の構造'!L$52</f>
        <v>7110</v>
      </c>
      <c r="H42" s="173"/>
      <c r="I42" s="173"/>
      <c r="J42" s="173">
        <f>'実質公債費比率（分子）の構造'!M$52</f>
        <v>6952</v>
      </c>
      <c r="K42" s="173"/>
      <c r="L42" s="173"/>
      <c r="M42" s="173">
        <f>'実質公債費比率（分子）の構造'!N$52</f>
        <v>6836</v>
      </c>
      <c r="N42" s="173"/>
      <c r="O42" s="173"/>
      <c r="P42" s="173">
        <f>'実質公債費比率（分子）の構造'!O$52</f>
        <v>6625</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f>'実質公債費比率（分子）の構造'!K$50</f>
        <v>4930</v>
      </c>
      <c r="C44" s="173"/>
      <c r="D44" s="173"/>
      <c r="E44" s="173">
        <f>'実質公債費比率（分子）の構造'!L$50</f>
        <v>2778</v>
      </c>
      <c r="F44" s="173"/>
      <c r="G44" s="173"/>
      <c r="H44" s="173">
        <f>'実質公債費比率（分子）の構造'!M$50</f>
        <v>1822</v>
      </c>
      <c r="I44" s="173"/>
      <c r="J44" s="173"/>
      <c r="K44" s="173">
        <f>'実質公債費比率（分子）の構造'!N$50</f>
        <v>6301</v>
      </c>
      <c r="L44" s="173"/>
      <c r="M44" s="173"/>
      <c r="N44" s="173">
        <f>'実質公債費比率（分子）の構造'!O$50</f>
        <v>2059</v>
      </c>
      <c r="O44" s="173"/>
      <c r="P44" s="173"/>
    </row>
    <row r="45" spans="1:16" x14ac:dyDescent="0.2">
      <c r="A45" s="173" t="s">
        <v>66</v>
      </c>
      <c r="B45" s="173">
        <f>'実質公債費比率（分子）の構造'!K$49</f>
        <v>112</v>
      </c>
      <c r="C45" s="173"/>
      <c r="D45" s="173"/>
      <c r="E45" s="173">
        <f>'実質公債費比率（分子）の構造'!L$49</f>
        <v>122</v>
      </c>
      <c r="F45" s="173"/>
      <c r="G45" s="173"/>
      <c r="H45" s="173">
        <f>'実質公債費比率（分子）の構造'!M$49</f>
        <v>125</v>
      </c>
      <c r="I45" s="173"/>
      <c r="J45" s="173"/>
      <c r="K45" s="173">
        <f>'実質公債費比率（分子）の構造'!N$49</f>
        <v>138</v>
      </c>
      <c r="L45" s="173"/>
      <c r="M45" s="173"/>
      <c r="N45" s="173">
        <f>'実質公債費比率（分子）の構造'!O$49</f>
        <v>131</v>
      </c>
      <c r="O45" s="173"/>
      <c r="P45" s="173"/>
    </row>
    <row r="46" spans="1:16" x14ac:dyDescent="0.2">
      <c r="A46" s="173" t="s">
        <v>67</v>
      </c>
      <c r="B46" s="173">
        <f>'実質公債費比率（分子）の構造'!K$48</f>
        <v>17</v>
      </c>
      <c r="C46" s="173"/>
      <c r="D46" s="173"/>
      <c r="E46" s="173">
        <f>'実質公債費比率（分子）の構造'!L$48</f>
        <v>16</v>
      </c>
      <c r="F46" s="173"/>
      <c r="G46" s="173"/>
      <c r="H46" s="173">
        <f>'実質公債費比率（分子）の構造'!M$48</f>
        <v>15</v>
      </c>
      <c r="I46" s="173"/>
      <c r="J46" s="173"/>
      <c r="K46" s="173">
        <f>'実質公債費比率（分子）の構造'!N$48</f>
        <v>13</v>
      </c>
      <c r="L46" s="173"/>
      <c r="M46" s="173"/>
      <c r="N46" s="173">
        <f>'実質公債費比率（分子）の構造'!O$48</f>
        <v>12</v>
      </c>
      <c r="O46" s="173"/>
      <c r="P46" s="173"/>
    </row>
    <row r="47" spans="1:16" x14ac:dyDescent="0.2">
      <c r="A47" s="173" t="s">
        <v>68</v>
      </c>
      <c r="B47" s="173">
        <f>'実質公債費比率（分子）の構造'!K$47</f>
        <v>263</v>
      </c>
      <c r="C47" s="173"/>
      <c r="D47" s="173"/>
      <c r="E47" s="173">
        <f>'実質公債費比率（分子）の構造'!L$47</f>
        <v>107</v>
      </c>
      <c r="F47" s="173"/>
      <c r="G47" s="173"/>
      <c r="H47" s="173">
        <f>'実質公債費比率（分子）の構造'!M$47</f>
        <v>47</v>
      </c>
      <c r="I47" s="173"/>
      <c r="J47" s="173"/>
      <c r="K47" s="173">
        <f>'実質公債費比率（分子）の構造'!N$47</f>
        <v>86</v>
      </c>
      <c r="L47" s="173"/>
      <c r="M47" s="173"/>
      <c r="N47" s="173">
        <f>'実質公債費比率（分子）の構造'!O$47</f>
        <v>105</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2437</v>
      </c>
      <c r="C49" s="173"/>
      <c r="D49" s="173"/>
      <c r="E49" s="173">
        <f>'実質公債費比率（分子）の構造'!L$45</f>
        <v>1746</v>
      </c>
      <c r="F49" s="173"/>
      <c r="G49" s="173"/>
      <c r="H49" s="173">
        <f>'実質公債費比率（分子）の構造'!M$45</f>
        <v>1045</v>
      </c>
      <c r="I49" s="173"/>
      <c r="J49" s="173"/>
      <c r="K49" s="173">
        <f>'実質公債費比率（分子）の構造'!N$45</f>
        <v>1070</v>
      </c>
      <c r="L49" s="173"/>
      <c r="M49" s="173"/>
      <c r="N49" s="173">
        <f>'実質公債費比率（分子）の構造'!O$45</f>
        <v>1094</v>
      </c>
      <c r="O49" s="173"/>
      <c r="P49" s="173"/>
    </row>
    <row r="50" spans="1:16" x14ac:dyDescent="0.2">
      <c r="A50" s="173" t="s">
        <v>71</v>
      </c>
      <c r="B50" s="173" t="e">
        <f>NA()</f>
        <v>#N/A</v>
      </c>
      <c r="C50" s="173">
        <f>IF(ISNUMBER('実質公債費比率（分子）の構造'!K$53),'実質公債費比率（分子）の構造'!K$53,NA())</f>
        <v>-174</v>
      </c>
      <c r="D50" s="173" t="e">
        <f>NA()</f>
        <v>#N/A</v>
      </c>
      <c r="E50" s="173" t="e">
        <f>NA()</f>
        <v>#N/A</v>
      </c>
      <c r="F50" s="173">
        <f>IF(ISNUMBER('実質公債費比率（分子）の構造'!L$53),'実質公債費比率（分子）の構造'!L$53,NA())</f>
        <v>-2341</v>
      </c>
      <c r="G50" s="173" t="e">
        <f>NA()</f>
        <v>#N/A</v>
      </c>
      <c r="H50" s="173" t="e">
        <f>NA()</f>
        <v>#N/A</v>
      </c>
      <c r="I50" s="173">
        <f>IF(ISNUMBER('実質公債費比率（分子）の構造'!M$53),'実質公債費比率（分子）の構造'!M$53,NA())</f>
        <v>-3898</v>
      </c>
      <c r="J50" s="173" t="e">
        <f>NA()</f>
        <v>#N/A</v>
      </c>
      <c r="K50" s="173" t="e">
        <f>NA()</f>
        <v>#N/A</v>
      </c>
      <c r="L50" s="173">
        <f>IF(ISNUMBER('実質公債費比率（分子）の構造'!N$53),'実質公債費比率（分子）の構造'!N$53,NA())</f>
        <v>772</v>
      </c>
      <c r="M50" s="173" t="e">
        <f>NA()</f>
        <v>#N/A</v>
      </c>
      <c r="N50" s="173" t="e">
        <f>NA()</f>
        <v>#N/A</v>
      </c>
      <c r="O50" s="173">
        <f>IF(ISNUMBER('実質公債費比率（分子）の構造'!O$53),'実質公債費比率（分子）の構造'!O$53,NA())</f>
        <v>-3224</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72222</v>
      </c>
      <c r="E56" s="172"/>
      <c r="F56" s="172"/>
      <c r="G56" s="172">
        <f>'将来負担比率（分子）の構造'!J$52</f>
        <v>65620</v>
      </c>
      <c r="H56" s="172"/>
      <c r="I56" s="172"/>
      <c r="J56" s="172">
        <f>'将来負担比率（分子）の構造'!K$52</f>
        <v>59578</v>
      </c>
      <c r="K56" s="172"/>
      <c r="L56" s="172"/>
      <c r="M56" s="172">
        <f>'将来負担比率（分子）の構造'!L$52</f>
        <v>54514</v>
      </c>
      <c r="N56" s="172"/>
      <c r="O56" s="172"/>
      <c r="P56" s="172">
        <f>'将来負担比率（分子）の構造'!M$52</f>
        <v>52349</v>
      </c>
    </row>
    <row r="57" spans="1:16" x14ac:dyDescent="0.2">
      <c r="A57" s="172" t="s">
        <v>42</v>
      </c>
      <c r="B57" s="172"/>
      <c r="C57" s="172"/>
      <c r="D57" s="172">
        <f>'将来負担比率（分子）の構造'!I$51</f>
        <v>6995</v>
      </c>
      <c r="E57" s="172"/>
      <c r="F57" s="172"/>
      <c r="G57" s="172">
        <f>'将来負担比率（分子）の構造'!J$51</f>
        <v>7016</v>
      </c>
      <c r="H57" s="172"/>
      <c r="I57" s="172"/>
      <c r="J57" s="172">
        <f>'将来負担比率（分子）の構造'!K$51</f>
        <v>6916</v>
      </c>
      <c r="K57" s="172"/>
      <c r="L57" s="172"/>
      <c r="M57" s="172">
        <f>'将来負担比率（分子）の構造'!L$51</f>
        <v>6991</v>
      </c>
      <c r="N57" s="172"/>
      <c r="O57" s="172"/>
      <c r="P57" s="172">
        <f>'将来負担比率（分子）の構造'!M$51</f>
        <v>3282</v>
      </c>
    </row>
    <row r="58" spans="1:16" x14ac:dyDescent="0.2">
      <c r="A58" s="172" t="s">
        <v>41</v>
      </c>
      <c r="B58" s="172"/>
      <c r="C58" s="172"/>
      <c r="D58" s="172">
        <f>'将来負担比率（分子）の構造'!I$50</f>
        <v>121023</v>
      </c>
      <c r="E58" s="172"/>
      <c r="F58" s="172"/>
      <c r="G58" s="172">
        <f>'将来負担比率（分子）の構造'!J$50</f>
        <v>130516</v>
      </c>
      <c r="H58" s="172"/>
      <c r="I58" s="172"/>
      <c r="J58" s="172">
        <f>'将来負担比率（分子）の構造'!K$50</f>
        <v>136736</v>
      </c>
      <c r="K58" s="172"/>
      <c r="L58" s="172"/>
      <c r="M58" s="172">
        <f>'将来負担比率（分子）の構造'!L$50</f>
        <v>134016</v>
      </c>
      <c r="N58" s="172"/>
      <c r="O58" s="172"/>
      <c r="P58" s="172">
        <f>'将来負担比率（分子）の構造'!M$50</f>
        <v>137624</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20572</v>
      </c>
      <c r="C62" s="172"/>
      <c r="D62" s="172"/>
      <c r="E62" s="172">
        <f>'将来負担比率（分子）の構造'!J$45</f>
        <v>19930</v>
      </c>
      <c r="F62" s="172"/>
      <c r="G62" s="172"/>
      <c r="H62" s="172">
        <f>'将来負担比率（分子）の構造'!K$45</f>
        <v>17970</v>
      </c>
      <c r="I62" s="172"/>
      <c r="J62" s="172"/>
      <c r="K62" s="172">
        <f>'将来負担比率（分子）の構造'!L$45</f>
        <v>17301</v>
      </c>
      <c r="L62" s="172"/>
      <c r="M62" s="172"/>
      <c r="N62" s="172">
        <f>'将来負担比率（分子）の構造'!M$45</f>
        <v>17024</v>
      </c>
      <c r="O62" s="172"/>
      <c r="P62" s="172"/>
    </row>
    <row r="63" spans="1:16" x14ac:dyDescent="0.2">
      <c r="A63" s="172" t="s">
        <v>34</v>
      </c>
      <c r="B63" s="172">
        <f>'将来負担比率（分子）の構造'!I$44</f>
        <v>1521</v>
      </c>
      <c r="C63" s="172"/>
      <c r="D63" s="172"/>
      <c r="E63" s="172">
        <f>'将来負担比率（分子）の構造'!J$44</f>
        <v>1504</v>
      </c>
      <c r="F63" s="172"/>
      <c r="G63" s="172"/>
      <c r="H63" s="172">
        <f>'将来負担比率（分子）の構造'!K$44</f>
        <v>1570</v>
      </c>
      <c r="I63" s="172"/>
      <c r="J63" s="172"/>
      <c r="K63" s="172">
        <f>'将来負担比率（分子）の構造'!L$44</f>
        <v>1846</v>
      </c>
      <c r="L63" s="172"/>
      <c r="M63" s="172"/>
      <c r="N63" s="172">
        <f>'将来負担比率（分子）の構造'!M$44</f>
        <v>2017</v>
      </c>
      <c r="O63" s="172"/>
      <c r="P63" s="172"/>
    </row>
    <row r="64" spans="1:16" x14ac:dyDescent="0.2">
      <c r="A64" s="172" t="s">
        <v>33</v>
      </c>
      <c r="B64" s="172">
        <f>'将来負担比率（分子）の構造'!I$43</f>
        <v>147</v>
      </c>
      <c r="C64" s="172"/>
      <c r="D64" s="172"/>
      <c r="E64" s="172">
        <f>'将来負担比率（分子）の構造'!J$43</f>
        <v>169</v>
      </c>
      <c r="F64" s="172"/>
      <c r="G64" s="172"/>
      <c r="H64" s="172">
        <f>'将来負担比率（分子）の構造'!K$43</f>
        <v>144</v>
      </c>
      <c r="I64" s="172"/>
      <c r="J64" s="172"/>
      <c r="K64" s="172">
        <f>'将来負担比率（分子）の構造'!L$43</f>
        <v>121</v>
      </c>
      <c r="L64" s="172"/>
      <c r="M64" s="172"/>
      <c r="N64" s="172">
        <f>'将来負担比率（分子）の構造'!M$43</f>
        <v>100</v>
      </c>
      <c r="O64" s="172"/>
      <c r="P64" s="172"/>
    </row>
    <row r="65" spans="1:16" x14ac:dyDescent="0.2">
      <c r="A65" s="172" t="s">
        <v>32</v>
      </c>
      <c r="B65" s="172">
        <f>'将来負担比率（分子）の構造'!I$42</f>
        <v>12726</v>
      </c>
      <c r="C65" s="172"/>
      <c r="D65" s="172"/>
      <c r="E65" s="172">
        <f>'将来負担比率（分子）の構造'!J$42</f>
        <v>12636</v>
      </c>
      <c r="F65" s="172"/>
      <c r="G65" s="172"/>
      <c r="H65" s="172">
        <f>'将来負担比率（分子）の構造'!K$42</f>
        <v>13148</v>
      </c>
      <c r="I65" s="172"/>
      <c r="J65" s="172"/>
      <c r="K65" s="172">
        <f>'将来負担比率（分子）の構造'!L$42</f>
        <v>8286</v>
      </c>
      <c r="L65" s="172"/>
      <c r="M65" s="172"/>
      <c r="N65" s="172">
        <f>'将来負担比率（分子）の構造'!M$42</f>
        <v>8447</v>
      </c>
      <c r="O65" s="172"/>
      <c r="P65" s="172"/>
    </row>
    <row r="66" spans="1:16" x14ac:dyDescent="0.2">
      <c r="A66" s="172" t="s">
        <v>31</v>
      </c>
      <c r="B66" s="172">
        <f>'将来負担比率（分子）の構造'!I$41</f>
        <v>15576</v>
      </c>
      <c r="C66" s="172"/>
      <c r="D66" s="172"/>
      <c r="E66" s="172">
        <f>'将来負担比率（分子）の構造'!J$41</f>
        <v>14013</v>
      </c>
      <c r="F66" s="172"/>
      <c r="G66" s="172"/>
      <c r="H66" s="172">
        <f>'将来負担比率（分子）の構造'!K$41</f>
        <v>14401</v>
      </c>
      <c r="I66" s="172"/>
      <c r="J66" s="172"/>
      <c r="K66" s="172">
        <f>'将来負担比率（分子）の構造'!L$41</f>
        <v>15147</v>
      </c>
      <c r="L66" s="172"/>
      <c r="M66" s="172"/>
      <c r="N66" s="172">
        <f>'将来負担比率（分子）の構造'!M$41</f>
        <v>14093</v>
      </c>
      <c r="O66" s="172"/>
      <c r="P66" s="172"/>
    </row>
    <row r="67" spans="1:16" x14ac:dyDescent="0.2">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14644</v>
      </c>
      <c r="C72" s="176">
        <f>基金残高に係る経年分析!G55</f>
        <v>23642</v>
      </c>
      <c r="D72" s="176">
        <f>基金残高に係る経年分析!H55</f>
        <v>22794</v>
      </c>
    </row>
    <row r="73" spans="1:16" x14ac:dyDescent="0.2">
      <c r="A73" s="175" t="s">
        <v>78</v>
      </c>
      <c r="B73" s="176">
        <f>基金残高に係る経年分析!F56</f>
        <v>351</v>
      </c>
      <c r="C73" s="176">
        <f>基金残高に係る経年分析!G56</f>
        <v>298</v>
      </c>
      <c r="D73" s="176">
        <f>基金残高に係る経年分析!H56</f>
        <v>279</v>
      </c>
    </row>
    <row r="74" spans="1:16" x14ac:dyDescent="0.2">
      <c r="A74" s="175" t="s">
        <v>79</v>
      </c>
      <c r="B74" s="176">
        <f>基金残高に係る経年分析!F57</f>
        <v>115216</v>
      </c>
      <c r="C74" s="176">
        <f>基金残高に係る経年分析!G57</f>
        <v>103437</v>
      </c>
      <c r="D74" s="176">
        <f>基金残高に係る経年分析!H57</f>
        <v>105698</v>
      </c>
    </row>
  </sheetData>
  <sheetProtection algorithmName="SHA-512" hashValue="b+czoqoKo6NHzBh10lvl+bEPKheC1YucBxKfRbrFbSoenqc9gAr65ZX83Z9XqVSwd9zZIYggQJonOC/tEctChQ==" saltValue="l7lls63wJJl9wio4SBX3ZA=="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election activeCell="CR36" sqref="CR36:CY36"/>
    </sheetView>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9"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214</v>
      </c>
      <c r="DI1" s="782"/>
      <c r="DJ1" s="782"/>
      <c r="DK1" s="782"/>
      <c r="DL1" s="782"/>
      <c r="DM1" s="782"/>
      <c r="DN1" s="783"/>
      <c r="DO1" s="212"/>
      <c r="DP1" s="781" t="s">
        <v>215</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2">
      <c r="B2" s="213" t="s">
        <v>216</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723" t="s">
        <v>217</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c r="AM3" s="724"/>
      <c r="AN3" s="724"/>
      <c r="AO3" s="724"/>
      <c r="AP3" s="723" t="s">
        <v>218</v>
      </c>
      <c r="AQ3" s="724"/>
      <c r="AR3" s="724"/>
      <c r="AS3" s="724"/>
      <c r="AT3" s="724"/>
      <c r="AU3" s="724"/>
      <c r="AV3" s="724"/>
      <c r="AW3" s="724"/>
      <c r="AX3" s="724"/>
      <c r="AY3" s="724"/>
      <c r="AZ3" s="724"/>
      <c r="BA3" s="724"/>
      <c r="BB3" s="724"/>
      <c r="BC3" s="724"/>
      <c r="BD3" s="724"/>
      <c r="BE3" s="724"/>
      <c r="BF3" s="724"/>
      <c r="BG3" s="724"/>
      <c r="BH3" s="724"/>
      <c r="BI3" s="724"/>
      <c r="BJ3" s="724"/>
      <c r="BK3" s="724"/>
      <c r="BL3" s="724"/>
      <c r="BM3" s="724"/>
      <c r="BN3" s="724"/>
      <c r="BO3" s="724"/>
      <c r="BP3" s="724"/>
      <c r="BQ3" s="724"/>
      <c r="BR3" s="724"/>
      <c r="BS3" s="724"/>
      <c r="BT3" s="724"/>
      <c r="BU3" s="724"/>
      <c r="BV3" s="724"/>
      <c r="BW3" s="724"/>
      <c r="BX3" s="724"/>
      <c r="BY3" s="724"/>
      <c r="BZ3" s="724"/>
      <c r="CA3" s="724"/>
      <c r="CB3" s="725"/>
      <c r="CD3" s="766" t="s">
        <v>219</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2">
      <c r="B4" s="723" t="s">
        <v>1</v>
      </c>
      <c r="C4" s="724"/>
      <c r="D4" s="724"/>
      <c r="E4" s="724"/>
      <c r="F4" s="724"/>
      <c r="G4" s="724"/>
      <c r="H4" s="724"/>
      <c r="I4" s="724"/>
      <c r="J4" s="724"/>
      <c r="K4" s="724"/>
      <c r="L4" s="724"/>
      <c r="M4" s="724"/>
      <c r="N4" s="724"/>
      <c r="O4" s="724"/>
      <c r="P4" s="724"/>
      <c r="Q4" s="725"/>
      <c r="R4" s="723" t="s">
        <v>220</v>
      </c>
      <c r="S4" s="724"/>
      <c r="T4" s="724"/>
      <c r="U4" s="724"/>
      <c r="V4" s="724"/>
      <c r="W4" s="724"/>
      <c r="X4" s="724"/>
      <c r="Y4" s="725"/>
      <c r="Z4" s="723" t="s">
        <v>221</v>
      </c>
      <c r="AA4" s="724"/>
      <c r="AB4" s="724"/>
      <c r="AC4" s="725"/>
      <c r="AD4" s="723" t="s">
        <v>222</v>
      </c>
      <c r="AE4" s="724"/>
      <c r="AF4" s="724"/>
      <c r="AG4" s="724"/>
      <c r="AH4" s="724"/>
      <c r="AI4" s="724"/>
      <c r="AJ4" s="724"/>
      <c r="AK4" s="725"/>
      <c r="AL4" s="723" t="s">
        <v>221</v>
      </c>
      <c r="AM4" s="724"/>
      <c r="AN4" s="724"/>
      <c r="AO4" s="725"/>
      <c r="AP4" s="784" t="s">
        <v>223</v>
      </c>
      <c r="AQ4" s="784"/>
      <c r="AR4" s="784"/>
      <c r="AS4" s="784"/>
      <c r="AT4" s="784"/>
      <c r="AU4" s="784"/>
      <c r="AV4" s="784"/>
      <c r="AW4" s="784"/>
      <c r="AX4" s="784"/>
      <c r="AY4" s="784"/>
      <c r="AZ4" s="784"/>
      <c r="BA4" s="784"/>
      <c r="BB4" s="784"/>
      <c r="BC4" s="784"/>
      <c r="BD4" s="784"/>
      <c r="BE4" s="784"/>
      <c r="BF4" s="784"/>
      <c r="BG4" s="784" t="s">
        <v>224</v>
      </c>
      <c r="BH4" s="784"/>
      <c r="BI4" s="784"/>
      <c r="BJ4" s="784"/>
      <c r="BK4" s="784"/>
      <c r="BL4" s="784"/>
      <c r="BM4" s="784"/>
      <c r="BN4" s="784"/>
      <c r="BO4" s="784" t="s">
        <v>221</v>
      </c>
      <c r="BP4" s="784"/>
      <c r="BQ4" s="784"/>
      <c r="BR4" s="784"/>
      <c r="BS4" s="784" t="s">
        <v>225</v>
      </c>
      <c r="BT4" s="784"/>
      <c r="BU4" s="784"/>
      <c r="BV4" s="784"/>
      <c r="BW4" s="784"/>
      <c r="BX4" s="784"/>
      <c r="BY4" s="784"/>
      <c r="BZ4" s="784"/>
      <c r="CA4" s="784"/>
      <c r="CB4" s="784"/>
      <c r="CD4" s="766" t="s">
        <v>226</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216" customFormat="1" ht="11.25" customHeight="1" x14ac:dyDescent="0.2">
      <c r="B5" s="731" t="s">
        <v>227</v>
      </c>
      <c r="C5" s="732"/>
      <c r="D5" s="732"/>
      <c r="E5" s="732"/>
      <c r="F5" s="732"/>
      <c r="G5" s="732"/>
      <c r="H5" s="732"/>
      <c r="I5" s="732"/>
      <c r="J5" s="732"/>
      <c r="K5" s="732"/>
      <c r="L5" s="732"/>
      <c r="M5" s="732"/>
      <c r="N5" s="732"/>
      <c r="O5" s="732"/>
      <c r="P5" s="732"/>
      <c r="Q5" s="733"/>
      <c r="R5" s="717">
        <v>35201117</v>
      </c>
      <c r="S5" s="718"/>
      <c r="T5" s="718"/>
      <c r="U5" s="718"/>
      <c r="V5" s="718"/>
      <c r="W5" s="718"/>
      <c r="X5" s="718"/>
      <c r="Y5" s="761"/>
      <c r="Z5" s="779">
        <v>14.8</v>
      </c>
      <c r="AA5" s="779"/>
      <c r="AB5" s="779"/>
      <c r="AC5" s="779"/>
      <c r="AD5" s="780">
        <v>35201117</v>
      </c>
      <c r="AE5" s="780"/>
      <c r="AF5" s="780"/>
      <c r="AG5" s="780"/>
      <c r="AH5" s="780"/>
      <c r="AI5" s="780"/>
      <c r="AJ5" s="780"/>
      <c r="AK5" s="780"/>
      <c r="AL5" s="762">
        <v>28.1</v>
      </c>
      <c r="AM5" s="736"/>
      <c r="AN5" s="736"/>
      <c r="AO5" s="763"/>
      <c r="AP5" s="731" t="s">
        <v>228</v>
      </c>
      <c r="AQ5" s="732"/>
      <c r="AR5" s="732"/>
      <c r="AS5" s="732"/>
      <c r="AT5" s="732"/>
      <c r="AU5" s="732"/>
      <c r="AV5" s="732"/>
      <c r="AW5" s="732"/>
      <c r="AX5" s="732"/>
      <c r="AY5" s="732"/>
      <c r="AZ5" s="732"/>
      <c r="BA5" s="732"/>
      <c r="BB5" s="732"/>
      <c r="BC5" s="732"/>
      <c r="BD5" s="732"/>
      <c r="BE5" s="732"/>
      <c r="BF5" s="733"/>
      <c r="BG5" s="664">
        <v>35196903</v>
      </c>
      <c r="BH5" s="665"/>
      <c r="BI5" s="665"/>
      <c r="BJ5" s="665"/>
      <c r="BK5" s="665"/>
      <c r="BL5" s="665"/>
      <c r="BM5" s="665"/>
      <c r="BN5" s="666"/>
      <c r="BO5" s="691">
        <v>100</v>
      </c>
      <c r="BP5" s="691"/>
      <c r="BQ5" s="691"/>
      <c r="BR5" s="691"/>
      <c r="BS5" s="692" t="s">
        <v>139</v>
      </c>
      <c r="BT5" s="692"/>
      <c r="BU5" s="692"/>
      <c r="BV5" s="692"/>
      <c r="BW5" s="692"/>
      <c r="BX5" s="692"/>
      <c r="BY5" s="692"/>
      <c r="BZ5" s="692"/>
      <c r="CA5" s="692"/>
      <c r="CB5" s="759"/>
      <c r="CD5" s="766" t="s">
        <v>223</v>
      </c>
      <c r="CE5" s="767"/>
      <c r="CF5" s="767"/>
      <c r="CG5" s="767"/>
      <c r="CH5" s="767"/>
      <c r="CI5" s="767"/>
      <c r="CJ5" s="767"/>
      <c r="CK5" s="767"/>
      <c r="CL5" s="767"/>
      <c r="CM5" s="767"/>
      <c r="CN5" s="767"/>
      <c r="CO5" s="767"/>
      <c r="CP5" s="767"/>
      <c r="CQ5" s="768"/>
      <c r="CR5" s="766" t="s">
        <v>229</v>
      </c>
      <c r="CS5" s="767"/>
      <c r="CT5" s="767"/>
      <c r="CU5" s="767"/>
      <c r="CV5" s="767"/>
      <c r="CW5" s="767"/>
      <c r="CX5" s="767"/>
      <c r="CY5" s="768"/>
      <c r="CZ5" s="766" t="s">
        <v>221</v>
      </c>
      <c r="DA5" s="767"/>
      <c r="DB5" s="767"/>
      <c r="DC5" s="768"/>
      <c r="DD5" s="766" t="s">
        <v>230</v>
      </c>
      <c r="DE5" s="767"/>
      <c r="DF5" s="767"/>
      <c r="DG5" s="767"/>
      <c r="DH5" s="767"/>
      <c r="DI5" s="767"/>
      <c r="DJ5" s="767"/>
      <c r="DK5" s="767"/>
      <c r="DL5" s="767"/>
      <c r="DM5" s="767"/>
      <c r="DN5" s="767"/>
      <c r="DO5" s="767"/>
      <c r="DP5" s="768"/>
      <c r="DQ5" s="766" t="s">
        <v>231</v>
      </c>
      <c r="DR5" s="767"/>
      <c r="DS5" s="767"/>
      <c r="DT5" s="767"/>
      <c r="DU5" s="767"/>
      <c r="DV5" s="767"/>
      <c r="DW5" s="767"/>
      <c r="DX5" s="767"/>
      <c r="DY5" s="767"/>
      <c r="DZ5" s="767"/>
      <c r="EA5" s="767"/>
      <c r="EB5" s="767"/>
      <c r="EC5" s="768"/>
    </row>
    <row r="6" spans="2:143" ht="11.25" customHeight="1" x14ac:dyDescent="0.2">
      <c r="B6" s="661" t="s">
        <v>232</v>
      </c>
      <c r="C6" s="662"/>
      <c r="D6" s="662"/>
      <c r="E6" s="662"/>
      <c r="F6" s="662"/>
      <c r="G6" s="662"/>
      <c r="H6" s="662"/>
      <c r="I6" s="662"/>
      <c r="J6" s="662"/>
      <c r="K6" s="662"/>
      <c r="L6" s="662"/>
      <c r="M6" s="662"/>
      <c r="N6" s="662"/>
      <c r="O6" s="662"/>
      <c r="P6" s="662"/>
      <c r="Q6" s="663"/>
      <c r="R6" s="664">
        <v>715921</v>
      </c>
      <c r="S6" s="665"/>
      <c r="T6" s="665"/>
      <c r="U6" s="665"/>
      <c r="V6" s="665"/>
      <c r="W6" s="665"/>
      <c r="X6" s="665"/>
      <c r="Y6" s="666"/>
      <c r="Z6" s="691">
        <v>0.3</v>
      </c>
      <c r="AA6" s="691"/>
      <c r="AB6" s="691"/>
      <c r="AC6" s="691"/>
      <c r="AD6" s="692">
        <v>715921</v>
      </c>
      <c r="AE6" s="692"/>
      <c r="AF6" s="692"/>
      <c r="AG6" s="692"/>
      <c r="AH6" s="692"/>
      <c r="AI6" s="692"/>
      <c r="AJ6" s="692"/>
      <c r="AK6" s="692"/>
      <c r="AL6" s="667">
        <v>0.6</v>
      </c>
      <c r="AM6" s="668"/>
      <c r="AN6" s="668"/>
      <c r="AO6" s="693"/>
      <c r="AP6" s="661" t="s">
        <v>233</v>
      </c>
      <c r="AQ6" s="662"/>
      <c r="AR6" s="662"/>
      <c r="AS6" s="662"/>
      <c r="AT6" s="662"/>
      <c r="AU6" s="662"/>
      <c r="AV6" s="662"/>
      <c r="AW6" s="662"/>
      <c r="AX6" s="662"/>
      <c r="AY6" s="662"/>
      <c r="AZ6" s="662"/>
      <c r="BA6" s="662"/>
      <c r="BB6" s="662"/>
      <c r="BC6" s="662"/>
      <c r="BD6" s="662"/>
      <c r="BE6" s="662"/>
      <c r="BF6" s="663"/>
      <c r="BG6" s="664">
        <v>35196903</v>
      </c>
      <c r="BH6" s="665"/>
      <c r="BI6" s="665"/>
      <c r="BJ6" s="665"/>
      <c r="BK6" s="665"/>
      <c r="BL6" s="665"/>
      <c r="BM6" s="665"/>
      <c r="BN6" s="666"/>
      <c r="BO6" s="691">
        <v>100</v>
      </c>
      <c r="BP6" s="691"/>
      <c r="BQ6" s="691"/>
      <c r="BR6" s="691"/>
      <c r="BS6" s="692" t="s">
        <v>131</v>
      </c>
      <c r="BT6" s="692"/>
      <c r="BU6" s="692"/>
      <c r="BV6" s="692"/>
      <c r="BW6" s="692"/>
      <c r="BX6" s="692"/>
      <c r="BY6" s="692"/>
      <c r="BZ6" s="692"/>
      <c r="CA6" s="692"/>
      <c r="CB6" s="759"/>
      <c r="CD6" s="720" t="s">
        <v>234</v>
      </c>
      <c r="CE6" s="721"/>
      <c r="CF6" s="721"/>
      <c r="CG6" s="721"/>
      <c r="CH6" s="721"/>
      <c r="CI6" s="721"/>
      <c r="CJ6" s="721"/>
      <c r="CK6" s="721"/>
      <c r="CL6" s="721"/>
      <c r="CM6" s="721"/>
      <c r="CN6" s="721"/>
      <c r="CO6" s="721"/>
      <c r="CP6" s="721"/>
      <c r="CQ6" s="722"/>
      <c r="CR6" s="664">
        <v>745665</v>
      </c>
      <c r="CS6" s="665"/>
      <c r="CT6" s="665"/>
      <c r="CU6" s="665"/>
      <c r="CV6" s="665"/>
      <c r="CW6" s="665"/>
      <c r="CX6" s="665"/>
      <c r="CY6" s="666"/>
      <c r="CZ6" s="762">
        <v>0.3</v>
      </c>
      <c r="DA6" s="736"/>
      <c r="DB6" s="736"/>
      <c r="DC6" s="765"/>
      <c r="DD6" s="670" t="s">
        <v>235</v>
      </c>
      <c r="DE6" s="665"/>
      <c r="DF6" s="665"/>
      <c r="DG6" s="665"/>
      <c r="DH6" s="665"/>
      <c r="DI6" s="665"/>
      <c r="DJ6" s="665"/>
      <c r="DK6" s="665"/>
      <c r="DL6" s="665"/>
      <c r="DM6" s="665"/>
      <c r="DN6" s="665"/>
      <c r="DO6" s="665"/>
      <c r="DP6" s="666"/>
      <c r="DQ6" s="670">
        <v>745505</v>
      </c>
      <c r="DR6" s="665"/>
      <c r="DS6" s="665"/>
      <c r="DT6" s="665"/>
      <c r="DU6" s="665"/>
      <c r="DV6" s="665"/>
      <c r="DW6" s="665"/>
      <c r="DX6" s="665"/>
      <c r="DY6" s="665"/>
      <c r="DZ6" s="665"/>
      <c r="EA6" s="665"/>
      <c r="EB6" s="665"/>
      <c r="EC6" s="705"/>
    </row>
    <row r="7" spans="2:143" ht="11.25" customHeight="1" x14ac:dyDescent="0.2">
      <c r="B7" s="661" t="s">
        <v>236</v>
      </c>
      <c r="C7" s="662"/>
      <c r="D7" s="662"/>
      <c r="E7" s="662"/>
      <c r="F7" s="662"/>
      <c r="G7" s="662"/>
      <c r="H7" s="662"/>
      <c r="I7" s="662"/>
      <c r="J7" s="662"/>
      <c r="K7" s="662"/>
      <c r="L7" s="662"/>
      <c r="M7" s="662"/>
      <c r="N7" s="662"/>
      <c r="O7" s="662"/>
      <c r="P7" s="662"/>
      <c r="Q7" s="663"/>
      <c r="R7" s="664">
        <v>89658</v>
      </c>
      <c r="S7" s="665"/>
      <c r="T7" s="665"/>
      <c r="U7" s="665"/>
      <c r="V7" s="665"/>
      <c r="W7" s="665"/>
      <c r="X7" s="665"/>
      <c r="Y7" s="666"/>
      <c r="Z7" s="691">
        <v>0</v>
      </c>
      <c r="AA7" s="691"/>
      <c r="AB7" s="691"/>
      <c r="AC7" s="691"/>
      <c r="AD7" s="692">
        <v>89658</v>
      </c>
      <c r="AE7" s="692"/>
      <c r="AF7" s="692"/>
      <c r="AG7" s="692"/>
      <c r="AH7" s="692"/>
      <c r="AI7" s="692"/>
      <c r="AJ7" s="692"/>
      <c r="AK7" s="692"/>
      <c r="AL7" s="667">
        <v>0.1</v>
      </c>
      <c r="AM7" s="668"/>
      <c r="AN7" s="668"/>
      <c r="AO7" s="693"/>
      <c r="AP7" s="661" t="s">
        <v>237</v>
      </c>
      <c r="AQ7" s="662"/>
      <c r="AR7" s="662"/>
      <c r="AS7" s="662"/>
      <c r="AT7" s="662"/>
      <c r="AU7" s="662"/>
      <c r="AV7" s="662"/>
      <c r="AW7" s="662"/>
      <c r="AX7" s="662"/>
      <c r="AY7" s="662"/>
      <c r="AZ7" s="662"/>
      <c r="BA7" s="662"/>
      <c r="BB7" s="662"/>
      <c r="BC7" s="662"/>
      <c r="BD7" s="662"/>
      <c r="BE7" s="662"/>
      <c r="BF7" s="663"/>
      <c r="BG7" s="664">
        <v>31761378</v>
      </c>
      <c r="BH7" s="665"/>
      <c r="BI7" s="665"/>
      <c r="BJ7" s="665"/>
      <c r="BK7" s="665"/>
      <c r="BL7" s="665"/>
      <c r="BM7" s="665"/>
      <c r="BN7" s="666"/>
      <c r="BO7" s="691">
        <v>90.2</v>
      </c>
      <c r="BP7" s="691"/>
      <c r="BQ7" s="691"/>
      <c r="BR7" s="691"/>
      <c r="BS7" s="692" t="s">
        <v>131</v>
      </c>
      <c r="BT7" s="692"/>
      <c r="BU7" s="692"/>
      <c r="BV7" s="692"/>
      <c r="BW7" s="692"/>
      <c r="BX7" s="692"/>
      <c r="BY7" s="692"/>
      <c r="BZ7" s="692"/>
      <c r="CA7" s="692"/>
      <c r="CB7" s="759"/>
      <c r="CD7" s="706" t="s">
        <v>238</v>
      </c>
      <c r="CE7" s="703"/>
      <c r="CF7" s="703"/>
      <c r="CG7" s="703"/>
      <c r="CH7" s="703"/>
      <c r="CI7" s="703"/>
      <c r="CJ7" s="703"/>
      <c r="CK7" s="703"/>
      <c r="CL7" s="703"/>
      <c r="CM7" s="703"/>
      <c r="CN7" s="703"/>
      <c r="CO7" s="703"/>
      <c r="CP7" s="703"/>
      <c r="CQ7" s="704"/>
      <c r="CR7" s="664">
        <v>25285064</v>
      </c>
      <c r="CS7" s="665"/>
      <c r="CT7" s="665"/>
      <c r="CU7" s="665"/>
      <c r="CV7" s="665"/>
      <c r="CW7" s="665"/>
      <c r="CX7" s="665"/>
      <c r="CY7" s="666"/>
      <c r="CZ7" s="691">
        <v>11.4</v>
      </c>
      <c r="DA7" s="691"/>
      <c r="DB7" s="691"/>
      <c r="DC7" s="691"/>
      <c r="DD7" s="670">
        <v>5214165</v>
      </c>
      <c r="DE7" s="665"/>
      <c r="DF7" s="665"/>
      <c r="DG7" s="665"/>
      <c r="DH7" s="665"/>
      <c r="DI7" s="665"/>
      <c r="DJ7" s="665"/>
      <c r="DK7" s="665"/>
      <c r="DL7" s="665"/>
      <c r="DM7" s="665"/>
      <c r="DN7" s="665"/>
      <c r="DO7" s="665"/>
      <c r="DP7" s="666"/>
      <c r="DQ7" s="670">
        <v>19954997</v>
      </c>
      <c r="DR7" s="665"/>
      <c r="DS7" s="665"/>
      <c r="DT7" s="665"/>
      <c r="DU7" s="665"/>
      <c r="DV7" s="665"/>
      <c r="DW7" s="665"/>
      <c r="DX7" s="665"/>
      <c r="DY7" s="665"/>
      <c r="DZ7" s="665"/>
      <c r="EA7" s="665"/>
      <c r="EB7" s="665"/>
      <c r="EC7" s="705"/>
    </row>
    <row r="8" spans="2:143" ht="11.25" customHeight="1" x14ac:dyDescent="0.2">
      <c r="B8" s="661" t="s">
        <v>239</v>
      </c>
      <c r="C8" s="662"/>
      <c r="D8" s="662"/>
      <c r="E8" s="662"/>
      <c r="F8" s="662"/>
      <c r="G8" s="662"/>
      <c r="H8" s="662"/>
      <c r="I8" s="662"/>
      <c r="J8" s="662"/>
      <c r="K8" s="662"/>
      <c r="L8" s="662"/>
      <c r="M8" s="662"/>
      <c r="N8" s="662"/>
      <c r="O8" s="662"/>
      <c r="P8" s="662"/>
      <c r="Q8" s="663"/>
      <c r="R8" s="664">
        <v>644480</v>
      </c>
      <c r="S8" s="665"/>
      <c r="T8" s="665"/>
      <c r="U8" s="665"/>
      <c r="V8" s="665"/>
      <c r="W8" s="665"/>
      <c r="X8" s="665"/>
      <c r="Y8" s="666"/>
      <c r="Z8" s="691">
        <v>0.3</v>
      </c>
      <c r="AA8" s="691"/>
      <c r="AB8" s="691"/>
      <c r="AC8" s="691"/>
      <c r="AD8" s="692">
        <v>644480</v>
      </c>
      <c r="AE8" s="692"/>
      <c r="AF8" s="692"/>
      <c r="AG8" s="692"/>
      <c r="AH8" s="692"/>
      <c r="AI8" s="692"/>
      <c r="AJ8" s="692"/>
      <c r="AK8" s="692"/>
      <c r="AL8" s="667">
        <v>0.5</v>
      </c>
      <c r="AM8" s="668"/>
      <c r="AN8" s="668"/>
      <c r="AO8" s="693"/>
      <c r="AP8" s="661" t="s">
        <v>240</v>
      </c>
      <c r="AQ8" s="662"/>
      <c r="AR8" s="662"/>
      <c r="AS8" s="662"/>
      <c r="AT8" s="662"/>
      <c r="AU8" s="662"/>
      <c r="AV8" s="662"/>
      <c r="AW8" s="662"/>
      <c r="AX8" s="662"/>
      <c r="AY8" s="662"/>
      <c r="AZ8" s="662"/>
      <c r="BA8" s="662"/>
      <c r="BB8" s="662"/>
      <c r="BC8" s="662"/>
      <c r="BD8" s="662"/>
      <c r="BE8" s="662"/>
      <c r="BF8" s="663"/>
      <c r="BG8" s="664">
        <v>862477</v>
      </c>
      <c r="BH8" s="665"/>
      <c r="BI8" s="665"/>
      <c r="BJ8" s="665"/>
      <c r="BK8" s="665"/>
      <c r="BL8" s="665"/>
      <c r="BM8" s="665"/>
      <c r="BN8" s="666"/>
      <c r="BO8" s="691">
        <v>2.5</v>
      </c>
      <c r="BP8" s="691"/>
      <c r="BQ8" s="691"/>
      <c r="BR8" s="691"/>
      <c r="BS8" s="692" t="s">
        <v>235</v>
      </c>
      <c r="BT8" s="692"/>
      <c r="BU8" s="692"/>
      <c r="BV8" s="692"/>
      <c r="BW8" s="692"/>
      <c r="BX8" s="692"/>
      <c r="BY8" s="692"/>
      <c r="BZ8" s="692"/>
      <c r="CA8" s="692"/>
      <c r="CB8" s="759"/>
      <c r="CD8" s="706" t="s">
        <v>241</v>
      </c>
      <c r="CE8" s="703"/>
      <c r="CF8" s="703"/>
      <c r="CG8" s="703"/>
      <c r="CH8" s="703"/>
      <c r="CI8" s="703"/>
      <c r="CJ8" s="703"/>
      <c r="CK8" s="703"/>
      <c r="CL8" s="703"/>
      <c r="CM8" s="703"/>
      <c r="CN8" s="703"/>
      <c r="CO8" s="703"/>
      <c r="CP8" s="703"/>
      <c r="CQ8" s="704"/>
      <c r="CR8" s="664">
        <v>119062157</v>
      </c>
      <c r="CS8" s="665"/>
      <c r="CT8" s="665"/>
      <c r="CU8" s="665"/>
      <c r="CV8" s="665"/>
      <c r="CW8" s="665"/>
      <c r="CX8" s="665"/>
      <c r="CY8" s="666"/>
      <c r="CZ8" s="691">
        <v>53.7</v>
      </c>
      <c r="DA8" s="691"/>
      <c r="DB8" s="691"/>
      <c r="DC8" s="691"/>
      <c r="DD8" s="670">
        <v>2945007</v>
      </c>
      <c r="DE8" s="665"/>
      <c r="DF8" s="665"/>
      <c r="DG8" s="665"/>
      <c r="DH8" s="665"/>
      <c r="DI8" s="665"/>
      <c r="DJ8" s="665"/>
      <c r="DK8" s="665"/>
      <c r="DL8" s="665"/>
      <c r="DM8" s="665"/>
      <c r="DN8" s="665"/>
      <c r="DO8" s="665"/>
      <c r="DP8" s="666"/>
      <c r="DQ8" s="670">
        <v>56629755</v>
      </c>
      <c r="DR8" s="665"/>
      <c r="DS8" s="665"/>
      <c r="DT8" s="665"/>
      <c r="DU8" s="665"/>
      <c r="DV8" s="665"/>
      <c r="DW8" s="665"/>
      <c r="DX8" s="665"/>
      <c r="DY8" s="665"/>
      <c r="DZ8" s="665"/>
      <c r="EA8" s="665"/>
      <c r="EB8" s="665"/>
      <c r="EC8" s="705"/>
    </row>
    <row r="9" spans="2:143" ht="11.25" customHeight="1" x14ac:dyDescent="0.2">
      <c r="B9" s="661" t="s">
        <v>242</v>
      </c>
      <c r="C9" s="662"/>
      <c r="D9" s="662"/>
      <c r="E9" s="662"/>
      <c r="F9" s="662"/>
      <c r="G9" s="662"/>
      <c r="H9" s="662"/>
      <c r="I9" s="662"/>
      <c r="J9" s="662"/>
      <c r="K9" s="662"/>
      <c r="L9" s="662"/>
      <c r="M9" s="662"/>
      <c r="N9" s="662"/>
      <c r="O9" s="662"/>
      <c r="P9" s="662"/>
      <c r="Q9" s="663"/>
      <c r="R9" s="664">
        <v>788366</v>
      </c>
      <c r="S9" s="665"/>
      <c r="T9" s="665"/>
      <c r="U9" s="665"/>
      <c r="V9" s="665"/>
      <c r="W9" s="665"/>
      <c r="X9" s="665"/>
      <c r="Y9" s="666"/>
      <c r="Z9" s="691">
        <v>0.3</v>
      </c>
      <c r="AA9" s="691"/>
      <c r="AB9" s="691"/>
      <c r="AC9" s="691"/>
      <c r="AD9" s="692">
        <v>788366</v>
      </c>
      <c r="AE9" s="692"/>
      <c r="AF9" s="692"/>
      <c r="AG9" s="692"/>
      <c r="AH9" s="692"/>
      <c r="AI9" s="692"/>
      <c r="AJ9" s="692"/>
      <c r="AK9" s="692"/>
      <c r="AL9" s="667">
        <v>0.6</v>
      </c>
      <c r="AM9" s="668"/>
      <c r="AN9" s="668"/>
      <c r="AO9" s="693"/>
      <c r="AP9" s="661" t="s">
        <v>243</v>
      </c>
      <c r="AQ9" s="662"/>
      <c r="AR9" s="662"/>
      <c r="AS9" s="662"/>
      <c r="AT9" s="662"/>
      <c r="AU9" s="662"/>
      <c r="AV9" s="662"/>
      <c r="AW9" s="662"/>
      <c r="AX9" s="662"/>
      <c r="AY9" s="662"/>
      <c r="AZ9" s="662"/>
      <c r="BA9" s="662"/>
      <c r="BB9" s="662"/>
      <c r="BC9" s="662"/>
      <c r="BD9" s="662"/>
      <c r="BE9" s="662"/>
      <c r="BF9" s="663"/>
      <c r="BG9" s="664">
        <v>30898901</v>
      </c>
      <c r="BH9" s="665"/>
      <c r="BI9" s="665"/>
      <c r="BJ9" s="665"/>
      <c r="BK9" s="665"/>
      <c r="BL9" s="665"/>
      <c r="BM9" s="665"/>
      <c r="BN9" s="666"/>
      <c r="BO9" s="691">
        <v>87.8</v>
      </c>
      <c r="BP9" s="691"/>
      <c r="BQ9" s="691"/>
      <c r="BR9" s="691"/>
      <c r="BS9" s="692" t="s">
        <v>235</v>
      </c>
      <c r="BT9" s="692"/>
      <c r="BU9" s="692"/>
      <c r="BV9" s="692"/>
      <c r="BW9" s="692"/>
      <c r="BX9" s="692"/>
      <c r="BY9" s="692"/>
      <c r="BZ9" s="692"/>
      <c r="CA9" s="692"/>
      <c r="CB9" s="759"/>
      <c r="CD9" s="706" t="s">
        <v>244</v>
      </c>
      <c r="CE9" s="703"/>
      <c r="CF9" s="703"/>
      <c r="CG9" s="703"/>
      <c r="CH9" s="703"/>
      <c r="CI9" s="703"/>
      <c r="CJ9" s="703"/>
      <c r="CK9" s="703"/>
      <c r="CL9" s="703"/>
      <c r="CM9" s="703"/>
      <c r="CN9" s="703"/>
      <c r="CO9" s="703"/>
      <c r="CP9" s="703"/>
      <c r="CQ9" s="704"/>
      <c r="CR9" s="664">
        <v>17956205</v>
      </c>
      <c r="CS9" s="665"/>
      <c r="CT9" s="665"/>
      <c r="CU9" s="665"/>
      <c r="CV9" s="665"/>
      <c r="CW9" s="665"/>
      <c r="CX9" s="665"/>
      <c r="CY9" s="666"/>
      <c r="CZ9" s="691">
        <v>8.1</v>
      </c>
      <c r="DA9" s="691"/>
      <c r="DB9" s="691"/>
      <c r="DC9" s="691"/>
      <c r="DD9" s="670">
        <v>180807</v>
      </c>
      <c r="DE9" s="665"/>
      <c r="DF9" s="665"/>
      <c r="DG9" s="665"/>
      <c r="DH9" s="665"/>
      <c r="DI9" s="665"/>
      <c r="DJ9" s="665"/>
      <c r="DK9" s="665"/>
      <c r="DL9" s="665"/>
      <c r="DM9" s="665"/>
      <c r="DN9" s="665"/>
      <c r="DO9" s="665"/>
      <c r="DP9" s="666"/>
      <c r="DQ9" s="670">
        <v>11313430</v>
      </c>
      <c r="DR9" s="665"/>
      <c r="DS9" s="665"/>
      <c r="DT9" s="665"/>
      <c r="DU9" s="665"/>
      <c r="DV9" s="665"/>
      <c r="DW9" s="665"/>
      <c r="DX9" s="665"/>
      <c r="DY9" s="665"/>
      <c r="DZ9" s="665"/>
      <c r="EA9" s="665"/>
      <c r="EB9" s="665"/>
      <c r="EC9" s="705"/>
    </row>
    <row r="10" spans="2:143" ht="11.25" customHeight="1" x14ac:dyDescent="0.2">
      <c r="B10" s="661" t="s">
        <v>245</v>
      </c>
      <c r="C10" s="662"/>
      <c r="D10" s="662"/>
      <c r="E10" s="662"/>
      <c r="F10" s="662"/>
      <c r="G10" s="662"/>
      <c r="H10" s="662"/>
      <c r="I10" s="662"/>
      <c r="J10" s="662"/>
      <c r="K10" s="662"/>
      <c r="L10" s="662"/>
      <c r="M10" s="662"/>
      <c r="N10" s="662"/>
      <c r="O10" s="662"/>
      <c r="P10" s="662"/>
      <c r="Q10" s="663"/>
      <c r="R10" s="664" t="s">
        <v>131</v>
      </c>
      <c r="S10" s="665"/>
      <c r="T10" s="665"/>
      <c r="U10" s="665"/>
      <c r="V10" s="665"/>
      <c r="W10" s="665"/>
      <c r="X10" s="665"/>
      <c r="Y10" s="666"/>
      <c r="Z10" s="691" t="s">
        <v>235</v>
      </c>
      <c r="AA10" s="691"/>
      <c r="AB10" s="691"/>
      <c r="AC10" s="691"/>
      <c r="AD10" s="692" t="s">
        <v>235</v>
      </c>
      <c r="AE10" s="692"/>
      <c r="AF10" s="692"/>
      <c r="AG10" s="692"/>
      <c r="AH10" s="692"/>
      <c r="AI10" s="692"/>
      <c r="AJ10" s="692"/>
      <c r="AK10" s="692"/>
      <c r="AL10" s="667" t="s">
        <v>235</v>
      </c>
      <c r="AM10" s="668"/>
      <c r="AN10" s="668"/>
      <c r="AO10" s="693"/>
      <c r="AP10" s="661" t="s">
        <v>246</v>
      </c>
      <c r="AQ10" s="662"/>
      <c r="AR10" s="662"/>
      <c r="AS10" s="662"/>
      <c r="AT10" s="662"/>
      <c r="AU10" s="662"/>
      <c r="AV10" s="662"/>
      <c r="AW10" s="662"/>
      <c r="AX10" s="662"/>
      <c r="AY10" s="662"/>
      <c r="AZ10" s="662"/>
      <c r="BA10" s="662"/>
      <c r="BB10" s="662"/>
      <c r="BC10" s="662"/>
      <c r="BD10" s="662"/>
      <c r="BE10" s="662"/>
      <c r="BF10" s="663"/>
      <c r="BG10" s="664" t="s">
        <v>235</v>
      </c>
      <c r="BH10" s="665"/>
      <c r="BI10" s="665"/>
      <c r="BJ10" s="665"/>
      <c r="BK10" s="665"/>
      <c r="BL10" s="665"/>
      <c r="BM10" s="665"/>
      <c r="BN10" s="666"/>
      <c r="BO10" s="691" t="s">
        <v>131</v>
      </c>
      <c r="BP10" s="691"/>
      <c r="BQ10" s="691"/>
      <c r="BR10" s="691"/>
      <c r="BS10" s="692" t="s">
        <v>235</v>
      </c>
      <c r="BT10" s="692"/>
      <c r="BU10" s="692"/>
      <c r="BV10" s="692"/>
      <c r="BW10" s="692"/>
      <c r="BX10" s="692"/>
      <c r="BY10" s="692"/>
      <c r="BZ10" s="692"/>
      <c r="CA10" s="692"/>
      <c r="CB10" s="759"/>
      <c r="CD10" s="706" t="s">
        <v>247</v>
      </c>
      <c r="CE10" s="703"/>
      <c r="CF10" s="703"/>
      <c r="CG10" s="703"/>
      <c r="CH10" s="703"/>
      <c r="CI10" s="703"/>
      <c r="CJ10" s="703"/>
      <c r="CK10" s="703"/>
      <c r="CL10" s="703"/>
      <c r="CM10" s="703"/>
      <c r="CN10" s="703"/>
      <c r="CO10" s="703"/>
      <c r="CP10" s="703"/>
      <c r="CQ10" s="704"/>
      <c r="CR10" s="664">
        <v>497221</v>
      </c>
      <c r="CS10" s="665"/>
      <c r="CT10" s="665"/>
      <c r="CU10" s="665"/>
      <c r="CV10" s="665"/>
      <c r="CW10" s="665"/>
      <c r="CX10" s="665"/>
      <c r="CY10" s="666"/>
      <c r="CZ10" s="691">
        <v>0.2</v>
      </c>
      <c r="DA10" s="691"/>
      <c r="DB10" s="691"/>
      <c r="DC10" s="691"/>
      <c r="DD10" s="670" t="s">
        <v>235</v>
      </c>
      <c r="DE10" s="665"/>
      <c r="DF10" s="665"/>
      <c r="DG10" s="665"/>
      <c r="DH10" s="665"/>
      <c r="DI10" s="665"/>
      <c r="DJ10" s="665"/>
      <c r="DK10" s="665"/>
      <c r="DL10" s="665"/>
      <c r="DM10" s="665"/>
      <c r="DN10" s="665"/>
      <c r="DO10" s="665"/>
      <c r="DP10" s="666"/>
      <c r="DQ10" s="670">
        <v>472917</v>
      </c>
      <c r="DR10" s="665"/>
      <c r="DS10" s="665"/>
      <c r="DT10" s="665"/>
      <c r="DU10" s="665"/>
      <c r="DV10" s="665"/>
      <c r="DW10" s="665"/>
      <c r="DX10" s="665"/>
      <c r="DY10" s="665"/>
      <c r="DZ10" s="665"/>
      <c r="EA10" s="665"/>
      <c r="EB10" s="665"/>
      <c r="EC10" s="705"/>
    </row>
    <row r="11" spans="2:143" ht="11.25" customHeight="1" x14ac:dyDescent="0.2">
      <c r="B11" s="661" t="s">
        <v>248</v>
      </c>
      <c r="C11" s="662"/>
      <c r="D11" s="662"/>
      <c r="E11" s="662"/>
      <c r="F11" s="662"/>
      <c r="G11" s="662"/>
      <c r="H11" s="662"/>
      <c r="I11" s="662"/>
      <c r="J11" s="662"/>
      <c r="K11" s="662"/>
      <c r="L11" s="662"/>
      <c r="M11" s="662"/>
      <c r="N11" s="662"/>
      <c r="O11" s="662"/>
      <c r="P11" s="662"/>
      <c r="Q11" s="663"/>
      <c r="R11" s="664">
        <v>10092152</v>
      </c>
      <c r="S11" s="665"/>
      <c r="T11" s="665"/>
      <c r="U11" s="665"/>
      <c r="V11" s="665"/>
      <c r="W11" s="665"/>
      <c r="X11" s="665"/>
      <c r="Y11" s="666"/>
      <c r="Z11" s="667">
        <v>4.2</v>
      </c>
      <c r="AA11" s="668"/>
      <c r="AB11" s="668"/>
      <c r="AC11" s="669"/>
      <c r="AD11" s="670">
        <v>10092152</v>
      </c>
      <c r="AE11" s="665"/>
      <c r="AF11" s="665"/>
      <c r="AG11" s="665"/>
      <c r="AH11" s="665"/>
      <c r="AI11" s="665"/>
      <c r="AJ11" s="665"/>
      <c r="AK11" s="666"/>
      <c r="AL11" s="667">
        <v>8.1</v>
      </c>
      <c r="AM11" s="668"/>
      <c r="AN11" s="668"/>
      <c r="AO11" s="693"/>
      <c r="AP11" s="661" t="s">
        <v>249</v>
      </c>
      <c r="AQ11" s="662"/>
      <c r="AR11" s="662"/>
      <c r="AS11" s="662"/>
      <c r="AT11" s="662"/>
      <c r="AU11" s="662"/>
      <c r="AV11" s="662"/>
      <c r="AW11" s="662"/>
      <c r="AX11" s="662"/>
      <c r="AY11" s="662"/>
      <c r="AZ11" s="662"/>
      <c r="BA11" s="662"/>
      <c r="BB11" s="662"/>
      <c r="BC11" s="662"/>
      <c r="BD11" s="662"/>
      <c r="BE11" s="662"/>
      <c r="BF11" s="663"/>
      <c r="BG11" s="664" t="s">
        <v>131</v>
      </c>
      <c r="BH11" s="665"/>
      <c r="BI11" s="665"/>
      <c r="BJ11" s="665"/>
      <c r="BK11" s="665"/>
      <c r="BL11" s="665"/>
      <c r="BM11" s="665"/>
      <c r="BN11" s="666"/>
      <c r="BO11" s="691" t="s">
        <v>235</v>
      </c>
      <c r="BP11" s="691"/>
      <c r="BQ11" s="691"/>
      <c r="BR11" s="691"/>
      <c r="BS11" s="692" t="s">
        <v>131</v>
      </c>
      <c r="BT11" s="692"/>
      <c r="BU11" s="692"/>
      <c r="BV11" s="692"/>
      <c r="BW11" s="692"/>
      <c r="BX11" s="692"/>
      <c r="BY11" s="692"/>
      <c r="BZ11" s="692"/>
      <c r="CA11" s="692"/>
      <c r="CB11" s="759"/>
      <c r="CD11" s="706" t="s">
        <v>250</v>
      </c>
      <c r="CE11" s="703"/>
      <c r="CF11" s="703"/>
      <c r="CG11" s="703"/>
      <c r="CH11" s="703"/>
      <c r="CI11" s="703"/>
      <c r="CJ11" s="703"/>
      <c r="CK11" s="703"/>
      <c r="CL11" s="703"/>
      <c r="CM11" s="703"/>
      <c r="CN11" s="703"/>
      <c r="CO11" s="703"/>
      <c r="CP11" s="703"/>
      <c r="CQ11" s="704"/>
      <c r="CR11" s="664">
        <v>45677</v>
      </c>
      <c r="CS11" s="665"/>
      <c r="CT11" s="665"/>
      <c r="CU11" s="665"/>
      <c r="CV11" s="665"/>
      <c r="CW11" s="665"/>
      <c r="CX11" s="665"/>
      <c r="CY11" s="666"/>
      <c r="CZ11" s="691">
        <v>0</v>
      </c>
      <c r="DA11" s="691"/>
      <c r="DB11" s="691"/>
      <c r="DC11" s="691"/>
      <c r="DD11" s="670">
        <v>9849</v>
      </c>
      <c r="DE11" s="665"/>
      <c r="DF11" s="665"/>
      <c r="DG11" s="665"/>
      <c r="DH11" s="665"/>
      <c r="DI11" s="665"/>
      <c r="DJ11" s="665"/>
      <c r="DK11" s="665"/>
      <c r="DL11" s="665"/>
      <c r="DM11" s="665"/>
      <c r="DN11" s="665"/>
      <c r="DO11" s="665"/>
      <c r="DP11" s="666"/>
      <c r="DQ11" s="670">
        <v>36171</v>
      </c>
      <c r="DR11" s="665"/>
      <c r="DS11" s="665"/>
      <c r="DT11" s="665"/>
      <c r="DU11" s="665"/>
      <c r="DV11" s="665"/>
      <c r="DW11" s="665"/>
      <c r="DX11" s="665"/>
      <c r="DY11" s="665"/>
      <c r="DZ11" s="665"/>
      <c r="EA11" s="665"/>
      <c r="EB11" s="665"/>
      <c r="EC11" s="705"/>
    </row>
    <row r="12" spans="2:143" ht="11.25" customHeight="1" x14ac:dyDescent="0.2">
      <c r="B12" s="661" t="s">
        <v>251</v>
      </c>
      <c r="C12" s="662"/>
      <c r="D12" s="662"/>
      <c r="E12" s="662"/>
      <c r="F12" s="662"/>
      <c r="G12" s="662"/>
      <c r="H12" s="662"/>
      <c r="I12" s="662"/>
      <c r="J12" s="662"/>
      <c r="K12" s="662"/>
      <c r="L12" s="662"/>
      <c r="M12" s="662"/>
      <c r="N12" s="662"/>
      <c r="O12" s="662"/>
      <c r="P12" s="662"/>
      <c r="Q12" s="663"/>
      <c r="R12" s="664" t="s">
        <v>235</v>
      </c>
      <c r="S12" s="665"/>
      <c r="T12" s="665"/>
      <c r="U12" s="665"/>
      <c r="V12" s="665"/>
      <c r="W12" s="665"/>
      <c r="X12" s="665"/>
      <c r="Y12" s="666"/>
      <c r="Z12" s="691" t="s">
        <v>235</v>
      </c>
      <c r="AA12" s="691"/>
      <c r="AB12" s="691"/>
      <c r="AC12" s="691"/>
      <c r="AD12" s="692" t="s">
        <v>131</v>
      </c>
      <c r="AE12" s="692"/>
      <c r="AF12" s="692"/>
      <c r="AG12" s="692"/>
      <c r="AH12" s="692"/>
      <c r="AI12" s="692"/>
      <c r="AJ12" s="692"/>
      <c r="AK12" s="692"/>
      <c r="AL12" s="667" t="s">
        <v>131</v>
      </c>
      <c r="AM12" s="668"/>
      <c r="AN12" s="668"/>
      <c r="AO12" s="693"/>
      <c r="AP12" s="661" t="s">
        <v>252</v>
      </c>
      <c r="AQ12" s="662"/>
      <c r="AR12" s="662"/>
      <c r="AS12" s="662"/>
      <c r="AT12" s="662"/>
      <c r="AU12" s="662"/>
      <c r="AV12" s="662"/>
      <c r="AW12" s="662"/>
      <c r="AX12" s="662"/>
      <c r="AY12" s="662"/>
      <c r="AZ12" s="662"/>
      <c r="BA12" s="662"/>
      <c r="BB12" s="662"/>
      <c r="BC12" s="662"/>
      <c r="BD12" s="662"/>
      <c r="BE12" s="662"/>
      <c r="BF12" s="663"/>
      <c r="BG12" s="664" t="s">
        <v>131</v>
      </c>
      <c r="BH12" s="665"/>
      <c r="BI12" s="665"/>
      <c r="BJ12" s="665"/>
      <c r="BK12" s="665"/>
      <c r="BL12" s="665"/>
      <c r="BM12" s="665"/>
      <c r="BN12" s="666"/>
      <c r="BO12" s="691" t="s">
        <v>131</v>
      </c>
      <c r="BP12" s="691"/>
      <c r="BQ12" s="691"/>
      <c r="BR12" s="691"/>
      <c r="BS12" s="692" t="s">
        <v>235</v>
      </c>
      <c r="BT12" s="692"/>
      <c r="BU12" s="692"/>
      <c r="BV12" s="692"/>
      <c r="BW12" s="692"/>
      <c r="BX12" s="692"/>
      <c r="BY12" s="692"/>
      <c r="BZ12" s="692"/>
      <c r="CA12" s="692"/>
      <c r="CB12" s="759"/>
      <c r="CD12" s="706" t="s">
        <v>253</v>
      </c>
      <c r="CE12" s="703"/>
      <c r="CF12" s="703"/>
      <c r="CG12" s="703"/>
      <c r="CH12" s="703"/>
      <c r="CI12" s="703"/>
      <c r="CJ12" s="703"/>
      <c r="CK12" s="703"/>
      <c r="CL12" s="703"/>
      <c r="CM12" s="703"/>
      <c r="CN12" s="703"/>
      <c r="CO12" s="703"/>
      <c r="CP12" s="703"/>
      <c r="CQ12" s="704"/>
      <c r="CR12" s="664">
        <v>4989875</v>
      </c>
      <c r="CS12" s="665"/>
      <c r="CT12" s="665"/>
      <c r="CU12" s="665"/>
      <c r="CV12" s="665"/>
      <c r="CW12" s="665"/>
      <c r="CX12" s="665"/>
      <c r="CY12" s="666"/>
      <c r="CZ12" s="691">
        <v>2.2999999999999998</v>
      </c>
      <c r="DA12" s="691"/>
      <c r="DB12" s="691"/>
      <c r="DC12" s="691"/>
      <c r="DD12" s="670">
        <v>166512</v>
      </c>
      <c r="DE12" s="665"/>
      <c r="DF12" s="665"/>
      <c r="DG12" s="665"/>
      <c r="DH12" s="665"/>
      <c r="DI12" s="665"/>
      <c r="DJ12" s="665"/>
      <c r="DK12" s="665"/>
      <c r="DL12" s="665"/>
      <c r="DM12" s="665"/>
      <c r="DN12" s="665"/>
      <c r="DO12" s="665"/>
      <c r="DP12" s="666"/>
      <c r="DQ12" s="670">
        <v>3221136</v>
      </c>
      <c r="DR12" s="665"/>
      <c r="DS12" s="665"/>
      <c r="DT12" s="665"/>
      <c r="DU12" s="665"/>
      <c r="DV12" s="665"/>
      <c r="DW12" s="665"/>
      <c r="DX12" s="665"/>
      <c r="DY12" s="665"/>
      <c r="DZ12" s="665"/>
      <c r="EA12" s="665"/>
      <c r="EB12" s="665"/>
      <c r="EC12" s="705"/>
    </row>
    <row r="13" spans="2:143" ht="11.25" customHeight="1" x14ac:dyDescent="0.2">
      <c r="B13" s="661" t="s">
        <v>254</v>
      </c>
      <c r="C13" s="662"/>
      <c r="D13" s="662"/>
      <c r="E13" s="662"/>
      <c r="F13" s="662"/>
      <c r="G13" s="662"/>
      <c r="H13" s="662"/>
      <c r="I13" s="662"/>
      <c r="J13" s="662"/>
      <c r="K13" s="662"/>
      <c r="L13" s="662"/>
      <c r="M13" s="662"/>
      <c r="N13" s="662"/>
      <c r="O13" s="662"/>
      <c r="P13" s="662"/>
      <c r="Q13" s="663"/>
      <c r="R13" s="664" t="s">
        <v>131</v>
      </c>
      <c r="S13" s="665"/>
      <c r="T13" s="665"/>
      <c r="U13" s="665"/>
      <c r="V13" s="665"/>
      <c r="W13" s="665"/>
      <c r="X13" s="665"/>
      <c r="Y13" s="666"/>
      <c r="Z13" s="691" t="s">
        <v>131</v>
      </c>
      <c r="AA13" s="691"/>
      <c r="AB13" s="691"/>
      <c r="AC13" s="691"/>
      <c r="AD13" s="692" t="s">
        <v>131</v>
      </c>
      <c r="AE13" s="692"/>
      <c r="AF13" s="692"/>
      <c r="AG13" s="692"/>
      <c r="AH13" s="692"/>
      <c r="AI13" s="692"/>
      <c r="AJ13" s="692"/>
      <c r="AK13" s="692"/>
      <c r="AL13" s="667" t="s">
        <v>235</v>
      </c>
      <c r="AM13" s="668"/>
      <c r="AN13" s="668"/>
      <c r="AO13" s="693"/>
      <c r="AP13" s="661" t="s">
        <v>255</v>
      </c>
      <c r="AQ13" s="662"/>
      <c r="AR13" s="662"/>
      <c r="AS13" s="662"/>
      <c r="AT13" s="662"/>
      <c r="AU13" s="662"/>
      <c r="AV13" s="662"/>
      <c r="AW13" s="662"/>
      <c r="AX13" s="662"/>
      <c r="AY13" s="662"/>
      <c r="AZ13" s="662"/>
      <c r="BA13" s="662"/>
      <c r="BB13" s="662"/>
      <c r="BC13" s="662"/>
      <c r="BD13" s="662"/>
      <c r="BE13" s="662"/>
      <c r="BF13" s="663"/>
      <c r="BG13" s="664" t="s">
        <v>131</v>
      </c>
      <c r="BH13" s="665"/>
      <c r="BI13" s="665"/>
      <c r="BJ13" s="665"/>
      <c r="BK13" s="665"/>
      <c r="BL13" s="665"/>
      <c r="BM13" s="665"/>
      <c r="BN13" s="666"/>
      <c r="BO13" s="691" t="s">
        <v>131</v>
      </c>
      <c r="BP13" s="691"/>
      <c r="BQ13" s="691"/>
      <c r="BR13" s="691"/>
      <c r="BS13" s="692" t="s">
        <v>131</v>
      </c>
      <c r="BT13" s="692"/>
      <c r="BU13" s="692"/>
      <c r="BV13" s="692"/>
      <c r="BW13" s="692"/>
      <c r="BX13" s="692"/>
      <c r="BY13" s="692"/>
      <c r="BZ13" s="692"/>
      <c r="CA13" s="692"/>
      <c r="CB13" s="759"/>
      <c r="CD13" s="706" t="s">
        <v>256</v>
      </c>
      <c r="CE13" s="703"/>
      <c r="CF13" s="703"/>
      <c r="CG13" s="703"/>
      <c r="CH13" s="703"/>
      <c r="CI13" s="703"/>
      <c r="CJ13" s="703"/>
      <c r="CK13" s="703"/>
      <c r="CL13" s="703"/>
      <c r="CM13" s="703"/>
      <c r="CN13" s="703"/>
      <c r="CO13" s="703"/>
      <c r="CP13" s="703"/>
      <c r="CQ13" s="704"/>
      <c r="CR13" s="664">
        <v>21147072</v>
      </c>
      <c r="CS13" s="665"/>
      <c r="CT13" s="665"/>
      <c r="CU13" s="665"/>
      <c r="CV13" s="665"/>
      <c r="CW13" s="665"/>
      <c r="CX13" s="665"/>
      <c r="CY13" s="666"/>
      <c r="CZ13" s="691">
        <v>9.5</v>
      </c>
      <c r="DA13" s="691"/>
      <c r="DB13" s="691"/>
      <c r="DC13" s="691"/>
      <c r="DD13" s="670">
        <v>10509503</v>
      </c>
      <c r="DE13" s="665"/>
      <c r="DF13" s="665"/>
      <c r="DG13" s="665"/>
      <c r="DH13" s="665"/>
      <c r="DI13" s="665"/>
      <c r="DJ13" s="665"/>
      <c r="DK13" s="665"/>
      <c r="DL13" s="665"/>
      <c r="DM13" s="665"/>
      <c r="DN13" s="665"/>
      <c r="DO13" s="665"/>
      <c r="DP13" s="666"/>
      <c r="DQ13" s="670">
        <v>12816131</v>
      </c>
      <c r="DR13" s="665"/>
      <c r="DS13" s="665"/>
      <c r="DT13" s="665"/>
      <c r="DU13" s="665"/>
      <c r="DV13" s="665"/>
      <c r="DW13" s="665"/>
      <c r="DX13" s="665"/>
      <c r="DY13" s="665"/>
      <c r="DZ13" s="665"/>
      <c r="EA13" s="665"/>
      <c r="EB13" s="665"/>
      <c r="EC13" s="705"/>
    </row>
    <row r="14" spans="2:143" ht="11.25" customHeight="1" x14ac:dyDescent="0.2">
      <c r="B14" s="661" t="s">
        <v>257</v>
      </c>
      <c r="C14" s="662"/>
      <c r="D14" s="662"/>
      <c r="E14" s="662"/>
      <c r="F14" s="662"/>
      <c r="G14" s="662"/>
      <c r="H14" s="662"/>
      <c r="I14" s="662"/>
      <c r="J14" s="662"/>
      <c r="K14" s="662"/>
      <c r="L14" s="662"/>
      <c r="M14" s="662"/>
      <c r="N14" s="662"/>
      <c r="O14" s="662"/>
      <c r="P14" s="662"/>
      <c r="Q14" s="663"/>
      <c r="R14" s="664">
        <v>2</v>
      </c>
      <c r="S14" s="665"/>
      <c r="T14" s="665"/>
      <c r="U14" s="665"/>
      <c r="V14" s="665"/>
      <c r="W14" s="665"/>
      <c r="X14" s="665"/>
      <c r="Y14" s="666"/>
      <c r="Z14" s="691">
        <v>0</v>
      </c>
      <c r="AA14" s="691"/>
      <c r="AB14" s="691"/>
      <c r="AC14" s="691"/>
      <c r="AD14" s="692">
        <v>2</v>
      </c>
      <c r="AE14" s="692"/>
      <c r="AF14" s="692"/>
      <c r="AG14" s="692"/>
      <c r="AH14" s="692"/>
      <c r="AI14" s="692"/>
      <c r="AJ14" s="692"/>
      <c r="AK14" s="692"/>
      <c r="AL14" s="667">
        <v>0</v>
      </c>
      <c r="AM14" s="668"/>
      <c r="AN14" s="668"/>
      <c r="AO14" s="693"/>
      <c r="AP14" s="661" t="s">
        <v>258</v>
      </c>
      <c r="AQ14" s="662"/>
      <c r="AR14" s="662"/>
      <c r="AS14" s="662"/>
      <c r="AT14" s="662"/>
      <c r="AU14" s="662"/>
      <c r="AV14" s="662"/>
      <c r="AW14" s="662"/>
      <c r="AX14" s="662"/>
      <c r="AY14" s="662"/>
      <c r="AZ14" s="662"/>
      <c r="BA14" s="662"/>
      <c r="BB14" s="662"/>
      <c r="BC14" s="662"/>
      <c r="BD14" s="662"/>
      <c r="BE14" s="662"/>
      <c r="BF14" s="663"/>
      <c r="BG14" s="664">
        <v>290715</v>
      </c>
      <c r="BH14" s="665"/>
      <c r="BI14" s="665"/>
      <c r="BJ14" s="665"/>
      <c r="BK14" s="665"/>
      <c r="BL14" s="665"/>
      <c r="BM14" s="665"/>
      <c r="BN14" s="666"/>
      <c r="BO14" s="691">
        <v>0.8</v>
      </c>
      <c r="BP14" s="691"/>
      <c r="BQ14" s="691"/>
      <c r="BR14" s="691"/>
      <c r="BS14" s="692" t="s">
        <v>131</v>
      </c>
      <c r="BT14" s="692"/>
      <c r="BU14" s="692"/>
      <c r="BV14" s="692"/>
      <c r="BW14" s="692"/>
      <c r="BX14" s="692"/>
      <c r="BY14" s="692"/>
      <c r="BZ14" s="692"/>
      <c r="CA14" s="692"/>
      <c r="CB14" s="759"/>
      <c r="CD14" s="706" t="s">
        <v>259</v>
      </c>
      <c r="CE14" s="703"/>
      <c r="CF14" s="703"/>
      <c r="CG14" s="703"/>
      <c r="CH14" s="703"/>
      <c r="CI14" s="703"/>
      <c r="CJ14" s="703"/>
      <c r="CK14" s="703"/>
      <c r="CL14" s="703"/>
      <c r="CM14" s="703"/>
      <c r="CN14" s="703"/>
      <c r="CO14" s="703"/>
      <c r="CP14" s="703"/>
      <c r="CQ14" s="704"/>
      <c r="CR14" s="664">
        <v>1046501</v>
      </c>
      <c r="CS14" s="665"/>
      <c r="CT14" s="665"/>
      <c r="CU14" s="665"/>
      <c r="CV14" s="665"/>
      <c r="CW14" s="665"/>
      <c r="CX14" s="665"/>
      <c r="CY14" s="666"/>
      <c r="CZ14" s="691">
        <v>0.5</v>
      </c>
      <c r="DA14" s="691"/>
      <c r="DB14" s="691"/>
      <c r="DC14" s="691"/>
      <c r="DD14" s="670">
        <v>400665</v>
      </c>
      <c r="DE14" s="665"/>
      <c r="DF14" s="665"/>
      <c r="DG14" s="665"/>
      <c r="DH14" s="665"/>
      <c r="DI14" s="665"/>
      <c r="DJ14" s="665"/>
      <c r="DK14" s="665"/>
      <c r="DL14" s="665"/>
      <c r="DM14" s="665"/>
      <c r="DN14" s="665"/>
      <c r="DO14" s="665"/>
      <c r="DP14" s="666"/>
      <c r="DQ14" s="670">
        <v>933833</v>
      </c>
      <c r="DR14" s="665"/>
      <c r="DS14" s="665"/>
      <c r="DT14" s="665"/>
      <c r="DU14" s="665"/>
      <c r="DV14" s="665"/>
      <c r="DW14" s="665"/>
      <c r="DX14" s="665"/>
      <c r="DY14" s="665"/>
      <c r="DZ14" s="665"/>
      <c r="EA14" s="665"/>
      <c r="EB14" s="665"/>
      <c r="EC14" s="705"/>
    </row>
    <row r="15" spans="2:143" ht="11.25" customHeight="1" x14ac:dyDescent="0.2">
      <c r="B15" s="661" t="s">
        <v>260</v>
      </c>
      <c r="C15" s="662"/>
      <c r="D15" s="662"/>
      <c r="E15" s="662"/>
      <c r="F15" s="662"/>
      <c r="G15" s="662"/>
      <c r="H15" s="662"/>
      <c r="I15" s="662"/>
      <c r="J15" s="662"/>
      <c r="K15" s="662"/>
      <c r="L15" s="662"/>
      <c r="M15" s="662"/>
      <c r="N15" s="662"/>
      <c r="O15" s="662"/>
      <c r="P15" s="662"/>
      <c r="Q15" s="663"/>
      <c r="R15" s="664" t="s">
        <v>235</v>
      </c>
      <c r="S15" s="665"/>
      <c r="T15" s="665"/>
      <c r="U15" s="665"/>
      <c r="V15" s="665"/>
      <c r="W15" s="665"/>
      <c r="X15" s="665"/>
      <c r="Y15" s="666"/>
      <c r="Z15" s="691" t="s">
        <v>235</v>
      </c>
      <c r="AA15" s="691"/>
      <c r="AB15" s="691"/>
      <c r="AC15" s="691"/>
      <c r="AD15" s="692" t="s">
        <v>131</v>
      </c>
      <c r="AE15" s="692"/>
      <c r="AF15" s="692"/>
      <c r="AG15" s="692"/>
      <c r="AH15" s="692"/>
      <c r="AI15" s="692"/>
      <c r="AJ15" s="692"/>
      <c r="AK15" s="692"/>
      <c r="AL15" s="667" t="s">
        <v>131</v>
      </c>
      <c r="AM15" s="668"/>
      <c r="AN15" s="668"/>
      <c r="AO15" s="693"/>
      <c r="AP15" s="661" t="s">
        <v>261</v>
      </c>
      <c r="AQ15" s="662"/>
      <c r="AR15" s="662"/>
      <c r="AS15" s="662"/>
      <c r="AT15" s="662"/>
      <c r="AU15" s="662"/>
      <c r="AV15" s="662"/>
      <c r="AW15" s="662"/>
      <c r="AX15" s="662"/>
      <c r="AY15" s="662"/>
      <c r="AZ15" s="662"/>
      <c r="BA15" s="662"/>
      <c r="BB15" s="662"/>
      <c r="BC15" s="662"/>
      <c r="BD15" s="662"/>
      <c r="BE15" s="662"/>
      <c r="BF15" s="663"/>
      <c r="BG15" s="664">
        <v>3144810</v>
      </c>
      <c r="BH15" s="665"/>
      <c r="BI15" s="665"/>
      <c r="BJ15" s="665"/>
      <c r="BK15" s="665"/>
      <c r="BL15" s="665"/>
      <c r="BM15" s="665"/>
      <c r="BN15" s="666"/>
      <c r="BO15" s="691">
        <v>8.9</v>
      </c>
      <c r="BP15" s="691"/>
      <c r="BQ15" s="691"/>
      <c r="BR15" s="691"/>
      <c r="BS15" s="692" t="s">
        <v>131</v>
      </c>
      <c r="BT15" s="692"/>
      <c r="BU15" s="692"/>
      <c r="BV15" s="692"/>
      <c r="BW15" s="692"/>
      <c r="BX15" s="692"/>
      <c r="BY15" s="692"/>
      <c r="BZ15" s="692"/>
      <c r="CA15" s="692"/>
      <c r="CB15" s="759"/>
      <c r="CD15" s="706" t="s">
        <v>262</v>
      </c>
      <c r="CE15" s="703"/>
      <c r="CF15" s="703"/>
      <c r="CG15" s="703"/>
      <c r="CH15" s="703"/>
      <c r="CI15" s="703"/>
      <c r="CJ15" s="703"/>
      <c r="CK15" s="703"/>
      <c r="CL15" s="703"/>
      <c r="CM15" s="703"/>
      <c r="CN15" s="703"/>
      <c r="CO15" s="703"/>
      <c r="CP15" s="703"/>
      <c r="CQ15" s="704"/>
      <c r="CR15" s="664">
        <v>29030361</v>
      </c>
      <c r="CS15" s="665"/>
      <c r="CT15" s="665"/>
      <c r="CU15" s="665"/>
      <c r="CV15" s="665"/>
      <c r="CW15" s="665"/>
      <c r="CX15" s="665"/>
      <c r="CY15" s="666"/>
      <c r="CZ15" s="691">
        <v>13.1</v>
      </c>
      <c r="DA15" s="691"/>
      <c r="DB15" s="691"/>
      <c r="DC15" s="691"/>
      <c r="DD15" s="670">
        <v>6350617</v>
      </c>
      <c r="DE15" s="665"/>
      <c r="DF15" s="665"/>
      <c r="DG15" s="665"/>
      <c r="DH15" s="665"/>
      <c r="DI15" s="665"/>
      <c r="DJ15" s="665"/>
      <c r="DK15" s="665"/>
      <c r="DL15" s="665"/>
      <c r="DM15" s="665"/>
      <c r="DN15" s="665"/>
      <c r="DO15" s="665"/>
      <c r="DP15" s="666"/>
      <c r="DQ15" s="670">
        <v>23883423</v>
      </c>
      <c r="DR15" s="665"/>
      <c r="DS15" s="665"/>
      <c r="DT15" s="665"/>
      <c r="DU15" s="665"/>
      <c r="DV15" s="665"/>
      <c r="DW15" s="665"/>
      <c r="DX15" s="665"/>
      <c r="DY15" s="665"/>
      <c r="DZ15" s="665"/>
      <c r="EA15" s="665"/>
      <c r="EB15" s="665"/>
      <c r="EC15" s="705"/>
    </row>
    <row r="16" spans="2:143" ht="11.25" customHeight="1" x14ac:dyDescent="0.2">
      <c r="B16" s="661" t="s">
        <v>263</v>
      </c>
      <c r="C16" s="662"/>
      <c r="D16" s="662"/>
      <c r="E16" s="662"/>
      <c r="F16" s="662"/>
      <c r="G16" s="662"/>
      <c r="H16" s="662"/>
      <c r="I16" s="662"/>
      <c r="J16" s="662"/>
      <c r="K16" s="662"/>
      <c r="L16" s="662"/>
      <c r="M16" s="662"/>
      <c r="N16" s="662"/>
      <c r="O16" s="662"/>
      <c r="P16" s="662"/>
      <c r="Q16" s="663"/>
      <c r="R16" s="664">
        <v>159028</v>
      </c>
      <c r="S16" s="665"/>
      <c r="T16" s="665"/>
      <c r="U16" s="665"/>
      <c r="V16" s="665"/>
      <c r="W16" s="665"/>
      <c r="X16" s="665"/>
      <c r="Y16" s="666"/>
      <c r="Z16" s="691">
        <v>0.1</v>
      </c>
      <c r="AA16" s="691"/>
      <c r="AB16" s="691"/>
      <c r="AC16" s="691"/>
      <c r="AD16" s="692">
        <v>159028</v>
      </c>
      <c r="AE16" s="692"/>
      <c r="AF16" s="692"/>
      <c r="AG16" s="692"/>
      <c r="AH16" s="692"/>
      <c r="AI16" s="692"/>
      <c r="AJ16" s="692"/>
      <c r="AK16" s="692"/>
      <c r="AL16" s="667">
        <v>0.1</v>
      </c>
      <c r="AM16" s="668"/>
      <c r="AN16" s="668"/>
      <c r="AO16" s="693"/>
      <c r="AP16" s="661" t="s">
        <v>264</v>
      </c>
      <c r="AQ16" s="662"/>
      <c r="AR16" s="662"/>
      <c r="AS16" s="662"/>
      <c r="AT16" s="662"/>
      <c r="AU16" s="662"/>
      <c r="AV16" s="662"/>
      <c r="AW16" s="662"/>
      <c r="AX16" s="662"/>
      <c r="AY16" s="662"/>
      <c r="AZ16" s="662"/>
      <c r="BA16" s="662"/>
      <c r="BB16" s="662"/>
      <c r="BC16" s="662"/>
      <c r="BD16" s="662"/>
      <c r="BE16" s="662"/>
      <c r="BF16" s="663"/>
      <c r="BG16" s="664" t="s">
        <v>131</v>
      </c>
      <c r="BH16" s="665"/>
      <c r="BI16" s="665"/>
      <c r="BJ16" s="665"/>
      <c r="BK16" s="665"/>
      <c r="BL16" s="665"/>
      <c r="BM16" s="665"/>
      <c r="BN16" s="666"/>
      <c r="BO16" s="691" t="s">
        <v>131</v>
      </c>
      <c r="BP16" s="691"/>
      <c r="BQ16" s="691"/>
      <c r="BR16" s="691"/>
      <c r="BS16" s="692" t="s">
        <v>131</v>
      </c>
      <c r="BT16" s="692"/>
      <c r="BU16" s="692"/>
      <c r="BV16" s="692"/>
      <c r="BW16" s="692"/>
      <c r="BX16" s="692"/>
      <c r="BY16" s="692"/>
      <c r="BZ16" s="692"/>
      <c r="CA16" s="692"/>
      <c r="CB16" s="759"/>
      <c r="CD16" s="706" t="s">
        <v>265</v>
      </c>
      <c r="CE16" s="703"/>
      <c r="CF16" s="703"/>
      <c r="CG16" s="703"/>
      <c r="CH16" s="703"/>
      <c r="CI16" s="703"/>
      <c r="CJ16" s="703"/>
      <c r="CK16" s="703"/>
      <c r="CL16" s="703"/>
      <c r="CM16" s="703"/>
      <c r="CN16" s="703"/>
      <c r="CO16" s="703"/>
      <c r="CP16" s="703"/>
      <c r="CQ16" s="704"/>
      <c r="CR16" s="664" t="s">
        <v>235</v>
      </c>
      <c r="CS16" s="665"/>
      <c r="CT16" s="665"/>
      <c r="CU16" s="665"/>
      <c r="CV16" s="665"/>
      <c r="CW16" s="665"/>
      <c r="CX16" s="665"/>
      <c r="CY16" s="666"/>
      <c r="CZ16" s="691" t="s">
        <v>235</v>
      </c>
      <c r="DA16" s="691"/>
      <c r="DB16" s="691"/>
      <c r="DC16" s="691"/>
      <c r="DD16" s="670" t="s">
        <v>235</v>
      </c>
      <c r="DE16" s="665"/>
      <c r="DF16" s="665"/>
      <c r="DG16" s="665"/>
      <c r="DH16" s="665"/>
      <c r="DI16" s="665"/>
      <c r="DJ16" s="665"/>
      <c r="DK16" s="665"/>
      <c r="DL16" s="665"/>
      <c r="DM16" s="665"/>
      <c r="DN16" s="665"/>
      <c r="DO16" s="665"/>
      <c r="DP16" s="666"/>
      <c r="DQ16" s="670" t="s">
        <v>131</v>
      </c>
      <c r="DR16" s="665"/>
      <c r="DS16" s="665"/>
      <c r="DT16" s="665"/>
      <c r="DU16" s="665"/>
      <c r="DV16" s="665"/>
      <c r="DW16" s="665"/>
      <c r="DX16" s="665"/>
      <c r="DY16" s="665"/>
      <c r="DZ16" s="665"/>
      <c r="EA16" s="665"/>
      <c r="EB16" s="665"/>
      <c r="EC16" s="705"/>
    </row>
    <row r="17" spans="2:133" ht="11.25" customHeight="1" x14ac:dyDescent="0.2">
      <c r="B17" s="661" t="s">
        <v>266</v>
      </c>
      <c r="C17" s="662"/>
      <c r="D17" s="662"/>
      <c r="E17" s="662"/>
      <c r="F17" s="662"/>
      <c r="G17" s="662"/>
      <c r="H17" s="662"/>
      <c r="I17" s="662"/>
      <c r="J17" s="662"/>
      <c r="K17" s="662"/>
      <c r="L17" s="662"/>
      <c r="M17" s="662"/>
      <c r="N17" s="662"/>
      <c r="O17" s="662"/>
      <c r="P17" s="662"/>
      <c r="Q17" s="663"/>
      <c r="R17" s="664" t="s">
        <v>131</v>
      </c>
      <c r="S17" s="665"/>
      <c r="T17" s="665"/>
      <c r="U17" s="665"/>
      <c r="V17" s="665"/>
      <c r="W17" s="665"/>
      <c r="X17" s="665"/>
      <c r="Y17" s="666"/>
      <c r="Z17" s="691" t="s">
        <v>235</v>
      </c>
      <c r="AA17" s="691"/>
      <c r="AB17" s="691"/>
      <c r="AC17" s="691"/>
      <c r="AD17" s="692" t="s">
        <v>131</v>
      </c>
      <c r="AE17" s="692"/>
      <c r="AF17" s="692"/>
      <c r="AG17" s="692"/>
      <c r="AH17" s="692"/>
      <c r="AI17" s="692"/>
      <c r="AJ17" s="692"/>
      <c r="AK17" s="692"/>
      <c r="AL17" s="667" t="s">
        <v>131</v>
      </c>
      <c r="AM17" s="668"/>
      <c r="AN17" s="668"/>
      <c r="AO17" s="693"/>
      <c r="AP17" s="661" t="s">
        <v>267</v>
      </c>
      <c r="AQ17" s="662"/>
      <c r="AR17" s="662"/>
      <c r="AS17" s="662"/>
      <c r="AT17" s="662"/>
      <c r="AU17" s="662"/>
      <c r="AV17" s="662"/>
      <c r="AW17" s="662"/>
      <c r="AX17" s="662"/>
      <c r="AY17" s="662"/>
      <c r="AZ17" s="662"/>
      <c r="BA17" s="662"/>
      <c r="BB17" s="662"/>
      <c r="BC17" s="662"/>
      <c r="BD17" s="662"/>
      <c r="BE17" s="662"/>
      <c r="BF17" s="663"/>
      <c r="BG17" s="664" t="s">
        <v>131</v>
      </c>
      <c r="BH17" s="665"/>
      <c r="BI17" s="665"/>
      <c r="BJ17" s="665"/>
      <c r="BK17" s="665"/>
      <c r="BL17" s="665"/>
      <c r="BM17" s="665"/>
      <c r="BN17" s="666"/>
      <c r="BO17" s="691" t="s">
        <v>235</v>
      </c>
      <c r="BP17" s="691"/>
      <c r="BQ17" s="691"/>
      <c r="BR17" s="691"/>
      <c r="BS17" s="692" t="s">
        <v>131</v>
      </c>
      <c r="BT17" s="692"/>
      <c r="BU17" s="692"/>
      <c r="BV17" s="692"/>
      <c r="BW17" s="692"/>
      <c r="BX17" s="692"/>
      <c r="BY17" s="692"/>
      <c r="BZ17" s="692"/>
      <c r="CA17" s="692"/>
      <c r="CB17" s="759"/>
      <c r="CD17" s="706" t="s">
        <v>268</v>
      </c>
      <c r="CE17" s="703"/>
      <c r="CF17" s="703"/>
      <c r="CG17" s="703"/>
      <c r="CH17" s="703"/>
      <c r="CI17" s="703"/>
      <c r="CJ17" s="703"/>
      <c r="CK17" s="703"/>
      <c r="CL17" s="703"/>
      <c r="CM17" s="703"/>
      <c r="CN17" s="703"/>
      <c r="CO17" s="703"/>
      <c r="CP17" s="703"/>
      <c r="CQ17" s="704"/>
      <c r="CR17" s="664">
        <v>1345603</v>
      </c>
      <c r="CS17" s="665"/>
      <c r="CT17" s="665"/>
      <c r="CU17" s="665"/>
      <c r="CV17" s="665"/>
      <c r="CW17" s="665"/>
      <c r="CX17" s="665"/>
      <c r="CY17" s="666"/>
      <c r="CZ17" s="691">
        <v>0.6</v>
      </c>
      <c r="DA17" s="691"/>
      <c r="DB17" s="691"/>
      <c r="DC17" s="691"/>
      <c r="DD17" s="670" t="s">
        <v>235</v>
      </c>
      <c r="DE17" s="665"/>
      <c r="DF17" s="665"/>
      <c r="DG17" s="665"/>
      <c r="DH17" s="665"/>
      <c r="DI17" s="665"/>
      <c r="DJ17" s="665"/>
      <c r="DK17" s="665"/>
      <c r="DL17" s="665"/>
      <c r="DM17" s="665"/>
      <c r="DN17" s="665"/>
      <c r="DO17" s="665"/>
      <c r="DP17" s="666"/>
      <c r="DQ17" s="670">
        <v>1345603</v>
      </c>
      <c r="DR17" s="665"/>
      <c r="DS17" s="665"/>
      <c r="DT17" s="665"/>
      <c r="DU17" s="665"/>
      <c r="DV17" s="665"/>
      <c r="DW17" s="665"/>
      <c r="DX17" s="665"/>
      <c r="DY17" s="665"/>
      <c r="DZ17" s="665"/>
      <c r="EA17" s="665"/>
      <c r="EB17" s="665"/>
      <c r="EC17" s="705"/>
    </row>
    <row r="18" spans="2:133" ht="11.25" customHeight="1" x14ac:dyDescent="0.2">
      <c r="B18" s="661" t="s">
        <v>269</v>
      </c>
      <c r="C18" s="662"/>
      <c r="D18" s="662"/>
      <c r="E18" s="662"/>
      <c r="F18" s="662"/>
      <c r="G18" s="662"/>
      <c r="H18" s="662"/>
      <c r="I18" s="662"/>
      <c r="J18" s="662"/>
      <c r="K18" s="662"/>
      <c r="L18" s="662"/>
      <c r="M18" s="662"/>
      <c r="N18" s="662"/>
      <c r="O18" s="662"/>
      <c r="P18" s="662"/>
      <c r="Q18" s="663"/>
      <c r="R18" s="664">
        <v>457466</v>
      </c>
      <c r="S18" s="665"/>
      <c r="T18" s="665"/>
      <c r="U18" s="665"/>
      <c r="V18" s="665"/>
      <c r="W18" s="665"/>
      <c r="X18" s="665"/>
      <c r="Y18" s="666"/>
      <c r="Z18" s="691">
        <v>0.2</v>
      </c>
      <c r="AA18" s="691"/>
      <c r="AB18" s="691"/>
      <c r="AC18" s="691"/>
      <c r="AD18" s="692">
        <v>457466</v>
      </c>
      <c r="AE18" s="692"/>
      <c r="AF18" s="692"/>
      <c r="AG18" s="692"/>
      <c r="AH18" s="692"/>
      <c r="AI18" s="692"/>
      <c r="AJ18" s="692"/>
      <c r="AK18" s="692"/>
      <c r="AL18" s="667">
        <v>0.4</v>
      </c>
      <c r="AM18" s="668"/>
      <c r="AN18" s="668"/>
      <c r="AO18" s="693"/>
      <c r="AP18" s="661" t="s">
        <v>270</v>
      </c>
      <c r="AQ18" s="662"/>
      <c r="AR18" s="662"/>
      <c r="AS18" s="662"/>
      <c r="AT18" s="662"/>
      <c r="AU18" s="662"/>
      <c r="AV18" s="662"/>
      <c r="AW18" s="662"/>
      <c r="AX18" s="662"/>
      <c r="AY18" s="662"/>
      <c r="AZ18" s="662"/>
      <c r="BA18" s="662"/>
      <c r="BB18" s="662"/>
      <c r="BC18" s="662"/>
      <c r="BD18" s="662"/>
      <c r="BE18" s="662"/>
      <c r="BF18" s="663"/>
      <c r="BG18" s="664" t="s">
        <v>235</v>
      </c>
      <c r="BH18" s="665"/>
      <c r="BI18" s="665"/>
      <c r="BJ18" s="665"/>
      <c r="BK18" s="665"/>
      <c r="BL18" s="665"/>
      <c r="BM18" s="665"/>
      <c r="BN18" s="666"/>
      <c r="BO18" s="691" t="s">
        <v>131</v>
      </c>
      <c r="BP18" s="691"/>
      <c r="BQ18" s="691"/>
      <c r="BR18" s="691"/>
      <c r="BS18" s="692" t="s">
        <v>235</v>
      </c>
      <c r="BT18" s="692"/>
      <c r="BU18" s="692"/>
      <c r="BV18" s="692"/>
      <c r="BW18" s="692"/>
      <c r="BX18" s="692"/>
      <c r="BY18" s="692"/>
      <c r="BZ18" s="692"/>
      <c r="CA18" s="692"/>
      <c r="CB18" s="759"/>
      <c r="CD18" s="706" t="s">
        <v>271</v>
      </c>
      <c r="CE18" s="703"/>
      <c r="CF18" s="703"/>
      <c r="CG18" s="703"/>
      <c r="CH18" s="703"/>
      <c r="CI18" s="703"/>
      <c r="CJ18" s="703"/>
      <c r="CK18" s="703"/>
      <c r="CL18" s="703"/>
      <c r="CM18" s="703"/>
      <c r="CN18" s="703"/>
      <c r="CO18" s="703"/>
      <c r="CP18" s="703"/>
      <c r="CQ18" s="704"/>
      <c r="CR18" s="664">
        <v>540873</v>
      </c>
      <c r="CS18" s="665"/>
      <c r="CT18" s="665"/>
      <c r="CU18" s="665"/>
      <c r="CV18" s="665"/>
      <c r="CW18" s="665"/>
      <c r="CX18" s="665"/>
      <c r="CY18" s="666"/>
      <c r="CZ18" s="691">
        <v>0.2</v>
      </c>
      <c r="DA18" s="691"/>
      <c r="DB18" s="691"/>
      <c r="DC18" s="691"/>
      <c r="DD18" s="670">
        <v>540873</v>
      </c>
      <c r="DE18" s="665"/>
      <c r="DF18" s="665"/>
      <c r="DG18" s="665"/>
      <c r="DH18" s="665"/>
      <c r="DI18" s="665"/>
      <c r="DJ18" s="665"/>
      <c r="DK18" s="665"/>
      <c r="DL18" s="665"/>
      <c r="DM18" s="665"/>
      <c r="DN18" s="665"/>
      <c r="DO18" s="665"/>
      <c r="DP18" s="666"/>
      <c r="DQ18" s="670">
        <v>540873</v>
      </c>
      <c r="DR18" s="665"/>
      <c r="DS18" s="665"/>
      <c r="DT18" s="665"/>
      <c r="DU18" s="665"/>
      <c r="DV18" s="665"/>
      <c r="DW18" s="665"/>
      <c r="DX18" s="665"/>
      <c r="DY18" s="665"/>
      <c r="DZ18" s="665"/>
      <c r="EA18" s="665"/>
      <c r="EB18" s="665"/>
      <c r="EC18" s="705"/>
    </row>
    <row r="19" spans="2:133" ht="11.25" customHeight="1" x14ac:dyDescent="0.2">
      <c r="B19" s="661" t="s">
        <v>272</v>
      </c>
      <c r="C19" s="662"/>
      <c r="D19" s="662"/>
      <c r="E19" s="662"/>
      <c r="F19" s="662"/>
      <c r="G19" s="662"/>
      <c r="H19" s="662"/>
      <c r="I19" s="662"/>
      <c r="J19" s="662"/>
      <c r="K19" s="662"/>
      <c r="L19" s="662"/>
      <c r="M19" s="662"/>
      <c r="N19" s="662"/>
      <c r="O19" s="662"/>
      <c r="P19" s="662"/>
      <c r="Q19" s="663"/>
      <c r="R19" s="664">
        <v>406133</v>
      </c>
      <c r="S19" s="665"/>
      <c r="T19" s="665"/>
      <c r="U19" s="665"/>
      <c r="V19" s="665"/>
      <c r="W19" s="665"/>
      <c r="X19" s="665"/>
      <c r="Y19" s="666"/>
      <c r="Z19" s="691">
        <v>0.2</v>
      </c>
      <c r="AA19" s="691"/>
      <c r="AB19" s="691"/>
      <c r="AC19" s="691"/>
      <c r="AD19" s="692">
        <v>406133</v>
      </c>
      <c r="AE19" s="692"/>
      <c r="AF19" s="692"/>
      <c r="AG19" s="692"/>
      <c r="AH19" s="692"/>
      <c r="AI19" s="692"/>
      <c r="AJ19" s="692"/>
      <c r="AK19" s="692"/>
      <c r="AL19" s="667">
        <v>0.3</v>
      </c>
      <c r="AM19" s="668"/>
      <c r="AN19" s="668"/>
      <c r="AO19" s="693"/>
      <c r="AP19" s="661" t="s">
        <v>273</v>
      </c>
      <c r="AQ19" s="662"/>
      <c r="AR19" s="662"/>
      <c r="AS19" s="662"/>
      <c r="AT19" s="662"/>
      <c r="AU19" s="662"/>
      <c r="AV19" s="662"/>
      <c r="AW19" s="662"/>
      <c r="AX19" s="662"/>
      <c r="AY19" s="662"/>
      <c r="AZ19" s="662"/>
      <c r="BA19" s="662"/>
      <c r="BB19" s="662"/>
      <c r="BC19" s="662"/>
      <c r="BD19" s="662"/>
      <c r="BE19" s="662"/>
      <c r="BF19" s="663"/>
      <c r="BG19" s="664">
        <v>4214</v>
      </c>
      <c r="BH19" s="665"/>
      <c r="BI19" s="665"/>
      <c r="BJ19" s="665"/>
      <c r="BK19" s="665"/>
      <c r="BL19" s="665"/>
      <c r="BM19" s="665"/>
      <c r="BN19" s="666"/>
      <c r="BO19" s="691">
        <v>0</v>
      </c>
      <c r="BP19" s="691"/>
      <c r="BQ19" s="691"/>
      <c r="BR19" s="691"/>
      <c r="BS19" s="692" t="s">
        <v>235</v>
      </c>
      <c r="BT19" s="692"/>
      <c r="BU19" s="692"/>
      <c r="BV19" s="692"/>
      <c r="BW19" s="692"/>
      <c r="BX19" s="692"/>
      <c r="BY19" s="692"/>
      <c r="BZ19" s="692"/>
      <c r="CA19" s="692"/>
      <c r="CB19" s="759"/>
      <c r="CD19" s="706" t="s">
        <v>274</v>
      </c>
      <c r="CE19" s="703"/>
      <c r="CF19" s="703"/>
      <c r="CG19" s="703"/>
      <c r="CH19" s="703"/>
      <c r="CI19" s="703"/>
      <c r="CJ19" s="703"/>
      <c r="CK19" s="703"/>
      <c r="CL19" s="703"/>
      <c r="CM19" s="703"/>
      <c r="CN19" s="703"/>
      <c r="CO19" s="703"/>
      <c r="CP19" s="703"/>
      <c r="CQ19" s="704"/>
      <c r="CR19" s="664" t="s">
        <v>235</v>
      </c>
      <c r="CS19" s="665"/>
      <c r="CT19" s="665"/>
      <c r="CU19" s="665"/>
      <c r="CV19" s="665"/>
      <c r="CW19" s="665"/>
      <c r="CX19" s="665"/>
      <c r="CY19" s="666"/>
      <c r="CZ19" s="691" t="s">
        <v>131</v>
      </c>
      <c r="DA19" s="691"/>
      <c r="DB19" s="691"/>
      <c r="DC19" s="691"/>
      <c r="DD19" s="670" t="s">
        <v>235</v>
      </c>
      <c r="DE19" s="665"/>
      <c r="DF19" s="665"/>
      <c r="DG19" s="665"/>
      <c r="DH19" s="665"/>
      <c r="DI19" s="665"/>
      <c r="DJ19" s="665"/>
      <c r="DK19" s="665"/>
      <c r="DL19" s="665"/>
      <c r="DM19" s="665"/>
      <c r="DN19" s="665"/>
      <c r="DO19" s="665"/>
      <c r="DP19" s="666"/>
      <c r="DQ19" s="670" t="s">
        <v>235</v>
      </c>
      <c r="DR19" s="665"/>
      <c r="DS19" s="665"/>
      <c r="DT19" s="665"/>
      <c r="DU19" s="665"/>
      <c r="DV19" s="665"/>
      <c r="DW19" s="665"/>
      <c r="DX19" s="665"/>
      <c r="DY19" s="665"/>
      <c r="DZ19" s="665"/>
      <c r="EA19" s="665"/>
      <c r="EB19" s="665"/>
      <c r="EC19" s="705"/>
    </row>
    <row r="20" spans="2:133" ht="11.25" customHeight="1" x14ac:dyDescent="0.2">
      <c r="B20" s="661" t="s">
        <v>275</v>
      </c>
      <c r="C20" s="662"/>
      <c r="D20" s="662"/>
      <c r="E20" s="662"/>
      <c r="F20" s="662"/>
      <c r="G20" s="662"/>
      <c r="H20" s="662"/>
      <c r="I20" s="662"/>
      <c r="J20" s="662"/>
      <c r="K20" s="662"/>
      <c r="L20" s="662"/>
      <c r="M20" s="662"/>
      <c r="N20" s="662"/>
      <c r="O20" s="662"/>
      <c r="P20" s="662"/>
      <c r="Q20" s="663"/>
      <c r="R20" s="664">
        <v>44891</v>
      </c>
      <c r="S20" s="665"/>
      <c r="T20" s="665"/>
      <c r="U20" s="665"/>
      <c r="V20" s="665"/>
      <c r="W20" s="665"/>
      <c r="X20" s="665"/>
      <c r="Y20" s="666"/>
      <c r="Z20" s="691">
        <v>0</v>
      </c>
      <c r="AA20" s="691"/>
      <c r="AB20" s="691"/>
      <c r="AC20" s="691"/>
      <c r="AD20" s="692">
        <v>44891</v>
      </c>
      <c r="AE20" s="692"/>
      <c r="AF20" s="692"/>
      <c r="AG20" s="692"/>
      <c r="AH20" s="692"/>
      <c r="AI20" s="692"/>
      <c r="AJ20" s="692"/>
      <c r="AK20" s="692"/>
      <c r="AL20" s="667">
        <v>0</v>
      </c>
      <c r="AM20" s="668"/>
      <c r="AN20" s="668"/>
      <c r="AO20" s="693"/>
      <c r="AP20" s="661" t="s">
        <v>276</v>
      </c>
      <c r="AQ20" s="662"/>
      <c r="AR20" s="662"/>
      <c r="AS20" s="662"/>
      <c r="AT20" s="662"/>
      <c r="AU20" s="662"/>
      <c r="AV20" s="662"/>
      <c r="AW20" s="662"/>
      <c r="AX20" s="662"/>
      <c r="AY20" s="662"/>
      <c r="AZ20" s="662"/>
      <c r="BA20" s="662"/>
      <c r="BB20" s="662"/>
      <c r="BC20" s="662"/>
      <c r="BD20" s="662"/>
      <c r="BE20" s="662"/>
      <c r="BF20" s="663"/>
      <c r="BG20" s="664">
        <v>4214</v>
      </c>
      <c r="BH20" s="665"/>
      <c r="BI20" s="665"/>
      <c r="BJ20" s="665"/>
      <c r="BK20" s="665"/>
      <c r="BL20" s="665"/>
      <c r="BM20" s="665"/>
      <c r="BN20" s="666"/>
      <c r="BO20" s="691">
        <v>0</v>
      </c>
      <c r="BP20" s="691"/>
      <c r="BQ20" s="691"/>
      <c r="BR20" s="691"/>
      <c r="BS20" s="692" t="s">
        <v>131</v>
      </c>
      <c r="BT20" s="692"/>
      <c r="BU20" s="692"/>
      <c r="BV20" s="692"/>
      <c r="BW20" s="692"/>
      <c r="BX20" s="692"/>
      <c r="BY20" s="692"/>
      <c r="BZ20" s="692"/>
      <c r="CA20" s="692"/>
      <c r="CB20" s="759"/>
      <c r="CD20" s="706" t="s">
        <v>277</v>
      </c>
      <c r="CE20" s="703"/>
      <c r="CF20" s="703"/>
      <c r="CG20" s="703"/>
      <c r="CH20" s="703"/>
      <c r="CI20" s="703"/>
      <c r="CJ20" s="703"/>
      <c r="CK20" s="703"/>
      <c r="CL20" s="703"/>
      <c r="CM20" s="703"/>
      <c r="CN20" s="703"/>
      <c r="CO20" s="703"/>
      <c r="CP20" s="703"/>
      <c r="CQ20" s="704"/>
      <c r="CR20" s="664">
        <v>221692274</v>
      </c>
      <c r="CS20" s="665"/>
      <c r="CT20" s="665"/>
      <c r="CU20" s="665"/>
      <c r="CV20" s="665"/>
      <c r="CW20" s="665"/>
      <c r="CX20" s="665"/>
      <c r="CY20" s="666"/>
      <c r="CZ20" s="691">
        <v>100</v>
      </c>
      <c r="DA20" s="691"/>
      <c r="DB20" s="691"/>
      <c r="DC20" s="691"/>
      <c r="DD20" s="670">
        <v>26317998</v>
      </c>
      <c r="DE20" s="665"/>
      <c r="DF20" s="665"/>
      <c r="DG20" s="665"/>
      <c r="DH20" s="665"/>
      <c r="DI20" s="665"/>
      <c r="DJ20" s="665"/>
      <c r="DK20" s="665"/>
      <c r="DL20" s="665"/>
      <c r="DM20" s="665"/>
      <c r="DN20" s="665"/>
      <c r="DO20" s="665"/>
      <c r="DP20" s="666"/>
      <c r="DQ20" s="670">
        <v>131893774</v>
      </c>
      <c r="DR20" s="665"/>
      <c r="DS20" s="665"/>
      <c r="DT20" s="665"/>
      <c r="DU20" s="665"/>
      <c r="DV20" s="665"/>
      <c r="DW20" s="665"/>
      <c r="DX20" s="665"/>
      <c r="DY20" s="665"/>
      <c r="DZ20" s="665"/>
      <c r="EA20" s="665"/>
      <c r="EB20" s="665"/>
      <c r="EC20" s="705"/>
    </row>
    <row r="21" spans="2:133" ht="11.25" customHeight="1" x14ac:dyDescent="0.2">
      <c r="B21" s="661" t="s">
        <v>278</v>
      </c>
      <c r="C21" s="662"/>
      <c r="D21" s="662"/>
      <c r="E21" s="662"/>
      <c r="F21" s="662"/>
      <c r="G21" s="662"/>
      <c r="H21" s="662"/>
      <c r="I21" s="662"/>
      <c r="J21" s="662"/>
      <c r="K21" s="662"/>
      <c r="L21" s="662"/>
      <c r="M21" s="662"/>
      <c r="N21" s="662"/>
      <c r="O21" s="662"/>
      <c r="P21" s="662"/>
      <c r="Q21" s="663"/>
      <c r="R21" s="664">
        <v>6442</v>
      </c>
      <c r="S21" s="665"/>
      <c r="T21" s="665"/>
      <c r="U21" s="665"/>
      <c r="V21" s="665"/>
      <c r="W21" s="665"/>
      <c r="X21" s="665"/>
      <c r="Y21" s="666"/>
      <c r="Z21" s="691">
        <v>0</v>
      </c>
      <c r="AA21" s="691"/>
      <c r="AB21" s="691"/>
      <c r="AC21" s="691"/>
      <c r="AD21" s="692">
        <v>6442</v>
      </c>
      <c r="AE21" s="692"/>
      <c r="AF21" s="692"/>
      <c r="AG21" s="692"/>
      <c r="AH21" s="692"/>
      <c r="AI21" s="692"/>
      <c r="AJ21" s="692"/>
      <c r="AK21" s="692"/>
      <c r="AL21" s="667">
        <v>0</v>
      </c>
      <c r="AM21" s="668"/>
      <c r="AN21" s="668"/>
      <c r="AO21" s="693"/>
      <c r="AP21" s="756" t="s">
        <v>279</v>
      </c>
      <c r="AQ21" s="764"/>
      <c r="AR21" s="764"/>
      <c r="AS21" s="764"/>
      <c r="AT21" s="764"/>
      <c r="AU21" s="764"/>
      <c r="AV21" s="764"/>
      <c r="AW21" s="764"/>
      <c r="AX21" s="764"/>
      <c r="AY21" s="764"/>
      <c r="AZ21" s="764"/>
      <c r="BA21" s="764"/>
      <c r="BB21" s="764"/>
      <c r="BC21" s="764"/>
      <c r="BD21" s="764"/>
      <c r="BE21" s="764"/>
      <c r="BF21" s="758"/>
      <c r="BG21" s="664">
        <v>4214</v>
      </c>
      <c r="BH21" s="665"/>
      <c r="BI21" s="665"/>
      <c r="BJ21" s="665"/>
      <c r="BK21" s="665"/>
      <c r="BL21" s="665"/>
      <c r="BM21" s="665"/>
      <c r="BN21" s="666"/>
      <c r="BO21" s="691">
        <v>0</v>
      </c>
      <c r="BP21" s="691"/>
      <c r="BQ21" s="691"/>
      <c r="BR21" s="691"/>
      <c r="BS21" s="692" t="s">
        <v>131</v>
      </c>
      <c r="BT21" s="692"/>
      <c r="BU21" s="692"/>
      <c r="BV21" s="692"/>
      <c r="BW21" s="692"/>
      <c r="BX21" s="692"/>
      <c r="BY21" s="692"/>
      <c r="BZ21" s="692"/>
      <c r="CA21" s="692"/>
      <c r="CB21" s="759"/>
      <c r="CD21" s="769"/>
      <c r="CE21" s="695"/>
      <c r="CF21" s="695"/>
      <c r="CG21" s="695"/>
      <c r="CH21" s="695"/>
      <c r="CI21" s="695"/>
      <c r="CJ21" s="695"/>
      <c r="CK21" s="695"/>
      <c r="CL21" s="695"/>
      <c r="CM21" s="695"/>
      <c r="CN21" s="695"/>
      <c r="CO21" s="695"/>
      <c r="CP21" s="695"/>
      <c r="CQ21" s="696"/>
      <c r="CR21" s="770"/>
      <c r="CS21" s="771"/>
      <c r="CT21" s="771"/>
      <c r="CU21" s="771"/>
      <c r="CV21" s="771"/>
      <c r="CW21" s="771"/>
      <c r="CX21" s="771"/>
      <c r="CY21" s="772"/>
      <c r="CZ21" s="773"/>
      <c r="DA21" s="773"/>
      <c r="DB21" s="773"/>
      <c r="DC21" s="773"/>
      <c r="DD21" s="774"/>
      <c r="DE21" s="771"/>
      <c r="DF21" s="771"/>
      <c r="DG21" s="771"/>
      <c r="DH21" s="771"/>
      <c r="DI21" s="771"/>
      <c r="DJ21" s="771"/>
      <c r="DK21" s="771"/>
      <c r="DL21" s="771"/>
      <c r="DM21" s="771"/>
      <c r="DN21" s="771"/>
      <c r="DO21" s="771"/>
      <c r="DP21" s="772"/>
      <c r="DQ21" s="774"/>
      <c r="DR21" s="771"/>
      <c r="DS21" s="771"/>
      <c r="DT21" s="771"/>
      <c r="DU21" s="771"/>
      <c r="DV21" s="771"/>
      <c r="DW21" s="771"/>
      <c r="DX21" s="771"/>
      <c r="DY21" s="771"/>
      <c r="DZ21" s="771"/>
      <c r="EA21" s="771"/>
      <c r="EB21" s="771"/>
      <c r="EC21" s="778"/>
    </row>
    <row r="22" spans="2:133" ht="11.25" customHeight="1" x14ac:dyDescent="0.2">
      <c r="B22" s="727" t="s">
        <v>280</v>
      </c>
      <c r="C22" s="728"/>
      <c r="D22" s="728"/>
      <c r="E22" s="728"/>
      <c r="F22" s="728"/>
      <c r="G22" s="728"/>
      <c r="H22" s="728"/>
      <c r="I22" s="728"/>
      <c r="J22" s="728"/>
      <c r="K22" s="728"/>
      <c r="L22" s="728"/>
      <c r="M22" s="728"/>
      <c r="N22" s="728"/>
      <c r="O22" s="728"/>
      <c r="P22" s="728"/>
      <c r="Q22" s="729"/>
      <c r="R22" s="664" t="s">
        <v>131</v>
      </c>
      <c r="S22" s="665"/>
      <c r="T22" s="665"/>
      <c r="U22" s="665"/>
      <c r="V22" s="665"/>
      <c r="W22" s="665"/>
      <c r="X22" s="665"/>
      <c r="Y22" s="666"/>
      <c r="Z22" s="691" t="s">
        <v>131</v>
      </c>
      <c r="AA22" s="691"/>
      <c r="AB22" s="691"/>
      <c r="AC22" s="691"/>
      <c r="AD22" s="692" t="s">
        <v>235</v>
      </c>
      <c r="AE22" s="692"/>
      <c r="AF22" s="692"/>
      <c r="AG22" s="692"/>
      <c r="AH22" s="692"/>
      <c r="AI22" s="692"/>
      <c r="AJ22" s="692"/>
      <c r="AK22" s="692"/>
      <c r="AL22" s="667" t="s">
        <v>131</v>
      </c>
      <c r="AM22" s="668"/>
      <c r="AN22" s="668"/>
      <c r="AO22" s="693"/>
      <c r="AP22" s="756" t="s">
        <v>281</v>
      </c>
      <c r="AQ22" s="764"/>
      <c r="AR22" s="764"/>
      <c r="AS22" s="764"/>
      <c r="AT22" s="764"/>
      <c r="AU22" s="764"/>
      <c r="AV22" s="764"/>
      <c r="AW22" s="764"/>
      <c r="AX22" s="764"/>
      <c r="AY22" s="764"/>
      <c r="AZ22" s="764"/>
      <c r="BA22" s="764"/>
      <c r="BB22" s="764"/>
      <c r="BC22" s="764"/>
      <c r="BD22" s="764"/>
      <c r="BE22" s="764"/>
      <c r="BF22" s="758"/>
      <c r="BG22" s="664" t="s">
        <v>131</v>
      </c>
      <c r="BH22" s="665"/>
      <c r="BI22" s="665"/>
      <c r="BJ22" s="665"/>
      <c r="BK22" s="665"/>
      <c r="BL22" s="665"/>
      <c r="BM22" s="665"/>
      <c r="BN22" s="666"/>
      <c r="BO22" s="691" t="s">
        <v>131</v>
      </c>
      <c r="BP22" s="691"/>
      <c r="BQ22" s="691"/>
      <c r="BR22" s="691"/>
      <c r="BS22" s="692" t="s">
        <v>235</v>
      </c>
      <c r="BT22" s="692"/>
      <c r="BU22" s="692"/>
      <c r="BV22" s="692"/>
      <c r="BW22" s="692"/>
      <c r="BX22" s="692"/>
      <c r="BY22" s="692"/>
      <c r="BZ22" s="692"/>
      <c r="CA22" s="692"/>
      <c r="CB22" s="759"/>
      <c r="CD22" s="766" t="s">
        <v>282</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2">
      <c r="B23" s="661" t="s">
        <v>283</v>
      </c>
      <c r="C23" s="662"/>
      <c r="D23" s="662"/>
      <c r="E23" s="662"/>
      <c r="F23" s="662"/>
      <c r="G23" s="662"/>
      <c r="H23" s="662"/>
      <c r="I23" s="662"/>
      <c r="J23" s="662"/>
      <c r="K23" s="662"/>
      <c r="L23" s="662"/>
      <c r="M23" s="662"/>
      <c r="N23" s="662"/>
      <c r="O23" s="662"/>
      <c r="P23" s="662"/>
      <c r="Q23" s="663"/>
      <c r="R23" s="664" t="s">
        <v>235</v>
      </c>
      <c r="S23" s="665"/>
      <c r="T23" s="665"/>
      <c r="U23" s="665"/>
      <c r="V23" s="665"/>
      <c r="W23" s="665"/>
      <c r="X23" s="665"/>
      <c r="Y23" s="666"/>
      <c r="Z23" s="691" t="s">
        <v>131</v>
      </c>
      <c r="AA23" s="691"/>
      <c r="AB23" s="691"/>
      <c r="AC23" s="691"/>
      <c r="AD23" s="692" t="s">
        <v>131</v>
      </c>
      <c r="AE23" s="692"/>
      <c r="AF23" s="692"/>
      <c r="AG23" s="692"/>
      <c r="AH23" s="692"/>
      <c r="AI23" s="692"/>
      <c r="AJ23" s="692"/>
      <c r="AK23" s="692"/>
      <c r="AL23" s="667" t="s">
        <v>235</v>
      </c>
      <c r="AM23" s="668"/>
      <c r="AN23" s="668"/>
      <c r="AO23" s="693"/>
      <c r="AP23" s="756" t="s">
        <v>284</v>
      </c>
      <c r="AQ23" s="764"/>
      <c r="AR23" s="764"/>
      <c r="AS23" s="764"/>
      <c r="AT23" s="764"/>
      <c r="AU23" s="764"/>
      <c r="AV23" s="764"/>
      <c r="AW23" s="764"/>
      <c r="AX23" s="764"/>
      <c r="AY23" s="764"/>
      <c r="AZ23" s="764"/>
      <c r="BA23" s="764"/>
      <c r="BB23" s="764"/>
      <c r="BC23" s="764"/>
      <c r="BD23" s="764"/>
      <c r="BE23" s="764"/>
      <c r="BF23" s="758"/>
      <c r="BG23" s="664" t="s">
        <v>131</v>
      </c>
      <c r="BH23" s="665"/>
      <c r="BI23" s="665"/>
      <c r="BJ23" s="665"/>
      <c r="BK23" s="665"/>
      <c r="BL23" s="665"/>
      <c r="BM23" s="665"/>
      <c r="BN23" s="666"/>
      <c r="BO23" s="691" t="s">
        <v>235</v>
      </c>
      <c r="BP23" s="691"/>
      <c r="BQ23" s="691"/>
      <c r="BR23" s="691"/>
      <c r="BS23" s="692" t="s">
        <v>235</v>
      </c>
      <c r="BT23" s="692"/>
      <c r="BU23" s="692"/>
      <c r="BV23" s="692"/>
      <c r="BW23" s="692"/>
      <c r="BX23" s="692"/>
      <c r="BY23" s="692"/>
      <c r="BZ23" s="692"/>
      <c r="CA23" s="692"/>
      <c r="CB23" s="759"/>
      <c r="CD23" s="766" t="s">
        <v>223</v>
      </c>
      <c r="CE23" s="767"/>
      <c r="CF23" s="767"/>
      <c r="CG23" s="767"/>
      <c r="CH23" s="767"/>
      <c r="CI23" s="767"/>
      <c r="CJ23" s="767"/>
      <c r="CK23" s="767"/>
      <c r="CL23" s="767"/>
      <c r="CM23" s="767"/>
      <c r="CN23" s="767"/>
      <c r="CO23" s="767"/>
      <c r="CP23" s="767"/>
      <c r="CQ23" s="768"/>
      <c r="CR23" s="766" t="s">
        <v>285</v>
      </c>
      <c r="CS23" s="767"/>
      <c r="CT23" s="767"/>
      <c r="CU23" s="767"/>
      <c r="CV23" s="767"/>
      <c r="CW23" s="767"/>
      <c r="CX23" s="767"/>
      <c r="CY23" s="768"/>
      <c r="CZ23" s="766" t="s">
        <v>286</v>
      </c>
      <c r="DA23" s="767"/>
      <c r="DB23" s="767"/>
      <c r="DC23" s="768"/>
      <c r="DD23" s="766" t="s">
        <v>287</v>
      </c>
      <c r="DE23" s="767"/>
      <c r="DF23" s="767"/>
      <c r="DG23" s="767"/>
      <c r="DH23" s="767"/>
      <c r="DI23" s="767"/>
      <c r="DJ23" s="767"/>
      <c r="DK23" s="768"/>
      <c r="DL23" s="775" t="s">
        <v>288</v>
      </c>
      <c r="DM23" s="776"/>
      <c r="DN23" s="776"/>
      <c r="DO23" s="776"/>
      <c r="DP23" s="776"/>
      <c r="DQ23" s="776"/>
      <c r="DR23" s="776"/>
      <c r="DS23" s="776"/>
      <c r="DT23" s="776"/>
      <c r="DU23" s="776"/>
      <c r="DV23" s="777"/>
      <c r="DW23" s="766" t="s">
        <v>289</v>
      </c>
      <c r="DX23" s="767"/>
      <c r="DY23" s="767"/>
      <c r="DZ23" s="767"/>
      <c r="EA23" s="767"/>
      <c r="EB23" s="767"/>
      <c r="EC23" s="768"/>
    </row>
    <row r="24" spans="2:133" ht="11.25" customHeight="1" x14ac:dyDescent="0.2">
      <c r="B24" s="661" t="s">
        <v>290</v>
      </c>
      <c r="C24" s="662"/>
      <c r="D24" s="662"/>
      <c r="E24" s="662"/>
      <c r="F24" s="662"/>
      <c r="G24" s="662"/>
      <c r="H24" s="662"/>
      <c r="I24" s="662"/>
      <c r="J24" s="662"/>
      <c r="K24" s="662"/>
      <c r="L24" s="662"/>
      <c r="M24" s="662"/>
      <c r="N24" s="662"/>
      <c r="O24" s="662"/>
      <c r="P24" s="662"/>
      <c r="Q24" s="663"/>
      <c r="R24" s="664" t="s">
        <v>131</v>
      </c>
      <c r="S24" s="665"/>
      <c r="T24" s="665"/>
      <c r="U24" s="665"/>
      <c r="V24" s="665"/>
      <c r="W24" s="665"/>
      <c r="X24" s="665"/>
      <c r="Y24" s="666"/>
      <c r="Z24" s="691" t="s">
        <v>235</v>
      </c>
      <c r="AA24" s="691"/>
      <c r="AB24" s="691"/>
      <c r="AC24" s="691"/>
      <c r="AD24" s="692" t="s">
        <v>131</v>
      </c>
      <c r="AE24" s="692"/>
      <c r="AF24" s="692"/>
      <c r="AG24" s="692"/>
      <c r="AH24" s="692"/>
      <c r="AI24" s="692"/>
      <c r="AJ24" s="692"/>
      <c r="AK24" s="692"/>
      <c r="AL24" s="667" t="s">
        <v>235</v>
      </c>
      <c r="AM24" s="668"/>
      <c r="AN24" s="668"/>
      <c r="AO24" s="693"/>
      <c r="AP24" s="756" t="s">
        <v>291</v>
      </c>
      <c r="AQ24" s="764"/>
      <c r="AR24" s="764"/>
      <c r="AS24" s="764"/>
      <c r="AT24" s="764"/>
      <c r="AU24" s="764"/>
      <c r="AV24" s="764"/>
      <c r="AW24" s="764"/>
      <c r="AX24" s="764"/>
      <c r="AY24" s="764"/>
      <c r="AZ24" s="764"/>
      <c r="BA24" s="764"/>
      <c r="BB24" s="764"/>
      <c r="BC24" s="764"/>
      <c r="BD24" s="764"/>
      <c r="BE24" s="764"/>
      <c r="BF24" s="758"/>
      <c r="BG24" s="664" t="s">
        <v>235</v>
      </c>
      <c r="BH24" s="665"/>
      <c r="BI24" s="665"/>
      <c r="BJ24" s="665"/>
      <c r="BK24" s="665"/>
      <c r="BL24" s="665"/>
      <c r="BM24" s="665"/>
      <c r="BN24" s="666"/>
      <c r="BO24" s="691" t="s">
        <v>235</v>
      </c>
      <c r="BP24" s="691"/>
      <c r="BQ24" s="691"/>
      <c r="BR24" s="691"/>
      <c r="BS24" s="692" t="s">
        <v>235</v>
      </c>
      <c r="BT24" s="692"/>
      <c r="BU24" s="692"/>
      <c r="BV24" s="692"/>
      <c r="BW24" s="692"/>
      <c r="BX24" s="692"/>
      <c r="BY24" s="692"/>
      <c r="BZ24" s="692"/>
      <c r="CA24" s="692"/>
      <c r="CB24" s="759"/>
      <c r="CD24" s="720" t="s">
        <v>292</v>
      </c>
      <c r="CE24" s="721"/>
      <c r="CF24" s="721"/>
      <c r="CG24" s="721"/>
      <c r="CH24" s="721"/>
      <c r="CI24" s="721"/>
      <c r="CJ24" s="721"/>
      <c r="CK24" s="721"/>
      <c r="CL24" s="721"/>
      <c r="CM24" s="721"/>
      <c r="CN24" s="721"/>
      <c r="CO24" s="721"/>
      <c r="CP24" s="721"/>
      <c r="CQ24" s="722"/>
      <c r="CR24" s="717">
        <v>114177646</v>
      </c>
      <c r="CS24" s="718"/>
      <c r="CT24" s="718"/>
      <c r="CU24" s="718"/>
      <c r="CV24" s="718"/>
      <c r="CW24" s="718"/>
      <c r="CX24" s="718"/>
      <c r="CY24" s="761"/>
      <c r="CZ24" s="762">
        <v>51.5</v>
      </c>
      <c r="DA24" s="736"/>
      <c r="DB24" s="736"/>
      <c r="DC24" s="765"/>
      <c r="DD24" s="760">
        <v>55006468</v>
      </c>
      <c r="DE24" s="718"/>
      <c r="DF24" s="718"/>
      <c r="DG24" s="718"/>
      <c r="DH24" s="718"/>
      <c r="DI24" s="718"/>
      <c r="DJ24" s="718"/>
      <c r="DK24" s="761"/>
      <c r="DL24" s="760">
        <v>54470381</v>
      </c>
      <c r="DM24" s="718"/>
      <c r="DN24" s="718"/>
      <c r="DO24" s="718"/>
      <c r="DP24" s="718"/>
      <c r="DQ24" s="718"/>
      <c r="DR24" s="718"/>
      <c r="DS24" s="718"/>
      <c r="DT24" s="718"/>
      <c r="DU24" s="718"/>
      <c r="DV24" s="761"/>
      <c r="DW24" s="762">
        <v>43.5</v>
      </c>
      <c r="DX24" s="736"/>
      <c r="DY24" s="736"/>
      <c r="DZ24" s="736"/>
      <c r="EA24" s="736"/>
      <c r="EB24" s="736"/>
      <c r="EC24" s="763"/>
    </row>
    <row r="25" spans="2:133" ht="11.25" customHeight="1" x14ac:dyDescent="0.2">
      <c r="B25" s="661" t="s">
        <v>293</v>
      </c>
      <c r="C25" s="662"/>
      <c r="D25" s="662"/>
      <c r="E25" s="662"/>
      <c r="F25" s="662"/>
      <c r="G25" s="662"/>
      <c r="H25" s="662"/>
      <c r="I25" s="662"/>
      <c r="J25" s="662"/>
      <c r="K25" s="662"/>
      <c r="L25" s="662"/>
      <c r="M25" s="662"/>
      <c r="N25" s="662"/>
      <c r="O25" s="662"/>
      <c r="P25" s="662"/>
      <c r="Q25" s="663"/>
      <c r="R25" s="664" t="s">
        <v>131</v>
      </c>
      <c r="S25" s="665"/>
      <c r="T25" s="665"/>
      <c r="U25" s="665"/>
      <c r="V25" s="665"/>
      <c r="W25" s="665"/>
      <c r="X25" s="665"/>
      <c r="Y25" s="666"/>
      <c r="Z25" s="691" t="s">
        <v>235</v>
      </c>
      <c r="AA25" s="691"/>
      <c r="AB25" s="691"/>
      <c r="AC25" s="691"/>
      <c r="AD25" s="692" t="s">
        <v>235</v>
      </c>
      <c r="AE25" s="692"/>
      <c r="AF25" s="692"/>
      <c r="AG25" s="692"/>
      <c r="AH25" s="692"/>
      <c r="AI25" s="692"/>
      <c r="AJ25" s="692"/>
      <c r="AK25" s="692"/>
      <c r="AL25" s="667" t="s">
        <v>131</v>
      </c>
      <c r="AM25" s="668"/>
      <c r="AN25" s="668"/>
      <c r="AO25" s="693"/>
      <c r="AP25" s="756" t="s">
        <v>294</v>
      </c>
      <c r="AQ25" s="764"/>
      <c r="AR25" s="764"/>
      <c r="AS25" s="764"/>
      <c r="AT25" s="764"/>
      <c r="AU25" s="764"/>
      <c r="AV25" s="764"/>
      <c r="AW25" s="764"/>
      <c r="AX25" s="764"/>
      <c r="AY25" s="764"/>
      <c r="AZ25" s="764"/>
      <c r="BA25" s="764"/>
      <c r="BB25" s="764"/>
      <c r="BC25" s="764"/>
      <c r="BD25" s="764"/>
      <c r="BE25" s="764"/>
      <c r="BF25" s="758"/>
      <c r="BG25" s="664" t="s">
        <v>131</v>
      </c>
      <c r="BH25" s="665"/>
      <c r="BI25" s="665"/>
      <c r="BJ25" s="665"/>
      <c r="BK25" s="665"/>
      <c r="BL25" s="665"/>
      <c r="BM25" s="665"/>
      <c r="BN25" s="666"/>
      <c r="BO25" s="691" t="s">
        <v>131</v>
      </c>
      <c r="BP25" s="691"/>
      <c r="BQ25" s="691"/>
      <c r="BR25" s="691"/>
      <c r="BS25" s="692" t="s">
        <v>131</v>
      </c>
      <c r="BT25" s="692"/>
      <c r="BU25" s="692"/>
      <c r="BV25" s="692"/>
      <c r="BW25" s="692"/>
      <c r="BX25" s="692"/>
      <c r="BY25" s="692"/>
      <c r="BZ25" s="692"/>
      <c r="CA25" s="692"/>
      <c r="CB25" s="759"/>
      <c r="CD25" s="706" t="s">
        <v>295</v>
      </c>
      <c r="CE25" s="703"/>
      <c r="CF25" s="703"/>
      <c r="CG25" s="703"/>
      <c r="CH25" s="703"/>
      <c r="CI25" s="703"/>
      <c r="CJ25" s="703"/>
      <c r="CK25" s="703"/>
      <c r="CL25" s="703"/>
      <c r="CM25" s="703"/>
      <c r="CN25" s="703"/>
      <c r="CO25" s="703"/>
      <c r="CP25" s="703"/>
      <c r="CQ25" s="704"/>
      <c r="CR25" s="664">
        <v>28897662</v>
      </c>
      <c r="CS25" s="675"/>
      <c r="CT25" s="675"/>
      <c r="CU25" s="675"/>
      <c r="CV25" s="675"/>
      <c r="CW25" s="675"/>
      <c r="CX25" s="675"/>
      <c r="CY25" s="676"/>
      <c r="CZ25" s="667">
        <v>13</v>
      </c>
      <c r="DA25" s="677"/>
      <c r="DB25" s="677"/>
      <c r="DC25" s="678"/>
      <c r="DD25" s="670">
        <v>27177015</v>
      </c>
      <c r="DE25" s="675"/>
      <c r="DF25" s="675"/>
      <c r="DG25" s="675"/>
      <c r="DH25" s="675"/>
      <c r="DI25" s="675"/>
      <c r="DJ25" s="675"/>
      <c r="DK25" s="676"/>
      <c r="DL25" s="670">
        <v>26640940</v>
      </c>
      <c r="DM25" s="675"/>
      <c r="DN25" s="675"/>
      <c r="DO25" s="675"/>
      <c r="DP25" s="675"/>
      <c r="DQ25" s="675"/>
      <c r="DR25" s="675"/>
      <c r="DS25" s="675"/>
      <c r="DT25" s="675"/>
      <c r="DU25" s="675"/>
      <c r="DV25" s="676"/>
      <c r="DW25" s="667">
        <v>21.3</v>
      </c>
      <c r="DX25" s="677"/>
      <c r="DY25" s="677"/>
      <c r="DZ25" s="677"/>
      <c r="EA25" s="677"/>
      <c r="EB25" s="677"/>
      <c r="EC25" s="698"/>
    </row>
    <row r="26" spans="2:133" ht="11.25" customHeight="1" x14ac:dyDescent="0.2">
      <c r="B26" s="661" t="s">
        <v>296</v>
      </c>
      <c r="C26" s="662"/>
      <c r="D26" s="662"/>
      <c r="E26" s="662"/>
      <c r="F26" s="662"/>
      <c r="G26" s="662"/>
      <c r="H26" s="662"/>
      <c r="I26" s="662"/>
      <c r="J26" s="662"/>
      <c r="K26" s="662"/>
      <c r="L26" s="662"/>
      <c r="M26" s="662"/>
      <c r="N26" s="662"/>
      <c r="O26" s="662"/>
      <c r="P26" s="662"/>
      <c r="Q26" s="663"/>
      <c r="R26" s="664" t="s">
        <v>131</v>
      </c>
      <c r="S26" s="665"/>
      <c r="T26" s="665"/>
      <c r="U26" s="665"/>
      <c r="V26" s="665"/>
      <c r="W26" s="665"/>
      <c r="X26" s="665"/>
      <c r="Y26" s="666"/>
      <c r="Z26" s="691" t="s">
        <v>131</v>
      </c>
      <c r="AA26" s="691"/>
      <c r="AB26" s="691"/>
      <c r="AC26" s="691"/>
      <c r="AD26" s="692" t="s">
        <v>131</v>
      </c>
      <c r="AE26" s="692"/>
      <c r="AF26" s="692"/>
      <c r="AG26" s="692"/>
      <c r="AH26" s="692"/>
      <c r="AI26" s="692"/>
      <c r="AJ26" s="692"/>
      <c r="AK26" s="692"/>
      <c r="AL26" s="667" t="s">
        <v>235</v>
      </c>
      <c r="AM26" s="668"/>
      <c r="AN26" s="668"/>
      <c r="AO26" s="693"/>
      <c r="AP26" s="756" t="s">
        <v>297</v>
      </c>
      <c r="AQ26" s="757"/>
      <c r="AR26" s="757"/>
      <c r="AS26" s="757"/>
      <c r="AT26" s="757"/>
      <c r="AU26" s="757"/>
      <c r="AV26" s="757"/>
      <c r="AW26" s="757"/>
      <c r="AX26" s="757"/>
      <c r="AY26" s="757"/>
      <c r="AZ26" s="757"/>
      <c r="BA26" s="757"/>
      <c r="BB26" s="757"/>
      <c r="BC26" s="757"/>
      <c r="BD26" s="757"/>
      <c r="BE26" s="757"/>
      <c r="BF26" s="758"/>
      <c r="BG26" s="664" t="s">
        <v>131</v>
      </c>
      <c r="BH26" s="665"/>
      <c r="BI26" s="665"/>
      <c r="BJ26" s="665"/>
      <c r="BK26" s="665"/>
      <c r="BL26" s="665"/>
      <c r="BM26" s="665"/>
      <c r="BN26" s="666"/>
      <c r="BO26" s="691" t="s">
        <v>235</v>
      </c>
      <c r="BP26" s="691"/>
      <c r="BQ26" s="691"/>
      <c r="BR26" s="691"/>
      <c r="BS26" s="692" t="s">
        <v>235</v>
      </c>
      <c r="BT26" s="692"/>
      <c r="BU26" s="692"/>
      <c r="BV26" s="692"/>
      <c r="BW26" s="692"/>
      <c r="BX26" s="692"/>
      <c r="BY26" s="692"/>
      <c r="BZ26" s="692"/>
      <c r="CA26" s="692"/>
      <c r="CB26" s="759"/>
      <c r="CD26" s="706" t="s">
        <v>298</v>
      </c>
      <c r="CE26" s="703"/>
      <c r="CF26" s="703"/>
      <c r="CG26" s="703"/>
      <c r="CH26" s="703"/>
      <c r="CI26" s="703"/>
      <c r="CJ26" s="703"/>
      <c r="CK26" s="703"/>
      <c r="CL26" s="703"/>
      <c r="CM26" s="703"/>
      <c r="CN26" s="703"/>
      <c r="CO26" s="703"/>
      <c r="CP26" s="703"/>
      <c r="CQ26" s="704"/>
      <c r="CR26" s="664">
        <v>17243204</v>
      </c>
      <c r="CS26" s="665"/>
      <c r="CT26" s="665"/>
      <c r="CU26" s="665"/>
      <c r="CV26" s="665"/>
      <c r="CW26" s="665"/>
      <c r="CX26" s="665"/>
      <c r="CY26" s="666"/>
      <c r="CZ26" s="667">
        <v>7.8</v>
      </c>
      <c r="DA26" s="677"/>
      <c r="DB26" s="677"/>
      <c r="DC26" s="678"/>
      <c r="DD26" s="670">
        <v>16042938</v>
      </c>
      <c r="DE26" s="665"/>
      <c r="DF26" s="665"/>
      <c r="DG26" s="665"/>
      <c r="DH26" s="665"/>
      <c r="DI26" s="665"/>
      <c r="DJ26" s="665"/>
      <c r="DK26" s="666"/>
      <c r="DL26" s="670" t="s">
        <v>131</v>
      </c>
      <c r="DM26" s="665"/>
      <c r="DN26" s="665"/>
      <c r="DO26" s="665"/>
      <c r="DP26" s="665"/>
      <c r="DQ26" s="665"/>
      <c r="DR26" s="665"/>
      <c r="DS26" s="665"/>
      <c r="DT26" s="665"/>
      <c r="DU26" s="665"/>
      <c r="DV26" s="666"/>
      <c r="DW26" s="667" t="s">
        <v>131</v>
      </c>
      <c r="DX26" s="677"/>
      <c r="DY26" s="677"/>
      <c r="DZ26" s="677"/>
      <c r="EA26" s="677"/>
      <c r="EB26" s="677"/>
      <c r="EC26" s="698"/>
    </row>
    <row r="27" spans="2:133" ht="11.25" customHeight="1" x14ac:dyDescent="0.2">
      <c r="B27" s="661" t="s">
        <v>299</v>
      </c>
      <c r="C27" s="662"/>
      <c r="D27" s="662"/>
      <c r="E27" s="662"/>
      <c r="F27" s="662"/>
      <c r="G27" s="662"/>
      <c r="H27" s="662"/>
      <c r="I27" s="662"/>
      <c r="J27" s="662"/>
      <c r="K27" s="662"/>
      <c r="L27" s="662"/>
      <c r="M27" s="662"/>
      <c r="N27" s="662"/>
      <c r="O27" s="662"/>
      <c r="P27" s="662"/>
      <c r="Q27" s="663"/>
      <c r="R27" s="664">
        <v>48148190</v>
      </c>
      <c r="S27" s="665"/>
      <c r="T27" s="665"/>
      <c r="U27" s="665"/>
      <c r="V27" s="665"/>
      <c r="W27" s="665"/>
      <c r="X27" s="665"/>
      <c r="Y27" s="666"/>
      <c r="Z27" s="691">
        <v>20.2</v>
      </c>
      <c r="AA27" s="691"/>
      <c r="AB27" s="691"/>
      <c r="AC27" s="691"/>
      <c r="AD27" s="692">
        <v>48148190</v>
      </c>
      <c r="AE27" s="692"/>
      <c r="AF27" s="692"/>
      <c r="AG27" s="692"/>
      <c r="AH27" s="692"/>
      <c r="AI27" s="692"/>
      <c r="AJ27" s="692"/>
      <c r="AK27" s="692"/>
      <c r="AL27" s="667">
        <v>38.4</v>
      </c>
      <c r="AM27" s="668"/>
      <c r="AN27" s="668"/>
      <c r="AO27" s="693"/>
      <c r="AP27" s="661" t="s">
        <v>300</v>
      </c>
      <c r="AQ27" s="662"/>
      <c r="AR27" s="662"/>
      <c r="AS27" s="662"/>
      <c r="AT27" s="662"/>
      <c r="AU27" s="662"/>
      <c r="AV27" s="662"/>
      <c r="AW27" s="662"/>
      <c r="AX27" s="662"/>
      <c r="AY27" s="662"/>
      <c r="AZ27" s="662"/>
      <c r="BA27" s="662"/>
      <c r="BB27" s="662"/>
      <c r="BC27" s="662"/>
      <c r="BD27" s="662"/>
      <c r="BE27" s="662"/>
      <c r="BF27" s="663"/>
      <c r="BG27" s="664">
        <v>35201117</v>
      </c>
      <c r="BH27" s="665"/>
      <c r="BI27" s="665"/>
      <c r="BJ27" s="665"/>
      <c r="BK27" s="665"/>
      <c r="BL27" s="665"/>
      <c r="BM27" s="665"/>
      <c r="BN27" s="666"/>
      <c r="BO27" s="691">
        <v>100</v>
      </c>
      <c r="BP27" s="691"/>
      <c r="BQ27" s="691"/>
      <c r="BR27" s="691"/>
      <c r="BS27" s="692" t="s">
        <v>235</v>
      </c>
      <c r="BT27" s="692"/>
      <c r="BU27" s="692"/>
      <c r="BV27" s="692"/>
      <c r="BW27" s="692"/>
      <c r="BX27" s="692"/>
      <c r="BY27" s="692"/>
      <c r="BZ27" s="692"/>
      <c r="CA27" s="692"/>
      <c r="CB27" s="759"/>
      <c r="CD27" s="706" t="s">
        <v>301</v>
      </c>
      <c r="CE27" s="703"/>
      <c r="CF27" s="703"/>
      <c r="CG27" s="703"/>
      <c r="CH27" s="703"/>
      <c r="CI27" s="703"/>
      <c r="CJ27" s="703"/>
      <c r="CK27" s="703"/>
      <c r="CL27" s="703"/>
      <c r="CM27" s="703"/>
      <c r="CN27" s="703"/>
      <c r="CO27" s="703"/>
      <c r="CP27" s="703"/>
      <c r="CQ27" s="704"/>
      <c r="CR27" s="664">
        <v>83935811</v>
      </c>
      <c r="CS27" s="675"/>
      <c r="CT27" s="675"/>
      <c r="CU27" s="675"/>
      <c r="CV27" s="675"/>
      <c r="CW27" s="675"/>
      <c r="CX27" s="675"/>
      <c r="CY27" s="676"/>
      <c r="CZ27" s="667">
        <v>37.9</v>
      </c>
      <c r="DA27" s="677"/>
      <c r="DB27" s="677"/>
      <c r="DC27" s="678"/>
      <c r="DD27" s="670">
        <v>26485280</v>
      </c>
      <c r="DE27" s="675"/>
      <c r="DF27" s="675"/>
      <c r="DG27" s="675"/>
      <c r="DH27" s="675"/>
      <c r="DI27" s="675"/>
      <c r="DJ27" s="675"/>
      <c r="DK27" s="676"/>
      <c r="DL27" s="670">
        <v>26485268</v>
      </c>
      <c r="DM27" s="675"/>
      <c r="DN27" s="675"/>
      <c r="DO27" s="675"/>
      <c r="DP27" s="675"/>
      <c r="DQ27" s="675"/>
      <c r="DR27" s="675"/>
      <c r="DS27" s="675"/>
      <c r="DT27" s="675"/>
      <c r="DU27" s="675"/>
      <c r="DV27" s="676"/>
      <c r="DW27" s="667">
        <v>21.1</v>
      </c>
      <c r="DX27" s="677"/>
      <c r="DY27" s="677"/>
      <c r="DZ27" s="677"/>
      <c r="EA27" s="677"/>
      <c r="EB27" s="677"/>
      <c r="EC27" s="698"/>
    </row>
    <row r="28" spans="2:133" ht="11.25" customHeight="1" x14ac:dyDescent="0.2">
      <c r="B28" s="661" t="s">
        <v>302</v>
      </c>
      <c r="C28" s="662"/>
      <c r="D28" s="662"/>
      <c r="E28" s="662"/>
      <c r="F28" s="662"/>
      <c r="G28" s="662"/>
      <c r="H28" s="662"/>
      <c r="I28" s="662"/>
      <c r="J28" s="662"/>
      <c r="K28" s="662"/>
      <c r="L28" s="662"/>
      <c r="M28" s="662"/>
      <c r="N28" s="662"/>
      <c r="O28" s="662"/>
      <c r="P28" s="662"/>
      <c r="Q28" s="663"/>
      <c r="R28" s="664">
        <v>42055</v>
      </c>
      <c r="S28" s="665"/>
      <c r="T28" s="665"/>
      <c r="U28" s="665"/>
      <c r="V28" s="665"/>
      <c r="W28" s="665"/>
      <c r="X28" s="665"/>
      <c r="Y28" s="666"/>
      <c r="Z28" s="691">
        <v>0</v>
      </c>
      <c r="AA28" s="691"/>
      <c r="AB28" s="691"/>
      <c r="AC28" s="691"/>
      <c r="AD28" s="692">
        <v>42055</v>
      </c>
      <c r="AE28" s="692"/>
      <c r="AF28" s="692"/>
      <c r="AG28" s="692"/>
      <c r="AH28" s="692"/>
      <c r="AI28" s="692"/>
      <c r="AJ28" s="692"/>
      <c r="AK28" s="692"/>
      <c r="AL28" s="667">
        <v>0</v>
      </c>
      <c r="AM28" s="668"/>
      <c r="AN28" s="668"/>
      <c r="AO28" s="693"/>
      <c r="AP28" s="661"/>
      <c r="AQ28" s="662"/>
      <c r="AR28" s="662"/>
      <c r="AS28" s="662"/>
      <c r="AT28" s="662"/>
      <c r="AU28" s="662"/>
      <c r="AV28" s="662"/>
      <c r="AW28" s="662"/>
      <c r="AX28" s="662"/>
      <c r="AY28" s="662"/>
      <c r="AZ28" s="662"/>
      <c r="BA28" s="662"/>
      <c r="BB28" s="662"/>
      <c r="BC28" s="662"/>
      <c r="BD28" s="662"/>
      <c r="BE28" s="662"/>
      <c r="BF28" s="663"/>
      <c r="BG28" s="664"/>
      <c r="BH28" s="665"/>
      <c r="BI28" s="665"/>
      <c r="BJ28" s="665"/>
      <c r="BK28" s="665"/>
      <c r="BL28" s="665"/>
      <c r="BM28" s="665"/>
      <c r="BN28" s="666"/>
      <c r="BO28" s="691"/>
      <c r="BP28" s="691"/>
      <c r="BQ28" s="691"/>
      <c r="BR28" s="691"/>
      <c r="BS28" s="670"/>
      <c r="BT28" s="665"/>
      <c r="BU28" s="665"/>
      <c r="BV28" s="665"/>
      <c r="BW28" s="665"/>
      <c r="BX28" s="665"/>
      <c r="BY28" s="665"/>
      <c r="BZ28" s="665"/>
      <c r="CA28" s="665"/>
      <c r="CB28" s="705"/>
      <c r="CD28" s="706" t="s">
        <v>303</v>
      </c>
      <c r="CE28" s="703"/>
      <c r="CF28" s="703"/>
      <c r="CG28" s="703"/>
      <c r="CH28" s="703"/>
      <c r="CI28" s="703"/>
      <c r="CJ28" s="703"/>
      <c r="CK28" s="703"/>
      <c r="CL28" s="703"/>
      <c r="CM28" s="703"/>
      <c r="CN28" s="703"/>
      <c r="CO28" s="703"/>
      <c r="CP28" s="703"/>
      <c r="CQ28" s="704"/>
      <c r="CR28" s="664">
        <v>1344173</v>
      </c>
      <c r="CS28" s="665"/>
      <c r="CT28" s="665"/>
      <c r="CU28" s="665"/>
      <c r="CV28" s="665"/>
      <c r="CW28" s="665"/>
      <c r="CX28" s="665"/>
      <c r="CY28" s="666"/>
      <c r="CZ28" s="667">
        <v>0.6</v>
      </c>
      <c r="DA28" s="677"/>
      <c r="DB28" s="677"/>
      <c r="DC28" s="678"/>
      <c r="DD28" s="670">
        <v>1344173</v>
      </c>
      <c r="DE28" s="665"/>
      <c r="DF28" s="665"/>
      <c r="DG28" s="665"/>
      <c r="DH28" s="665"/>
      <c r="DI28" s="665"/>
      <c r="DJ28" s="665"/>
      <c r="DK28" s="666"/>
      <c r="DL28" s="670">
        <v>1344173</v>
      </c>
      <c r="DM28" s="665"/>
      <c r="DN28" s="665"/>
      <c r="DO28" s="665"/>
      <c r="DP28" s="665"/>
      <c r="DQ28" s="665"/>
      <c r="DR28" s="665"/>
      <c r="DS28" s="665"/>
      <c r="DT28" s="665"/>
      <c r="DU28" s="665"/>
      <c r="DV28" s="666"/>
      <c r="DW28" s="667">
        <v>1.1000000000000001</v>
      </c>
      <c r="DX28" s="677"/>
      <c r="DY28" s="677"/>
      <c r="DZ28" s="677"/>
      <c r="EA28" s="677"/>
      <c r="EB28" s="677"/>
      <c r="EC28" s="698"/>
    </row>
    <row r="29" spans="2:133" ht="11.25" customHeight="1" x14ac:dyDescent="0.2">
      <c r="B29" s="661" t="s">
        <v>304</v>
      </c>
      <c r="C29" s="662"/>
      <c r="D29" s="662"/>
      <c r="E29" s="662"/>
      <c r="F29" s="662"/>
      <c r="G29" s="662"/>
      <c r="H29" s="662"/>
      <c r="I29" s="662"/>
      <c r="J29" s="662"/>
      <c r="K29" s="662"/>
      <c r="L29" s="662"/>
      <c r="M29" s="662"/>
      <c r="N29" s="662"/>
      <c r="O29" s="662"/>
      <c r="P29" s="662"/>
      <c r="Q29" s="663"/>
      <c r="R29" s="664">
        <v>1497593</v>
      </c>
      <c r="S29" s="665"/>
      <c r="T29" s="665"/>
      <c r="U29" s="665"/>
      <c r="V29" s="665"/>
      <c r="W29" s="665"/>
      <c r="X29" s="665"/>
      <c r="Y29" s="666"/>
      <c r="Z29" s="691">
        <v>0.6</v>
      </c>
      <c r="AA29" s="691"/>
      <c r="AB29" s="691"/>
      <c r="AC29" s="691"/>
      <c r="AD29" s="692" t="s">
        <v>235</v>
      </c>
      <c r="AE29" s="692"/>
      <c r="AF29" s="692"/>
      <c r="AG29" s="692"/>
      <c r="AH29" s="692"/>
      <c r="AI29" s="692"/>
      <c r="AJ29" s="692"/>
      <c r="AK29" s="692"/>
      <c r="AL29" s="667" t="s">
        <v>235</v>
      </c>
      <c r="AM29" s="668"/>
      <c r="AN29" s="668"/>
      <c r="AO29" s="693"/>
      <c r="AP29" s="641"/>
      <c r="AQ29" s="642"/>
      <c r="AR29" s="642"/>
      <c r="AS29" s="642"/>
      <c r="AT29" s="642"/>
      <c r="AU29" s="642"/>
      <c r="AV29" s="642"/>
      <c r="AW29" s="642"/>
      <c r="AX29" s="642"/>
      <c r="AY29" s="642"/>
      <c r="AZ29" s="642"/>
      <c r="BA29" s="642"/>
      <c r="BB29" s="642"/>
      <c r="BC29" s="642"/>
      <c r="BD29" s="642"/>
      <c r="BE29" s="642"/>
      <c r="BF29" s="643"/>
      <c r="BG29" s="664"/>
      <c r="BH29" s="665"/>
      <c r="BI29" s="665"/>
      <c r="BJ29" s="665"/>
      <c r="BK29" s="665"/>
      <c r="BL29" s="665"/>
      <c r="BM29" s="665"/>
      <c r="BN29" s="666"/>
      <c r="BO29" s="691"/>
      <c r="BP29" s="691"/>
      <c r="BQ29" s="691"/>
      <c r="BR29" s="691"/>
      <c r="BS29" s="692"/>
      <c r="BT29" s="692"/>
      <c r="BU29" s="692"/>
      <c r="BV29" s="692"/>
      <c r="BW29" s="692"/>
      <c r="BX29" s="692"/>
      <c r="BY29" s="692"/>
      <c r="BZ29" s="692"/>
      <c r="CA29" s="692"/>
      <c r="CB29" s="759"/>
      <c r="CD29" s="750" t="s">
        <v>305</v>
      </c>
      <c r="CE29" s="751"/>
      <c r="CF29" s="706" t="s">
        <v>70</v>
      </c>
      <c r="CG29" s="703"/>
      <c r="CH29" s="703"/>
      <c r="CI29" s="703"/>
      <c r="CJ29" s="703"/>
      <c r="CK29" s="703"/>
      <c r="CL29" s="703"/>
      <c r="CM29" s="703"/>
      <c r="CN29" s="703"/>
      <c r="CO29" s="703"/>
      <c r="CP29" s="703"/>
      <c r="CQ29" s="704"/>
      <c r="CR29" s="664">
        <v>1344173</v>
      </c>
      <c r="CS29" s="675"/>
      <c r="CT29" s="675"/>
      <c r="CU29" s="675"/>
      <c r="CV29" s="675"/>
      <c r="CW29" s="675"/>
      <c r="CX29" s="675"/>
      <c r="CY29" s="676"/>
      <c r="CZ29" s="667">
        <v>0.6</v>
      </c>
      <c r="DA29" s="677"/>
      <c r="DB29" s="677"/>
      <c r="DC29" s="678"/>
      <c r="DD29" s="670">
        <v>1344173</v>
      </c>
      <c r="DE29" s="675"/>
      <c r="DF29" s="675"/>
      <c r="DG29" s="675"/>
      <c r="DH29" s="675"/>
      <c r="DI29" s="675"/>
      <c r="DJ29" s="675"/>
      <c r="DK29" s="676"/>
      <c r="DL29" s="670">
        <v>1344173</v>
      </c>
      <c r="DM29" s="675"/>
      <c r="DN29" s="675"/>
      <c r="DO29" s="675"/>
      <c r="DP29" s="675"/>
      <c r="DQ29" s="675"/>
      <c r="DR29" s="675"/>
      <c r="DS29" s="675"/>
      <c r="DT29" s="675"/>
      <c r="DU29" s="675"/>
      <c r="DV29" s="676"/>
      <c r="DW29" s="667">
        <v>1.1000000000000001</v>
      </c>
      <c r="DX29" s="677"/>
      <c r="DY29" s="677"/>
      <c r="DZ29" s="677"/>
      <c r="EA29" s="677"/>
      <c r="EB29" s="677"/>
      <c r="EC29" s="698"/>
    </row>
    <row r="30" spans="2:133" ht="11.25" customHeight="1" x14ac:dyDescent="0.2">
      <c r="B30" s="661" t="s">
        <v>306</v>
      </c>
      <c r="C30" s="662"/>
      <c r="D30" s="662"/>
      <c r="E30" s="662"/>
      <c r="F30" s="662"/>
      <c r="G30" s="662"/>
      <c r="H30" s="662"/>
      <c r="I30" s="662"/>
      <c r="J30" s="662"/>
      <c r="K30" s="662"/>
      <c r="L30" s="662"/>
      <c r="M30" s="662"/>
      <c r="N30" s="662"/>
      <c r="O30" s="662"/>
      <c r="P30" s="662"/>
      <c r="Q30" s="663"/>
      <c r="R30" s="664">
        <v>2251251</v>
      </c>
      <c r="S30" s="665"/>
      <c r="T30" s="665"/>
      <c r="U30" s="665"/>
      <c r="V30" s="665"/>
      <c r="W30" s="665"/>
      <c r="X30" s="665"/>
      <c r="Y30" s="666"/>
      <c r="Z30" s="691">
        <v>0.9</v>
      </c>
      <c r="AA30" s="691"/>
      <c r="AB30" s="691"/>
      <c r="AC30" s="691"/>
      <c r="AD30" s="692">
        <v>1509485</v>
      </c>
      <c r="AE30" s="692"/>
      <c r="AF30" s="692"/>
      <c r="AG30" s="692"/>
      <c r="AH30" s="692"/>
      <c r="AI30" s="692"/>
      <c r="AJ30" s="692"/>
      <c r="AK30" s="692"/>
      <c r="AL30" s="667">
        <v>1.2</v>
      </c>
      <c r="AM30" s="668"/>
      <c r="AN30" s="668"/>
      <c r="AO30" s="693"/>
      <c r="AP30" s="723" t="s">
        <v>223</v>
      </c>
      <c r="AQ30" s="724"/>
      <c r="AR30" s="724"/>
      <c r="AS30" s="724"/>
      <c r="AT30" s="724"/>
      <c r="AU30" s="724"/>
      <c r="AV30" s="724"/>
      <c r="AW30" s="724"/>
      <c r="AX30" s="724"/>
      <c r="AY30" s="724"/>
      <c r="AZ30" s="724"/>
      <c r="BA30" s="724"/>
      <c r="BB30" s="724"/>
      <c r="BC30" s="724"/>
      <c r="BD30" s="724"/>
      <c r="BE30" s="724"/>
      <c r="BF30" s="725"/>
      <c r="BG30" s="723" t="s">
        <v>307</v>
      </c>
      <c r="BH30" s="739"/>
      <c r="BI30" s="739"/>
      <c r="BJ30" s="739"/>
      <c r="BK30" s="739"/>
      <c r="BL30" s="739"/>
      <c r="BM30" s="739"/>
      <c r="BN30" s="739"/>
      <c r="BO30" s="739"/>
      <c r="BP30" s="739"/>
      <c r="BQ30" s="740"/>
      <c r="BR30" s="723" t="s">
        <v>308</v>
      </c>
      <c r="BS30" s="739"/>
      <c r="BT30" s="739"/>
      <c r="BU30" s="739"/>
      <c r="BV30" s="739"/>
      <c r="BW30" s="739"/>
      <c r="BX30" s="739"/>
      <c r="BY30" s="739"/>
      <c r="BZ30" s="739"/>
      <c r="CA30" s="739"/>
      <c r="CB30" s="740"/>
      <c r="CD30" s="752"/>
      <c r="CE30" s="753"/>
      <c r="CF30" s="706" t="s">
        <v>309</v>
      </c>
      <c r="CG30" s="703"/>
      <c r="CH30" s="703"/>
      <c r="CI30" s="703"/>
      <c r="CJ30" s="703"/>
      <c r="CK30" s="703"/>
      <c r="CL30" s="703"/>
      <c r="CM30" s="703"/>
      <c r="CN30" s="703"/>
      <c r="CO30" s="703"/>
      <c r="CP30" s="703"/>
      <c r="CQ30" s="704"/>
      <c r="CR30" s="664">
        <v>1258921</v>
      </c>
      <c r="CS30" s="665"/>
      <c r="CT30" s="665"/>
      <c r="CU30" s="665"/>
      <c r="CV30" s="665"/>
      <c r="CW30" s="665"/>
      <c r="CX30" s="665"/>
      <c r="CY30" s="666"/>
      <c r="CZ30" s="667">
        <v>0.6</v>
      </c>
      <c r="DA30" s="677"/>
      <c r="DB30" s="677"/>
      <c r="DC30" s="678"/>
      <c r="DD30" s="670">
        <v>1258921</v>
      </c>
      <c r="DE30" s="665"/>
      <c r="DF30" s="665"/>
      <c r="DG30" s="665"/>
      <c r="DH30" s="665"/>
      <c r="DI30" s="665"/>
      <c r="DJ30" s="665"/>
      <c r="DK30" s="666"/>
      <c r="DL30" s="670">
        <v>1258921</v>
      </c>
      <c r="DM30" s="665"/>
      <c r="DN30" s="665"/>
      <c r="DO30" s="665"/>
      <c r="DP30" s="665"/>
      <c r="DQ30" s="665"/>
      <c r="DR30" s="665"/>
      <c r="DS30" s="665"/>
      <c r="DT30" s="665"/>
      <c r="DU30" s="665"/>
      <c r="DV30" s="666"/>
      <c r="DW30" s="667">
        <v>1</v>
      </c>
      <c r="DX30" s="677"/>
      <c r="DY30" s="677"/>
      <c r="DZ30" s="677"/>
      <c r="EA30" s="677"/>
      <c r="EB30" s="677"/>
      <c r="EC30" s="698"/>
    </row>
    <row r="31" spans="2:133" ht="11.25" customHeight="1" x14ac:dyDescent="0.2">
      <c r="B31" s="661" t="s">
        <v>310</v>
      </c>
      <c r="C31" s="662"/>
      <c r="D31" s="662"/>
      <c r="E31" s="662"/>
      <c r="F31" s="662"/>
      <c r="G31" s="662"/>
      <c r="H31" s="662"/>
      <c r="I31" s="662"/>
      <c r="J31" s="662"/>
      <c r="K31" s="662"/>
      <c r="L31" s="662"/>
      <c r="M31" s="662"/>
      <c r="N31" s="662"/>
      <c r="O31" s="662"/>
      <c r="P31" s="662"/>
      <c r="Q31" s="663"/>
      <c r="R31" s="664">
        <v>506841</v>
      </c>
      <c r="S31" s="665"/>
      <c r="T31" s="665"/>
      <c r="U31" s="665"/>
      <c r="V31" s="665"/>
      <c r="W31" s="665"/>
      <c r="X31" s="665"/>
      <c r="Y31" s="666"/>
      <c r="Z31" s="691">
        <v>0.2</v>
      </c>
      <c r="AA31" s="691"/>
      <c r="AB31" s="691"/>
      <c r="AC31" s="691"/>
      <c r="AD31" s="692" t="s">
        <v>131</v>
      </c>
      <c r="AE31" s="692"/>
      <c r="AF31" s="692"/>
      <c r="AG31" s="692"/>
      <c r="AH31" s="692"/>
      <c r="AI31" s="692"/>
      <c r="AJ31" s="692"/>
      <c r="AK31" s="692"/>
      <c r="AL31" s="667" t="s">
        <v>131</v>
      </c>
      <c r="AM31" s="668"/>
      <c r="AN31" s="668"/>
      <c r="AO31" s="693"/>
      <c r="AP31" s="741" t="s">
        <v>311</v>
      </c>
      <c r="AQ31" s="742"/>
      <c r="AR31" s="742"/>
      <c r="AS31" s="742"/>
      <c r="AT31" s="747" t="s">
        <v>312</v>
      </c>
      <c r="AU31" s="217"/>
      <c r="AV31" s="217"/>
      <c r="AW31" s="217"/>
      <c r="AX31" s="731" t="s">
        <v>189</v>
      </c>
      <c r="AY31" s="732"/>
      <c r="AZ31" s="732"/>
      <c r="BA31" s="732"/>
      <c r="BB31" s="732"/>
      <c r="BC31" s="732"/>
      <c r="BD31" s="732"/>
      <c r="BE31" s="732"/>
      <c r="BF31" s="733"/>
      <c r="BG31" s="734">
        <v>98.7</v>
      </c>
      <c r="BH31" s="735"/>
      <c r="BI31" s="735"/>
      <c r="BJ31" s="735"/>
      <c r="BK31" s="735"/>
      <c r="BL31" s="735"/>
      <c r="BM31" s="736">
        <v>96.6</v>
      </c>
      <c r="BN31" s="735"/>
      <c r="BO31" s="735"/>
      <c r="BP31" s="735"/>
      <c r="BQ31" s="737"/>
      <c r="BR31" s="734">
        <v>98.4</v>
      </c>
      <c r="BS31" s="735"/>
      <c r="BT31" s="735"/>
      <c r="BU31" s="735"/>
      <c r="BV31" s="735"/>
      <c r="BW31" s="735"/>
      <c r="BX31" s="736">
        <v>96.1</v>
      </c>
      <c r="BY31" s="735"/>
      <c r="BZ31" s="735"/>
      <c r="CA31" s="735"/>
      <c r="CB31" s="737"/>
      <c r="CD31" s="752"/>
      <c r="CE31" s="753"/>
      <c r="CF31" s="706" t="s">
        <v>313</v>
      </c>
      <c r="CG31" s="703"/>
      <c r="CH31" s="703"/>
      <c r="CI31" s="703"/>
      <c r="CJ31" s="703"/>
      <c r="CK31" s="703"/>
      <c r="CL31" s="703"/>
      <c r="CM31" s="703"/>
      <c r="CN31" s="703"/>
      <c r="CO31" s="703"/>
      <c r="CP31" s="703"/>
      <c r="CQ31" s="704"/>
      <c r="CR31" s="664">
        <v>85252</v>
      </c>
      <c r="CS31" s="675"/>
      <c r="CT31" s="675"/>
      <c r="CU31" s="675"/>
      <c r="CV31" s="675"/>
      <c r="CW31" s="675"/>
      <c r="CX31" s="675"/>
      <c r="CY31" s="676"/>
      <c r="CZ31" s="667">
        <v>0</v>
      </c>
      <c r="DA31" s="677"/>
      <c r="DB31" s="677"/>
      <c r="DC31" s="678"/>
      <c r="DD31" s="670">
        <v>85252</v>
      </c>
      <c r="DE31" s="675"/>
      <c r="DF31" s="675"/>
      <c r="DG31" s="675"/>
      <c r="DH31" s="675"/>
      <c r="DI31" s="675"/>
      <c r="DJ31" s="675"/>
      <c r="DK31" s="676"/>
      <c r="DL31" s="670">
        <v>85252</v>
      </c>
      <c r="DM31" s="675"/>
      <c r="DN31" s="675"/>
      <c r="DO31" s="675"/>
      <c r="DP31" s="675"/>
      <c r="DQ31" s="675"/>
      <c r="DR31" s="675"/>
      <c r="DS31" s="675"/>
      <c r="DT31" s="675"/>
      <c r="DU31" s="675"/>
      <c r="DV31" s="676"/>
      <c r="DW31" s="667">
        <v>0.1</v>
      </c>
      <c r="DX31" s="677"/>
      <c r="DY31" s="677"/>
      <c r="DZ31" s="677"/>
      <c r="EA31" s="677"/>
      <c r="EB31" s="677"/>
      <c r="EC31" s="698"/>
    </row>
    <row r="32" spans="2:133" ht="11.25" customHeight="1" x14ac:dyDescent="0.2">
      <c r="B32" s="661" t="s">
        <v>314</v>
      </c>
      <c r="C32" s="662"/>
      <c r="D32" s="662"/>
      <c r="E32" s="662"/>
      <c r="F32" s="662"/>
      <c r="G32" s="662"/>
      <c r="H32" s="662"/>
      <c r="I32" s="662"/>
      <c r="J32" s="662"/>
      <c r="K32" s="662"/>
      <c r="L32" s="662"/>
      <c r="M32" s="662"/>
      <c r="N32" s="662"/>
      <c r="O32" s="662"/>
      <c r="P32" s="662"/>
      <c r="Q32" s="663"/>
      <c r="R32" s="664">
        <v>60074901</v>
      </c>
      <c r="S32" s="665"/>
      <c r="T32" s="665"/>
      <c r="U32" s="665"/>
      <c r="V32" s="665"/>
      <c r="W32" s="665"/>
      <c r="X32" s="665"/>
      <c r="Y32" s="666"/>
      <c r="Z32" s="691">
        <v>25.2</v>
      </c>
      <c r="AA32" s="691"/>
      <c r="AB32" s="691"/>
      <c r="AC32" s="691"/>
      <c r="AD32" s="692" t="s">
        <v>235</v>
      </c>
      <c r="AE32" s="692"/>
      <c r="AF32" s="692"/>
      <c r="AG32" s="692"/>
      <c r="AH32" s="692"/>
      <c r="AI32" s="692"/>
      <c r="AJ32" s="692"/>
      <c r="AK32" s="692"/>
      <c r="AL32" s="667" t="s">
        <v>131</v>
      </c>
      <c r="AM32" s="668"/>
      <c r="AN32" s="668"/>
      <c r="AO32" s="693"/>
      <c r="AP32" s="743"/>
      <c r="AQ32" s="744"/>
      <c r="AR32" s="744"/>
      <c r="AS32" s="744"/>
      <c r="AT32" s="748"/>
      <c r="AU32" s="216" t="s">
        <v>315</v>
      </c>
      <c r="AV32" s="216"/>
      <c r="AW32" s="216"/>
      <c r="AX32" s="661" t="s">
        <v>316</v>
      </c>
      <c r="AY32" s="662"/>
      <c r="AZ32" s="662"/>
      <c r="BA32" s="662"/>
      <c r="BB32" s="662"/>
      <c r="BC32" s="662"/>
      <c r="BD32" s="662"/>
      <c r="BE32" s="662"/>
      <c r="BF32" s="663"/>
      <c r="BG32" s="738">
        <v>98.5</v>
      </c>
      <c r="BH32" s="675"/>
      <c r="BI32" s="675"/>
      <c r="BJ32" s="675"/>
      <c r="BK32" s="675"/>
      <c r="BL32" s="675"/>
      <c r="BM32" s="668">
        <v>96.3</v>
      </c>
      <c r="BN32" s="730"/>
      <c r="BO32" s="730"/>
      <c r="BP32" s="730"/>
      <c r="BQ32" s="702"/>
      <c r="BR32" s="738">
        <v>98.2</v>
      </c>
      <c r="BS32" s="675"/>
      <c r="BT32" s="675"/>
      <c r="BU32" s="675"/>
      <c r="BV32" s="675"/>
      <c r="BW32" s="675"/>
      <c r="BX32" s="668">
        <v>95.8</v>
      </c>
      <c r="BY32" s="730"/>
      <c r="BZ32" s="730"/>
      <c r="CA32" s="730"/>
      <c r="CB32" s="702"/>
      <c r="CD32" s="754"/>
      <c r="CE32" s="755"/>
      <c r="CF32" s="706" t="s">
        <v>317</v>
      </c>
      <c r="CG32" s="703"/>
      <c r="CH32" s="703"/>
      <c r="CI32" s="703"/>
      <c r="CJ32" s="703"/>
      <c r="CK32" s="703"/>
      <c r="CL32" s="703"/>
      <c r="CM32" s="703"/>
      <c r="CN32" s="703"/>
      <c r="CO32" s="703"/>
      <c r="CP32" s="703"/>
      <c r="CQ32" s="704"/>
      <c r="CR32" s="664" t="s">
        <v>235</v>
      </c>
      <c r="CS32" s="665"/>
      <c r="CT32" s="665"/>
      <c r="CU32" s="665"/>
      <c r="CV32" s="665"/>
      <c r="CW32" s="665"/>
      <c r="CX32" s="665"/>
      <c r="CY32" s="666"/>
      <c r="CZ32" s="667" t="s">
        <v>235</v>
      </c>
      <c r="DA32" s="677"/>
      <c r="DB32" s="677"/>
      <c r="DC32" s="678"/>
      <c r="DD32" s="670" t="s">
        <v>131</v>
      </c>
      <c r="DE32" s="665"/>
      <c r="DF32" s="665"/>
      <c r="DG32" s="665"/>
      <c r="DH32" s="665"/>
      <c r="DI32" s="665"/>
      <c r="DJ32" s="665"/>
      <c r="DK32" s="666"/>
      <c r="DL32" s="670" t="s">
        <v>235</v>
      </c>
      <c r="DM32" s="665"/>
      <c r="DN32" s="665"/>
      <c r="DO32" s="665"/>
      <c r="DP32" s="665"/>
      <c r="DQ32" s="665"/>
      <c r="DR32" s="665"/>
      <c r="DS32" s="665"/>
      <c r="DT32" s="665"/>
      <c r="DU32" s="665"/>
      <c r="DV32" s="666"/>
      <c r="DW32" s="667" t="s">
        <v>131</v>
      </c>
      <c r="DX32" s="677"/>
      <c r="DY32" s="677"/>
      <c r="DZ32" s="677"/>
      <c r="EA32" s="677"/>
      <c r="EB32" s="677"/>
      <c r="EC32" s="698"/>
    </row>
    <row r="33" spans="2:133" ht="11.25" customHeight="1" x14ac:dyDescent="0.2">
      <c r="B33" s="727" t="s">
        <v>318</v>
      </c>
      <c r="C33" s="728"/>
      <c r="D33" s="728"/>
      <c r="E33" s="728"/>
      <c r="F33" s="728"/>
      <c r="G33" s="728"/>
      <c r="H33" s="728"/>
      <c r="I33" s="728"/>
      <c r="J33" s="728"/>
      <c r="K33" s="728"/>
      <c r="L33" s="728"/>
      <c r="M33" s="728"/>
      <c r="N33" s="728"/>
      <c r="O33" s="728"/>
      <c r="P33" s="728"/>
      <c r="Q33" s="729"/>
      <c r="R33" s="664">
        <v>77952077</v>
      </c>
      <c r="S33" s="665"/>
      <c r="T33" s="665"/>
      <c r="U33" s="665"/>
      <c r="V33" s="665"/>
      <c r="W33" s="665"/>
      <c r="X33" s="665"/>
      <c r="Y33" s="666"/>
      <c r="Z33" s="691">
        <v>32.700000000000003</v>
      </c>
      <c r="AA33" s="691"/>
      <c r="AB33" s="691"/>
      <c r="AC33" s="691"/>
      <c r="AD33" s="692">
        <v>75479900</v>
      </c>
      <c r="AE33" s="692"/>
      <c r="AF33" s="692"/>
      <c r="AG33" s="692"/>
      <c r="AH33" s="692"/>
      <c r="AI33" s="692"/>
      <c r="AJ33" s="692"/>
      <c r="AK33" s="692"/>
      <c r="AL33" s="667">
        <v>60.2</v>
      </c>
      <c r="AM33" s="668"/>
      <c r="AN33" s="668"/>
      <c r="AO33" s="693"/>
      <c r="AP33" s="745"/>
      <c r="AQ33" s="746"/>
      <c r="AR33" s="746"/>
      <c r="AS33" s="746"/>
      <c r="AT33" s="749"/>
      <c r="AU33" s="218"/>
      <c r="AV33" s="218"/>
      <c r="AW33" s="218"/>
      <c r="AX33" s="641" t="s">
        <v>319</v>
      </c>
      <c r="AY33" s="642"/>
      <c r="AZ33" s="642"/>
      <c r="BA33" s="642"/>
      <c r="BB33" s="642"/>
      <c r="BC33" s="642"/>
      <c r="BD33" s="642"/>
      <c r="BE33" s="642"/>
      <c r="BF33" s="643"/>
      <c r="BG33" s="726" t="s">
        <v>131</v>
      </c>
      <c r="BH33" s="645"/>
      <c r="BI33" s="645"/>
      <c r="BJ33" s="645"/>
      <c r="BK33" s="645"/>
      <c r="BL33" s="645"/>
      <c r="BM33" s="683" t="s">
        <v>131</v>
      </c>
      <c r="BN33" s="645"/>
      <c r="BO33" s="645"/>
      <c r="BP33" s="645"/>
      <c r="BQ33" s="694"/>
      <c r="BR33" s="726" t="s">
        <v>235</v>
      </c>
      <c r="BS33" s="645"/>
      <c r="BT33" s="645"/>
      <c r="BU33" s="645"/>
      <c r="BV33" s="645"/>
      <c r="BW33" s="645"/>
      <c r="BX33" s="683" t="s">
        <v>235</v>
      </c>
      <c r="BY33" s="645"/>
      <c r="BZ33" s="645"/>
      <c r="CA33" s="645"/>
      <c r="CB33" s="694"/>
      <c r="CD33" s="706" t="s">
        <v>320</v>
      </c>
      <c r="CE33" s="703"/>
      <c r="CF33" s="703"/>
      <c r="CG33" s="703"/>
      <c r="CH33" s="703"/>
      <c r="CI33" s="703"/>
      <c r="CJ33" s="703"/>
      <c r="CK33" s="703"/>
      <c r="CL33" s="703"/>
      <c r="CM33" s="703"/>
      <c r="CN33" s="703"/>
      <c r="CO33" s="703"/>
      <c r="CP33" s="703"/>
      <c r="CQ33" s="704"/>
      <c r="CR33" s="664">
        <v>81196630</v>
      </c>
      <c r="CS33" s="675"/>
      <c r="CT33" s="675"/>
      <c r="CU33" s="675"/>
      <c r="CV33" s="675"/>
      <c r="CW33" s="675"/>
      <c r="CX33" s="675"/>
      <c r="CY33" s="676"/>
      <c r="CZ33" s="667">
        <v>36.6</v>
      </c>
      <c r="DA33" s="677"/>
      <c r="DB33" s="677"/>
      <c r="DC33" s="678"/>
      <c r="DD33" s="670">
        <v>65066296</v>
      </c>
      <c r="DE33" s="675"/>
      <c r="DF33" s="675"/>
      <c r="DG33" s="675"/>
      <c r="DH33" s="675"/>
      <c r="DI33" s="675"/>
      <c r="DJ33" s="675"/>
      <c r="DK33" s="676"/>
      <c r="DL33" s="670">
        <v>43797574</v>
      </c>
      <c r="DM33" s="675"/>
      <c r="DN33" s="675"/>
      <c r="DO33" s="675"/>
      <c r="DP33" s="675"/>
      <c r="DQ33" s="675"/>
      <c r="DR33" s="675"/>
      <c r="DS33" s="675"/>
      <c r="DT33" s="675"/>
      <c r="DU33" s="675"/>
      <c r="DV33" s="676"/>
      <c r="DW33" s="667">
        <v>35</v>
      </c>
      <c r="DX33" s="677"/>
      <c r="DY33" s="677"/>
      <c r="DZ33" s="677"/>
      <c r="EA33" s="677"/>
      <c r="EB33" s="677"/>
      <c r="EC33" s="698"/>
    </row>
    <row r="34" spans="2:133" ht="11.25" customHeight="1" x14ac:dyDescent="0.2">
      <c r="B34" s="661" t="s">
        <v>321</v>
      </c>
      <c r="C34" s="662"/>
      <c r="D34" s="662"/>
      <c r="E34" s="662"/>
      <c r="F34" s="662"/>
      <c r="G34" s="662"/>
      <c r="H34" s="662"/>
      <c r="I34" s="662"/>
      <c r="J34" s="662"/>
      <c r="K34" s="662"/>
      <c r="L34" s="662"/>
      <c r="M34" s="662"/>
      <c r="N34" s="662"/>
      <c r="O34" s="662"/>
      <c r="P34" s="662"/>
      <c r="Q34" s="663"/>
      <c r="R34" s="664">
        <v>17691064</v>
      </c>
      <c r="S34" s="665"/>
      <c r="T34" s="665"/>
      <c r="U34" s="665"/>
      <c r="V34" s="665"/>
      <c r="W34" s="665"/>
      <c r="X34" s="665"/>
      <c r="Y34" s="666"/>
      <c r="Z34" s="691">
        <v>7.4</v>
      </c>
      <c r="AA34" s="691"/>
      <c r="AB34" s="691"/>
      <c r="AC34" s="691"/>
      <c r="AD34" s="692" t="s">
        <v>131</v>
      </c>
      <c r="AE34" s="692"/>
      <c r="AF34" s="692"/>
      <c r="AG34" s="692"/>
      <c r="AH34" s="692"/>
      <c r="AI34" s="692"/>
      <c r="AJ34" s="692"/>
      <c r="AK34" s="692"/>
      <c r="AL34" s="667" t="s">
        <v>131</v>
      </c>
      <c r="AM34" s="668"/>
      <c r="AN34" s="668"/>
      <c r="AO34" s="693"/>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706" t="s">
        <v>322</v>
      </c>
      <c r="CE34" s="703"/>
      <c r="CF34" s="703"/>
      <c r="CG34" s="703"/>
      <c r="CH34" s="703"/>
      <c r="CI34" s="703"/>
      <c r="CJ34" s="703"/>
      <c r="CK34" s="703"/>
      <c r="CL34" s="703"/>
      <c r="CM34" s="703"/>
      <c r="CN34" s="703"/>
      <c r="CO34" s="703"/>
      <c r="CP34" s="703"/>
      <c r="CQ34" s="704"/>
      <c r="CR34" s="664">
        <v>35775245</v>
      </c>
      <c r="CS34" s="665"/>
      <c r="CT34" s="665"/>
      <c r="CU34" s="665"/>
      <c r="CV34" s="665"/>
      <c r="CW34" s="665"/>
      <c r="CX34" s="665"/>
      <c r="CY34" s="666"/>
      <c r="CZ34" s="667">
        <v>16.100000000000001</v>
      </c>
      <c r="DA34" s="677"/>
      <c r="DB34" s="677"/>
      <c r="DC34" s="678"/>
      <c r="DD34" s="670">
        <v>27427797</v>
      </c>
      <c r="DE34" s="665"/>
      <c r="DF34" s="665"/>
      <c r="DG34" s="665"/>
      <c r="DH34" s="665"/>
      <c r="DI34" s="665"/>
      <c r="DJ34" s="665"/>
      <c r="DK34" s="666"/>
      <c r="DL34" s="670">
        <v>24898003</v>
      </c>
      <c r="DM34" s="665"/>
      <c r="DN34" s="665"/>
      <c r="DO34" s="665"/>
      <c r="DP34" s="665"/>
      <c r="DQ34" s="665"/>
      <c r="DR34" s="665"/>
      <c r="DS34" s="665"/>
      <c r="DT34" s="665"/>
      <c r="DU34" s="665"/>
      <c r="DV34" s="666"/>
      <c r="DW34" s="667">
        <v>19.899999999999999</v>
      </c>
      <c r="DX34" s="677"/>
      <c r="DY34" s="677"/>
      <c r="DZ34" s="677"/>
      <c r="EA34" s="677"/>
      <c r="EB34" s="677"/>
      <c r="EC34" s="698"/>
    </row>
    <row r="35" spans="2:133" ht="11.25" customHeight="1" x14ac:dyDescent="0.2">
      <c r="B35" s="661" t="s">
        <v>323</v>
      </c>
      <c r="C35" s="662"/>
      <c r="D35" s="662"/>
      <c r="E35" s="662"/>
      <c r="F35" s="662"/>
      <c r="G35" s="662"/>
      <c r="H35" s="662"/>
      <c r="I35" s="662"/>
      <c r="J35" s="662"/>
      <c r="K35" s="662"/>
      <c r="L35" s="662"/>
      <c r="M35" s="662"/>
      <c r="N35" s="662"/>
      <c r="O35" s="662"/>
      <c r="P35" s="662"/>
      <c r="Q35" s="663"/>
      <c r="R35" s="664">
        <v>264812</v>
      </c>
      <c r="S35" s="665"/>
      <c r="T35" s="665"/>
      <c r="U35" s="665"/>
      <c r="V35" s="665"/>
      <c r="W35" s="665"/>
      <c r="X35" s="665"/>
      <c r="Y35" s="666"/>
      <c r="Z35" s="691">
        <v>0.1</v>
      </c>
      <c r="AA35" s="691"/>
      <c r="AB35" s="691"/>
      <c r="AC35" s="691"/>
      <c r="AD35" s="692">
        <v>127678</v>
      </c>
      <c r="AE35" s="692"/>
      <c r="AF35" s="692"/>
      <c r="AG35" s="692"/>
      <c r="AH35" s="692"/>
      <c r="AI35" s="692"/>
      <c r="AJ35" s="692"/>
      <c r="AK35" s="692"/>
      <c r="AL35" s="667">
        <v>0.1</v>
      </c>
      <c r="AM35" s="668"/>
      <c r="AN35" s="668"/>
      <c r="AO35" s="693"/>
      <c r="AP35" s="221"/>
      <c r="AQ35" s="723" t="s">
        <v>324</v>
      </c>
      <c r="AR35" s="724"/>
      <c r="AS35" s="724"/>
      <c r="AT35" s="724"/>
      <c r="AU35" s="724"/>
      <c r="AV35" s="724"/>
      <c r="AW35" s="724"/>
      <c r="AX35" s="724"/>
      <c r="AY35" s="724"/>
      <c r="AZ35" s="724"/>
      <c r="BA35" s="724"/>
      <c r="BB35" s="724"/>
      <c r="BC35" s="724"/>
      <c r="BD35" s="724"/>
      <c r="BE35" s="724"/>
      <c r="BF35" s="725"/>
      <c r="BG35" s="723" t="s">
        <v>325</v>
      </c>
      <c r="BH35" s="724"/>
      <c r="BI35" s="724"/>
      <c r="BJ35" s="724"/>
      <c r="BK35" s="724"/>
      <c r="BL35" s="724"/>
      <c r="BM35" s="724"/>
      <c r="BN35" s="724"/>
      <c r="BO35" s="724"/>
      <c r="BP35" s="724"/>
      <c r="BQ35" s="724"/>
      <c r="BR35" s="724"/>
      <c r="BS35" s="724"/>
      <c r="BT35" s="724"/>
      <c r="BU35" s="724"/>
      <c r="BV35" s="724"/>
      <c r="BW35" s="724"/>
      <c r="BX35" s="724"/>
      <c r="BY35" s="724"/>
      <c r="BZ35" s="724"/>
      <c r="CA35" s="724"/>
      <c r="CB35" s="725"/>
      <c r="CD35" s="706" t="s">
        <v>326</v>
      </c>
      <c r="CE35" s="703"/>
      <c r="CF35" s="703"/>
      <c r="CG35" s="703"/>
      <c r="CH35" s="703"/>
      <c r="CI35" s="703"/>
      <c r="CJ35" s="703"/>
      <c r="CK35" s="703"/>
      <c r="CL35" s="703"/>
      <c r="CM35" s="703"/>
      <c r="CN35" s="703"/>
      <c r="CO35" s="703"/>
      <c r="CP35" s="703"/>
      <c r="CQ35" s="704"/>
      <c r="CR35" s="664">
        <v>2109518</v>
      </c>
      <c r="CS35" s="675"/>
      <c r="CT35" s="675"/>
      <c r="CU35" s="675"/>
      <c r="CV35" s="675"/>
      <c r="CW35" s="675"/>
      <c r="CX35" s="675"/>
      <c r="CY35" s="676"/>
      <c r="CZ35" s="667">
        <v>1</v>
      </c>
      <c r="DA35" s="677"/>
      <c r="DB35" s="677"/>
      <c r="DC35" s="678"/>
      <c r="DD35" s="670">
        <v>2019474</v>
      </c>
      <c r="DE35" s="675"/>
      <c r="DF35" s="675"/>
      <c r="DG35" s="675"/>
      <c r="DH35" s="675"/>
      <c r="DI35" s="675"/>
      <c r="DJ35" s="675"/>
      <c r="DK35" s="676"/>
      <c r="DL35" s="670">
        <v>2019474</v>
      </c>
      <c r="DM35" s="675"/>
      <c r="DN35" s="675"/>
      <c r="DO35" s="675"/>
      <c r="DP35" s="675"/>
      <c r="DQ35" s="675"/>
      <c r="DR35" s="675"/>
      <c r="DS35" s="675"/>
      <c r="DT35" s="675"/>
      <c r="DU35" s="675"/>
      <c r="DV35" s="676"/>
      <c r="DW35" s="667">
        <v>1.6</v>
      </c>
      <c r="DX35" s="677"/>
      <c r="DY35" s="677"/>
      <c r="DZ35" s="677"/>
      <c r="EA35" s="677"/>
      <c r="EB35" s="677"/>
      <c r="EC35" s="698"/>
    </row>
    <row r="36" spans="2:133" ht="11.25" customHeight="1" x14ac:dyDescent="0.2">
      <c r="B36" s="661" t="s">
        <v>327</v>
      </c>
      <c r="C36" s="662"/>
      <c r="D36" s="662"/>
      <c r="E36" s="662"/>
      <c r="F36" s="662"/>
      <c r="G36" s="662"/>
      <c r="H36" s="662"/>
      <c r="I36" s="662"/>
      <c r="J36" s="662"/>
      <c r="K36" s="662"/>
      <c r="L36" s="662"/>
      <c r="M36" s="662"/>
      <c r="N36" s="662"/>
      <c r="O36" s="662"/>
      <c r="P36" s="662"/>
      <c r="Q36" s="663"/>
      <c r="R36" s="664">
        <v>301040</v>
      </c>
      <c r="S36" s="665"/>
      <c r="T36" s="665"/>
      <c r="U36" s="665"/>
      <c r="V36" s="665"/>
      <c r="W36" s="665"/>
      <c r="X36" s="665"/>
      <c r="Y36" s="666"/>
      <c r="Z36" s="691">
        <v>0.1</v>
      </c>
      <c r="AA36" s="691"/>
      <c r="AB36" s="691"/>
      <c r="AC36" s="691"/>
      <c r="AD36" s="692" t="s">
        <v>131</v>
      </c>
      <c r="AE36" s="692"/>
      <c r="AF36" s="692"/>
      <c r="AG36" s="692"/>
      <c r="AH36" s="692"/>
      <c r="AI36" s="692"/>
      <c r="AJ36" s="692"/>
      <c r="AK36" s="692"/>
      <c r="AL36" s="667" t="s">
        <v>235</v>
      </c>
      <c r="AM36" s="668"/>
      <c r="AN36" s="668"/>
      <c r="AO36" s="693"/>
      <c r="AP36" s="221"/>
      <c r="AQ36" s="714" t="s">
        <v>328</v>
      </c>
      <c r="AR36" s="715"/>
      <c r="AS36" s="715"/>
      <c r="AT36" s="715"/>
      <c r="AU36" s="715"/>
      <c r="AV36" s="715"/>
      <c r="AW36" s="715"/>
      <c r="AX36" s="715"/>
      <c r="AY36" s="716"/>
      <c r="AZ36" s="717">
        <v>17430140</v>
      </c>
      <c r="BA36" s="718"/>
      <c r="BB36" s="718"/>
      <c r="BC36" s="718"/>
      <c r="BD36" s="718"/>
      <c r="BE36" s="718"/>
      <c r="BF36" s="719"/>
      <c r="BG36" s="720" t="s">
        <v>329</v>
      </c>
      <c r="BH36" s="721"/>
      <c r="BI36" s="721"/>
      <c r="BJ36" s="721"/>
      <c r="BK36" s="721"/>
      <c r="BL36" s="721"/>
      <c r="BM36" s="721"/>
      <c r="BN36" s="721"/>
      <c r="BO36" s="721"/>
      <c r="BP36" s="721"/>
      <c r="BQ36" s="721"/>
      <c r="BR36" s="721"/>
      <c r="BS36" s="721"/>
      <c r="BT36" s="721"/>
      <c r="BU36" s="722"/>
      <c r="BV36" s="717">
        <v>313115</v>
      </c>
      <c r="BW36" s="718"/>
      <c r="BX36" s="718"/>
      <c r="BY36" s="718"/>
      <c r="BZ36" s="718"/>
      <c r="CA36" s="718"/>
      <c r="CB36" s="719"/>
      <c r="CD36" s="706" t="s">
        <v>330</v>
      </c>
      <c r="CE36" s="703"/>
      <c r="CF36" s="703"/>
      <c r="CG36" s="703"/>
      <c r="CH36" s="703"/>
      <c r="CI36" s="703"/>
      <c r="CJ36" s="703"/>
      <c r="CK36" s="703"/>
      <c r="CL36" s="703"/>
      <c r="CM36" s="703"/>
      <c r="CN36" s="703"/>
      <c r="CO36" s="703"/>
      <c r="CP36" s="703"/>
      <c r="CQ36" s="704"/>
      <c r="CR36" s="664">
        <v>11899876</v>
      </c>
      <c r="CS36" s="665"/>
      <c r="CT36" s="665"/>
      <c r="CU36" s="665"/>
      <c r="CV36" s="665"/>
      <c r="CW36" s="665"/>
      <c r="CX36" s="665"/>
      <c r="CY36" s="666"/>
      <c r="CZ36" s="667">
        <v>5.4</v>
      </c>
      <c r="DA36" s="677"/>
      <c r="DB36" s="677"/>
      <c r="DC36" s="678"/>
      <c r="DD36" s="670">
        <v>9967864</v>
      </c>
      <c r="DE36" s="665"/>
      <c r="DF36" s="665"/>
      <c r="DG36" s="665"/>
      <c r="DH36" s="665"/>
      <c r="DI36" s="665"/>
      <c r="DJ36" s="665"/>
      <c r="DK36" s="666"/>
      <c r="DL36" s="670">
        <v>5188145</v>
      </c>
      <c r="DM36" s="665"/>
      <c r="DN36" s="665"/>
      <c r="DO36" s="665"/>
      <c r="DP36" s="665"/>
      <c r="DQ36" s="665"/>
      <c r="DR36" s="665"/>
      <c r="DS36" s="665"/>
      <c r="DT36" s="665"/>
      <c r="DU36" s="665"/>
      <c r="DV36" s="666"/>
      <c r="DW36" s="667">
        <v>4.0999999999999996</v>
      </c>
      <c r="DX36" s="677"/>
      <c r="DY36" s="677"/>
      <c r="DZ36" s="677"/>
      <c r="EA36" s="677"/>
      <c r="EB36" s="677"/>
      <c r="EC36" s="698"/>
    </row>
    <row r="37" spans="2:133" ht="11.25" customHeight="1" x14ac:dyDescent="0.2">
      <c r="B37" s="661" t="s">
        <v>331</v>
      </c>
      <c r="C37" s="662"/>
      <c r="D37" s="662"/>
      <c r="E37" s="662"/>
      <c r="F37" s="662"/>
      <c r="G37" s="662"/>
      <c r="H37" s="662"/>
      <c r="I37" s="662"/>
      <c r="J37" s="662"/>
      <c r="K37" s="662"/>
      <c r="L37" s="662"/>
      <c r="M37" s="662"/>
      <c r="N37" s="662"/>
      <c r="O37" s="662"/>
      <c r="P37" s="662"/>
      <c r="Q37" s="663"/>
      <c r="R37" s="664">
        <v>10469624</v>
      </c>
      <c r="S37" s="665"/>
      <c r="T37" s="665"/>
      <c r="U37" s="665"/>
      <c r="V37" s="665"/>
      <c r="W37" s="665"/>
      <c r="X37" s="665"/>
      <c r="Y37" s="666"/>
      <c r="Z37" s="691">
        <v>4.4000000000000004</v>
      </c>
      <c r="AA37" s="691"/>
      <c r="AB37" s="691"/>
      <c r="AC37" s="691"/>
      <c r="AD37" s="692" t="s">
        <v>131</v>
      </c>
      <c r="AE37" s="692"/>
      <c r="AF37" s="692"/>
      <c r="AG37" s="692"/>
      <c r="AH37" s="692"/>
      <c r="AI37" s="692"/>
      <c r="AJ37" s="692"/>
      <c r="AK37" s="692"/>
      <c r="AL37" s="667" t="s">
        <v>131</v>
      </c>
      <c r="AM37" s="668"/>
      <c r="AN37" s="668"/>
      <c r="AO37" s="693"/>
      <c r="AQ37" s="699" t="s">
        <v>332</v>
      </c>
      <c r="AR37" s="700"/>
      <c r="AS37" s="700"/>
      <c r="AT37" s="700"/>
      <c r="AU37" s="700"/>
      <c r="AV37" s="700"/>
      <c r="AW37" s="700"/>
      <c r="AX37" s="700"/>
      <c r="AY37" s="701"/>
      <c r="AZ37" s="664">
        <v>472242</v>
      </c>
      <c r="BA37" s="665"/>
      <c r="BB37" s="665"/>
      <c r="BC37" s="665"/>
      <c r="BD37" s="675"/>
      <c r="BE37" s="675"/>
      <c r="BF37" s="702"/>
      <c r="BG37" s="706" t="s">
        <v>333</v>
      </c>
      <c r="BH37" s="703"/>
      <c r="BI37" s="703"/>
      <c r="BJ37" s="703"/>
      <c r="BK37" s="703"/>
      <c r="BL37" s="703"/>
      <c r="BM37" s="703"/>
      <c r="BN37" s="703"/>
      <c r="BO37" s="703"/>
      <c r="BP37" s="703"/>
      <c r="BQ37" s="703"/>
      <c r="BR37" s="703"/>
      <c r="BS37" s="703"/>
      <c r="BT37" s="703"/>
      <c r="BU37" s="704"/>
      <c r="BV37" s="664">
        <v>344848</v>
      </c>
      <c r="BW37" s="665"/>
      <c r="BX37" s="665"/>
      <c r="BY37" s="665"/>
      <c r="BZ37" s="665"/>
      <c r="CA37" s="665"/>
      <c r="CB37" s="705"/>
      <c r="CD37" s="706" t="s">
        <v>334</v>
      </c>
      <c r="CE37" s="703"/>
      <c r="CF37" s="703"/>
      <c r="CG37" s="703"/>
      <c r="CH37" s="703"/>
      <c r="CI37" s="703"/>
      <c r="CJ37" s="703"/>
      <c r="CK37" s="703"/>
      <c r="CL37" s="703"/>
      <c r="CM37" s="703"/>
      <c r="CN37" s="703"/>
      <c r="CO37" s="703"/>
      <c r="CP37" s="703"/>
      <c r="CQ37" s="704"/>
      <c r="CR37" s="664">
        <v>1922334</v>
      </c>
      <c r="CS37" s="675"/>
      <c r="CT37" s="675"/>
      <c r="CU37" s="675"/>
      <c r="CV37" s="675"/>
      <c r="CW37" s="675"/>
      <c r="CX37" s="675"/>
      <c r="CY37" s="676"/>
      <c r="CZ37" s="667">
        <v>0.9</v>
      </c>
      <c r="DA37" s="677"/>
      <c r="DB37" s="677"/>
      <c r="DC37" s="678"/>
      <c r="DD37" s="670">
        <v>1922334</v>
      </c>
      <c r="DE37" s="675"/>
      <c r="DF37" s="675"/>
      <c r="DG37" s="675"/>
      <c r="DH37" s="675"/>
      <c r="DI37" s="675"/>
      <c r="DJ37" s="675"/>
      <c r="DK37" s="676"/>
      <c r="DL37" s="670">
        <v>1398598</v>
      </c>
      <c r="DM37" s="675"/>
      <c r="DN37" s="675"/>
      <c r="DO37" s="675"/>
      <c r="DP37" s="675"/>
      <c r="DQ37" s="675"/>
      <c r="DR37" s="675"/>
      <c r="DS37" s="675"/>
      <c r="DT37" s="675"/>
      <c r="DU37" s="675"/>
      <c r="DV37" s="676"/>
      <c r="DW37" s="667">
        <v>1.1000000000000001</v>
      </c>
      <c r="DX37" s="677"/>
      <c r="DY37" s="677"/>
      <c r="DZ37" s="677"/>
      <c r="EA37" s="677"/>
      <c r="EB37" s="677"/>
      <c r="EC37" s="698"/>
    </row>
    <row r="38" spans="2:133" ht="11.25" customHeight="1" x14ac:dyDescent="0.2">
      <c r="B38" s="661" t="s">
        <v>335</v>
      </c>
      <c r="C38" s="662"/>
      <c r="D38" s="662"/>
      <c r="E38" s="662"/>
      <c r="F38" s="662"/>
      <c r="G38" s="662"/>
      <c r="H38" s="662"/>
      <c r="I38" s="662"/>
      <c r="J38" s="662"/>
      <c r="K38" s="662"/>
      <c r="L38" s="662"/>
      <c r="M38" s="662"/>
      <c r="N38" s="662"/>
      <c r="O38" s="662"/>
      <c r="P38" s="662"/>
      <c r="Q38" s="663"/>
      <c r="R38" s="664">
        <v>14912506</v>
      </c>
      <c r="S38" s="665"/>
      <c r="T38" s="665"/>
      <c r="U38" s="665"/>
      <c r="V38" s="665"/>
      <c r="W38" s="665"/>
      <c r="X38" s="665"/>
      <c r="Y38" s="666"/>
      <c r="Z38" s="691">
        <v>6.3</v>
      </c>
      <c r="AA38" s="691"/>
      <c r="AB38" s="691"/>
      <c r="AC38" s="691"/>
      <c r="AD38" s="692" t="s">
        <v>131</v>
      </c>
      <c r="AE38" s="692"/>
      <c r="AF38" s="692"/>
      <c r="AG38" s="692"/>
      <c r="AH38" s="692"/>
      <c r="AI38" s="692"/>
      <c r="AJ38" s="692"/>
      <c r="AK38" s="692"/>
      <c r="AL38" s="667" t="s">
        <v>131</v>
      </c>
      <c r="AM38" s="668"/>
      <c r="AN38" s="668"/>
      <c r="AO38" s="693"/>
      <c r="AQ38" s="699" t="s">
        <v>336</v>
      </c>
      <c r="AR38" s="700"/>
      <c r="AS38" s="700"/>
      <c r="AT38" s="700"/>
      <c r="AU38" s="700"/>
      <c r="AV38" s="700"/>
      <c r="AW38" s="700"/>
      <c r="AX38" s="700"/>
      <c r="AY38" s="701"/>
      <c r="AZ38" s="664" t="s">
        <v>131</v>
      </c>
      <c r="BA38" s="665"/>
      <c r="BB38" s="665"/>
      <c r="BC38" s="665"/>
      <c r="BD38" s="675"/>
      <c r="BE38" s="675"/>
      <c r="BF38" s="702"/>
      <c r="BG38" s="706" t="s">
        <v>337</v>
      </c>
      <c r="BH38" s="703"/>
      <c r="BI38" s="703"/>
      <c r="BJ38" s="703"/>
      <c r="BK38" s="703"/>
      <c r="BL38" s="703"/>
      <c r="BM38" s="703"/>
      <c r="BN38" s="703"/>
      <c r="BO38" s="703"/>
      <c r="BP38" s="703"/>
      <c r="BQ38" s="703"/>
      <c r="BR38" s="703"/>
      <c r="BS38" s="703"/>
      <c r="BT38" s="703"/>
      <c r="BU38" s="704"/>
      <c r="BV38" s="664">
        <v>65930</v>
      </c>
      <c r="BW38" s="665"/>
      <c r="BX38" s="665"/>
      <c r="BY38" s="665"/>
      <c r="BZ38" s="665"/>
      <c r="CA38" s="665"/>
      <c r="CB38" s="705"/>
      <c r="CD38" s="706" t="s">
        <v>338</v>
      </c>
      <c r="CE38" s="703"/>
      <c r="CF38" s="703"/>
      <c r="CG38" s="703"/>
      <c r="CH38" s="703"/>
      <c r="CI38" s="703"/>
      <c r="CJ38" s="703"/>
      <c r="CK38" s="703"/>
      <c r="CL38" s="703"/>
      <c r="CM38" s="703"/>
      <c r="CN38" s="703"/>
      <c r="CO38" s="703"/>
      <c r="CP38" s="703"/>
      <c r="CQ38" s="704"/>
      <c r="CR38" s="664">
        <v>17430140</v>
      </c>
      <c r="CS38" s="665"/>
      <c r="CT38" s="665"/>
      <c r="CU38" s="665"/>
      <c r="CV38" s="665"/>
      <c r="CW38" s="665"/>
      <c r="CX38" s="665"/>
      <c r="CY38" s="666"/>
      <c r="CZ38" s="667">
        <v>7.9</v>
      </c>
      <c r="DA38" s="677"/>
      <c r="DB38" s="677"/>
      <c r="DC38" s="678"/>
      <c r="DD38" s="670">
        <v>14478343</v>
      </c>
      <c r="DE38" s="665"/>
      <c r="DF38" s="665"/>
      <c r="DG38" s="665"/>
      <c r="DH38" s="665"/>
      <c r="DI38" s="665"/>
      <c r="DJ38" s="665"/>
      <c r="DK38" s="666"/>
      <c r="DL38" s="670">
        <v>11691939</v>
      </c>
      <c r="DM38" s="665"/>
      <c r="DN38" s="665"/>
      <c r="DO38" s="665"/>
      <c r="DP38" s="665"/>
      <c r="DQ38" s="665"/>
      <c r="DR38" s="665"/>
      <c r="DS38" s="665"/>
      <c r="DT38" s="665"/>
      <c r="DU38" s="665"/>
      <c r="DV38" s="666"/>
      <c r="DW38" s="667">
        <v>9.3000000000000007</v>
      </c>
      <c r="DX38" s="677"/>
      <c r="DY38" s="677"/>
      <c r="DZ38" s="677"/>
      <c r="EA38" s="677"/>
      <c r="EB38" s="677"/>
      <c r="EC38" s="698"/>
    </row>
    <row r="39" spans="2:133" ht="11.25" customHeight="1" x14ac:dyDescent="0.2">
      <c r="B39" s="661" t="s">
        <v>339</v>
      </c>
      <c r="C39" s="662"/>
      <c r="D39" s="662"/>
      <c r="E39" s="662"/>
      <c r="F39" s="662"/>
      <c r="G39" s="662"/>
      <c r="H39" s="662"/>
      <c r="I39" s="662"/>
      <c r="J39" s="662"/>
      <c r="K39" s="662"/>
      <c r="L39" s="662"/>
      <c r="M39" s="662"/>
      <c r="N39" s="662"/>
      <c r="O39" s="662"/>
      <c r="P39" s="662"/>
      <c r="Q39" s="663"/>
      <c r="R39" s="664">
        <v>4262885</v>
      </c>
      <c r="S39" s="665"/>
      <c r="T39" s="665"/>
      <c r="U39" s="665"/>
      <c r="V39" s="665"/>
      <c r="W39" s="665"/>
      <c r="X39" s="665"/>
      <c r="Y39" s="666"/>
      <c r="Z39" s="691">
        <v>1.8</v>
      </c>
      <c r="AA39" s="691"/>
      <c r="AB39" s="691"/>
      <c r="AC39" s="691"/>
      <c r="AD39" s="692">
        <v>144</v>
      </c>
      <c r="AE39" s="692"/>
      <c r="AF39" s="692"/>
      <c r="AG39" s="692"/>
      <c r="AH39" s="692"/>
      <c r="AI39" s="692"/>
      <c r="AJ39" s="692"/>
      <c r="AK39" s="692"/>
      <c r="AL39" s="667">
        <v>0</v>
      </c>
      <c r="AM39" s="668"/>
      <c r="AN39" s="668"/>
      <c r="AO39" s="693"/>
      <c r="AQ39" s="699" t="s">
        <v>340</v>
      </c>
      <c r="AR39" s="700"/>
      <c r="AS39" s="700"/>
      <c r="AT39" s="700"/>
      <c r="AU39" s="700"/>
      <c r="AV39" s="700"/>
      <c r="AW39" s="700"/>
      <c r="AX39" s="700"/>
      <c r="AY39" s="701"/>
      <c r="AZ39" s="664" t="s">
        <v>235</v>
      </c>
      <c r="BA39" s="665"/>
      <c r="BB39" s="665"/>
      <c r="BC39" s="665"/>
      <c r="BD39" s="675"/>
      <c r="BE39" s="675"/>
      <c r="BF39" s="702"/>
      <c r="BG39" s="706" t="s">
        <v>341</v>
      </c>
      <c r="BH39" s="703"/>
      <c r="BI39" s="703"/>
      <c r="BJ39" s="703"/>
      <c r="BK39" s="703"/>
      <c r="BL39" s="703"/>
      <c r="BM39" s="703"/>
      <c r="BN39" s="703"/>
      <c r="BO39" s="703"/>
      <c r="BP39" s="703"/>
      <c r="BQ39" s="703"/>
      <c r="BR39" s="703"/>
      <c r="BS39" s="703"/>
      <c r="BT39" s="703"/>
      <c r="BU39" s="704"/>
      <c r="BV39" s="664">
        <v>93760</v>
      </c>
      <c r="BW39" s="665"/>
      <c r="BX39" s="665"/>
      <c r="BY39" s="665"/>
      <c r="BZ39" s="665"/>
      <c r="CA39" s="665"/>
      <c r="CB39" s="705"/>
      <c r="CD39" s="706" t="s">
        <v>342</v>
      </c>
      <c r="CE39" s="703"/>
      <c r="CF39" s="703"/>
      <c r="CG39" s="703"/>
      <c r="CH39" s="703"/>
      <c r="CI39" s="703"/>
      <c r="CJ39" s="703"/>
      <c r="CK39" s="703"/>
      <c r="CL39" s="703"/>
      <c r="CM39" s="703"/>
      <c r="CN39" s="703"/>
      <c r="CO39" s="703"/>
      <c r="CP39" s="703"/>
      <c r="CQ39" s="704"/>
      <c r="CR39" s="664">
        <v>11549673</v>
      </c>
      <c r="CS39" s="675"/>
      <c r="CT39" s="675"/>
      <c r="CU39" s="675"/>
      <c r="CV39" s="675"/>
      <c r="CW39" s="675"/>
      <c r="CX39" s="675"/>
      <c r="CY39" s="676"/>
      <c r="CZ39" s="667">
        <v>5.2</v>
      </c>
      <c r="DA39" s="677"/>
      <c r="DB39" s="677"/>
      <c r="DC39" s="678"/>
      <c r="DD39" s="670">
        <v>11134604</v>
      </c>
      <c r="DE39" s="675"/>
      <c r="DF39" s="675"/>
      <c r="DG39" s="675"/>
      <c r="DH39" s="675"/>
      <c r="DI39" s="675"/>
      <c r="DJ39" s="675"/>
      <c r="DK39" s="676"/>
      <c r="DL39" s="670" t="s">
        <v>131</v>
      </c>
      <c r="DM39" s="675"/>
      <c r="DN39" s="675"/>
      <c r="DO39" s="675"/>
      <c r="DP39" s="675"/>
      <c r="DQ39" s="675"/>
      <c r="DR39" s="675"/>
      <c r="DS39" s="675"/>
      <c r="DT39" s="675"/>
      <c r="DU39" s="675"/>
      <c r="DV39" s="676"/>
      <c r="DW39" s="667" t="s">
        <v>235</v>
      </c>
      <c r="DX39" s="677"/>
      <c r="DY39" s="677"/>
      <c r="DZ39" s="677"/>
      <c r="EA39" s="677"/>
      <c r="EB39" s="677"/>
      <c r="EC39" s="698"/>
    </row>
    <row r="40" spans="2:133" ht="11.25" customHeight="1" x14ac:dyDescent="0.2">
      <c r="B40" s="661" t="s">
        <v>343</v>
      </c>
      <c r="C40" s="662"/>
      <c r="D40" s="662"/>
      <c r="E40" s="662"/>
      <c r="F40" s="662"/>
      <c r="G40" s="662"/>
      <c r="H40" s="662"/>
      <c r="I40" s="662"/>
      <c r="J40" s="662"/>
      <c r="K40" s="662"/>
      <c r="L40" s="662"/>
      <c r="M40" s="662"/>
      <c r="N40" s="662"/>
      <c r="O40" s="662"/>
      <c r="P40" s="662"/>
      <c r="Q40" s="663"/>
      <c r="R40" s="664" t="s">
        <v>235</v>
      </c>
      <c r="S40" s="665"/>
      <c r="T40" s="665"/>
      <c r="U40" s="665"/>
      <c r="V40" s="665"/>
      <c r="W40" s="665"/>
      <c r="X40" s="665"/>
      <c r="Y40" s="666"/>
      <c r="Z40" s="691" t="s">
        <v>235</v>
      </c>
      <c r="AA40" s="691"/>
      <c r="AB40" s="691"/>
      <c r="AC40" s="691"/>
      <c r="AD40" s="692" t="s">
        <v>131</v>
      </c>
      <c r="AE40" s="692"/>
      <c r="AF40" s="692"/>
      <c r="AG40" s="692"/>
      <c r="AH40" s="692"/>
      <c r="AI40" s="692"/>
      <c r="AJ40" s="692"/>
      <c r="AK40" s="692"/>
      <c r="AL40" s="667" t="s">
        <v>131</v>
      </c>
      <c r="AM40" s="668"/>
      <c r="AN40" s="668"/>
      <c r="AO40" s="693"/>
      <c r="AQ40" s="699" t="s">
        <v>344</v>
      </c>
      <c r="AR40" s="700"/>
      <c r="AS40" s="700"/>
      <c r="AT40" s="700"/>
      <c r="AU40" s="700"/>
      <c r="AV40" s="700"/>
      <c r="AW40" s="700"/>
      <c r="AX40" s="700"/>
      <c r="AY40" s="701"/>
      <c r="AZ40" s="664" t="s">
        <v>131</v>
      </c>
      <c r="BA40" s="665"/>
      <c r="BB40" s="665"/>
      <c r="BC40" s="665"/>
      <c r="BD40" s="675"/>
      <c r="BE40" s="675"/>
      <c r="BF40" s="702"/>
      <c r="BG40" s="707" t="s">
        <v>345</v>
      </c>
      <c r="BH40" s="708"/>
      <c r="BI40" s="708"/>
      <c r="BJ40" s="708"/>
      <c r="BK40" s="708"/>
      <c r="BL40" s="222"/>
      <c r="BM40" s="703" t="s">
        <v>346</v>
      </c>
      <c r="BN40" s="703"/>
      <c r="BO40" s="703"/>
      <c r="BP40" s="703"/>
      <c r="BQ40" s="703"/>
      <c r="BR40" s="703"/>
      <c r="BS40" s="703"/>
      <c r="BT40" s="703"/>
      <c r="BU40" s="704"/>
      <c r="BV40" s="664">
        <v>107</v>
      </c>
      <c r="BW40" s="665"/>
      <c r="BX40" s="665"/>
      <c r="BY40" s="665"/>
      <c r="BZ40" s="665"/>
      <c r="CA40" s="665"/>
      <c r="CB40" s="705"/>
      <c r="CD40" s="706" t="s">
        <v>347</v>
      </c>
      <c r="CE40" s="703"/>
      <c r="CF40" s="703"/>
      <c r="CG40" s="703"/>
      <c r="CH40" s="703"/>
      <c r="CI40" s="703"/>
      <c r="CJ40" s="703"/>
      <c r="CK40" s="703"/>
      <c r="CL40" s="703"/>
      <c r="CM40" s="703"/>
      <c r="CN40" s="703"/>
      <c r="CO40" s="703"/>
      <c r="CP40" s="703"/>
      <c r="CQ40" s="704"/>
      <c r="CR40" s="664">
        <v>2432178</v>
      </c>
      <c r="CS40" s="665"/>
      <c r="CT40" s="665"/>
      <c r="CU40" s="665"/>
      <c r="CV40" s="665"/>
      <c r="CW40" s="665"/>
      <c r="CX40" s="665"/>
      <c r="CY40" s="666"/>
      <c r="CZ40" s="667">
        <v>1.1000000000000001</v>
      </c>
      <c r="DA40" s="677"/>
      <c r="DB40" s="677"/>
      <c r="DC40" s="678"/>
      <c r="DD40" s="670">
        <v>38214</v>
      </c>
      <c r="DE40" s="665"/>
      <c r="DF40" s="665"/>
      <c r="DG40" s="665"/>
      <c r="DH40" s="665"/>
      <c r="DI40" s="665"/>
      <c r="DJ40" s="665"/>
      <c r="DK40" s="666"/>
      <c r="DL40" s="670">
        <v>13</v>
      </c>
      <c r="DM40" s="665"/>
      <c r="DN40" s="665"/>
      <c r="DO40" s="665"/>
      <c r="DP40" s="665"/>
      <c r="DQ40" s="665"/>
      <c r="DR40" s="665"/>
      <c r="DS40" s="665"/>
      <c r="DT40" s="665"/>
      <c r="DU40" s="665"/>
      <c r="DV40" s="666"/>
      <c r="DW40" s="667">
        <v>0</v>
      </c>
      <c r="DX40" s="677"/>
      <c r="DY40" s="677"/>
      <c r="DZ40" s="677"/>
      <c r="EA40" s="677"/>
      <c r="EB40" s="677"/>
      <c r="EC40" s="698"/>
    </row>
    <row r="41" spans="2:133" ht="11.25" customHeight="1" x14ac:dyDescent="0.2">
      <c r="B41" s="661" t="s">
        <v>348</v>
      </c>
      <c r="C41" s="662"/>
      <c r="D41" s="662"/>
      <c r="E41" s="662"/>
      <c r="F41" s="662"/>
      <c r="G41" s="662"/>
      <c r="H41" s="662"/>
      <c r="I41" s="662"/>
      <c r="J41" s="662"/>
      <c r="K41" s="662"/>
      <c r="L41" s="662"/>
      <c r="M41" s="662"/>
      <c r="N41" s="662"/>
      <c r="O41" s="662"/>
      <c r="P41" s="662"/>
      <c r="Q41" s="663"/>
      <c r="R41" s="664" t="s">
        <v>235</v>
      </c>
      <c r="S41" s="665"/>
      <c r="T41" s="665"/>
      <c r="U41" s="665"/>
      <c r="V41" s="665"/>
      <c r="W41" s="665"/>
      <c r="X41" s="665"/>
      <c r="Y41" s="666"/>
      <c r="Z41" s="691" t="s">
        <v>235</v>
      </c>
      <c r="AA41" s="691"/>
      <c r="AB41" s="691"/>
      <c r="AC41" s="691"/>
      <c r="AD41" s="692" t="s">
        <v>131</v>
      </c>
      <c r="AE41" s="692"/>
      <c r="AF41" s="692"/>
      <c r="AG41" s="692"/>
      <c r="AH41" s="692"/>
      <c r="AI41" s="692"/>
      <c r="AJ41" s="692"/>
      <c r="AK41" s="692"/>
      <c r="AL41" s="667" t="s">
        <v>131</v>
      </c>
      <c r="AM41" s="668"/>
      <c r="AN41" s="668"/>
      <c r="AO41" s="693"/>
      <c r="AQ41" s="699" t="s">
        <v>349</v>
      </c>
      <c r="AR41" s="700"/>
      <c r="AS41" s="700"/>
      <c r="AT41" s="700"/>
      <c r="AU41" s="700"/>
      <c r="AV41" s="700"/>
      <c r="AW41" s="700"/>
      <c r="AX41" s="700"/>
      <c r="AY41" s="701"/>
      <c r="AZ41" s="664">
        <v>4031256</v>
      </c>
      <c r="BA41" s="665"/>
      <c r="BB41" s="665"/>
      <c r="BC41" s="665"/>
      <c r="BD41" s="675"/>
      <c r="BE41" s="675"/>
      <c r="BF41" s="702"/>
      <c r="BG41" s="707"/>
      <c r="BH41" s="708"/>
      <c r="BI41" s="708"/>
      <c r="BJ41" s="708"/>
      <c r="BK41" s="708"/>
      <c r="BL41" s="222"/>
      <c r="BM41" s="703" t="s">
        <v>350</v>
      </c>
      <c r="BN41" s="703"/>
      <c r="BO41" s="703"/>
      <c r="BP41" s="703"/>
      <c r="BQ41" s="703"/>
      <c r="BR41" s="703"/>
      <c r="BS41" s="703"/>
      <c r="BT41" s="703"/>
      <c r="BU41" s="704"/>
      <c r="BV41" s="664">
        <v>1</v>
      </c>
      <c r="BW41" s="665"/>
      <c r="BX41" s="665"/>
      <c r="BY41" s="665"/>
      <c r="BZ41" s="665"/>
      <c r="CA41" s="665"/>
      <c r="CB41" s="705"/>
      <c r="CD41" s="706" t="s">
        <v>351</v>
      </c>
      <c r="CE41" s="703"/>
      <c r="CF41" s="703"/>
      <c r="CG41" s="703"/>
      <c r="CH41" s="703"/>
      <c r="CI41" s="703"/>
      <c r="CJ41" s="703"/>
      <c r="CK41" s="703"/>
      <c r="CL41" s="703"/>
      <c r="CM41" s="703"/>
      <c r="CN41" s="703"/>
      <c r="CO41" s="703"/>
      <c r="CP41" s="703"/>
      <c r="CQ41" s="704"/>
      <c r="CR41" s="664" t="s">
        <v>131</v>
      </c>
      <c r="CS41" s="675"/>
      <c r="CT41" s="675"/>
      <c r="CU41" s="675"/>
      <c r="CV41" s="675"/>
      <c r="CW41" s="675"/>
      <c r="CX41" s="675"/>
      <c r="CY41" s="676"/>
      <c r="CZ41" s="667" t="s">
        <v>131</v>
      </c>
      <c r="DA41" s="677"/>
      <c r="DB41" s="677"/>
      <c r="DC41" s="678"/>
      <c r="DD41" s="670" t="s">
        <v>131</v>
      </c>
      <c r="DE41" s="675"/>
      <c r="DF41" s="675"/>
      <c r="DG41" s="675"/>
      <c r="DH41" s="675"/>
      <c r="DI41" s="675"/>
      <c r="DJ41" s="675"/>
      <c r="DK41" s="676"/>
      <c r="DL41" s="671"/>
      <c r="DM41" s="672"/>
      <c r="DN41" s="672"/>
      <c r="DO41" s="672"/>
      <c r="DP41" s="672"/>
      <c r="DQ41" s="672"/>
      <c r="DR41" s="672"/>
      <c r="DS41" s="672"/>
      <c r="DT41" s="672"/>
      <c r="DU41" s="672"/>
      <c r="DV41" s="673"/>
      <c r="DW41" s="657"/>
      <c r="DX41" s="658"/>
      <c r="DY41" s="658"/>
      <c r="DZ41" s="658"/>
      <c r="EA41" s="658"/>
      <c r="EB41" s="658"/>
      <c r="EC41" s="659"/>
    </row>
    <row r="42" spans="2:133" ht="11.25" customHeight="1" x14ac:dyDescent="0.2">
      <c r="B42" s="661" t="s">
        <v>352</v>
      </c>
      <c r="C42" s="662"/>
      <c r="D42" s="662"/>
      <c r="E42" s="662"/>
      <c r="F42" s="662"/>
      <c r="G42" s="662"/>
      <c r="H42" s="662"/>
      <c r="I42" s="662"/>
      <c r="J42" s="662"/>
      <c r="K42" s="662"/>
      <c r="L42" s="662"/>
      <c r="M42" s="662"/>
      <c r="N42" s="662"/>
      <c r="O42" s="662"/>
      <c r="P42" s="662"/>
      <c r="Q42" s="663"/>
      <c r="R42" s="664" t="s">
        <v>235</v>
      </c>
      <c r="S42" s="665"/>
      <c r="T42" s="665"/>
      <c r="U42" s="665"/>
      <c r="V42" s="665"/>
      <c r="W42" s="665"/>
      <c r="X42" s="665"/>
      <c r="Y42" s="666"/>
      <c r="Z42" s="691" t="s">
        <v>235</v>
      </c>
      <c r="AA42" s="691"/>
      <c r="AB42" s="691"/>
      <c r="AC42" s="691"/>
      <c r="AD42" s="692" t="s">
        <v>131</v>
      </c>
      <c r="AE42" s="692"/>
      <c r="AF42" s="692"/>
      <c r="AG42" s="692"/>
      <c r="AH42" s="692"/>
      <c r="AI42" s="692"/>
      <c r="AJ42" s="692"/>
      <c r="AK42" s="692"/>
      <c r="AL42" s="667" t="s">
        <v>235</v>
      </c>
      <c r="AM42" s="668"/>
      <c r="AN42" s="668"/>
      <c r="AO42" s="693"/>
      <c r="AQ42" s="711" t="s">
        <v>353</v>
      </c>
      <c r="AR42" s="712"/>
      <c r="AS42" s="712"/>
      <c r="AT42" s="712"/>
      <c r="AU42" s="712"/>
      <c r="AV42" s="712"/>
      <c r="AW42" s="712"/>
      <c r="AX42" s="712"/>
      <c r="AY42" s="713"/>
      <c r="AZ42" s="644">
        <v>12926642</v>
      </c>
      <c r="BA42" s="679"/>
      <c r="BB42" s="679"/>
      <c r="BC42" s="679"/>
      <c r="BD42" s="645"/>
      <c r="BE42" s="645"/>
      <c r="BF42" s="694"/>
      <c r="BG42" s="709"/>
      <c r="BH42" s="710"/>
      <c r="BI42" s="710"/>
      <c r="BJ42" s="710"/>
      <c r="BK42" s="710"/>
      <c r="BL42" s="223"/>
      <c r="BM42" s="695" t="s">
        <v>354</v>
      </c>
      <c r="BN42" s="695"/>
      <c r="BO42" s="695"/>
      <c r="BP42" s="695"/>
      <c r="BQ42" s="695"/>
      <c r="BR42" s="695"/>
      <c r="BS42" s="695"/>
      <c r="BT42" s="695"/>
      <c r="BU42" s="696"/>
      <c r="BV42" s="644">
        <v>321</v>
      </c>
      <c r="BW42" s="679"/>
      <c r="BX42" s="679"/>
      <c r="BY42" s="679"/>
      <c r="BZ42" s="679"/>
      <c r="CA42" s="679"/>
      <c r="CB42" s="697"/>
      <c r="CD42" s="661" t="s">
        <v>355</v>
      </c>
      <c r="CE42" s="662"/>
      <c r="CF42" s="662"/>
      <c r="CG42" s="662"/>
      <c r="CH42" s="662"/>
      <c r="CI42" s="662"/>
      <c r="CJ42" s="662"/>
      <c r="CK42" s="662"/>
      <c r="CL42" s="662"/>
      <c r="CM42" s="662"/>
      <c r="CN42" s="662"/>
      <c r="CO42" s="662"/>
      <c r="CP42" s="662"/>
      <c r="CQ42" s="663"/>
      <c r="CR42" s="664">
        <v>26317998</v>
      </c>
      <c r="CS42" s="675"/>
      <c r="CT42" s="675"/>
      <c r="CU42" s="675"/>
      <c r="CV42" s="675"/>
      <c r="CW42" s="675"/>
      <c r="CX42" s="675"/>
      <c r="CY42" s="676"/>
      <c r="CZ42" s="667">
        <v>11.9</v>
      </c>
      <c r="DA42" s="677"/>
      <c r="DB42" s="677"/>
      <c r="DC42" s="678"/>
      <c r="DD42" s="670">
        <v>11821010</v>
      </c>
      <c r="DE42" s="675"/>
      <c r="DF42" s="675"/>
      <c r="DG42" s="675"/>
      <c r="DH42" s="675"/>
      <c r="DI42" s="675"/>
      <c r="DJ42" s="675"/>
      <c r="DK42" s="676"/>
      <c r="DL42" s="671"/>
      <c r="DM42" s="672"/>
      <c r="DN42" s="672"/>
      <c r="DO42" s="672"/>
      <c r="DP42" s="672"/>
      <c r="DQ42" s="672"/>
      <c r="DR42" s="672"/>
      <c r="DS42" s="672"/>
      <c r="DT42" s="672"/>
      <c r="DU42" s="672"/>
      <c r="DV42" s="673"/>
      <c r="DW42" s="657"/>
      <c r="DX42" s="658"/>
      <c r="DY42" s="658"/>
      <c r="DZ42" s="658"/>
      <c r="EA42" s="658"/>
      <c r="EB42" s="658"/>
      <c r="EC42" s="659"/>
    </row>
    <row r="43" spans="2:133" ht="11.25" customHeight="1" x14ac:dyDescent="0.2">
      <c r="B43" s="661" t="s">
        <v>356</v>
      </c>
      <c r="C43" s="662"/>
      <c r="D43" s="662"/>
      <c r="E43" s="662"/>
      <c r="F43" s="662"/>
      <c r="G43" s="662"/>
      <c r="H43" s="662"/>
      <c r="I43" s="662"/>
      <c r="J43" s="662"/>
      <c r="K43" s="662"/>
      <c r="L43" s="662"/>
      <c r="M43" s="662"/>
      <c r="N43" s="662"/>
      <c r="O43" s="662"/>
      <c r="P43" s="662"/>
      <c r="Q43" s="663"/>
      <c r="R43" s="664" t="s">
        <v>235</v>
      </c>
      <c r="S43" s="665"/>
      <c r="T43" s="665"/>
      <c r="U43" s="665"/>
      <c r="V43" s="665"/>
      <c r="W43" s="665"/>
      <c r="X43" s="665"/>
      <c r="Y43" s="666"/>
      <c r="Z43" s="691" t="s">
        <v>235</v>
      </c>
      <c r="AA43" s="691"/>
      <c r="AB43" s="691"/>
      <c r="AC43" s="691"/>
      <c r="AD43" s="692" t="s">
        <v>235</v>
      </c>
      <c r="AE43" s="692"/>
      <c r="AF43" s="692"/>
      <c r="AG43" s="692"/>
      <c r="AH43" s="692"/>
      <c r="AI43" s="692"/>
      <c r="AJ43" s="692"/>
      <c r="AK43" s="692"/>
      <c r="AL43" s="667" t="s">
        <v>131</v>
      </c>
      <c r="AM43" s="668"/>
      <c r="AN43" s="668"/>
      <c r="AO43" s="693"/>
      <c r="BV43" s="224"/>
      <c r="BW43" s="224"/>
      <c r="BX43" s="224"/>
      <c r="BY43" s="224"/>
      <c r="BZ43" s="224"/>
      <c r="CA43" s="224"/>
      <c r="CB43" s="224"/>
      <c r="CD43" s="661" t="s">
        <v>357</v>
      </c>
      <c r="CE43" s="662"/>
      <c r="CF43" s="662"/>
      <c r="CG43" s="662"/>
      <c r="CH43" s="662"/>
      <c r="CI43" s="662"/>
      <c r="CJ43" s="662"/>
      <c r="CK43" s="662"/>
      <c r="CL43" s="662"/>
      <c r="CM43" s="662"/>
      <c r="CN43" s="662"/>
      <c r="CO43" s="662"/>
      <c r="CP43" s="662"/>
      <c r="CQ43" s="663"/>
      <c r="CR43" s="664">
        <v>1102315</v>
      </c>
      <c r="CS43" s="675"/>
      <c r="CT43" s="675"/>
      <c r="CU43" s="675"/>
      <c r="CV43" s="675"/>
      <c r="CW43" s="675"/>
      <c r="CX43" s="675"/>
      <c r="CY43" s="676"/>
      <c r="CZ43" s="667">
        <v>0.5</v>
      </c>
      <c r="DA43" s="677"/>
      <c r="DB43" s="677"/>
      <c r="DC43" s="678"/>
      <c r="DD43" s="670">
        <v>898619</v>
      </c>
      <c r="DE43" s="675"/>
      <c r="DF43" s="675"/>
      <c r="DG43" s="675"/>
      <c r="DH43" s="675"/>
      <c r="DI43" s="675"/>
      <c r="DJ43" s="675"/>
      <c r="DK43" s="676"/>
      <c r="DL43" s="671"/>
      <c r="DM43" s="672"/>
      <c r="DN43" s="672"/>
      <c r="DO43" s="672"/>
      <c r="DP43" s="672"/>
      <c r="DQ43" s="672"/>
      <c r="DR43" s="672"/>
      <c r="DS43" s="672"/>
      <c r="DT43" s="672"/>
      <c r="DU43" s="672"/>
      <c r="DV43" s="673"/>
      <c r="DW43" s="657"/>
      <c r="DX43" s="658"/>
      <c r="DY43" s="658"/>
      <c r="DZ43" s="658"/>
      <c r="EA43" s="658"/>
      <c r="EB43" s="658"/>
      <c r="EC43" s="659"/>
    </row>
    <row r="44" spans="2:133" ht="11.25" customHeight="1" x14ac:dyDescent="0.2">
      <c r="B44" s="641" t="s">
        <v>358</v>
      </c>
      <c r="C44" s="642"/>
      <c r="D44" s="642"/>
      <c r="E44" s="642"/>
      <c r="F44" s="642"/>
      <c r="G44" s="642"/>
      <c r="H44" s="642"/>
      <c r="I44" s="642"/>
      <c r="J44" s="642"/>
      <c r="K44" s="642"/>
      <c r="L44" s="642"/>
      <c r="M44" s="642"/>
      <c r="N44" s="642"/>
      <c r="O44" s="642"/>
      <c r="P44" s="642"/>
      <c r="Q44" s="643"/>
      <c r="R44" s="644">
        <v>238374839</v>
      </c>
      <c r="S44" s="679"/>
      <c r="T44" s="679"/>
      <c r="U44" s="679"/>
      <c r="V44" s="679"/>
      <c r="W44" s="679"/>
      <c r="X44" s="679"/>
      <c r="Y44" s="680"/>
      <c r="Z44" s="681">
        <v>100</v>
      </c>
      <c r="AA44" s="681"/>
      <c r="AB44" s="681"/>
      <c r="AC44" s="681"/>
      <c r="AD44" s="682">
        <v>125307452</v>
      </c>
      <c r="AE44" s="682"/>
      <c r="AF44" s="682"/>
      <c r="AG44" s="682"/>
      <c r="AH44" s="682"/>
      <c r="AI44" s="682"/>
      <c r="AJ44" s="682"/>
      <c r="AK44" s="682"/>
      <c r="AL44" s="647">
        <v>100</v>
      </c>
      <c r="AM44" s="683"/>
      <c r="AN44" s="683"/>
      <c r="AO44" s="684"/>
      <c r="CD44" s="685" t="s">
        <v>305</v>
      </c>
      <c r="CE44" s="686"/>
      <c r="CF44" s="661" t="s">
        <v>359</v>
      </c>
      <c r="CG44" s="662"/>
      <c r="CH44" s="662"/>
      <c r="CI44" s="662"/>
      <c r="CJ44" s="662"/>
      <c r="CK44" s="662"/>
      <c r="CL44" s="662"/>
      <c r="CM44" s="662"/>
      <c r="CN44" s="662"/>
      <c r="CO44" s="662"/>
      <c r="CP44" s="662"/>
      <c r="CQ44" s="663"/>
      <c r="CR44" s="664">
        <v>26317998</v>
      </c>
      <c r="CS44" s="665"/>
      <c r="CT44" s="665"/>
      <c r="CU44" s="665"/>
      <c r="CV44" s="665"/>
      <c r="CW44" s="665"/>
      <c r="CX44" s="665"/>
      <c r="CY44" s="666"/>
      <c r="CZ44" s="667">
        <v>11.9</v>
      </c>
      <c r="DA44" s="668"/>
      <c r="DB44" s="668"/>
      <c r="DC44" s="669"/>
      <c r="DD44" s="670">
        <v>11821010</v>
      </c>
      <c r="DE44" s="665"/>
      <c r="DF44" s="665"/>
      <c r="DG44" s="665"/>
      <c r="DH44" s="665"/>
      <c r="DI44" s="665"/>
      <c r="DJ44" s="665"/>
      <c r="DK44" s="666"/>
      <c r="DL44" s="671"/>
      <c r="DM44" s="672"/>
      <c r="DN44" s="672"/>
      <c r="DO44" s="672"/>
      <c r="DP44" s="672"/>
      <c r="DQ44" s="672"/>
      <c r="DR44" s="672"/>
      <c r="DS44" s="672"/>
      <c r="DT44" s="672"/>
      <c r="DU44" s="672"/>
      <c r="DV44" s="673"/>
      <c r="DW44" s="657"/>
      <c r="DX44" s="658"/>
      <c r="DY44" s="658"/>
      <c r="DZ44" s="658"/>
      <c r="EA44" s="658"/>
      <c r="EB44" s="658"/>
      <c r="EC44" s="659"/>
    </row>
    <row r="45" spans="2:133" ht="11.25" customHeight="1" x14ac:dyDescent="0.2">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687"/>
      <c r="CE45" s="688"/>
      <c r="CF45" s="661" t="s">
        <v>360</v>
      </c>
      <c r="CG45" s="662"/>
      <c r="CH45" s="662"/>
      <c r="CI45" s="662"/>
      <c r="CJ45" s="662"/>
      <c r="CK45" s="662"/>
      <c r="CL45" s="662"/>
      <c r="CM45" s="662"/>
      <c r="CN45" s="662"/>
      <c r="CO45" s="662"/>
      <c r="CP45" s="662"/>
      <c r="CQ45" s="663"/>
      <c r="CR45" s="664">
        <v>6907886</v>
      </c>
      <c r="CS45" s="675"/>
      <c r="CT45" s="675"/>
      <c r="CU45" s="675"/>
      <c r="CV45" s="675"/>
      <c r="CW45" s="675"/>
      <c r="CX45" s="675"/>
      <c r="CY45" s="676"/>
      <c r="CZ45" s="667">
        <v>3.1</v>
      </c>
      <c r="DA45" s="677"/>
      <c r="DB45" s="677"/>
      <c r="DC45" s="678"/>
      <c r="DD45" s="670">
        <v>2304657</v>
      </c>
      <c r="DE45" s="675"/>
      <c r="DF45" s="675"/>
      <c r="DG45" s="675"/>
      <c r="DH45" s="675"/>
      <c r="DI45" s="675"/>
      <c r="DJ45" s="675"/>
      <c r="DK45" s="676"/>
      <c r="DL45" s="671"/>
      <c r="DM45" s="672"/>
      <c r="DN45" s="672"/>
      <c r="DO45" s="672"/>
      <c r="DP45" s="672"/>
      <c r="DQ45" s="672"/>
      <c r="DR45" s="672"/>
      <c r="DS45" s="672"/>
      <c r="DT45" s="672"/>
      <c r="DU45" s="672"/>
      <c r="DV45" s="673"/>
      <c r="DW45" s="657"/>
      <c r="DX45" s="658"/>
      <c r="DY45" s="658"/>
      <c r="DZ45" s="658"/>
      <c r="EA45" s="658"/>
      <c r="EB45" s="658"/>
      <c r="EC45" s="659"/>
    </row>
    <row r="46" spans="2:133" ht="11.25" customHeight="1" x14ac:dyDescent="0.2">
      <c r="B46" s="226" t="s">
        <v>361</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687"/>
      <c r="CE46" s="688"/>
      <c r="CF46" s="661" t="s">
        <v>362</v>
      </c>
      <c r="CG46" s="662"/>
      <c r="CH46" s="662"/>
      <c r="CI46" s="662"/>
      <c r="CJ46" s="662"/>
      <c r="CK46" s="662"/>
      <c r="CL46" s="662"/>
      <c r="CM46" s="662"/>
      <c r="CN46" s="662"/>
      <c r="CO46" s="662"/>
      <c r="CP46" s="662"/>
      <c r="CQ46" s="663"/>
      <c r="CR46" s="664">
        <v>19308830</v>
      </c>
      <c r="CS46" s="665"/>
      <c r="CT46" s="665"/>
      <c r="CU46" s="665"/>
      <c r="CV46" s="665"/>
      <c r="CW46" s="665"/>
      <c r="CX46" s="665"/>
      <c r="CY46" s="666"/>
      <c r="CZ46" s="667">
        <v>8.6999999999999993</v>
      </c>
      <c r="DA46" s="668"/>
      <c r="DB46" s="668"/>
      <c r="DC46" s="669"/>
      <c r="DD46" s="670">
        <v>9488069</v>
      </c>
      <c r="DE46" s="665"/>
      <c r="DF46" s="665"/>
      <c r="DG46" s="665"/>
      <c r="DH46" s="665"/>
      <c r="DI46" s="665"/>
      <c r="DJ46" s="665"/>
      <c r="DK46" s="666"/>
      <c r="DL46" s="671"/>
      <c r="DM46" s="672"/>
      <c r="DN46" s="672"/>
      <c r="DO46" s="672"/>
      <c r="DP46" s="672"/>
      <c r="DQ46" s="672"/>
      <c r="DR46" s="672"/>
      <c r="DS46" s="672"/>
      <c r="DT46" s="672"/>
      <c r="DU46" s="672"/>
      <c r="DV46" s="673"/>
      <c r="DW46" s="657"/>
      <c r="DX46" s="658"/>
      <c r="DY46" s="658"/>
      <c r="DZ46" s="658"/>
      <c r="EA46" s="658"/>
      <c r="EB46" s="658"/>
      <c r="EC46" s="659"/>
    </row>
    <row r="47" spans="2:133" ht="11.25" customHeight="1" x14ac:dyDescent="0.2">
      <c r="B47" s="674" t="s">
        <v>363</v>
      </c>
      <c r="C47" s="674"/>
      <c r="D47" s="674"/>
      <c r="E47" s="674"/>
      <c r="F47" s="674"/>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D47" s="687"/>
      <c r="CE47" s="688"/>
      <c r="CF47" s="661" t="s">
        <v>364</v>
      </c>
      <c r="CG47" s="662"/>
      <c r="CH47" s="662"/>
      <c r="CI47" s="662"/>
      <c r="CJ47" s="662"/>
      <c r="CK47" s="662"/>
      <c r="CL47" s="662"/>
      <c r="CM47" s="662"/>
      <c r="CN47" s="662"/>
      <c r="CO47" s="662"/>
      <c r="CP47" s="662"/>
      <c r="CQ47" s="663"/>
      <c r="CR47" s="664" t="s">
        <v>131</v>
      </c>
      <c r="CS47" s="675"/>
      <c r="CT47" s="675"/>
      <c r="CU47" s="675"/>
      <c r="CV47" s="675"/>
      <c r="CW47" s="675"/>
      <c r="CX47" s="675"/>
      <c r="CY47" s="676"/>
      <c r="CZ47" s="667" t="s">
        <v>131</v>
      </c>
      <c r="DA47" s="677"/>
      <c r="DB47" s="677"/>
      <c r="DC47" s="678"/>
      <c r="DD47" s="670" t="s">
        <v>131</v>
      </c>
      <c r="DE47" s="675"/>
      <c r="DF47" s="675"/>
      <c r="DG47" s="675"/>
      <c r="DH47" s="675"/>
      <c r="DI47" s="675"/>
      <c r="DJ47" s="675"/>
      <c r="DK47" s="676"/>
      <c r="DL47" s="671"/>
      <c r="DM47" s="672"/>
      <c r="DN47" s="672"/>
      <c r="DO47" s="672"/>
      <c r="DP47" s="672"/>
      <c r="DQ47" s="672"/>
      <c r="DR47" s="672"/>
      <c r="DS47" s="672"/>
      <c r="DT47" s="672"/>
      <c r="DU47" s="672"/>
      <c r="DV47" s="673"/>
      <c r="DW47" s="657"/>
      <c r="DX47" s="658"/>
      <c r="DY47" s="658"/>
      <c r="DZ47" s="658"/>
      <c r="EA47" s="658"/>
      <c r="EB47" s="658"/>
      <c r="EC47" s="659"/>
    </row>
    <row r="48" spans="2:133" ht="10.8" x14ac:dyDescent="0.2">
      <c r="B48" s="660" t="s">
        <v>365</v>
      </c>
      <c r="C48" s="660"/>
      <c r="D48" s="660"/>
      <c r="E48" s="660"/>
      <c r="F48" s="660"/>
      <c r="G48" s="660"/>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0"/>
      <c r="AN48" s="660"/>
      <c r="AO48" s="660"/>
      <c r="AP48" s="660"/>
      <c r="AQ48" s="660"/>
      <c r="AR48" s="660"/>
      <c r="AS48" s="660"/>
      <c r="AT48" s="660"/>
      <c r="AU48" s="660"/>
      <c r="AV48" s="660"/>
      <c r="AW48" s="660"/>
      <c r="AX48" s="660"/>
      <c r="AY48" s="660"/>
      <c r="AZ48" s="660"/>
      <c r="BA48" s="660"/>
      <c r="BB48" s="660"/>
      <c r="BC48" s="660"/>
      <c r="BD48" s="660"/>
      <c r="BE48" s="660"/>
      <c r="BF48" s="660"/>
      <c r="BG48" s="660"/>
      <c r="BH48" s="660"/>
      <c r="BI48" s="660"/>
      <c r="BJ48" s="660"/>
      <c r="BK48" s="660"/>
      <c r="BL48" s="660"/>
      <c r="BM48" s="660"/>
      <c r="BN48" s="660"/>
      <c r="BO48" s="660"/>
      <c r="BP48" s="660"/>
      <c r="BQ48" s="660"/>
      <c r="BR48" s="660"/>
      <c r="BS48" s="660"/>
      <c r="BT48" s="660"/>
      <c r="BU48" s="660"/>
      <c r="BV48" s="660"/>
      <c r="BW48" s="660"/>
      <c r="BX48" s="660"/>
      <c r="BY48" s="660"/>
      <c r="BZ48" s="660"/>
      <c r="CA48" s="660"/>
      <c r="CB48" s="660"/>
      <c r="CD48" s="689"/>
      <c r="CE48" s="690"/>
      <c r="CF48" s="661" t="s">
        <v>366</v>
      </c>
      <c r="CG48" s="662"/>
      <c r="CH48" s="662"/>
      <c r="CI48" s="662"/>
      <c r="CJ48" s="662"/>
      <c r="CK48" s="662"/>
      <c r="CL48" s="662"/>
      <c r="CM48" s="662"/>
      <c r="CN48" s="662"/>
      <c r="CO48" s="662"/>
      <c r="CP48" s="662"/>
      <c r="CQ48" s="663"/>
      <c r="CR48" s="664" t="s">
        <v>131</v>
      </c>
      <c r="CS48" s="665"/>
      <c r="CT48" s="665"/>
      <c r="CU48" s="665"/>
      <c r="CV48" s="665"/>
      <c r="CW48" s="665"/>
      <c r="CX48" s="665"/>
      <c r="CY48" s="666"/>
      <c r="CZ48" s="667" t="s">
        <v>131</v>
      </c>
      <c r="DA48" s="668"/>
      <c r="DB48" s="668"/>
      <c r="DC48" s="669"/>
      <c r="DD48" s="670" t="s">
        <v>131</v>
      </c>
      <c r="DE48" s="665"/>
      <c r="DF48" s="665"/>
      <c r="DG48" s="665"/>
      <c r="DH48" s="665"/>
      <c r="DI48" s="665"/>
      <c r="DJ48" s="665"/>
      <c r="DK48" s="666"/>
      <c r="DL48" s="671"/>
      <c r="DM48" s="672"/>
      <c r="DN48" s="672"/>
      <c r="DO48" s="672"/>
      <c r="DP48" s="672"/>
      <c r="DQ48" s="672"/>
      <c r="DR48" s="672"/>
      <c r="DS48" s="672"/>
      <c r="DT48" s="672"/>
      <c r="DU48" s="672"/>
      <c r="DV48" s="673"/>
      <c r="DW48" s="657"/>
      <c r="DX48" s="658"/>
      <c r="DY48" s="658"/>
      <c r="DZ48" s="658"/>
      <c r="EA48" s="658"/>
      <c r="EB48" s="658"/>
      <c r="EC48" s="659"/>
    </row>
    <row r="49" spans="2:133" ht="11.25" customHeight="1" x14ac:dyDescent="0.2">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41" t="s">
        <v>367</v>
      </c>
      <c r="CE49" s="642"/>
      <c r="CF49" s="642"/>
      <c r="CG49" s="642"/>
      <c r="CH49" s="642"/>
      <c r="CI49" s="642"/>
      <c r="CJ49" s="642"/>
      <c r="CK49" s="642"/>
      <c r="CL49" s="642"/>
      <c r="CM49" s="642"/>
      <c r="CN49" s="642"/>
      <c r="CO49" s="642"/>
      <c r="CP49" s="642"/>
      <c r="CQ49" s="643"/>
      <c r="CR49" s="644">
        <v>221692274</v>
      </c>
      <c r="CS49" s="645"/>
      <c r="CT49" s="645"/>
      <c r="CU49" s="645"/>
      <c r="CV49" s="645"/>
      <c r="CW49" s="645"/>
      <c r="CX49" s="645"/>
      <c r="CY49" s="646"/>
      <c r="CZ49" s="647">
        <v>100</v>
      </c>
      <c r="DA49" s="648"/>
      <c r="DB49" s="648"/>
      <c r="DC49" s="649"/>
      <c r="DD49" s="650">
        <v>131893774</v>
      </c>
      <c r="DE49" s="645"/>
      <c r="DF49" s="645"/>
      <c r="DG49" s="645"/>
      <c r="DH49" s="645"/>
      <c r="DI49" s="645"/>
      <c r="DJ49" s="645"/>
      <c r="DK49" s="646"/>
      <c r="DL49" s="651"/>
      <c r="DM49" s="652"/>
      <c r="DN49" s="652"/>
      <c r="DO49" s="652"/>
      <c r="DP49" s="652"/>
      <c r="DQ49" s="652"/>
      <c r="DR49" s="652"/>
      <c r="DS49" s="652"/>
      <c r="DT49" s="652"/>
      <c r="DU49" s="652"/>
      <c r="DV49" s="653"/>
      <c r="DW49" s="654"/>
      <c r="DX49" s="655"/>
      <c r="DY49" s="655"/>
      <c r="DZ49" s="655"/>
      <c r="EA49" s="655"/>
      <c r="EB49" s="655"/>
      <c r="EC49" s="656"/>
    </row>
    <row r="50" spans="2:133" ht="10.8" hidden="1" x14ac:dyDescent="0.2">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8J6UagwcwnVgErX49BRZKm7TDQWI3fZ2M0qwxrUHH3NIoYUojqBtr5MrpjVysNuLvUwHCqPsS8tmLRmX/WBhYg==" saltValue="X86BpaeFRH0+k1rqNkn1GQ=="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election activeCell="BQ4" sqref="BQ4:DZ4"/>
    </sheetView>
  </sheetViews>
  <sheetFormatPr defaultColWidth="0" defaultRowHeight="13.2" zeroHeight="1" x14ac:dyDescent="0.2"/>
  <cols>
    <col min="1" max="130" width="2.77734375" style="234" customWidth="1"/>
    <col min="131" max="131" width="1.6640625" style="234" customWidth="1"/>
    <col min="132" max="16384" width="9" style="234" hidden="1"/>
  </cols>
  <sheetData>
    <row r="1" spans="1:131" ht="11.25" customHeight="1" thickBot="1" x14ac:dyDescent="0.25">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5">
      <c r="A2" s="1159" t="s">
        <v>368</v>
      </c>
      <c r="B2" s="1159"/>
      <c r="C2" s="1159"/>
      <c r="D2" s="1159"/>
      <c r="E2" s="1159"/>
      <c r="F2" s="1159"/>
      <c r="G2" s="1159"/>
      <c r="H2" s="1159"/>
      <c r="I2" s="1159"/>
      <c r="J2" s="1159"/>
      <c r="K2" s="1159"/>
      <c r="L2" s="1159"/>
      <c r="M2" s="1159"/>
      <c r="N2" s="1159"/>
      <c r="O2" s="1159"/>
      <c r="P2" s="1159"/>
      <c r="Q2" s="1159"/>
      <c r="R2" s="1159"/>
      <c r="S2" s="1159"/>
      <c r="T2" s="1159"/>
      <c r="U2" s="1159"/>
      <c r="V2" s="1159"/>
      <c r="W2" s="1159"/>
      <c r="X2" s="1159"/>
      <c r="Y2" s="1159"/>
      <c r="Z2" s="1159"/>
      <c r="AA2" s="1159"/>
      <c r="AB2" s="1159"/>
      <c r="AC2" s="1159"/>
      <c r="AD2" s="1159"/>
      <c r="AE2" s="1159"/>
      <c r="AF2" s="1159"/>
      <c r="AG2" s="1159"/>
      <c r="AH2" s="1159"/>
      <c r="AI2" s="1159"/>
      <c r="AJ2" s="1159"/>
      <c r="AK2" s="1159"/>
      <c r="AL2" s="1159"/>
      <c r="AM2" s="1159"/>
      <c r="AN2" s="1159"/>
      <c r="AO2" s="1159"/>
      <c r="AP2" s="1159"/>
      <c r="AQ2" s="1159"/>
      <c r="AR2" s="1159"/>
      <c r="AS2" s="1159"/>
      <c r="AT2" s="1159"/>
      <c r="AU2" s="1159"/>
      <c r="AV2" s="1159"/>
      <c r="AW2" s="1159"/>
      <c r="AX2" s="1159"/>
      <c r="AY2" s="1159"/>
      <c r="AZ2" s="1159"/>
      <c r="BA2" s="1159"/>
      <c r="BB2" s="1159"/>
      <c r="BC2" s="1159"/>
      <c r="BD2" s="1159"/>
      <c r="BE2" s="1159"/>
      <c r="BF2" s="1159"/>
      <c r="BG2" s="1159"/>
      <c r="BH2" s="1159"/>
      <c r="BI2" s="1159"/>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1160" t="s">
        <v>369</v>
      </c>
      <c r="DK2" s="1161"/>
      <c r="DL2" s="1161"/>
      <c r="DM2" s="1161"/>
      <c r="DN2" s="1161"/>
      <c r="DO2" s="1162"/>
      <c r="DP2" s="231"/>
      <c r="DQ2" s="1160" t="s">
        <v>370</v>
      </c>
      <c r="DR2" s="1161"/>
      <c r="DS2" s="1161"/>
      <c r="DT2" s="1161"/>
      <c r="DU2" s="1161"/>
      <c r="DV2" s="1161"/>
      <c r="DW2" s="1161"/>
      <c r="DX2" s="1161"/>
      <c r="DY2" s="1161"/>
      <c r="DZ2" s="1162"/>
      <c r="EA2" s="233"/>
    </row>
    <row r="3" spans="1:131" ht="11.25" customHeight="1" x14ac:dyDescent="0.2">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5">
      <c r="A4" s="1125" t="s">
        <v>371</v>
      </c>
      <c r="B4" s="1125"/>
      <c r="C4" s="1125"/>
      <c r="D4" s="1125"/>
      <c r="E4" s="1125"/>
      <c r="F4" s="1125"/>
      <c r="G4" s="1125"/>
      <c r="H4" s="1125"/>
      <c r="I4" s="1125"/>
      <c r="J4" s="1125"/>
      <c r="K4" s="1125"/>
      <c r="L4" s="1125"/>
      <c r="M4" s="1125"/>
      <c r="N4" s="1125"/>
      <c r="O4" s="1125"/>
      <c r="P4" s="1125"/>
      <c r="Q4" s="1125"/>
      <c r="R4" s="1125"/>
      <c r="S4" s="1125"/>
      <c r="T4" s="1125"/>
      <c r="U4" s="1125"/>
      <c r="V4" s="1125"/>
      <c r="W4" s="1125"/>
      <c r="X4" s="1125"/>
      <c r="Y4" s="1125"/>
      <c r="Z4" s="1125"/>
      <c r="AA4" s="1125"/>
      <c r="AB4" s="1125"/>
      <c r="AC4" s="1125"/>
      <c r="AD4" s="1125"/>
      <c r="AE4" s="1125"/>
      <c r="AF4" s="1125"/>
      <c r="AG4" s="1125"/>
      <c r="AH4" s="1125"/>
      <c r="AI4" s="1125"/>
      <c r="AJ4" s="1125"/>
      <c r="AK4" s="1125"/>
      <c r="AL4" s="1125"/>
      <c r="AM4" s="1125"/>
      <c r="AN4" s="1125"/>
      <c r="AO4" s="1125"/>
      <c r="AP4" s="1125"/>
      <c r="AQ4" s="1125"/>
      <c r="AR4" s="1125"/>
      <c r="AS4" s="1125"/>
      <c r="AT4" s="1125"/>
      <c r="AU4" s="1125"/>
      <c r="AV4" s="1125"/>
      <c r="AW4" s="1125"/>
      <c r="AX4" s="1125"/>
      <c r="AY4" s="1125"/>
      <c r="AZ4" s="235"/>
      <c r="BA4" s="235"/>
      <c r="BB4" s="235"/>
      <c r="BC4" s="235"/>
      <c r="BD4" s="235"/>
      <c r="BE4" s="236"/>
      <c r="BF4" s="236"/>
      <c r="BG4" s="236"/>
      <c r="BH4" s="236"/>
      <c r="BI4" s="236"/>
      <c r="BJ4" s="236"/>
      <c r="BK4" s="236"/>
      <c r="BL4" s="236"/>
      <c r="BM4" s="236"/>
      <c r="BN4" s="236"/>
      <c r="BO4" s="236"/>
      <c r="BP4" s="236"/>
      <c r="BQ4" s="794" t="s">
        <v>372</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7"/>
    </row>
    <row r="5" spans="1:131" s="238" customFormat="1" ht="26.25" customHeight="1" x14ac:dyDescent="0.2">
      <c r="A5" s="1061" t="s">
        <v>373</v>
      </c>
      <c r="B5" s="1062"/>
      <c r="C5" s="1062"/>
      <c r="D5" s="1062"/>
      <c r="E5" s="1062"/>
      <c r="F5" s="1062"/>
      <c r="G5" s="1062"/>
      <c r="H5" s="1062"/>
      <c r="I5" s="1062"/>
      <c r="J5" s="1062"/>
      <c r="K5" s="1062"/>
      <c r="L5" s="1062"/>
      <c r="M5" s="1062"/>
      <c r="N5" s="1062"/>
      <c r="O5" s="1062"/>
      <c r="P5" s="1063"/>
      <c r="Q5" s="1067" t="s">
        <v>374</v>
      </c>
      <c r="R5" s="1068"/>
      <c r="S5" s="1068"/>
      <c r="T5" s="1068"/>
      <c r="U5" s="1069"/>
      <c r="V5" s="1067" t="s">
        <v>375</v>
      </c>
      <c r="W5" s="1068"/>
      <c r="X5" s="1068"/>
      <c r="Y5" s="1068"/>
      <c r="Z5" s="1069"/>
      <c r="AA5" s="1067" t="s">
        <v>376</v>
      </c>
      <c r="AB5" s="1068"/>
      <c r="AC5" s="1068"/>
      <c r="AD5" s="1068"/>
      <c r="AE5" s="1068"/>
      <c r="AF5" s="1163" t="s">
        <v>377</v>
      </c>
      <c r="AG5" s="1068"/>
      <c r="AH5" s="1068"/>
      <c r="AI5" s="1068"/>
      <c r="AJ5" s="1081"/>
      <c r="AK5" s="1068" t="s">
        <v>378</v>
      </c>
      <c r="AL5" s="1068"/>
      <c r="AM5" s="1068"/>
      <c r="AN5" s="1068"/>
      <c r="AO5" s="1069"/>
      <c r="AP5" s="1067" t="s">
        <v>379</v>
      </c>
      <c r="AQ5" s="1068"/>
      <c r="AR5" s="1068"/>
      <c r="AS5" s="1068"/>
      <c r="AT5" s="1069"/>
      <c r="AU5" s="1067" t="s">
        <v>380</v>
      </c>
      <c r="AV5" s="1068"/>
      <c r="AW5" s="1068"/>
      <c r="AX5" s="1068"/>
      <c r="AY5" s="1081"/>
      <c r="AZ5" s="235"/>
      <c r="BA5" s="235"/>
      <c r="BB5" s="235"/>
      <c r="BC5" s="235"/>
      <c r="BD5" s="235"/>
      <c r="BE5" s="236"/>
      <c r="BF5" s="236"/>
      <c r="BG5" s="236"/>
      <c r="BH5" s="236"/>
      <c r="BI5" s="236"/>
      <c r="BJ5" s="236"/>
      <c r="BK5" s="236"/>
      <c r="BL5" s="236"/>
      <c r="BM5" s="236"/>
      <c r="BN5" s="236"/>
      <c r="BO5" s="236"/>
      <c r="BP5" s="236"/>
      <c r="BQ5" s="1061" t="s">
        <v>381</v>
      </c>
      <c r="BR5" s="1062"/>
      <c r="BS5" s="1062"/>
      <c r="BT5" s="1062"/>
      <c r="BU5" s="1062"/>
      <c r="BV5" s="1062"/>
      <c r="BW5" s="1062"/>
      <c r="BX5" s="1062"/>
      <c r="BY5" s="1062"/>
      <c r="BZ5" s="1062"/>
      <c r="CA5" s="1062"/>
      <c r="CB5" s="1062"/>
      <c r="CC5" s="1062"/>
      <c r="CD5" s="1062"/>
      <c r="CE5" s="1062"/>
      <c r="CF5" s="1062"/>
      <c r="CG5" s="1063"/>
      <c r="CH5" s="1067" t="s">
        <v>382</v>
      </c>
      <c r="CI5" s="1068"/>
      <c r="CJ5" s="1068"/>
      <c r="CK5" s="1068"/>
      <c r="CL5" s="1069"/>
      <c r="CM5" s="1067" t="s">
        <v>383</v>
      </c>
      <c r="CN5" s="1068"/>
      <c r="CO5" s="1068"/>
      <c r="CP5" s="1068"/>
      <c r="CQ5" s="1069"/>
      <c r="CR5" s="1067" t="s">
        <v>384</v>
      </c>
      <c r="CS5" s="1068"/>
      <c r="CT5" s="1068"/>
      <c r="CU5" s="1068"/>
      <c r="CV5" s="1069"/>
      <c r="CW5" s="1067" t="s">
        <v>385</v>
      </c>
      <c r="CX5" s="1068"/>
      <c r="CY5" s="1068"/>
      <c r="CZ5" s="1068"/>
      <c r="DA5" s="1069"/>
      <c r="DB5" s="1067" t="s">
        <v>386</v>
      </c>
      <c r="DC5" s="1068"/>
      <c r="DD5" s="1068"/>
      <c r="DE5" s="1068"/>
      <c r="DF5" s="1069"/>
      <c r="DG5" s="1153" t="s">
        <v>387</v>
      </c>
      <c r="DH5" s="1154"/>
      <c r="DI5" s="1154"/>
      <c r="DJ5" s="1154"/>
      <c r="DK5" s="1155"/>
      <c r="DL5" s="1153" t="s">
        <v>388</v>
      </c>
      <c r="DM5" s="1154"/>
      <c r="DN5" s="1154"/>
      <c r="DO5" s="1154"/>
      <c r="DP5" s="1155"/>
      <c r="DQ5" s="1067" t="s">
        <v>389</v>
      </c>
      <c r="DR5" s="1068"/>
      <c r="DS5" s="1068"/>
      <c r="DT5" s="1068"/>
      <c r="DU5" s="1069"/>
      <c r="DV5" s="1067" t="s">
        <v>380</v>
      </c>
      <c r="DW5" s="1068"/>
      <c r="DX5" s="1068"/>
      <c r="DY5" s="1068"/>
      <c r="DZ5" s="1081"/>
      <c r="EA5" s="237"/>
    </row>
    <row r="6" spans="1:131" s="238" customFormat="1" ht="26.25" customHeight="1" thickBot="1" x14ac:dyDescent="0.25">
      <c r="A6" s="1064"/>
      <c r="B6" s="1065"/>
      <c r="C6" s="1065"/>
      <c r="D6" s="1065"/>
      <c r="E6" s="1065"/>
      <c r="F6" s="1065"/>
      <c r="G6" s="1065"/>
      <c r="H6" s="1065"/>
      <c r="I6" s="1065"/>
      <c r="J6" s="1065"/>
      <c r="K6" s="1065"/>
      <c r="L6" s="1065"/>
      <c r="M6" s="1065"/>
      <c r="N6" s="1065"/>
      <c r="O6" s="1065"/>
      <c r="P6" s="1066"/>
      <c r="Q6" s="1070"/>
      <c r="R6" s="1071"/>
      <c r="S6" s="1071"/>
      <c r="T6" s="1071"/>
      <c r="U6" s="1072"/>
      <c r="V6" s="1070"/>
      <c r="W6" s="1071"/>
      <c r="X6" s="1071"/>
      <c r="Y6" s="1071"/>
      <c r="Z6" s="1072"/>
      <c r="AA6" s="1070"/>
      <c r="AB6" s="1071"/>
      <c r="AC6" s="1071"/>
      <c r="AD6" s="1071"/>
      <c r="AE6" s="1071"/>
      <c r="AF6" s="1164"/>
      <c r="AG6" s="1071"/>
      <c r="AH6" s="1071"/>
      <c r="AI6" s="1071"/>
      <c r="AJ6" s="1082"/>
      <c r="AK6" s="1071"/>
      <c r="AL6" s="1071"/>
      <c r="AM6" s="1071"/>
      <c r="AN6" s="1071"/>
      <c r="AO6" s="1072"/>
      <c r="AP6" s="1070"/>
      <c r="AQ6" s="1071"/>
      <c r="AR6" s="1071"/>
      <c r="AS6" s="1071"/>
      <c r="AT6" s="1072"/>
      <c r="AU6" s="1070"/>
      <c r="AV6" s="1071"/>
      <c r="AW6" s="1071"/>
      <c r="AX6" s="1071"/>
      <c r="AY6" s="1082"/>
      <c r="AZ6" s="235"/>
      <c r="BA6" s="235"/>
      <c r="BB6" s="235"/>
      <c r="BC6" s="235"/>
      <c r="BD6" s="235"/>
      <c r="BE6" s="236"/>
      <c r="BF6" s="236"/>
      <c r="BG6" s="236"/>
      <c r="BH6" s="236"/>
      <c r="BI6" s="236"/>
      <c r="BJ6" s="236"/>
      <c r="BK6" s="236"/>
      <c r="BL6" s="236"/>
      <c r="BM6" s="236"/>
      <c r="BN6" s="236"/>
      <c r="BO6" s="236"/>
      <c r="BP6" s="236"/>
      <c r="BQ6" s="1064"/>
      <c r="BR6" s="1065"/>
      <c r="BS6" s="1065"/>
      <c r="BT6" s="1065"/>
      <c r="BU6" s="1065"/>
      <c r="BV6" s="1065"/>
      <c r="BW6" s="1065"/>
      <c r="BX6" s="1065"/>
      <c r="BY6" s="1065"/>
      <c r="BZ6" s="1065"/>
      <c r="CA6" s="1065"/>
      <c r="CB6" s="1065"/>
      <c r="CC6" s="1065"/>
      <c r="CD6" s="1065"/>
      <c r="CE6" s="1065"/>
      <c r="CF6" s="1065"/>
      <c r="CG6" s="1066"/>
      <c r="CH6" s="1070"/>
      <c r="CI6" s="1071"/>
      <c r="CJ6" s="1071"/>
      <c r="CK6" s="1071"/>
      <c r="CL6" s="1072"/>
      <c r="CM6" s="1070"/>
      <c r="CN6" s="1071"/>
      <c r="CO6" s="1071"/>
      <c r="CP6" s="1071"/>
      <c r="CQ6" s="1072"/>
      <c r="CR6" s="1070"/>
      <c r="CS6" s="1071"/>
      <c r="CT6" s="1071"/>
      <c r="CU6" s="1071"/>
      <c r="CV6" s="1072"/>
      <c r="CW6" s="1070"/>
      <c r="CX6" s="1071"/>
      <c r="CY6" s="1071"/>
      <c r="CZ6" s="1071"/>
      <c r="DA6" s="1072"/>
      <c r="DB6" s="1070"/>
      <c r="DC6" s="1071"/>
      <c r="DD6" s="1071"/>
      <c r="DE6" s="1071"/>
      <c r="DF6" s="1072"/>
      <c r="DG6" s="1156"/>
      <c r="DH6" s="1157"/>
      <c r="DI6" s="1157"/>
      <c r="DJ6" s="1157"/>
      <c r="DK6" s="1158"/>
      <c r="DL6" s="1156"/>
      <c r="DM6" s="1157"/>
      <c r="DN6" s="1157"/>
      <c r="DO6" s="1157"/>
      <c r="DP6" s="1158"/>
      <c r="DQ6" s="1070"/>
      <c r="DR6" s="1071"/>
      <c r="DS6" s="1071"/>
      <c r="DT6" s="1071"/>
      <c r="DU6" s="1072"/>
      <c r="DV6" s="1070"/>
      <c r="DW6" s="1071"/>
      <c r="DX6" s="1071"/>
      <c r="DY6" s="1071"/>
      <c r="DZ6" s="1082"/>
      <c r="EA6" s="237"/>
    </row>
    <row r="7" spans="1:131" s="238" customFormat="1" ht="26.25" customHeight="1" thickTop="1" x14ac:dyDescent="0.2">
      <c r="A7" s="239">
        <v>1</v>
      </c>
      <c r="B7" s="1113" t="s">
        <v>390</v>
      </c>
      <c r="C7" s="1114"/>
      <c r="D7" s="1114"/>
      <c r="E7" s="1114"/>
      <c r="F7" s="1114"/>
      <c r="G7" s="1114"/>
      <c r="H7" s="1114"/>
      <c r="I7" s="1114"/>
      <c r="J7" s="1114"/>
      <c r="K7" s="1114"/>
      <c r="L7" s="1114"/>
      <c r="M7" s="1114"/>
      <c r="N7" s="1114"/>
      <c r="O7" s="1114"/>
      <c r="P7" s="1115"/>
      <c r="Q7" s="1171">
        <v>238699</v>
      </c>
      <c r="R7" s="1172"/>
      <c r="S7" s="1172"/>
      <c r="T7" s="1172"/>
      <c r="U7" s="1172"/>
      <c r="V7" s="1172">
        <v>222017</v>
      </c>
      <c r="W7" s="1172"/>
      <c r="X7" s="1172"/>
      <c r="Y7" s="1172"/>
      <c r="Z7" s="1172"/>
      <c r="AA7" s="1172">
        <v>16683</v>
      </c>
      <c r="AB7" s="1172"/>
      <c r="AC7" s="1172"/>
      <c r="AD7" s="1172"/>
      <c r="AE7" s="1173"/>
      <c r="AF7" s="1174">
        <v>16635</v>
      </c>
      <c r="AG7" s="1175"/>
      <c r="AH7" s="1175"/>
      <c r="AI7" s="1175"/>
      <c r="AJ7" s="1176"/>
      <c r="AK7" s="1177">
        <v>10516</v>
      </c>
      <c r="AL7" s="1178"/>
      <c r="AM7" s="1178"/>
      <c r="AN7" s="1178"/>
      <c r="AO7" s="1178"/>
      <c r="AP7" s="1178">
        <v>14093</v>
      </c>
      <c r="AQ7" s="1178"/>
      <c r="AR7" s="1178"/>
      <c r="AS7" s="1178"/>
      <c r="AT7" s="1178"/>
      <c r="AU7" s="1179"/>
      <c r="AV7" s="1179"/>
      <c r="AW7" s="1179"/>
      <c r="AX7" s="1179"/>
      <c r="AY7" s="1180"/>
      <c r="AZ7" s="235"/>
      <c r="BA7" s="235"/>
      <c r="BB7" s="235"/>
      <c r="BC7" s="235"/>
      <c r="BD7" s="235"/>
      <c r="BE7" s="236"/>
      <c r="BF7" s="236"/>
      <c r="BG7" s="236"/>
      <c r="BH7" s="236"/>
      <c r="BI7" s="236"/>
      <c r="BJ7" s="236"/>
      <c r="BK7" s="236"/>
      <c r="BL7" s="236"/>
      <c r="BM7" s="236"/>
      <c r="BN7" s="236"/>
      <c r="BO7" s="236"/>
      <c r="BP7" s="236"/>
      <c r="BQ7" s="239">
        <v>1</v>
      </c>
      <c r="BR7" s="240" t="s">
        <v>571</v>
      </c>
      <c r="BS7" s="1181" t="s">
        <v>570</v>
      </c>
      <c r="BT7" s="1182"/>
      <c r="BU7" s="1182"/>
      <c r="BV7" s="1182"/>
      <c r="BW7" s="1182"/>
      <c r="BX7" s="1182"/>
      <c r="BY7" s="1182"/>
      <c r="BZ7" s="1182"/>
      <c r="CA7" s="1182"/>
      <c r="CB7" s="1182"/>
      <c r="CC7" s="1182"/>
      <c r="CD7" s="1182"/>
      <c r="CE7" s="1182"/>
      <c r="CF7" s="1182"/>
      <c r="CG7" s="1183"/>
      <c r="CH7" s="1165" t="s">
        <v>504</v>
      </c>
      <c r="CI7" s="1166"/>
      <c r="CJ7" s="1166"/>
      <c r="CK7" s="1166"/>
      <c r="CL7" s="1167"/>
      <c r="CM7" s="1165">
        <v>15</v>
      </c>
      <c r="CN7" s="1166"/>
      <c r="CO7" s="1166"/>
      <c r="CP7" s="1166"/>
      <c r="CQ7" s="1167"/>
      <c r="CR7" s="1165">
        <v>10</v>
      </c>
      <c r="CS7" s="1166"/>
      <c r="CT7" s="1166"/>
      <c r="CU7" s="1166"/>
      <c r="CV7" s="1167"/>
      <c r="CW7" s="1165">
        <v>30</v>
      </c>
      <c r="CX7" s="1166"/>
      <c r="CY7" s="1166"/>
      <c r="CZ7" s="1166"/>
      <c r="DA7" s="1167"/>
      <c r="DB7" s="1165">
        <v>3283</v>
      </c>
      <c r="DC7" s="1166"/>
      <c r="DD7" s="1166"/>
      <c r="DE7" s="1166"/>
      <c r="DF7" s="1167"/>
      <c r="DG7" s="1165">
        <v>4013</v>
      </c>
      <c r="DH7" s="1166"/>
      <c r="DI7" s="1166"/>
      <c r="DJ7" s="1166"/>
      <c r="DK7" s="1167"/>
      <c r="DL7" s="1165" t="s">
        <v>504</v>
      </c>
      <c r="DM7" s="1166"/>
      <c r="DN7" s="1166"/>
      <c r="DO7" s="1166"/>
      <c r="DP7" s="1167"/>
      <c r="DQ7" s="1165" t="s">
        <v>504</v>
      </c>
      <c r="DR7" s="1166"/>
      <c r="DS7" s="1166"/>
      <c r="DT7" s="1166"/>
      <c r="DU7" s="1167"/>
      <c r="DV7" s="1168"/>
      <c r="DW7" s="1169"/>
      <c r="DX7" s="1169"/>
      <c r="DY7" s="1169"/>
      <c r="DZ7" s="1170"/>
      <c r="EA7" s="237"/>
    </row>
    <row r="8" spans="1:131" s="238" customFormat="1" ht="26.25" customHeight="1" x14ac:dyDescent="0.2">
      <c r="A8" s="241">
        <v>2</v>
      </c>
      <c r="B8" s="1096"/>
      <c r="C8" s="1097"/>
      <c r="D8" s="1097"/>
      <c r="E8" s="1097"/>
      <c r="F8" s="1097"/>
      <c r="G8" s="1097"/>
      <c r="H8" s="1097"/>
      <c r="I8" s="1097"/>
      <c r="J8" s="1097"/>
      <c r="K8" s="1097"/>
      <c r="L8" s="1097"/>
      <c r="M8" s="1097"/>
      <c r="N8" s="1097"/>
      <c r="O8" s="1097"/>
      <c r="P8" s="1098"/>
      <c r="Q8" s="1104"/>
      <c r="R8" s="1105"/>
      <c r="S8" s="1105"/>
      <c r="T8" s="1105"/>
      <c r="U8" s="1105"/>
      <c r="V8" s="1105"/>
      <c r="W8" s="1105"/>
      <c r="X8" s="1105"/>
      <c r="Y8" s="1105"/>
      <c r="Z8" s="1105"/>
      <c r="AA8" s="1105"/>
      <c r="AB8" s="1105"/>
      <c r="AC8" s="1105"/>
      <c r="AD8" s="1105"/>
      <c r="AE8" s="1106"/>
      <c r="AF8" s="1101"/>
      <c r="AG8" s="1102"/>
      <c r="AH8" s="1102"/>
      <c r="AI8" s="1102"/>
      <c r="AJ8" s="1103"/>
      <c r="AK8" s="1146"/>
      <c r="AL8" s="1147"/>
      <c r="AM8" s="1147"/>
      <c r="AN8" s="1147"/>
      <c r="AO8" s="1147"/>
      <c r="AP8" s="1147"/>
      <c r="AQ8" s="1147"/>
      <c r="AR8" s="1147"/>
      <c r="AS8" s="1147"/>
      <c r="AT8" s="1147"/>
      <c r="AU8" s="1148"/>
      <c r="AV8" s="1148"/>
      <c r="AW8" s="1148"/>
      <c r="AX8" s="1148"/>
      <c r="AY8" s="1149"/>
      <c r="AZ8" s="235"/>
      <c r="BA8" s="235"/>
      <c r="BB8" s="235"/>
      <c r="BC8" s="235"/>
      <c r="BD8" s="235"/>
      <c r="BE8" s="236"/>
      <c r="BF8" s="236"/>
      <c r="BG8" s="236"/>
      <c r="BH8" s="236"/>
      <c r="BI8" s="236"/>
      <c r="BJ8" s="236"/>
      <c r="BK8" s="236"/>
      <c r="BL8" s="236"/>
      <c r="BM8" s="236"/>
      <c r="BN8" s="236"/>
      <c r="BO8" s="236"/>
      <c r="BP8" s="236"/>
      <c r="BQ8" s="241">
        <v>2</v>
      </c>
      <c r="BR8" s="242"/>
      <c r="BS8" s="1058"/>
      <c r="BT8" s="1059"/>
      <c r="BU8" s="1059"/>
      <c r="BV8" s="1059"/>
      <c r="BW8" s="1059"/>
      <c r="BX8" s="1059"/>
      <c r="BY8" s="1059"/>
      <c r="BZ8" s="1059"/>
      <c r="CA8" s="1059"/>
      <c r="CB8" s="1059"/>
      <c r="CC8" s="1059"/>
      <c r="CD8" s="1059"/>
      <c r="CE8" s="1059"/>
      <c r="CF8" s="1059"/>
      <c r="CG8" s="1080"/>
      <c r="CH8" s="1055"/>
      <c r="CI8" s="1056"/>
      <c r="CJ8" s="1056"/>
      <c r="CK8" s="1056"/>
      <c r="CL8" s="1057"/>
      <c r="CM8" s="1055"/>
      <c r="CN8" s="1056"/>
      <c r="CO8" s="1056"/>
      <c r="CP8" s="1056"/>
      <c r="CQ8" s="1057"/>
      <c r="CR8" s="1055"/>
      <c r="CS8" s="1056"/>
      <c r="CT8" s="1056"/>
      <c r="CU8" s="1056"/>
      <c r="CV8" s="1057"/>
      <c r="CW8" s="1055"/>
      <c r="CX8" s="1056"/>
      <c r="CY8" s="1056"/>
      <c r="CZ8" s="1056"/>
      <c r="DA8" s="1057"/>
      <c r="DB8" s="1055"/>
      <c r="DC8" s="1056"/>
      <c r="DD8" s="1056"/>
      <c r="DE8" s="1056"/>
      <c r="DF8" s="1057"/>
      <c r="DG8" s="1055"/>
      <c r="DH8" s="1056"/>
      <c r="DI8" s="1056"/>
      <c r="DJ8" s="1056"/>
      <c r="DK8" s="1057"/>
      <c r="DL8" s="1055"/>
      <c r="DM8" s="1056"/>
      <c r="DN8" s="1056"/>
      <c r="DO8" s="1056"/>
      <c r="DP8" s="1057"/>
      <c r="DQ8" s="1055"/>
      <c r="DR8" s="1056"/>
      <c r="DS8" s="1056"/>
      <c r="DT8" s="1056"/>
      <c r="DU8" s="1057"/>
      <c r="DV8" s="1150"/>
      <c r="DW8" s="1151"/>
      <c r="DX8" s="1151"/>
      <c r="DY8" s="1151"/>
      <c r="DZ8" s="1152"/>
      <c r="EA8" s="237"/>
    </row>
    <row r="9" spans="1:131" s="238" customFormat="1" ht="26.25" customHeight="1" x14ac:dyDescent="0.2">
      <c r="A9" s="241">
        <v>3</v>
      </c>
      <c r="B9" s="1096"/>
      <c r="C9" s="1097"/>
      <c r="D9" s="1097"/>
      <c r="E9" s="1097"/>
      <c r="F9" s="1097"/>
      <c r="G9" s="1097"/>
      <c r="H9" s="1097"/>
      <c r="I9" s="1097"/>
      <c r="J9" s="1097"/>
      <c r="K9" s="1097"/>
      <c r="L9" s="1097"/>
      <c r="M9" s="1097"/>
      <c r="N9" s="1097"/>
      <c r="O9" s="1097"/>
      <c r="P9" s="1098"/>
      <c r="Q9" s="1104"/>
      <c r="R9" s="1105"/>
      <c r="S9" s="1105"/>
      <c r="T9" s="1105"/>
      <c r="U9" s="1105"/>
      <c r="V9" s="1105"/>
      <c r="W9" s="1105"/>
      <c r="X9" s="1105"/>
      <c r="Y9" s="1105"/>
      <c r="Z9" s="1105"/>
      <c r="AA9" s="1105"/>
      <c r="AB9" s="1105"/>
      <c r="AC9" s="1105"/>
      <c r="AD9" s="1105"/>
      <c r="AE9" s="1106"/>
      <c r="AF9" s="1101"/>
      <c r="AG9" s="1102"/>
      <c r="AH9" s="1102"/>
      <c r="AI9" s="1102"/>
      <c r="AJ9" s="1103"/>
      <c r="AK9" s="1146"/>
      <c r="AL9" s="1147"/>
      <c r="AM9" s="1147"/>
      <c r="AN9" s="1147"/>
      <c r="AO9" s="1147"/>
      <c r="AP9" s="1147"/>
      <c r="AQ9" s="1147"/>
      <c r="AR9" s="1147"/>
      <c r="AS9" s="1147"/>
      <c r="AT9" s="1147"/>
      <c r="AU9" s="1148"/>
      <c r="AV9" s="1148"/>
      <c r="AW9" s="1148"/>
      <c r="AX9" s="1148"/>
      <c r="AY9" s="1149"/>
      <c r="AZ9" s="235"/>
      <c r="BA9" s="235"/>
      <c r="BB9" s="235"/>
      <c r="BC9" s="235"/>
      <c r="BD9" s="235"/>
      <c r="BE9" s="236"/>
      <c r="BF9" s="236"/>
      <c r="BG9" s="236"/>
      <c r="BH9" s="236"/>
      <c r="BI9" s="236"/>
      <c r="BJ9" s="236"/>
      <c r="BK9" s="236"/>
      <c r="BL9" s="236"/>
      <c r="BM9" s="236"/>
      <c r="BN9" s="236"/>
      <c r="BO9" s="236"/>
      <c r="BP9" s="236"/>
      <c r="BQ9" s="241">
        <v>3</v>
      </c>
      <c r="BR9" s="242"/>
      <c r="BS9" s="1058"/>
      <c r="BT9" s="1059"/>
      <c r="BU9" s="1059"/>
      <c r="BV9" s="1059"/>
      <c r="BW9" s="1059"/>
      <c r="BX9" s="1059"/>
      <c r="BY9" s="1059"/>
      <c r="BZ9" s="1059"/>
      <c r="CA9" s="1059"/>
      <c r="CB9" s="1059"/>
      <c r="CC9" s="1059"/>
      <c r="CD9" s="1059"/>
      <c r="CE9" s="1059"/>
      <c r="CF9" s="1059"/>
      <c r="CG9" s="1080"/>
      <c r="CH9" s="1055"/>
      <c r="CI9" s="1056"/>
      <c r="CJ9" s="1056"/>
      <c r="CK9" s="1056"/>
      <c r="CL9" s="1057"/>
      <c r="CM9" s="1055"/>
      <c r="CN9" s="1056"/>
      <c r="CO9" s="1056"/>
      <c r="CP9" s="1056"/>
      <c r="CQ9" s="1057"/>
      <c r="CR9" s="1055"/>
      <c r="CS9" s="1056"/>
      <c r="CT9" s="1056"/>
      <c r="CU9" s="1056"/>
      <c r="CV9" s="1057"/>
      <c r="CW9" s="1055"/>
      <c r="CX9" s="1056"/>
      <c r="CY9" s="1056"/>
      <c r="CZ9" s="1056"/>
      <c r="DA9" s="1057"/>
      <c r="DB9" s="1055"/>
      <c r="DC9" s="1056"/>
      <c r="DD9" s="1056"/>
      <c r="DE9" s="1056"/>
      <c r="DF9" s="1057"/>
      <c r="DG9" s="1055"/>
      <c r="DH9" s="1056"/>
      <c r="DI9" s="1056"/>
      <c r="DJ9" s="1056"/>
      <c r="DK9" s="1057"/>
      <c r="DL9" s="1055"/>
      <c r="DM9" s="1056"/>
      <c r="DN9" s="1056"/>
      <c r="DO9" s="1056"/>
      <c r="DP9" s="1057"/>
      <c r="DQ9" s="1055"/>
      <c r="DR9" s="1056"/>
      <c r="DS9" s="1056"/>
      <c r="DT9" s="1056"/>
      <c r="DU9" s="1057"/>
      <c r="DV9" s="1058"/>
      <c r="DW9" s="1059"/>
      <c r="DX9" s="1059"/>
      <c r="DY9" s="1059"/>
      <c r="DZ9" s="1060"/>
      <c r="EA9" s="237"/>
    </row>
    <row r="10" spans="1:131" s="238" customFormat="1" ht="26.25" customHeight="1" x14ac:dyDescent="0.2">
      <c r="A10" s="241">
        <v>4</v>
      </c>
      <c r="B10" s="1096"/>
      <c r="C10" s="1097"/>
      <c r="D10" s="1097"/>
      <c r="E10" s="1097"/>
      <c r="F10" s="1097"/>
      <c r="G10" s="1097"/>
      <c r="H10" s="1097"/>
      <c r="I10" s="1097"/>
      <c r="J10" s="1097"/>
      <c r="K10" s="1097"/>
      <c r="L10" s="1097"/>
      <c r="M10" s="1097"/>
      <c r="N10" s="1097"/>
      <c r="O10" s="1097"/>
      <c r="P10" s="1098"/>
      <c r="Q10" s="1104"/>
      <c r="R10" s="1105"/>
      <c r="S10" s="1105"/>
      <c r="T10" s="1105"/>
      <c r="U10" s="1105"/>
      <c r="V10" s="1105"/>
      <c r="W10" s="1105"/>
      <c r="X10" s="1105"/>
      <c r="Y10" s="1105"/>
      <c r="Z10" s="1105"/>
      <c r="AA10" s="1105"/>
      <c r="AB10" s="1105"/>
      <c r="AC10" s="1105"/>
      <c r="AD10" s="1105"/>
      <c r="AE10" s="1106"/>
      <c r="AF10" s="1101"/>
      <c r="AG10" s="1102"/>
      <c r="AH10" s="1102"/>
      <c r="AI10" s="1102"/>
      <c r="AJ10" s="1103"/>
      <c r="AK10" s="1146"/>
      <c r="AL10" s="1147"/>
      <c r="AM10" s="1147"/>
      <c r="AN10" s="1147"/>
      <c r="AO10" s="1147"/>
      <c r="AP10" s="1147"/>
      <c r="AQ10" s="1147"/>
      <c r="AR10" s="1147"/>
      <c r="AS10" s="1147"/>
      <c r="AT10" s="1147"/>
      <c r="AU10" s="1148"/>
      <c r="AV10" s="1148"/>
      <c r="AW10" s="1148"/>
      <c r="AX10" s="1148"/>
      <c r="AY10" s="1149"/>
      <c r="AZ10" s="235"/>
      <c r="BA10" s="235"/>
      <c r="BB10" s="235"/>
      <c r="BC10" s="235"/>
      <c r="BD10" s="235"/>
      <c r="BE10" s="236"/>
      <c r="BF10" s="236"/>
      <c r="BG10" s="236"/>
      <c r="BH10" s="236"/>
      <c r="BI10" s="236"/>
      <c r="BJ10" s="236"/>
      <c r="BK10" s="236"/>
      <c r="BL10" s="236"/>
      <c r="BM10" s="236"/>
      <c r="BN10" s="236"/>
      <c r="BO10" s="236"/>
      <c r="BP10" s="236"/>
      <c r="BQ10" s="241">
        <v>4</v>
      </c>
      <c r="BR10" s="242"/>
      <c r="BS10" s="1058"/>
      <c r="BT10" s="1059"/>
      <c r="BU10" s="1059"/>
      <c r="BV10" s="1059"/>
      <c r="BW10" s="1059"/>
      <c r="BX10" s="1059"/>
      <c r="BY10" s="1059"/>
      <c r="BZ10" s="1059"/>
      <c r="CA10" s="1059"/>
      <c r="CB10" s="1059"/>
      <c r="CC10" s="1059"/>
      <c r="CD10" s="1059"/>
      <c r="CE10" s="1059"/>
      <c r="CF10" s="1059"/>
      <c r="CG10" s="1080"/>
      <c r="CH10" s="1055"/>
      <c r="CI10" s="1056"/>
      <c r="CJ10" s="1056"/>
      <c r="CK10" s="1056"/>
      <c r="CL10" s="1057"/>
      <c r="CM10" s="1055"/>
      <c r="CN10" s="1056"/>
      <c r="CO10" s="1056"/>
      <c r="CP10" s="1056"/>
      <c r="CQ10" s="1057"/>
      <c r="CR10" s="1055"/>
      <c r="CS10" s="1056"/>
      <c r="CT10" s="1056"/>
      <c r="CU10" s="1056"/>
      <c r="CV10" s="1057"/>
      <c r="CW10" s="1055"/>
      <c r="CX10" s="1056"/>
      <c r="CY10" s="1056"/>
      <c r="CZ10" s="1056"/>
      <c r="DA10" s="1057"/>
      <c r="DB10" s="1055"/>
      <c r="DC10" s="1056"/>
      <c r="DD10" s="1056"/>
      <c r="DE10" s="1056"/>
      <c r="DF10" s="1057"/>
      <c r="DG10" s="1055"/>
      <c r="DH10" s="1056"/>
      <c r="DI10" s="1056"/>
      <c r="DJ10" s="1056"/>
      <c r="DK10" s="1057"/>
      <c r="DL10" s="1055"/>
      <c r="DM10" s="1056"/>
      <c r="DN10" s="1056"/>
      <c r="DO10" s="1056"/>
      <c r="DP10" s="1057"/>
      <c r="DQ10" s="1055"/>
      <c r="DR10" s="1056"/>
      <c r="DS10" s="1056"/>
      <c r="DT10" s="1056"/>
      <c r="DU10" s="1057"/>
      <c r="DV10" s="1058"/>
      <c r="DW10" s="1059"/>
      <c r="DX10" s="1059"/>
      <c r="DY10" s="1059"/>
      <c r="DZ10" s="1060"/>
      <c r="EA10" s="237"/>
    </row>
    <row r="11" spans="1:131" s="238" customFormat="1" ht="26.25" customHeight="1" x14ac:dyDescent="0.2">
      <c r="A11" s="241">
        <v>5</v>
      </c>
      <c r="B11" s="1096"/>
      <c r="C11" s="1097"/>
      <c r="D11" s="1097"/>
      <c r="E11" s="1097"/>
      <c r="F11" s="1097"/>
      <c r="G11" s="1097"/>
      <c r="H11" s="1097"/>
      <c r="I11" s="1097"/>
      <c r="J11" s="1097"/>
      <c r="K11" s="1097"/>
      <c r="L11" s="1097"/>
      <c r="M11" s="1097"/>
      <c r="N11" s="1097"/>
      <c r="O11" s="1097"/>
      <c r="P11" s="1098"/>
      <c r="Q11" s="1104"/>
      <c r="R11" s="1105"/>
      <c r="S11" s="1105"/>
      <c r="T11" s="1105"/>
      <c r="U11" s="1105"/>
      <c r="V11" s="1105"/>
      <c r="W11" s="1105"/>
      <c r="X11" s="1105"/>
      <c r="Y11" s="1105"/>
      <c r="Z11" s="1105"/>
      <c r="AA11" s="1105"/>
      <c r="AB11" s="1105"/>
      <c r="AC11" s="1105"/>
      <c r="AD11" s="1105"/>
      <c r="AE11" s="1106"/>
      <c r="AF11" s="1101"/>
      <c r="AG11" s="1102"/>
      <c r="AH11" s="1102"/>
      <c r="AI11" s="1102"/>
      <c r="AJ11" s="1103"/>
      <c r="AK11" s="1146"/>
      <c r="AL11" s="1147"/>
      <c r="AM11" s="1147"/>
      <c r="AN11" s="1147"/>
      <c r="AO11" s="1147"/>
      <c r="AP11" s="1147"/>
      <c r="AQ11" s="1147"/>
      <c r="AR11" s="1147"/>
      <c r="AS11" s="1147"/>
      <c r="AT11" s="1147"/>
      <c r="AU11" s="1148"/>
      <c r="AV11" s="1148"/>
      <c r="AW11" s="1148"/>
      <c r="AX11" s="1148"/>
      <c r="AY11" s="1149"/>
      <c r="AZ11" s="235"/>
      <c r="BA11" s="235"/>
      <c r="BB11" s="235"/>
      <c r="BC11" s="235"/>
      <c r="BD11" s="235"/>
      <c r="BE11" s="236"/>
      <c r="BF11" s="236"/>
      <c r="BG11" s="236"/>
      <c r="BH11" s="236"/>
      <c r="BI11" s="236"/>
      <c r="BJ11" s="236"/>
      <c r="BK11" s="236"/>
      <c r="BL11" s="236"/>
      <c r="BM11" s="236"/>
      <c r="BN11" s="236"/>
      <c r="BO11" s="236"/>
      <c r="BP11" s="236"/>
      <c r="BQ11" s="241">
        <v>5</v>
      </c>
      <c r="BR11" s="242"/>
      <c r="BS11" s="1058"/>
      <c r="BT11" s="1059"/>
      <c r="BU11" s="1059"/>
      <c r="BV11" s="1059"/>
      <c r="BW11" s="1059"/>
      <c r="BX11" s="1059"/>
      <c r="BY11" s="1059"/>
      <c r="BZ11" s="1059"/>
      <c r="CA11" s="1059"/>
      <c r="CB11" s="1059"/>
      <c r="CC11" s="1059"/>
      <c r="CD11" s="1059"/>
      <c r="CE11" s="1059"/>
      <c r="CF11" s="1059"/>
      <c r="CG11" s="1080"/>
      <c r="CH11" s="1055"/>
      <c r="CI11" s="1056"/>
      <c r="CJ11" s="1056"/>
      <c r="CK11" s="1056"/>
      <c r="CL11" s="1057"/>
      <c r="CM11" s="1055"/>
      <c r="CN11" s="1056"/>
      <c r="CO11" s="1056"/>
      <c r="CP11" s="1056"/>
      <c r="CQ11" s="1057"/>
      <c r="CR11" s="1055"/>
      <c r="CS11" s="1056"/>
      <c r="CT11" s="1056"/>
      <c r="CU11" s="1056"/>
      <c r="CV11" s="1057"/>
      <c r="CW11" s="1055"/>
      <c r="CX11" s="1056"/>
      <c r="CY11" s="1056"/>
      <c r="CZ11" s="1056"/>
      <c r="DA11" s="1057"/>
      <c r="DB11" s="1055"/>
      <c r="DC11" s="1056"/>
      <c r="DD11" s="1056"/>
      <c r="DE11" s="1056"/>
      <c r="DF11" s="1057"/>
      <c r="DG11" s="1055"/>
      <c r="DH11" s="1056"/>
      <c r="DI11" s="1056"/>
      <c r="DJ11" s="1056"/>
      <c r="DK11" s="1057"/>
      <c r="DL11" s="1055"/>
      <c r="DM11" s="1056"/>
      <c r="DN11" s="1056"/>
      <c r="DO11" s="1056"/>
      <c r="DP11" s="1057"/>
      <c r="DQ11" s="1055"/>
      <c r="DR11" s="1056"/>
      <c r="DS11" s="1056"/>
      <c r="DT11" s="1056"/>
      <c r="DU11" s="1057"/>
      <c r="DV11" s="1058"/>
      <c r="DW11" s="1059"/>
      <c r="DX11" s="1059"/>
      <c r="DY11" s="1059"/>
      <c r="DZ11" s="1060"/>
      <c r="EA11" s="237"/>
    </row>
    <row r="12" spans="1:131" s="238" customFormat="1" ht="26.25" customHeight="1" x14ac:dyDescent="0.2">
      <c r="A12" s="241">
        <v>6</v>
      </c>
      <c r="B12" s="1096"/>
      <c r="C12" s="1097"/>
      <c r="D12" s="1097"/>
      <c r="E12" s="1097"/>
      <c r="F12" s="1097"/>
      <c r="G12" s="1097"/>
      <c r="H12" s="1097"/>
      <c r="I12" s="1097"/>
      <c r="J12" s="1097"/>
      <c r="K12" s="1097"/>
      <c r="L12" s="1097"/>
      <c r="M12" s="1097"/>
      <c r="N12" s="1097"/>
      <c r="O12" s="1097"/>
      <c r="P12" s="1098"/>
      <c r="Q12" s="1104"/>
      <c r="R12" s="1105"/>
      <c r="S12" s="1105"/>
      <c r="T12" s="1105"/>
      <c r="U12" s="1105"/>
      <c r="V12" s="1105"/>
      <c r="W12" s="1105"/>
      <c r="X12" s="1105"/>
      <c r="Y12" s="1105"/>
      <c r="Z12" s="1105"/>
      <c r="AA12" s="1105"/>
      <c r="AB12" s="1105"/>
      <c r="AC12" s="1105"/>
      <c r="AD12" s="1105"/>
      <c r="AE12" s="1106"/>
      <c r="AF12" s="1101"/>
      <c r="AG12" s="1102"/>
      <c r="AH12" s="1102"/>
      <c r="AI12" s="1102"/>
      <c r="AJ12" s="1103"/>
      <c r="AK12" s="1146"/>
      <c r="AL12" s="1147"/>
      <c r="AM12" s="1147"/>
      <c r="AN12" s="1147"/>
      <c r="AO12" s="1147"/>
      <c r="AP12" s="1147"/>
      <c r="AQ12" s="1147"/>
      <c r="AR12" s="1147"/>
      <c r="AS12" s="1147"/>
      <c r="AT12" s="1147"/>
      <c r="AU12" s="1148"/>
      <c r="AV12" s="1148"/>
      <c r="AW12" s="1148"/>
      <c r="AX12" s="1148"/>
      <c r="AY12" s="1149"/>
      <c r="AZ12" s="235"/>
      <c r="BA12" s="235"/>
      <c r="BB12" s="235"/>
      <c r="BC12" s="235"/>
      <c r="BD12" s="235"/>
      <c r="BE12" s="236"/>
      <c r="BF12" s="236"/>
      <c r="BG12" s="236"/>
      <c r="BH12" s="236"/>
      <c r="BI12" s="236"/>
      <c r="BJ12" s="236"/>
      <c r="BK12" s="236"/>
      <c r="BL12" s="236"/>
      <c r="BM12" s="236"/>
      <c r="BN12" s="236"/>
      <c r="BO12" s="236"/>
      <c r="BP12" s="236"/>
      <c r="BQ12" s="241">
        <v>6</v>
      </c>
      <c r="BR12" s="242"/>
      <c r="BS12" s="1058"/>
      <c r="BT12" s="1059"/>
      <c r="BU12" s="1059"/>
      <c r="BV12" s="1059"/>
      <c r="BW12" s="1059"/>
      <c r="BX12" s="1059"/>
      <c r="BY12" s="1059"/>
      <c r="BZ12" s="1059"/>
      <c r="CA12" s="1059"/>
      <c r="CB12" s="1059"/>
      <c r="CC12" s="1059"/>
      <c r="CD12" s="1059"/>
      <c r="CE12" s="1059"/>
      <c r="CF12" s="1059"/>
      <c r="CG12" s="1080"/>
      <c r="CH12" s="1055"/>
      <c r="CI12" s="1056"/>
      <c r="CJ12" s="1056"/>
      <c r="CK12" s="1056"/>
      <c r="CL12" s="1057"/>
      <c r="CM12" s="1055"/>
      <c r="CN12" s="1056"/>
      <c r="CO12" s="1056"/>
      <c r="CP12" s="1056"/>
      <c r="CQ12" s="1057"/>
      <c r="CR12" s="1055"/>
      <c r="CS12" s="1056"/>
      <c r="CT12" s="1056"/>
      <c r="CU12" s="1056"/>
      <c r="CV12" s="1057"/>
      <c r="CW12" s="1055"/>
      <c r="CX12" s="1056"/>
      <c r="CY12" s="1056"/>
      <c r="CZ12" s="1056"/>
      <c r="DA12" s="1057"/>
      <c r="DB12" s="1055"/>
      <c r="DC12" s="1056"/>
      <c r="DD12" s="1056"/>
      <c r="DE12" s="1056"/>
      <c r="DF12" s="1057"/>
      <c r="DG12" s="1055"/>
      <c r="DH12" s="1056"/>
      <c r="DI12" s="1056"/>
      <c r="DJ12" s="1056"/>
      <c r="DK12" s="1057"/>
      <c r="DL12" s="1055"/>
      <c r="DM12" s="1056"/>
      <c r="DN12" s="1056"/>
      <c r="DO12" s="1056"/>
      <c r="DP12" s="1057"/>
      <c r="DQ12" s="1055"/>
      <c r="DR12" s="1056"/>
      <c r="DS12" s="1056"/>
      <c r="DT12" s="1056"/>
      <c r="DU12" s="1057"/>
      <c r="DV12" s="1058"/>
      <c r="DW12" s="1059"/>
      <c r="DX12" s="1059"/>
      <c r="DY12" s="1059"/>
      <c r="DZ12" s="1060"/>
      <c r="EA12" s="237"/>
    </row>
    <row r="13" spans="1:131" s="238" customFormat="1" ht="26.25" customHeight="1" x14ac:dyDescent="0.2">
      <c r="A13" s="241">
        <v>7</v>
      </c>
      <c r="B13" s="1096"/>
      <c r="C13" s="1097"/>
      <c r="D13" s="1097"/>
      <c r="E13" s="1097"/>
      <c r="F13" s="1097"/>
      <c r="G13" s="1097"/>
      <c r="H13" s="1097"/>
      <c r="I13" s="1097"/>
      <c r="J13" s="1097"/>
      <c r="K13" s="1097"/>
      <c r="L13" s="1097"/>
      <c r="M13" s="1097"/>
      <c r="N13" s="1097"/>
      <c r="O13" s="1097"/>
      <c r="P13" s="1098"/>
      <c r="Q13" s="1104"/>
      <c r="R13" s="1105"/>
      <c r="S13" s="1105"/>
      <c r="T13" s="1105"/>
      <c r="U13" s="1105"/>
      <c r="V13" s="1105"/>
      <c r="W13" s="1105"/>
      <c r="X13" s="1105"/>
      <c r="Y13" s="1105"/>
      <c r="Z13" s="1105"/>
      <c r="AA13" s="1105"/>
      <c r="AB13" s="1105"/>
      <c r="AC13" s="1105"/>
      <c r="AD13" s="1105"/>
      <c r="AE13" s="1106"/>
      <c r="AF13" s="1101"/>
      <c r="AG13" s="1102"/>
      <c r="AH13" s="1102"/>
      <c r="AI13" s="1102"/>
      <c r="AJ13" s="1103"/>
      <c r="AK13" s="1146"/>
      <c r="AL13" s="1147"/>
      <c r="AM13" s="1147"/>
      <c r="AN13" s="1147"/>
      <c r="AO13" s="1147"/>
      <c r="AP13" s="1147"/>
      <c r="AQ13" s="1147"/>
      <c r="AR13" s="1147"/>
      <c r="AS13" s="1147"/>
      <c r="AT13" s="1147"/>
      <c r="AU13" s="1148"/>
      <c r="AV13" s="1148"/>
      <c r="AW13" s="1148"/>
      <c r="AX13" s="1148"/>
      <c r="AY13" s="1149"/>
      <c r="AZ13" s="235"/>
      <c r="BA13" s="235"/>
      <c r="BB13" s="235"/>
      <c r="BC13" s="235"/>
      <c r="BD13" s="235"/>
      <c r="BE13" s="236"/>
      <c r="BF13" s="236"/>
      <c r="BG13" s="236"/>
      <c r="BH13" s="236"/>
      <c r="BI13" s="236"/>
      <c r="BJ13" s="236"/>
      <c r="BK13" s="236"/>
      <c r="BL13" s="236"/>
      <c r="BM13" s="236"/>
      <c r="BN13" s="236"/>
      <c r="BO13" s="236"/>
      <c r="BP13" s="236"/>
      <c r="BQ13" s="241">
        <v>7</v>
      </c>
      <c r="BR13" s="242"/>
      <c r="BS13" s="1058"/>
      <c r="BT13" s="1059"/>
      <c r="BU13" s="1059"/>
      <c r="BV13" s="1059"/>
      <c r="BW13" s="1059"/>
      <c r="BX13" s="1059"/>
      <c r="BY13" s="1059"/>
      <c r="BZ13" s="1059"/>
      <c r="CA13" s="1059"/>
      <c r="CB13" s="1059"/>
      <c r="CC13" s="1059"/>
      <c r="CD13" s="1059"/>
      <c r="CE13" s="1059"/>
      <c r="CF13" s="1059"/>
      <c r="CG13" s="1080"/>
      <c r="CH13" s="1055"/>
      <c r="CI13" s="1056"/>
      <c r="CJ13" s="1056"/>
      <c r="CK13" s="1056"/>
      <c r="CL13" s="1057"/>
      <c r="CM13" s="1055"/>
      <c r="CN13" s="1056"/>
      <c r="CO13" s="1056"/>
      <c r="CP13" s="1056"/>
      <c r="CQ13" s="1057"/>
      <c r="CR13" s="1055"/>
      <c r="CS13" s="1056"/>
      <c r="CT13" s="1056"/>
      <c r="CU13" s="1056"/>
      <c r="CV13" s="1057"/>
      <c r="CW13" s="1055"/>
      <c r="CX13" s="1056"/>
      <c r="CY13" s="1056"/>
      <c r="CZ13" s="1056"/>
      <c r="DA13" s="1057"/>
      <c r="DB13" s="1055"/>
      <c r="DC13" s="1056"/>
      <c r="DD13" s="1056"/>
      <c r="DE13" s="1056"/>
      <c r="DF13" s="1057"/>
      <c r="DG13" s="1055"/>
      <c r="DH13" s="1056"/>
      <c r="DI13" s="1056"/>
      <c r="DJ13" s="1056"/>
      <c r="DK13" s="1057"/>
      <c r="DL13" s="1055"/>
      <c r="DM13" s="1056"/>
      <c r="DN13" s="1056"/>
      <c r="DO13" s="1056"/>
      <c r="DP13" s="1057"/>
      <c r="DQ13" s="1055"/>
      <c r="DR13" s="1056"/>
      <c r="DS13" s="1056"/>
      <c r="DT13" s="1056"/>
      <c r="DU13" s="1057"/>
      <c r="DV13" s="1058"/>
      <c r="DW13" s="1059"/>
      <c r="DX13" s="1059"/>
      <c r="DY13" s="1059"/>
      <c r="DZ13" s="1060"/>
      <c r="EA13" s="237"/>
    </row>
    <row r="14" spans="1:131" s="238" customFormat="1" ht="26.25" customHeight="1" x14ac:dyDescent="0.2">
      <c r="A14" s="241">
        <v>8</v>
      </c>
      <c r="B14" s="1096"/>
      <c r="C14" s="1097"/>
      <c r="D14" s="1097"/>
      <c r="E14" s="1097"/>
      <c r="F14" s="1097"/>
      <c r="G14" s="1097"/>
      <c r="H14" s="1097"/>
      <c r="I14" s="1097"/>
      <c r="J14" s="1097"/>
      <c r="K14" s="1097"/>
      <c r="L14" s="1097"/>
      <c r="M14" s="1097"/>
      <c r="N14" s="1097"/>
      <c r="O14" s="1097"/>
      <c r="P14" s="1098"/>
      <c r="Q14" s="1104"/>
      <c r="R14" s="1105"/>
      <c r="S14" s="1105"/>
      <c r="T14" s="1105"/>
      <c r="U14" s="1105"/>
      <c r="V14" s="1105"/>
      <c r="W14" s="1105"/>
      <c r="X14" s="1105"/>
      <c r="Y14" s="1105"/>
      <c r="Z14" s="1105"/>
      <c r="AA14" s="1105"/>
      <c r="AB14" s="1105"/>
      <c r="AC14" s="1105"/>
      <c r="AD14" s="1105"/>
      <c r="AE14" s="1106"/>
      <c r="AF14" s="1101"/>
      <c r="AG14" s="1102"/>
      <c r="AH14" s="1102"/>
      <c r="AI14" s="1102"/>
      <c r="AJ14" s="1103"/>
      <c r="AK14" s="1146"/>
      <c r="AL14" s="1147"/>
      <c r="AM14" s="1147"/>
      <c r="AN14" s="1147"/>
      <c r="AO14" s="1147"/>
      <c r="AP14" s="1147"/>
      <c r="AQ14" s="1147"/>
      <c r="AR14" s="1147"/>
      <c r="AS14" s="1147"/>
      <c r="AT14" s="1147"/>
      <c r="AU14" s="1148"/>
      <c r="AV14" s="1148"/>
      <c r="AW14" s="1148"/>
      <c r="AX14" s="1148"/>
      <c r="AY14" s="1149"/>
      <c r="AZ14" s="235"/>
      <c r="BA14" s="235"/>
      <c r="BB14" s="235"/>
      <c r="BC14" s="235"/>
      <c r="BD14" s="235"/>
      <c r="BE14" s="236"/>
      <c r="BF14" s="236"/>
      <c r="BG14" s="236"/>
      <c r="BH14" s="236"/>
      <c r="BI14" s="236"/>
      <c r="BJ14" s="236"/>
      <c r="BK14" s="236"/>
      <c r="BL14" s="236"/>
      <c r="BM14" s="236"/>
      <c r="BN14" s="236"/>
      <c r="BO14" s="236"/>
      <c r="BP14" s="236"/>
      <c r="BQ14" s="241">
        <v>8</v>
      </c>
      <c r="BR14" s="242"/>
      <c r="BS14" s="1058"/>
      <c r="BT14" s="1059"/>
      <c r="BU14" s="1059"/>
      <c r="BV14" s="1059"/>
      <c r="BW14" s="1059"/>
      <c r="BX14" s="1059"/>
      <c r="BY14" s="1059"/>
      <c r="BZ14" s="1059"/>
      <c r="CA14" s="1059"/>
      <c r="CB14" s="1059"/>
      <c r="CC14" s="1059"/>
      <c r="CD14" s="1059"/>
      <c r="CE14" s="1059"/>
      <c r="CF14" s="1059"/>
      <c r="CG14" s="1080"/>
      <c r="CH14" s="1055"/>
      <c r="CI14" s="1056"/>
      <c r="CJ14" s="1056"/>
      <c r="CK14" s="1056"/>
      <c r="CL14" s="1057"/>
      <c r="CM14" s="1055"/>
      <c r="CN14" s="1056"/>
      <c r="CO14" s="1056"/>
      <c r="CP14" s="1056"/>
      <c r="CQ14" s="1057"/>
      <c r="CR14" s="1055"/>
      <c r="CS14" s="1056"/>
      <c r="CT14" s="1056"/>
      <c r="CU14" s="1056"/>
      <c r="CV14" s="1057"/>
      <c r="CW14" s="1055"/>
      <c r="CX14" s="1056"/>
      <c r="CY14" s="1056"/>
      <c r="CZ14" s="1056"/>
      <c r="DA14" s="1057"/>
      <c r="DB14" s="1055"/>
      <c r="DC14" s="1056"/>
      <c r="DD14" s="1056"/>
      <c r="DE14" s="1056"/>
      <c r="DF14" s="1057"/>
      <c r="DG14" s="1055"/>
      <c r="DH14" s="1056"/>
      <c r="DI14" s="1056"/>
      <c r="DJ14" s="1056"/>
      <c r="DK14" s="1057"/>
      <c r="DL14" s="1055"/>
      <c r="DM14" s="1056"/>
      <c r="DN14" s="1056"/>
      <c r="DO14" s="1056"/>
      <c r="DP14" s="1057"/>
      <c r="DQ14" s="1055"/>
      <c r="DR14" s="1056"/>
      <c r="DS14" s="1056"/>
      <c r="DT14" s="1056"/>
      <c r="DU14" s="1057"/>
      <c r="DV14" s="1058"/>
      <c r="DW14" s="1059"/>
      <c r="DX14" s="1059"/>
      <c r="DY14" s="1059"/>
      <c r="DZ14" s="1060"/>
      <c r="EA14" s="237"/>
    </row>
    <row r="15" spans="1:131" s="238" customFormat="1" ht="26.25" customHeight="1" x14ac:dyDescent="0.2">
      <c r="A15" s="241">
        <v>9</v>
      </c>
      <c r="B15" s="1096"/>
      <c r="C15" s="1097"/>
      <c r="D15" s="1097"/>
      <c r="E15" s="1097"/>
      <c r="F15" s="1097"/>
      <c r="G15" s="1097"/>
      <c r="H15" s="1097"/>
      <c r="I15" s="1097"/>
      <c r="J15" s="1097"/>
      <c r="K15" s="1097"/>
      <c r="L15" s="1097"/>
      <c r="M15" s="1097"/>
      <c r="N15" s="1097"/>
      <c r="O15" s="1097"/>
      <c r="P15" s="1098"/>
      <c r="Q15" s="1104"/>
      <c r="R15" s="1105"/>
      <c r="S15" s="1105"/>
      <c r="T15" s="1105"/>
      <c r="U15" s="1105"/>
      <c r="V15" s="1105"/>
      <c r="W15" s="1105"/>
      <c r="X15" s="1105"/>
      <c r="Y15" s="1105"/>
      <c r="Z15" s="1105"/>
      <c r="AA15" s="1105"/>
      <c r="AB15" s="1105"/>
      <c r="AC15" s="1105"/>
      <c r="AD15" s="1105"/>
      <c r="AE15" s="1106"/>
      <c r="AF15" s="1101"/>
      <c r="AG15" s="1102"/>
      <c r="AH15" s="1102"/>
      <c r="AI15" s="1102"/>
      <c r="AJ15" s="1103"/>
      <c r="AK15" s="1146"/>
      <c r="AL15" s="1147"/>
      <c r="AM15" s="1147"/>
      <c r="AN15" s="1147"/>
      <c r="AO15" s="1147"/>
      <c r="AP15" s="1147"/>
      <c r="AQ15" s="1147"/>
      <c r="AR15" s="1147"/>
      <c r="AS15" s="1147"/>
      <c r="AT15" s="1147"/>
      <c r="AU15" s="1148"/>
      <c r="AV15" s="1148"/>
      <c r="AW15" s="1148"/>
      <c r="AX15" s="1148"/>
      <c r="AY15" s="1149"/>
      <c r="AZ15" s="235"/>
      <c r="BA15" s="235"/>
      <c r="BB15" s="235"/>
      <c r="BC15" s="235"/>
      <c r="BD15" s="235"/>
      <c r="BE15" s="236"/>
      <c r="BF15" s="236"/>
      <c r="BG15" s="236"/>
      <c r="BH15" s="236"/>
      <c r="BI15" s="236"/>
      <c r="BJ15" s="236"/>
      <c r="BK15" s="236"/>
      <c r="BL15" s="236"/>
      <c r="BM15" s="236"/>
      <c r="BN15" s="236"/>
      <c r="BO15" s="236"/>
      <c r="BP15" s="236"/>
      <c r="BQ15" s="241">
        <v>9</v>
      </c>
      <c r="BR15" s="242"/>
      <c r="BS15" s="1058"/>
      <c r="BT15" s="1059"/>
      <c r="BU15" s="1059"/>
      <c r="BV15" s="1059"/>
      <c r="BW15" s="1059"/>
      <c r="BX15" s="1059"/>
      <c r="BY15" s="1059"/>
      <c r="BZ15" s="1059"/>
      <c r="CA15" s="1059"/>
      <c r="CB15" s="1059"/>
      <c r="CC15" s="1059"/>
      <c r="CD15" s="1059"/>
      <c r="CE15" s="1059"/>
      <c r="CF15" s="1059"/>
      <c r="CG15" s="1080"/>
      <c r="CH15" s="1055"/>
      <c r="CI15" s="1056"/>
      <c r="CJ15" s="1056"/>
      <c r="CK15" s="1056"/>
      <c r="CL15" s="1057"/>
      <c r="CM15" s="1055"/>
      <c r="CN15" s="1056"/>
      <c r="CO15" s="1056"/>
      <c r="CP15" s="1056"/>
      <c r="CQ15" s="1057"/>
      <c r="CR15" s="1055"/>
      <c r="CS15" s="1056"/>
      <c r="CT15" s="1056"/>
      <c r="CU15" s="1056"/>
      <c r="CV15" s="1057"/>
      <c r="CW15" s="1055"/>
      <c r="CX15" s="1056"/>
      <c r="CY15" s="1056"/>
      <c r="CZ15" s="1056"/>
      <c r="DA15" s="1057"/>
      <c r="DB15" s="1055"/>
      <c r="DC15" s="1056"/>
      <c r="DD15" s="1056"/>
      <c r="DE15" s="1056"/>
      <c r="DF15" s="1057"/>
      <c r="DG15" s="1055"/>
      <c r="DH15" s="1056"/>
      <c r="DI15" s="1056"/>
      <c r="DJ15" s="1056"/>
      <c r="DK15" s="1057"/>
      <c r="DL15" s="1055"/>
      <c r="DM15" s="1056"/>
      <c r="DN15" s="1056"/>
      <c r="DO15" s="1056"/>
      <c r="DP15" s="1057"/>
      <c r="DQ15" s="1055"/>
      <c r="DR15" s="1056"/>
      <c r="DS15" s="1056"/>
      <c r="DT15" s="1056"/>
      <c r="DU15" s="1057"/>
      <c r="DV15" s="1058"/>
      <c r="DW15" s="1059"/>
      <c r="DX15" s="1059"/>
      <c r="DY15" s="1059"/>
      <c r="DZ15" s="1060"/>
      <c r="EA15" s="237"/>
    </row>
    <row r="16" spans="1:131" s="238" customFormat="1" ht="26.25" customHeight="1" x14ac:dyDescent="0.2">
      <c r="A16" s="241">
        <v>10</v>
      </c>
      <c r="B16" s="1096"/>
      <c r="C16" s="1097"/>
      <c r="D16" s="1097"/>
      <c r="E16" s="1097"/>
      <c r="F16" s="1097"/>
      <c r="G16" s="1097"/>
      <c r="H16" s="1097"/>
      <c r="I16" s="1097"/>
      <c r="J16" s="1097"/>
      <c r="K16" s="1097"/>
      <c r="L16" s="1097"/>
      <c r="M16" s="1097"/>
      <c r="N16" s="1097"/>
      <c r="O16" s="1097"/>
      <c r="P16" s="1098"/>
      <c r="Q16" s="1104"/>
      <c r="R16" s="1105"/>
      <c r="S16" s="1105"/>
      <c r="T16" s="1105"/>
      <c r="U16" s="1105"/>
      <c r="V16" s="1105"/>
      <c r="W16" s="1105"/>
      <c r="X16" s="1105"/>
      <c r="Y16" s="1105"/>
      <c r="Z16" s="1105"/>
      <c r="AA16" s="1105"/>
      <c r="AB16" s="1105"/>
      <c r="AC16" s="1105"/>
      <c r="AD16" s="1105"/>
      <c r="AE16" s="1106"/>
      <c r="AF16" s="1101"/>
      <c r="AG16" s="1102"/>
      <c r="AH16" s="1102"/>
      <c r="AI16" s="1102"/>
      <c r="AJ16" s="1103"/>
      <c r="AK16" s="1146"/>
      <c r="AL16" s="1147"/>
      <c r="AM16" s="1147"/>
      <c r="AN16" s="1147"/>
      <c r="AO16" s="1147"/>
      <c r="AP16" s="1147"/>
      <c r="AQ16" s="1147"/>
      <c r="AR16" s="1147"/>
      <c r="AS16" s="1147"/>
      <c r="AT16" s="1147"/>
      <c r="AU16" s="1148"/>
      <c r="AV16" s="1148"/>
      <c r="AW16" s="1148"/>
      <c r="AX16" s="1148"/>
      <c r="AY16" s="1149"/>
      <c r="AZ16" s="235"/>
      <c r="BA16" s="235"/>
      <c r="BB16" s="235"/>
      <c r="BC16" s="235"/>
      <c r="BD16" s="235"/>
      <c r="BE16" s="236"/>
      <c r="BF16" s="236"/>
      <c r="BG16" s="236"/>
      <c r="BH16" s="236"/>
      <c r="BI16" s="236"/>
      <c r="BJ16" s="236"/>
      <c r="BK16" s="236"/>
      <c r="BL16" s="236"/>
      <c r="BM16" s="236"/>
      <c r="BN16" s="236"/>
      <c r="BO16" s="236"/>
      <c r="BP16" s="236"/>
      <c r="BQ16" s="241">
        <v>10</v>
      </c>
      <c r="BR16" s="242"/>
      <c r="BS16" s="1058"/>
      <c r="BT16" s="1059"/>
      <c r="BU16" s="1059"/>
      <c r="BV16" s="1059"/>
      <c r="BW16" s="1059"/>
      <c r="BX16" s="1059"/>
      <c r="BY16" s="1059"/>
      <c r="BZ16" s="1059"/>
      <c r="CA16" s="1059"/>
      <c r="CB16" s="1059"/>
      <c r="CC16" s="1059"/>
      <c r="CD16" s="1059"/>
      <c r="CE16" s="1059"/>
      <c r="CF16" s="1059"/>
      <c r="CG16" s="1080"/>
      <c r="CH16" s="1055"/>
      <c r="CI16" s="1056"/>
      <c r="CJ16" s="1056"/>
      <c r="CK16" s="1056"/>
      <c r="CL16" s="1057"/>
      <c r="CM16" s="1055"/>
      <c r="CN16" s="1056"/>
      <c r="CO16" s="1056"/>
      <c r="CP16" s="1056"/>
      <c r="CQ16" s="1057"/>
      <c r="CR16" s="1055"/>
      <c r="CS16" s="1056"/>
      <c r="CT16" s="1056"/>
      <c r="CU16" s="1056"/>
      <c r="CV16" s="1057"/>
      <c r="CW16" s="1055"/>
      <c r="CX16" s="1056"/>
      <c r="CY16" s="1056"/>
      <c r="CZ16" s="1056"/>
      <c r="DA16" s="1057"/>
      <c r="DB16" s="1055"/>
      <c r="DC16" s="1056"/>
      <c r="DD16" s="1056"/>
      <c r="DE16" s="1056"/>
      <c r="DF16" s="1057"/>
      <c r="DG16" s="1055"/>
      <c r="DH16" s="1056"/>
      <c r="DI16" s="1056"/>
      <c r="DJ16" s="1056"/>
      <c r="DK16" s="1057"/>
      <c r="DL16" s="1055"/>
      <c r="DM16" s="1056"/>
      <c r="DN16" s="1056"/>
      <c r="DO16" s="1056"/>
      <c r="DP16" s="1057"/>
      <c r="DQ16" s="1055"/>
      <c r="DR16" s="1056"/>
      <c r="DS16" s="1056"/>
      <c r="DT16" s="1056"/>
      <c r="DU16" s="1057"/>
      <c r="DV16" s="1058"/>
      <c r="DW16" s="1059"/>
      <c r="DX16" s="1059"/>
      <c r="DY16" s="1059"/>
      <c r="DZ16" s="1060"/>
      <c r="EA16" s="237"/>
    </row>
    <row r="17" spans="1:131" s="238" customFormat="1" ht="26.25" customHeight="1" x14ac:dyDescent="0.2">
      <c r="A17" s="241">
        <v>11</v>
      </c>
      <c r="B17" s="1096"/>
      <c r="C17" s="1097"/>
      <c r="D17" s="1097"/>
      <c r="E17" s="1097"/>
      <c r="F17" s="1097"/>
      <c r="G17" s="1097"/>
      <c r="H17" s="1097"/>
      <c r="I17" s="1097"/>
      <c r="J17" s="1097"/>
      <c r="K17" s="1097"/>
      <c r="L17" s="1097"/>
      <c r="M17" s="1097"/>
      <c r="N17" s="1097"/>
      <c r="O17" s="1097"/>
      <c r="P17" s="1098"/>
      <c r="Q17" s="1104"/>
      <c r="R17" s="1105"/>
      <c r="S17" s="1105"/>
      <c r="T17" s="1105"/>
      <c r="U17" s="1105"/>
      <c r="V17" s="1105"/>
      <c r="W17" s="1105"/>
      <c r="X17" s="1105"/>
      <c r="Y17" s="1105"/>
      <c r="Z17" s="1105"/>
      <c r="AA17" s="1105"/>
      <c r="AB17" s="1105"/>
      <c r="AC17" s="1105"/>
      <c r="AD17" s="1105"/>
      <c r="AE17" s="1106"/>
      <c r="AF17" s="1101"/>
      <c r="AG17" s="1102"/>
      <c r="AH17" s="1102"/>
      <c r="AI17" s="1102"/>
      <c r="AJ17" s="1103"/>
      <c r="AK17" s="1146"/>
      <c r="AL17" s="1147"/>
      <c r="AM17" s="1147"/>
      <c r="AN17" s="1147"/>
      <c r="AO17" s="1147"/>
      <c r="AP17" s="1147"/>
      <c r="AQ17" s="1147"/>
      <c r="AR17" s="1147"/>
      <c r="AS17" s="1147"/>
      <c r="AT17" s="1147"/>
      <c r="AU17" s="1148"/>
      <c r="AV17" s="1148"/>
      <c r="AW17" s="1148"/>
      <c r="AX17" s="1148"/>
      <c r="AY17" s="1149"/>
      <c r="AZ17" s="235"/>
      <c r="BA17" s="235"/>
      <c r="BB17" s="235"/>
      <c r="BC17" s="235"/>
      <c r="BD17" s="235"/>
      <c r="BE17" s="236"/>
      <c r="BF17" s="236"/>
      <c r="BG17" s="236"/>
      <c r="BH17" s="236"/>
      <c r="BI17" s="236"/>
      <c r="BJ17" s="236"/>
      <c r="BK17" s="236"/>
      <c r="BL17" s="236"/>
      <c r="BM17" s="236"/>
      <c r="BN17" s="236"/>
      <c r="BO17" s="236"/>
      <c r="BP17" s="236"/>
      <c r="BQ17" s="241">
        <v>11</v>
      </c>
      <c r="BR17" s="242"/>
      <c r="BS17" s="1058"/>
      <c r="BT17" s="1059"/>
      <c r="BU17" s="1059"/>
      <c r="BV17" s="1059"/>
      <c r="BW17" s="1059"/>
      <c r="BX17" s="1059"/>
      <c r="BY17" s="1059"/>
      <c r="BZ17" s="1059"/>
      <c r="CA17" s="1059"/>
      <c r="CB17" s="1059"/>
      <c r="CC17" s="1059"/>
      <c r="CD17" s="1059"/>
      <c r="CE17" s="1059"/>
      <c r="CF17" s="1059"/>
      <c r="CG17" s="1080"/>
      <c r="CH17" s="1055"/>
      <c r="CI17" s="1056"/>
      <c r="CJ17" s="1056"/>
      <c r="CK17" s="1056"/>
      <c r="CL17" s="1057"/>
      <c r="CM17" s="1055"/>
      <c r="CN17" s="1056"/>
      <c r="CO17" s="1056"/>
      <c r="CP17" s="1056"/>
      <c r="CQ17" s="1057"/>
      <c r="CR17" s="1055"/>
      <c r="CS17" s="1056"/>
      <c r="CT17" s="1056"/>
      <c r="CU17" s="1056"/>
      <c r="CV17" s="1057"/>
      <c r="CW17" s="1055"/>
      <c r="CX17" s="1056"/>
      <c r="CY17" s="1056"/>
      <c r="CZ17" s="1056"/>
      <c r="DA17" s="1057"/>
      <c r="DB17" s="1055"/>
      <c r="DC17" s="1056"/>
      <c r="DD17" s="1056"/>
      <c r="DE17" s="1056"/>
      <c r="DF17" s="1057"/>
      <c r="DG17" s="1055"/>
      <c r="DH17" s="1056"/>
      <c r="DI17" s="1056"/>
      <c r="DJ17" s="1056"/>
      <c r="DK17" s="1057"/>
      <c r="DL17" s="1055"/>
      <c r="DM17" s="1056"/>
      <c r="DN17" s="1056"/>
      <c r="DO17" s="1056"/>
      <c r="DP17" s="1057"/>
      <c r="DQ17" s="1055"/>
      <c r="DR17" s="1056"/>
      <c r="DS17" s="1056"/>
      <c r="DT17" s="1056"/>
      <c r="DU17" s="1057"/>
      <c r="DV17" s="1058"/>
      <c r="DW17" s="1059"/>
      <c r="DX17" s="1059"/>
      <c r="DY17" s="1059"/>
      <c r="DZ17" s="1060"/>
      <c r="EA17" s="237"/>
    </row>
    <row r="18" spans="1:131" s="238" customFormat="1" ht="26.25" customHeight="1" x14ac:dyDescent="0.2">
      <c r="A18" s="241">
        <v>12</v>
      </c>
      <c r="B18" s="1096"/>
      <c r="C18" s="1097"/>
      <c r="D18" s="1097"/>
      <c r="E18" s="1097"/>
      <c r="F18" s="1097"/>
      <c r="G18" s="1097"/>
      <c r="H18" s="1097"/>
      <c r="I18" s="1097"/>
      <c r="J18" s="1097"/>
      <c r="K18" s="1097"/>
      <c r="L18" s="1097"/>
      <c r="M18" s="1097"/>
      <c r="N18" s="1097"/>
      <c r="O18" s="1097"/>
      <c r="P18" s="1098"/>
      <c r="Q18" s="1104"/>
      <c r="R18" s="1105"/>
      <c r="S18" s="1105"/>
      <c r="T18" s="1105"/>
      <c r="U18" s="1105"/>
      <c r="V18" s="1105"/>
      <c r="W18" s="1105"/>
      <c r="X18" s="1105"/>
      <c r="Y18" s="1105"/>
      <c r="Z18" s="1105"/>
      <c r="AA18" s="1105"/>
      <c r="AB18" s="1105"/>
      <c r="AC18" s="1105"/>
      <c r="AD18" s="1105"/>
      <c r="AE18" s="1106"/>
      <c r="AF18" s="1101"/>
      <c r="AG18" s="1102"/>
      <c r="AH18" s="1102"/>
      <c r="AI18" s="1102"/>
      <c r="AJ18" s="1103"/>
      <c r="AK18" s="1146"/>
      <c r="AL18" s="1147"/>
      <c r="AM18" s="1147"/>
      <c r="AN18" s="1147"/>
      <c r="AO18" s="1147"/>
      <c r="AP18" s="1147"/>
      <c r="AQ18" s="1147"/>
      <c r="AR18" s="1147"/>
      <c r="AS18" s="1147"/>
      <c r="AT18" s="1147"/>
      <c r="AU18" s="1148"/>
      <c r="AV18" s="1148"/>
      <c r="AW18" s="1148"/>
      <c r="AX18" s="1148"/>
      <c r="AY18" s="1149"/>
      <c r="AZ18" s="235"/>
      <c r="BA18" s="235"/>
      <c r="BB18" s="235"/>
      <c r="BC18" s="235"/>
      <c r="BD18" s="235"/>
      <c r="BE18" s="236"/>
      <c r="BF18" s="236"/>
      <c r="BG18" s="236"/>
      <c r="BH18" s="236"/>
      <c r="BI18" s="236"/>
      <c r="BJ18" s="236"/>
      <c r="BK18" s="236"/>
      <c r="BL18" s="236"/>
      <c r="BM18" s="236"/>
      <c r="BN18" s="236"/>
      <c r="BO18" s="236"/>
      <c r="BP18" s="236"/>
      <c r="BQ18" s="241">
        <v>12</v>
      </c>
      <c r="BR18" s="242"/>
      <c r="BS18" s="1058"/>
      <c r="BT18" s="1059"/>
      <c r="BU18" s="1059"/>
      <c r="BV18" s="1059"/>
      <c r="BW18" s="1059"/>
      <c r="BX18" s="1059"/>
      <c r="BY18" s="1059"/>
      <c r="BZ18" s="1059"/>
      <c r="CA18" s="1059"/>
      <c r="CB18" s="1059"/>
      <c r="CC18" s="1059"/>
      <c r="CD18" s="1059"/>
      <c r="CE18" s="1059"/>
      <c r="CF18" s="1059"/>
      <c r="CG18" s="1080"/>
      <c r="CH18" s="1055"/>
      <c r="CI18" s="1056"/>
      <c r="CJ18" s="1056"/>
      <c r="CK18" s="1056"/>
      <c r="CL18" s="1057"/>
      <c r="CM18" s="1055"/>
      <c r="CN18" s="1056"/>
      <c r="CO18" s="1056"/>
      <c r="CP18" s="1056"/>
      <c r="CQ18" s="1057"/>
      <c r="CR18" s="1055"/>
      <c r="CS18" s="1056"/>
      <c r="CT18" s="1056"/>
      <c r="CU18" s="1056"/>
      <c r="CV18" s="1057"/>
      <c r="CW18" s="1055"/>
      <c r="CX18" s="1056"/>
      <c r="CY18" s="1056"/>
      <c r="CZ18" s="1056"/>
      <c r="DA18" s="1057"/>
      <c r="DB18" s="1055"/>
      <c r="DC18" s="1056"/>
      <c r="DD18" s="1056"/>
      <c r="DE18" s="1056"/>
      <c r="DF18" s="1057"/>
      <c r="DG18" s="1055"/>
      <c r="DH18" s="1056"/>
      <c r="DI18" s="1056"/>
      <c r="DJ18" s="1056"/>
      <c r="DK18" s="1057"/>
      <c r="DL18" s="1055"/>
      <c r="DM18" s="1056"/>
      <c r="DN18" s="1056"/>
      <c r="DO18" s="1056"/>
      <c r="DP18" s="1057"/>
      <c r="DQ18" s="1055"/>
      <c r="DR18" s="1056"/>
      <c r="DS18" s="1056"/>
      <c r="DT18" s="1056"/>
      <c r="DU18" s="1057"/>
      <c r="DV18" s="1058"/>
      <c r="DW18" s="1059"/>
      <c r="DX18" s="1059"/>
      <c r="DY18" s="1059"/>
      <c r="DZ18" s="1060"/>
      <c r="EA18" s="237"/>
    </row>
    <row r="19" spans="1:131" s="238" customFormat="1" ht="26.25" customHeight="1" x14ac:dyDescent="0.2">
      <c r="A19" s="241">
        <v>13</v>
      </c>
      <c r="B19" s="1096"/>
      <c r="C19" s="1097"/>
      <c r="D19" s="1097"/>
      <c r="E19" s="1097"/>
      <c r="F19" s="1097"/>
      <c r="G19" s="1097"/>
      <c r="H19" s="1097"/>
      <c r="I19" s="1097"/>
      <c r="J19" s="1097"/>
      <c r="K19" s="1097"/>
      <c r="L19" s="1097"/>
      <c r="M19" s="1097"/>
      <c r="N19" s="1097"/>
      <c r="O19" s="1097"/>
      <c r="P19" s="1098"/>
      <c r="Q19" s="1104"/>
      <c r="R19" s="1105"/>
      <c r="S19" s="1105"/>
      <c r="T19" s="1105"/>
      <c r="U19" s="1105"/>
      <c r="V19" s="1105"/>
      <c r="W19" s="1105"/>
      <c r="X19" s="1105"/>
      <c r="Y19" s="1105"/>
      <c r="Z19" s="1105"/>
      <c r="AA19" s="1105"/>
      <c r="AB19" s="1105"/>
      <c r="AC19" s="1105"/>
      <c r="AD19" s="1105"/>
      <c r="AE19" s="1106"/>
      <c r="AF19" s="1101"/>
      <c r="AG19" s="1102"/>
      <c r="AH19" s="1102"/>
      <c r="AI19" s="1102"/>
      <c r="AJ19" s="1103"/>
      <c r="AK19" s="1146"/>
      <c r="AL19" s="1147"/>
      <c r="AM19" s="1147"/>
      <c r="AN19" s="1147"/>
      <c r="AO19" s="1147"/>
      <c r="AP19" s="1147"/>
      <c r="AQ19" s="1147"/>
      <c r="AR19" s="1147"/>
      <c r="AS19" s="1147"/>
      <c r="AT19" s="1147"/>
      <c r="AU19" s="1148"/>
      <c r="AV19" s="1148"/>
      <c r="AW19" s="1148"/>
      <c r="AX19" s="1148"/>
      <c r="AY19" s="1149"/>
      <c r="AZ19" s="235"/>
      <c r="BA19" s="235"/>
      <c r="BB19" s="235"/>
      <c r="BC19" s="235"/>
      <c r="BD19" s="235"/>
      <c r="BE19" s="236"/>
      <c r="BF19" s="236"/>
      <c r="BG19" s="236"/>
      <c r="BH19" s="236"/>
      <c r="BI19" s="236"/>
      <c r="BJ19" s="236"/>
      <c r="BK19" s="236"/>
      <c r="BL19" s="236"/>
      <c r="BM19" s="236"/>
      <c r="BN19" s="236"/>
      <c r="BO19" s="236"/>
      <c r="BP19" s="236"/>
      <c r="BQ19" s="241">
        <v>13</v>
      </c>
      <c r="BR19" s="242"/>
      <c r="BS19" s="1058"/>
      <c r="BT19" s="1059"/>
      <c r="BU19" s="1059"/>
      <c r="BV19" s="1059"/>
      <c r="BW19" s="1059"/>
      <c r="BX19" s="1059"/>
      <c r="BY19" s="1059"/>
      <c r="BZ19" s="1059"/>
      <c r="CA19" s="1059"/>
      <c r="CB19" s="1059"/>
      <c r="CC19" s="1059"/>
      <c r="CD19" s="1059"/>
      <c r="CE19" s="1059"/>
      <c r="CF19" s="1059"/>
      <c r="CG19" s="1080"/>
      <c r="CH19" s="1055"/>
      <c r="CI19" s="1056"/>
      <c r="CJ19" s="1056"/>
      <c r="CK19" s="1056"/>
      <c r="CL19" s="1057"/>
      <c r="CM19" s="1055"/>
      <c r="CN19" s="1056"/>
      <c r="CO19" s="1056"/>
      <c r="CP19" s="1056"/>
      <c r="CQ19" s="1057"/>
      <c r="CR19" s="1055"/>
      <c r="CS19" s="1056"/>
      <c r="CT19" s="1056"/>
      <c r="CU19" s="1056"/>
      <c r="CV19" s="1057"/>
      <c r="CW19" s="1055"/>
      <c r="CX19" s="1056"/>
      <c r="CY19" s="1056"/>
      <c r="CZ19" s="1056"/>
      <c r="DA19" s="1057"/>
      <c r="DB19" s="1055"/>
      <c r="DC19" s="1056"/>
      <c r="DD19" s="1056"/>
      <c r="DE19" s="1056"/>
      <c r="DF19" s="1057"/>
      <c r="DG19" s="1055"/>
      <c r="DH19" s="1056"/>
      <c r="DI19" s="1056"/>
      <c r="DJ19" s="1056"/>
      <c r="DK19" s="1057"/>
      <c r="DL19" s="1055"/>
      <c r="DM19" s="1056"/>
      <c r="DN19" s="1056"/>
      <c r="DO19" s="1056"/>
      <c r="DP19" s="1057"/>
      <c r="DQ19" s="1055"/>
      <c r="DR19" s="1056"/>
      <c r="DS19" s="1056"/>
      <c r="DT19" s="1056"/>
      <c r="DU19" s="1057"/>
      <c r="DV19" s="1058"/>
      <c r="DW19" s="1059"/>
      <c r="DX19" s="1059"/>
      <c r="DY19" s="1059"/>
      <c r="DZ19" s="1060"/>
      <c r="EA19" s="237"/>
    </row>
    <row r="20" spans="1:131" s="238" customFormat="1" ht="26.25" customHeight="1" x14ac:dyDescent="0.2">
      <c r="A20" s="241">
        <v>14</v>
      </c>
      <c r="B20" s="1096"/>
      <c r="C20" s="1097"/>
      <c r="D20" s="1097"/>
      <c r="E20" s="1097"/>
      <c r="F20" s="1097"/>
      <c r="G20" s="1097"/>
      <c r="H20" s="1097"/>
      <c r="I20" s="1097"/>
      <c r="J20" s="1097"/>
      <c r="K20" s="1097"/>
      <c r="L20" s="1097"/>
      <c r="M20" s="1097"/>
      <c r="N20" s="1097"/>
      <c r="O20" s="1097"/>
      <c r="P20" s="1098"/>
      <c r="Q20" s="1104"/>
      <c r="R20" s="1105"/>
      <c r="S20" s="1105"/>
      <c r="T20" s="1105"/>
      <c r="U20" s="1105"/>
      <c r="V20" s="1105"/>
      <c r="W20" s="1105"/>
      <c r="X20" s="1105"/>
      <c r="Y20" s="1105"/>
      <c r="Z20" s="1105"/>
      <c r="AA20" s="1105"/>
      <c r="AB20" s="1105"/>
      <c r="AC20" s="1105"/>
      <c r="AD20" s="1105"/>
      <c r="AE20" s="1106"/>
      <c r="AF20" s="1101"/>
      <c r="AG20" s="1102"/>
      <c r="AH20" s="1102"/>
      <c r="AI20" s="1102"/>
      <c r="AJ20" s="1103"/>
      <c r="AK20" s="1146"/>
      <c r="AL20" s="1147"/>
      <c r="AM20" s="1147"/>
      <c r="AN20" s="1147"/>
      <c r="AO20" s="1147"/>
      <c r="AP20" s="1147"/>
      <c r="AQ20" s="1147"/>
      <c r="AR20" s="1147"/>
      <c r="AS20" s="1147"/>
      <c r="AT20" s="1147"/>
      <c r="AU20" s="1148"/>
      <c r="AV20" s="1148"/>
      <c r="AW20" s="1148"/>
      <c r="AX20" s="1148"/>
      <c r="AY20" s="1149"/>
      <c r="AZ20" s="235"/>
      <c r="BA20" s="235"/>
      <c r="BB20" s="235"/>
      <c r="BC20" s="235"/>
      <c r="BD20" s="235"/>
      <c r="BE20" s="236"/>
      <c r="BF20" s="236"/>
      <c r="BG20" s="236"/>
      <c r="BH20" s="236"/>
      <c r="BI20" s="236"/>
      <c r="BJ20" s="236"/>
      <c r="BK20" s="236"/>
      <c r="BL20" s="236"/>
      <c r="BM20" s="236"/>
      <c r="BN20" s="236"/>
      <c r="BO20" s="236"/>
      <c r="BP20" s="236"/>
      <c r="BQ20" s="241">
        <v>14</v>
      </c>
      <c r="BR20" s="242"/>
      <c r="BS20" s="1058"/>
      <c r="BT20" s="1059"/>
      <c r="BU20" s="1059"/>
      <c r="BV20" s="1059"/>
      <c r="BW20" s="1059"/>
      <c r="BX20" s="1059"/>
      <c r="BY20" s="1059"/>
      <c r="BZ20" s="1059"/>
      <c r="CA20" s="1059"/>
      <c r="CB20" s="1059"/>
      <c r="CC20" s="1059"/>
      <c r="CD20" s="1059"/>
      <c r="CE20" s="1059"/>
      <c r="CF20" s="1059"/>
      <c r="CG20" s="1080"/>
      <c r="CH20" s="1055"/>
      <c r="CI20" s="1056"/>
      <c r="CJ20" s="1056"/>
      <c r="CK20" s="1056"/>
      <c r="CL20" s="1057"/>
      <c r="CM20" s="1055"/>
      <c r="CN20" s="1056"/>
      <c r="CO20" s="1056"/>
      <c r="CP20" s="1056"/>
      <c r="CQ20" s="1057"/>
      <c r="CR20" s="1055"/>
      <c r="CS20" s="1056"/>
      <c r="CT20" s="1056"/>
      <c r="CU20" s="1056"/>
      <c r="CV20" s="1057"/>
      <c r="CW20" s="1055"/>
      <c r="CX20" s="1056"/>
      <c r="CY20" s="1056"/>
      <c r="CZ20" s="1056"/>
      <c r="DA20" s="1057"/>
      <c r="DB20" s="1055"/>
      <c r="DC20" s="1056"/>
      <c r="DD20" s="1056"/>
      <c r="DE20" s="1056"/>
      <c r="DF20" s="1057"/>
      <c r="DG20" s="1055"/>
      <c r="DH20" s="1056"/>
      <c r="DI20" s="1056"/>
      <c r="DJ20" s="1056"/>
      <c r="DK20" s="1057"/>
      <c r="DL20" s="1055"/>
      <c r="DM20" s="1056"/>
      <c r="DN20" s="1056"/>
      <c r="DO20" s="1056"/>
      <c r="DP20" s="1057"/>
      <c r="DQ20" s="1055"/>
      <c r="DR20" s="1056"/>
      <c r="DS20" s="1056"/>
      <c r="DT20" s="1056"/>
      <c r="DU20" s="1057"/>
      <c r="DV20" s="1058"/>
      <c r="DW20" s="1059"/>
      <c r="DX20" s="1059"/>
      <c r="DY20" s="1059"/>
      <c r="DZ20" s="1060"/>
      <c r="EA20" s="237"/>
    </row>
    <row r="21" spans="1:131" s="238" customFormat="1" ht="26.25" customHeight="1" thickBot="1" x14ac:dyDescent="0.25">
      <c r="A21" s="241">
        <v>15</v>
      </c>
      <c r="B21" s="1096"/>
      <c r="C21" s="1097"/>
      <c r="D21" s="1097"/>
      <c r="E21" s="1097"/>
      <c r="F21" s="1097"/>
      <c r="G21" s="1097"/>
      <c r="H21" s="1097"/>
      <c r="I21" s="1097"/>
      <c r="J21" s="1097"/>
      <c r="K21" s="1097"/>
      <c r="L21" s="1097"/>
      <c r="M21" s="1097"/>
      <c r="N21" s="1097"/>
      <c r="O21" s="1097"/>
      <c r="P21" s="1098"/>
      <c r="Q21" s="1104"/>
      <c r="R21" s="1105"/>
      <c r="S21" s="1105"/>
      <c r="T21" s="1105"/>
      <c r="U21" s="1105"/>
      <c r="V21" s="1105"/>
      <c r="W21" s="1105"/>
      <c r="X21" s="1105"/>
      <c r="Y21" s="1105"/>
      <c r="Z21" s="1105"/>
      <c r="AA21" s="1105"/>
      <c r="AB21" s="1105"/>
      <c r="AC21" s="1105"/>
      <c r="AD21" s="1105"/>
      <c r="AE21" s="1106"/>
      <c r="AF21" s="1101"/>
      <c r="AG21" s="1102"/>
      <c r="AH21" s="1102"/>
      <c r="AI21" s="1102"/>
      <c r="AJ21" s="1103"/>
      <c r="AK21" s="1146"/>
      <c r="AL21" s="1147"/>
      <c r="AM21" s="1147"/>
      <c r="AN21" s="1147"/>
      <c r="AO21" s="1147"/>
      <c r="AP21" s="1147"/>
      <c r="AQ21" s="1147"/>
      <c r="AR21" s="1147"/>
      <c r="AS21" s="1147"/>
      <c r="AT21" s="1147"/>
      <c r="AU21" s="1148"/>
      <c r="AV21" s="1148"/>
      <c r="AW21" s="1148"/>
      <c r="AX21" s="1148"/>
      <c r="AY21" s="1149"/>
      <c r="AZ21" s="235"/>
      <c r="BA21" s="235"/>
      <c r="BB21" s="235"/>
      <c r="BC21" s="235"/>
      <c r="BD21" s="235"/>
      <c r="BE21" s="236"/>
      <c r="BF21" s="236"/>
      <c r="BG21" s="236"/>
      <c r="BH21" s="236"/>
      <c r="BI21" s="236"/>
      <c r="BJ21" s="236"/>
      <c r="BK21" s="236"/>
      <c r="BL21" s="236"/>
      <c r="BM21" s="236"/>
      <c r="BN21" s="236"/>
      <c r="BO21" s="236"/>
      <c r="BP21" s="236"/>
      <c r="BQ21" s="241">
        <v>15</v>
      </c>
      <c r="BR21" s="242"/>
      <c r="BS21" s="1058"/>
      <c r="BT21" s="1059"/>
      <c r="BU21" s="1059"/>
      <c r="BV21" s="1059"/>
      <c r="BW21" s="1059"/>
      <c r="BX21" s="1059"/>
      <c r="BY21" s="1059"/>
      <c r="BZ21" s="1059"/>
      <c r="CA21" s="1059"/>
      <c r="CB21" s="1059"/>
      <c r="CC21" s="1059"/>
      <c r="CD21" s="1059"/>
      <c r="CE21" s="1059"/>
      <c r="CF21" s="1059"/>
      <c r="CG21" s="1080"/>
      <c r="CH21" s="1055"/>
      <c r="CI21" s="1056"/>
      <c r="CJ21" s="1056"/>
      <c r="CK21" s="1056"/>
      <c r="CL21" s="1057"/>
      <c r="CM21" s="1055"/>
      <c r="CN21" s="1056"/>
      <c r="CO21" s="1056"/>
      <c r="CP21" s="1056"/>
      <c r="CQ21" s="1057"/>
      <c r="CR21" s="1055"/>
      <c r="CS21" s="1056"/>
      <c r="CT21" s="1056"/>
      <c r="CU21" s="1056"/>
      <c r="CV21" s="1057"/>
      <c r="CW21" s="1055"/>
      <c r="CX21" s="1056"/>
      <c r="CY21" s="1056"/>
      <c r="CZ21" s="1056"/>
      <c r="DA21" s="1057"/>
      <c r="DB21" s="1055"/>
      <c r="DC21" s="1056"/>
      <c r="DD21" s="1056"/>
      <c r="DE21" s="1056"/>
      <c r="DF21" s="1057"/>
      <c r="DG21" s="1055"/>
      <c r="DH21" s="1056"/>
      <c r="DI21" s="1056"/>
      <c r="DJ21" s="1056"/>
      <c r="DK21" s="1057"/>
      <c r="DL21" s="1055"/>
      <c r="DM21" s="1056"/>
      <c r="DN21" s="1056"/>
      <c r="DO21" s="1056"/>
      <c r="DP21" s="1057"/>
      <c r="DQ21" s="1055"/>
      <c r="DR21" s="1056"/>
      <c r="DS21" s="1056"/>
      <c r="DT21" s="1056"/>
      <c r="DU21" s="1057"/>
      <c r="DV21" s="1058"/>
      <c r="DW21" s="1059"/>
      <c r="DX21" s="1059"/>
      <c r="DY21" s="1059"/>
      <c r="DZ21" s="1060"/>
      <c r="EA21" s="237"/>
    </row>
    <row r="22" spans="1:131" s="238" customFormat="1" ht="26.25" customHeight="1" x14ac:dyDescent="0.2">
      <c r="A22" s="241">
        <v>16</v>
      </c>
      <c r="B22" s="1096"/>
      <c r="C22" s="1097"/>
      <c r="D22" s="1097"/>
      <c r="E22" s="1097"/>
      <c r="F22" s="1097"/>
      <c r="G22" s="1097"/>
      <c r="H22" s="1097"/>
      <c r="I22" s="1097"/>
      <c r="J22" s="1097"/>
      <c r="K22" s="1097"/>
      <c r="L22" s="1097"/>
      <c r="M22" s="1097"/>
      <c r="N22" s="1097"/>
      <c r="O22" s="1097"/>
      <c r="P22" s="1098"/>
      <c r="Q22" s="1139"/>
      <c r="R22" s="1140"/>
      <c r="S22" s="1140"/>
      <c r="T22" s="1140"/>
      <c r="U22" s="1140"/>
      <c r="V22" s="1140"/>
      <c r="W22" s="1140"/>
      <c r="X22" s="1140"/>
      <c r="Y22" s="1140"/>
      <c r="Z22" s="1140"/>
      <c r="AA22" s="1140"/>
      <c r="AB22" s="1140"/>
      <c r="AC22" s="1140"/>
      <c r="AD22" s="1140"/>
      <c r="AE22" s="1141"/>
      <c r="AF22" s="1101"/>
      <c r="AG22" s="1102"/>
      <c r="AH22" s="1102"/>
      <c r="AI22" s="1102"/>
      <c r="AJ22" s="1103"/>
      <c r="AK22" s="1142"/>
      <c r="AL22" s="1143"/>
      <c r="AM22" s="1143"/>
      <c r="AN22" s="1143"/>
      <c r="AO22" s="1143"/>
      <c r="AP22" s="1143"/>
      <c r="AQ22" s="1143"/>
      <c r="AR22" s="1143"/>
      <c r="AS22" s="1143"/>
      <c r="AT22" s="1143"/>
      <c r="AU22" s="1144"/>
      <c r="AV22" s="1144"/>
      <c r="AW22" s="1144"/>
      <c r="AX22" s="1144"/>
      <c r="AY22" s="1145"/>
      <c r="AZ22" s="1094" t="s">
        <v>391</v>
      </c>
      <c r="BA22" s="1094"/>
      <c r="BB22" s="1094"/>
      <c r="BC22" s="1094"/>
      <c r="BD22" s="1095"/>
      <c r="BE22" s="236"/>
      <c r="BF22" s="236"/>
      <c r="BG22" s="236"/>
      <c r="BH22" s="236"/>
      <c r="BI22" s="236"/>
      <c r="BJ22" s="236"/>
      <c r="BK22" s="236"/>
      <c r="BL22" s="236"/>
      <c r="BM22" s="236"/>
      <c r="BN22" s="236"/>
      <c r="BO22" s="236"/>
      <c r="BP22" s="236"/>
      <c r="BQ22" s="241">
        <v>16</v>
      </c>
      <c r="BR22" s="242"/>
      <c r="BS22" s="1058"/>
      <c r="BT22" s="1059"/>
      <c r="BU22" s="1059"/>
      <c r="BV22" s="1059"/>
      <c r="BW22" s="1059"/>
      <c r="BX22" s="1059"/>
      <c r="BY22" s="1059"/>
      <c r="BZ22" s="1059"/>
      <c r="CA22" s="1059"/>
      <c r="CB22" s="1059"/>
      <c r="CC22" s="1059"/>
      <c r="CD22" s="1059"/>
      <c r="CE22" s="1059"/>
      <c r="CF22" s="1059"/>
      <c r="CG22" s="1080"/>
      <c r="CH22" s="1055"/>
      <c r="CI22" s="1056"/>
      <c r="CJ22" s="1056"/>
      <c r="CK22" s="1056"/>
      <c r="CL22" s="1057"/>
      <c r="CM22" s="1055"/>
      <c r="CN22" s="1056"/>
      <c r="CO22" s="1056"/>
      <c r="CP22" s="1056"/>
      <c r="CQ22" s="1057"/>
      <c r="CR22" s="1055"/>
      <c r="CS22" s="1056"/>
      <c r="CT22" s="1056"/>
      <c r="CU22" s="1056"/>
      <c r="CV22" s="1057"/>
      <c r="CW22" s="1055"/>
      <c r="CX22" s="1056"/>
      <c r="CY22" s="1056"/>
      <c r="CZ22" s="1056"/>
      <c r="DA22" s="1057"/>
      <c r="DB22" s="1055"/>
      <c r="DC22" s="1056"/>
      <c r="DD22" s="1056"/>
      <c r="DE22" s="1056"/>
      <c r="DF22" s="1057"/>
      <c r="DG22" s="1055"/>
      <c r="DH22" s="1056"/>
      <c r="DI22" s="1056"/>
      <c r="DJ22" s="1056"/>
      <c r="DK22" s="1057"/>
      <c r="DL22" s="1055"/>
      <c r="DM22" s="1056"/>
      <c r="DN22" s="1056"/>
      <c r="DO22" s="1056"/>
      <c r="DP22" s="1057"/>
      <c r="DQ22" s="1055"/>
      <c r="DR22" s="1056"/>
      <c r="DS22" s="1056"/>
      <c r="DT22" s="1056"/>
      <c r="DU22" s="1057"/>
      <c r="DV22" s="1058"/>
      <c r="DW22" s="1059"/>
      <c r="DX22" s="1059"/>
      <c r="DY22" s="1059"/>
      <c r="DZ22" s="1060"/>
      <c r="EA22" s="237"/>
    </row>
    <row r="23" spans="1:131" s="238" customFormat="1" ht="26.25" customHeight="1" thickBot="1" x14ac:dyDescent="0.25">
      <c r="A23" s="243" t="s">
        <v>392</v>
      </c>
      <c r="B23" s="1001" t="s">
        <v>393</v>
      </c>
      <c r="C23" s="1002"/>
      <c r="D23" s="1002"/>
      <c r="E23" s="1002"/>
      <c r="F23" s="1002"/>
      <c r="G23" s="1002"/>
      <c r="H23" s="1002"/>
      <c r="I23" s="1002"/>
      <c r="J23" s="1002"/>
      <c r="K23" s="1002"/>
      <c r="L23" s="1002"/>
      <c r="M23" s="1002"/>
      <c r="N23" s="1002"/>
      <c r="O23" s="1002"/>
      <c r="P23" s="1012"/>
      <c r="Q23" s="1133">
        <v>238375</v>
      </c>
      <c r="R23" s="1127"/>
      <c r="S23" s="1127"/>
      <c r="T23" s="1127"/>
      <c r="U23" s="1127"/>
      <c r="V23" s="1127">
        <v>221692</v>
      </c>
      <c r="W23" s="1127"/>
      <c r="X23" s="1127"/>
      <c r="Y23" s="1127"/>
      <c r="Z23" s="1127"/>
      <c r="AA23" s="1127">
        <v>16683</v>
      </c>
      <c r="AB23" s="1127"/>
      <c r="AC23" s="1127"/>
      <c r="AD23" s="1127"/>
      <c r="AE23" s="1134"/>
      <c r="AF23" s="1135">
        <v>16635</v>
      </c>
      <c r="AG23" s="1127"/>
      <c r="AH23" s="1127"/>
      <c r="AI23" s="1127"/>
      <c r="AJ23" s="1136"/>
      <c r="AK23" s="1137"/>
      <c r="AL23" s="1138"/>
      <c r="AM23" s="1138"/>
      <c r="AN23" s="1138"/>
      <c r="AO23" s="1138"/>
      <c r="AP23" s="1127">
        <v>14093</v>
      </c>
      <c r="AQ23" s="1127"/>
      <c r="AR23" s="1127"/>
      <c r="AS23" s="1127"/>
      <c r="AT23" s="1127"/>
      <c r="AU23" s="1128"/>
      <c r="AV23" s="1128"/>
      <c r="AW23" s="1128"/>
      <c r="AX23" s="1128"/>
      <c r="AY23" s="1129"/>
      <c r="AZ23" s="1130" t="s">
        <v>131</v>
      </c>
      <c r="BA23" s="1131"/>
      <c r="BB23" s="1131"/>
      <c r="BC23" s="1131"/>
      <c r="BD23" s="1132"/>
      <c r="BE23" s="236"/>
      <c r="BF23" s="236"/>
      <c r="BG23" s="236"/>
      <c r="BH23" s="236"/>
      <c r="BI23" s="236"/>
      <c r="BJ23" s="236"/>
      <c r="BK23" s="236"/>
      <c r="BL23" s="236"/>
      <c r="BM23" s="236"/>
      <c r="BN23" s="236"/>
      <c r="BO23" s="236"/>
      <c r="BP23" s="236"/>
      <c r="BQ23" s="241">
        <v>17</v>
      </c>
      <c r="BR23" s="242"/>
      <c r="BS23" s="1058"/>
      <c r="BT23" s="1059"/>
      <c r="BU23" s="1059"/>
      <c r="BV23" s="1059"/>
      <c r="BW23" s="1059"/>
      <c r="BX23" s="1059"/>
      <c r="BY23" s="1059"/>
      <c r="BZ23" s="1059"/>
      <c r="CA23" s="1059"/>
      <c r="CB23" s="1059"/>
      <c r="CC23" s="1059"/>
      <c r="CD23" s="1059"/>
      <c r="CE23" s="1059"/>
      <c r="CF23" s="1059"/>
      <c r="CG23" s="1080"/>
      <c r="CH23" s="1055"/>
      <c r="CI23" s="1056"/>
      <c r="CJ23" s="1056"/>
      <c r="CK23" s="1056"/>
      <c r="CL23" s="1057"/>
      <c r="CM23" s="1055"/>
      <c r="CN23" s="1056"/>
      <c r="CO23" s="1056"/>
      <c r="CP23" s="1056"/>
      <c r="CQ23" s="1057"/>
      <c r="CR23" s="1055"/>
      <c r="CS23" s="1056"/>
      <c r="CT23" s="1056"/>
      <c r="CU23" s="1056"/>
      <c r="CV23" s="1057"/>
      <c r="CW23" s="1055"/>
      <c r="CX23" s="1056"/>
      <c r="CY23" s="1056"/>
      <c r="CZ23" s="1056"/>
      <c r="DA23" s="1057"/>
      <c r="DB23" s="1055"/>
      <c r="DC23" s="1056"/>
      <c r="DD23" s="1056"/>
      <c r="DE23" s="1056"/>
      <c r="DF23" s="1057"/>
      <c r="DG23" s="1055"/>
      <c r="DH23" s="1056"/>
      <c r="DI23" s="1056"/>
      <c r="DJ23" s="1056"/>
      <c r="DK23" s="1057"/>
      <c r="DL23" s="1055"/>
      <c r="DM23" s="1056"/>
      <c r="DN23" s="1056"/>
      <c r="DO23" s="1056"/>
      <c r="DP23" s="1057"/>
      <c r="DQ23" s="1055"/>
      <c r="DR23" s="1056"/>
      <c r="DS23" s="1056"/>
      <c r="DT23" s="1056"/>
      <c r="DU23" s="1057"/>
      <c r="DV23" s="1058"/>
      <c r="DW23" s="1059"/>
      <c r="DX23" s="1059"/>
      <c r="DY23" s="1059"/>
      <c r="DZ23" s="1060"/>
      <c r="EA23" s="237"/>
    </row>
    <row r="24" spans="1:131" s="238" customFormat="1" ht="26.25" customHeight="1" x14ac:dyDescent="0.2">
      <c r="A24" s="1126" t="s">
        <v>394</v>
      </c>
      <c r="B24" s="1126"/>
      <c r="C24" s="1126"/>
      <c r="D24" s="1126"/>
      <c r="E24" s="1126"/>
      <c r="F24" s="1126"/>
      <c r="G24" s="1126"/>
      <c r="H24" s="1126"/>
      <c r="I24" s="1126"/>
      <c r="J24" s="1126"/>
      <c r="K24" s="1126"/>
      <c r="L24" s="1126"/>
      <c r="M24" s="1126"/>
      <c r="N24" s="1126"/>
      <c r="O24" s="1126"/>
      <c r="P24" s="1126"/>
      <c r="Q24" s="1126"/>
      <c r="R24" s="1126"/>
      <c r="S24" s="1126"/>
      <c r="T24" s="1126"/>
      <c r="U24" s="1126"/>
      <c r="V24" s="1126"/>
      <c r="W24" s="1126"/>
      <c r="X24" s="1126"/>
      <c r="Y24" s="1126"/>
      <c r="Z24" s="1126"/>
      <c r="AA24" s="1126"/>
      <c r="AB24" s="1126"/>
      <c r="AC24" s="1126"/>
      <c r="AD24" s="1126"/>
      <c r="AE24" s="1126"/>
      <c r="AF24" s="1126"/>
      <c r="AG24" s="1126"/>
      <c r="AH24" s="1126"/>
      <c r="AI24" s="1126"/>
      <c r="AJ24" s="1126"/>
      <c r="AK24" s="1126"/>
      <c r="AL24" s="1126"/>
      <c r="AM24" s="1126"/>
      <c r="AN24" s="1126"/>
      <c r="AO24" s="1126"/>
      <c r="AP24" s="1126"/>
      <c r="AQ24" s="1126"/>
      <c r="AR24" s="1126"/>
      <c r="AS24" s="1126"/>
      <c r="AT24" s="1126"/>
      <c r="AU24" s="1126"/>
      <c r="AV24" s="1126"/>
      <c r="AW24" s="1126"/>
      <c r="AX24" s="1126"/>
      <c r="AY24" s="1126"/>
      <c r="AZ24" s="235"/>
      <c r="BA24" s="235"/>
      <c r="BB24" s="235"/>
      <c r="BC24" s="235"/>
      <c r="BD24" s="235"/>
      <c r="BE24" s="236"/>
      <c r="BF24" s="236"/>
      <c r="BG24" s="236"/>
      <c r="BH24" s="236"/>
      <c r="BI24" s="236"/>
      <c r="BJ24" s="236"/>
      <c r="BK24" s="236"/>
      <c r="BL24" s="236"/>
      <c r="BM24" s="236"/>
      <c r="BN24" s="236"/>
      <c r="BO24" s="236"/>
      <c r="BP24" s="236"/>
      <c r="BQ24" s="241">
        <v>18</v>
      </c>
      <c r="BR24" s="242"/>
      <c r="BS24" s="1058"/>
      <c r="BT24" s="1059"/>
      <c r="BU24" s="1059"/>
      <c r="BV24" s="1059"/>
      <c r="BW24" s="1059"/>
      <c r="BX24" s="1059"/>
      <c r="BY24" s="1059"/>
      <c r="BZ24" s="1059"/>
      <c r="CA24" s="1059"/>
      <c r="CB24" s="1059"/>
      <c r="CC24" s="1059"/>
      <c r="CD24" s="1059"/>
      <c r="CE24" s="1059"/>
      <c r="CF24" s="1059"/>
      <c r="CG24" s="1080"/>
      <c r="CH24" s="1055"/>
      <c r="CI24" s="1056"/>
      <c r="CJ24" s="1056"/>
      <c r="CK24" s="1056"/>
      <c r="CL24" s="1057"/>
      <c r="CM24" s="1055"/>
      <c r="CN24" s="1056"/>
      <c r="CO24" s="1056"/>
      <c r="CP24" s="1056"/>
      <c r="CQ24" s="1057"/>
      <c r="CR24" s="1055"/>
      <c r="CS24" s="1056"/>
      <c r="CT24" s="1056"/>
      <c r="CU24" s="1056"/>
      <c r="CV24" s="1057"/>
      <c r="CW24" s="1055"/>
      <c r="CX24" s="1056"/>
      <c r="CY24" s="1056"/>
      <c r="CZ24" s="1056"/>
      <c r="DA24" s="1057"/>
      <c r="DB24" s="1055"/>
      <c r="DC24" s="1056"/>
      <c r="DD24" s="1056"/>
      <c r="DE24" s="1056"/>
      <c r="DF24" s="1057"/>
      <c r="DG24" s="1055"/>
      <c r="DH24" s="1056"/>
      <c r="DI24" s="1056"/>
      <c r="DJ24" s="1056"/>
      <c r="DK24" s="1057"/>
      <c r="DL24" s="1055"/>
      <c r="DM24" s="1056"/>
      <c r="DN24" s="1056"/>
      <c r="DO24" s="1056"/>
      <c r="DP24" s="1057"/>
      <c r="DQ24" s="1055"/>
      <c r="DR24" s="1056"/>
      <c r="DS24" s="1056"/>
      <c r="DT24" s="1056"/>
      <c r="DU24" s="1057"/>
      <c r="DV24" s="1058"/>
      <c r="DW24" s="1059"/>
      <c r="DX24" s="1059"/>
      <c r="DY24" s="1059"/>
      <c r="DZ24" s="1060"/>
      <c r="EA24" s="237"/>
    </row>
    <row r="25" spans="1:131" ht="26.25" customHeight="1" thickBot="1" x14ac:dyDescent="0.25">
      <c r="A25" s="1125" t="s">
        <v>395</v>
      </c>
      <c r="B25" s="1125"/>
      <c r="C25" s="1125"/>
      <c r="D25" s="1125"/>
      <c r="E25" s="1125"/>
      <c r="F25" s="1125"/>
      <c r="G25" s="1125"/>
      <c r="H25" s="1125"/>
      <c r="I25" s="1125"/>
      <c r="J25" s="1125"/>
      <c r="K25" s="1125"/>
      <c r="L25" s="1125"/>
      <c r="M25" s="1125"/>
      <c r="N25" s="1125"/>
      <c r="O25" s="1125"/>
      <c r="P25" s="1125"/>
      <c r="Q25" s="1125"/>
      <c r="R25" s="1125"/>
      <c r="S25" s="1125"/>
      <c r="T25" s="1125"/>
      <c r="U25" s="1125"/>
      <c r="V25" s="1125"/>
      <c r="W25" s="1125"/>
      <c r="X25" s="1125"/>
      <c r="Y25" s="1125"/>
      <c r="Z25" s="1125"/>
      <c r="AA25" s="1125"/>
      <c r="AB25" s="1125"/>
      <c r="AC25" s="1125"/>
      <c r="AD25" s="1125"/>
      <c r="AE25" s="1125"/>
      <c r="AF25" s="1125"/>
      <c r="AG25" s="1125"/>
      <c r="AH25" s="1125"/>
      <c r="AI25" s="1125"/>
      <c r="AJ25" s="1125"/>
      <c r="AK25" s="1125"/>
      <c r="AL25" s="1125"/>
      <c r="AM25" s="1125"/>
      <c r="AN25" s="1125"/>
      <c r="AO25" s="1125"/>
      <c r="AP25" s="1125"/>
      <c r="AQ25" s="1125"/>
      <c r="AR25" s="1125"/>
      <c r="AS25" s="1125"/>
      <c r="AT25" s="1125"/>
      <c r="AU25" s="1125"/>
      <c r="AV25" s="1125"/>
      <c r="AW25" s="1125"/>
      <c r="AX25" s="1125"/>
      <c r="AY25" s="1125"/>
      <c r="AZ25" s="1125"/>
      <c r="BA25" s="1125"/>
      <c r="BB25" s="1125"/>
      <c r="BC25" s="1125"/>
      <c r="BD25" s="1125"/>
      <c r="BE25" s="1125"/>
      <c r="BF25" s="1125"/>
      <c r="BG25" s="1125"/>
      <c r="BH25" s="1125"/>
      <c r="BI25" s="1125"/>
      <c r="BJ25" s="235"/>
      <c r="BK25" s="235"/>
      <c r="BL25" s="235"/>
      <c r="BM25" s="235"/>
      <c r="BN25" s="235"/>
      <c r="BO25" s="244"/>
      <c r="BP25" s="244"/>
      <c r="BQ25" s="241">
        <v>19</v>
      </c>
      <c r="BR25" s="242"/>
      <c r="BS25" s="1058"/>
      <c r="BT25" s="1059"/>
      <c r="BU25" s="1059"/>
      <c r="BV25" s="1059"/>
      <c r="BW25" s="1059"/>
      <c r="BX25" s="1059"/>
      <c r="BY25" s="1059"/>
      <c r="BZ25" s="1059"/>
      <c r="CA25" s="1059"/>
      <c r="CB25" s="1059"/>
      <c r="CC25" s="1059"/>
      <c r="CD25" s="1059"/>
      <c r="CE25" s="1059"/>
      <c r="CF25" s="1059"/>
      <c r="CG25" s="1080"/>
      <c r="CH25" s="1055"/>
      <c r="CI25" s="1056"/>
      <c r="CJ25" s="1056"/>
      <c r="CK25" s="1056"/>
      <c r="CL25" s="1057"/>
      <c r="CM25" s="1055"/>
      <c r="CN25" s="1056"/>
      <c r="CO25" s="1056"/>
      <c r="CP25" s="1056"/>
      <c r="CQ25" s="1057"/>
      <c r="CR25" s="1055"/>
      <c r="CS25" s="1056"/>
      <c r="CT25" s="1056"/>
      <c r="CU25" s="1056"/>
      <c r="CV25" s="1057"/>
      <c r="CW25" s="1055"/>
      <c r="CX25" s="1056"/>
      <c r="CY25" s="1056"/>
      <c r="CZ25" s="1056"/>
      <c r="DA25" s="1057"/>
      <c r="DB25" s="1055"/>
      <c r="DC25" s="1056"/>
      <c r="DD25" s="1056"/>
      <c r="DE25" s="1056"/>
      <c r="DF25" s="1057"/>
      <c r="DG25" s="1055"/>
      <c r="DH25" s="1056"/>
      <c r="DI25" s="1056"/>
      <c r="DJ25" s="1056"/>
      <c r="DK25" s="1057"/>
      <c r="DL25" s="1055"/>
      <c r="DM25" s="1056"/>
      <c r="DN25" s="1056"/>
      <c r="DO25" s="1056"/>
      <c r="DP25" s="1057"/>
      <c r="DQ25" s="1055"/>
      <c r="DR25" s="1056"/>
      <c r="DS25" s="1056"/>
      <c r="DT25" s="1056"/>
      <c r="DU25" s="1057"/>
      <c r="DV25" s="1058"/>
      <c r="DW25" s="1059"/>
      <c r="DX25" s="1059"/>
      <c r="DY25" s="1059"/>
      <c r="DZ25" s="1060"/>
      <c r="EA25" s="233"/>
    </row>
    <row r="26" spans="1:131" ht="26.25" customHeight="1" x14ac:dyDescent="0.2">
      <c r="A26" s="1061" t="s">
        <v>373</v>
      </c>
      <c r="B26" s="1062"/>
      <c r="C26" s="1062"/>
      <c r="D26" s="1062"/>
      <c r="E26" s="1062"/>
      <c r="F26" s="1062"/>
      <c r="G26" s="1062"/>
      <c r="H26" s="1062"/>
      <c r="I26" s="1062"/>
      <c r="J26" s="1062"/>
      <c r="K26" s="1062"/>
      <c r="L26" s="1062"/>
      <c r="M26" s="1062"/>
      <c r="N26" s="1062"/>
      <c r="O26" s="1062"/>
      <c r="P26" s="1063"/>
      <c r="Q26" s="1067" t="s">
        <v>396</v>
      </c>
      <c r="R26" s="1068"/>
      <c r="S26" s="1068"/>
      <c r="T26" s="1068"/>
      <c r="U26" s="1069"/>
      <c r="V26" s="1067" t="s">
        <v>397</v>
      </c>
      <c r="W26" s="1068"/>
      <c r="X26" s="1068"/>
      <c r="Y26" s="1068"/>
      <c r="Z26" s="1069"/>
      <c r="AA26" s="1067" t="s">
        <v>398</v>
      </c>
      <c r="AB26" s="1068"/>
      <c r="AC26" s="1068"/>
      <c r="AD26" s="1068"/>
      <c r="AE26" s="1068"/>
      <c r="AF26" s="1121" t="s">
        <v>399</v>
      </c>
      <c r="AG26" s="1074"/>
      <c r="AH26" s="1074"/>
      <c r="AI26" s="1074"/>
      <c r="AJ26" s="1122"/>
      <c r="AK26" s="1068" t="s">
        <v>400</v>
      </c>
      <c r="AL26" s="1068"/>
      <c r="AM26" s="1068"/>
      <c r="AN26" s="1068"/>
      <c r="AO26" s="1069"/>
      <c r="AP26" s="1067" t="s">
        <v>401</v>
      </c>
      <c r="AQ26" s="1068"/>
      <c r="AR26" s="1068"/>
      <c r="AS26" s="1068"/>
      <c r="AT26" s="1069"/>
      <c r="AU26" s="1067" t="s">
        <v>402</v>
      </c>
      <c r="AV26" s="1068"/>
      <c r="AW26" s="1068"/>
      <c r="AX26" s="1068"/>
      <c r="AY26" s="1069"/>
      <c r="AZ26" s="1067" t="s">
        <v>403</v>
      </c>
      <c r="BA26" s="1068"/>
      <c r="BB26" s="1068"/>
      <c r="BC26" s="1068"/>
      <c r="BD26" s="1069"/>
      <c r="BE26" s="1067" t="s">
        <v>380</v>
      </c>
      <c r="BF26" s="1068"/>
      <c r="BG26" s="1068"/>
      <c r="BH26" s="1068"/>
      <c r="BI26" s="1081"/>
      <c r="BJ26" s="235"/>
      <c r="BK26" s="235"/>
      <c r="BL26" s="235"/>
      <c r="BM26" s="235"/>
      <c r="BN26" s="235"/>
      <c r="BO26" s="244"/>
      <c r="BP26" s="244"/>
      <c r="BQ26" s="241">
        <v>20</v>
      </c>
      <c r="BR26" s="242"/>
      <c r="BS26" s="1058"/>
      <c r="BT26" s="1059"/>
      <c r="BU26" s="1059"/>
      <c r="BV26" s="1059"/>
      <c r="BW26" s="1059"/>
      <c r="BX26" s="1059"/>
      <c r="BY26" s="1059"/>
      <c r="BZ26" s="1059"/>
      <c r="CA26" s="1059"/>
      <c r="CB26" s="1059"/>
      <c r="CC26" s="1059"/>
      <c r="CD26" s="1059"/>
      <c r="CE26" s="1059"/>
      <c r="CF26" s="1059"/>
      <c r="CG26" s="1080"/>
      <c r="CH26" s="1055"/>
      <c r="CI26" s="1056"/>
      <c r="CJ26" s="1056"/>
      <c r="CK26" s="1056"/>
      <c r="CL26" s="1057"/>
      <c r="CM26" s="1055"/>
      <c r="CN26" s="1056"/>
      <c r="CO26" s="1056"/>
      <c r="CP26" s="1056"/>
      <c r="CQ26" s="1057"/>
      <c r="CR26" s="1055"/>
      <c r="CS26" s="1056"/>
      <c r="CT26" s="1056"/>
      <c r="CU26" s="1056"/>
      <c r="CV26" s="1057"/>
      <c r="CW26" s="1055"/>
      <c r="CX26" s="1056"/>
      <c r="CY26" s="1056"/>
      <c r="CZ26" s="1056"/>
      <c r="DA26" s="1057"/>
      <c r="DB26" s="1055"/>
      <c r="DC26" s="1056"/>
      <c r="DD26" s="1056"/>
      <c r="DE26" s="1056"/>
      <c r="DF26" s="1057"/>
      <c r="DG26" s="1055"/>
      <c r="DH26" s="1056"/>
      <c r="DI26" s="1056"/>
      <c r="DJ26" s="1056"/>
      <c r="DK26" s="1057"/>
      <c r="DL26" s="1055"/>
      <c r="DM26" s="1056"/>
      <c r="DN26" s="1056"/>
      <c r="DO26" s="1056"/>
      <c r="DP26" s="1057"/>
      <c r="DQ26" s="1055"/>
      <c r="DR26" s="1056"/>
      <c r="DS26" s="1056"/>
      <c r="DT26" s="1056"/>
      <c r="DU26" s="1057"/>
      <c r="DV26" s="1058"/>
      <c r="DW26" s="1059"/>
      <c r="DX26" s="1059"/>
      <c r="DY26" s="1059"/>
      <c r="DZ26" s="1060"/>
      <c r="EA26" s="233"/>
    </row>
    <row r="27" spans="1:131" ht="26.25" customHeight="1" thickBot="1" x14ac:dyDescent="0.25">
      <c r="A27" s="1064"/>
      <c r="B27" s="1065"/>
      <c r="C27" s="1065"/>
      <c r="D27" s="1065"/>
      <c r="E27" s="1065"/>
      <c r="F27" s="1065"/>
      <c r="G27" s="1065"/>
      <c r="H27" s="1065"/>
      <c r="I27" s="1065"/>
      <c r="J27" s="1065"/>
      <c r="K27" s="1065"/>
      <c r="L27" s="1065"/>
      <c r="M27" s="1065"/>
      <c r="N27" s="1065"/>
      <c r="O27" s="1065"/>
      <c r="P27" s="1066"/>
      <c r="Q27" s="1070"/>
      <c r="R27" s="1071"/>
      <c r="S27" s="1071"/>
      <c r="T27" s="1071"/>
      <c r="U27" s="1072"/>
      <c r="V27" s="1070"/>
      <c r="W27" s="1071"/>
      <c r="X27" s="1071"/>
      <c r="Y27" s="1071"/>
      <c r="Z27" s="1072"/>
      <c r="AA27" s="1070"/>
      <c r="AB27" s="1071"/>
      <c r="AC27" s="1071"/>
      <c r="AD27" s="1071"/>
      <c r="AE27" s="1071"/>
      <c r="AF27" s="1123"/>
      <c r="AG27" s="1077"/>
      <c r="AH27" s="1077"/>
      <c r="AI27" s="1077"/>
      <c r="AJ27" s="1124"/>
      <c r="AK27" s="1071"/>
      <c r="AL27" s="1071"/>
      <c r="AM27" s="1071"/>
      <c r="AN27" s="1071"/>
      <c r="AO27" s="1072"/>
      <c r="AP27" s="1070"/>
      <c r="AQ27" s="1071"/>
      <c r="AR27" s="1071"/>
      <c r="AS27" s="1071"/>
      <c r="AT27" s="1072"/>
      <c r="AU27" s="1070"/>
      <c r="AV27" s="1071"/>
      <c r="AW27" s="1071"/>
      <c r="AX27" s="1071"/>
      <c r="AY27" s="1072"/>
      <c r="AZ27" s="1070"/>
      <c r="BA27" s="1071"/>
      <c r="BB27" s="1071"/>
      <c r="BC27" s="1071"/>
      <c r="BD27" s="1072"/>
      <c r="BE27" s="1070"/>
      <c r="BF27" s="1071"/>
      <c r="BG27" s="1071"/>
      <c r="BH27" s="1071"/>
      <c r="BI27" s="1082"/>
      <c r="BJ27" s="235"/>
      <c r="BK27" s="235"/>
      <c r="BL27" s="235"/>
      <c r="BM27" s="235"/>
      <c r="BN27" s="235"/>
      <c r="BO27" s="244"/>
      <c r="BP27" s="244"/>
      <c r="BQ27" s="241">
        <v>21</v>
      </c>
      <c r="BR27" s="242"/>
      <c r="BS27" s="1058"/>
      <c r="BT27" s="1059"/>
      <c r="BU27" s="1059"/>
      <c r="BV27" s="1059"/>
      <c r="BW27" s="1059"/>
      <c r="BX27" s="1059"/>
      <c r="BY27" s="1059"/>
      <c r="BZ27" s="1059"/>
      <c r="CA27" s="1059"/>
      <c r="CB27" s="1059"/>
      <c r="CC27" s="1059"/>
      <c r="CD27" s="1059"/>
      <c r="CE27" s="1059"/>
      <c r="CF27" s="1059"/>
      <c r="CG27" s="1080"/>
      <c r="CH27" s="1055"/>
      <c r="CI27" s="1056"/>
      <c r="CJ27" s="1056"/>
      <c r="CK27" s="1056"/>
      <c r="CL27" s="1057"/>
      <c r="CM27" s="1055"/>
      <c r="CN27" s="1056"/>
      <c r="CO27" s="1056"/>
      <c r="CP27" s="1056"/>
      <c r="CQ27" s="1057"/>
      <c r="CR27" s="1055"/>
      <c r="CS27" s="1056"/>
      <c r="CT27" s="1056"/>
      <c r="CU27" s="1056"/>
      <c r="CV27" s="1057"/>
      <c r="CW27" s="1055"/>
      <c r="CX27" s="1056"/>
      <c r="CY27" s="1056"/>
      <c r="CZ27" s="1056"/>
      <c r="DA27" s="1057"/>
      <c r="DB27" s="1055"/>
      <c r="DC27" s="1056"/>
      <c r="DD27" s="1056"/>
      <c r="DE27" s="1056"/>
      <c r="DF27" s="1057"/>
      <c r="DG27" s="1055"/>
      <c r="DH27" s="1056"/>
      <c r="DI27" s="1056"/>
      <c r="DJ27" s="1056"/>
      <c r="DK27" s="1057"/>
      <c r="DL27" s="1055"/>
      <c r="DM27" s="1056"/>
      <c r="DN27" s="1056"/>
      <c r="DO27" s="1056"/>
      <c r="DP27" s="1057"/>
      <c r="DQ27" s="1055"/>
      <c r="DR27" s="1056"/>
      <c r="DS27" s="1056"/>
      <c r="DT27" s="1056"/>
      <c r="DU27" s="1057"/>
      <c r="DV27" s="1058"/>
      <c r="DW27" s="1059"/>
      <c r="DX27" s="1059"/>
      <c r="DY27" s="1059"/>
      <c r="DZ27" s="1060"/>
      <c r="EA27" s="233"/>
    </row>
    <row r="28" spans="1:131" ht="26.25" customHeight="1" thickTop="1" x14ac:dyDescent="0.2">
      <c r="A28" s="245">
        <v>1</v>
      </c>
      <c r="B28" s="1113" t="s">
        <v>404</v>
      </c>
      <c r="C28" s="1114"/>
      <c r="D28" s="1114"/>
      <c r="E28" s="1114"/>
      <c r="F28" s="1114"/>
      <c r="G28" s="1114"/>
      <c r="H28" s="1114"/>
      <c r="I28" s="1114"/>
      <c r="J28" s="1114"/>
      <c r="K28" s="1114"/>
      <c r="L28" s="1114"/>
      <c r="M28" s="1114"/>
      <c r="N28" s="1114"/>
      <c r="O28" s="1114"/>
      <c r="P28" s="1115"/>
      <c r="Q28" s="1116">
        <v>45430</v>
      </c>
      <c r="R28" s="1117"/>
      <c r="S28" s="1117"/>
      <c r="T28" s="1117"/>
      <c r="U28" s="1117"/>
      <c r="V28" s="1117">
        <v>45117</v>
      </c>
      <c r="W28" s="1117"/>
      <c r="X28" s="1117"/>
      <c r="Y28" s="1117"/>
      <c r="Z28" s="1117"/>
      <c r="AA28" s="1117">
        <v>313</v>
      </c>
      <c r="AB28" s="1117"/>
      <c r="AC28" s="1117"/>
      <c r="AD28" s="1117"/>
      <c r="AE28" s="1118"/>
      <c r="AF28" s="1119">
        <v>313</v>
      </c>
      <c r="AG28" s="1117"/>
      <c r="AH28" s="1117"/>
      <c r="AI28" s="1117"/>
      <c r="AJ28" s="1120"/>
      <c r="AK28" s="1108">
        <v>3962</v>
      </c>
      <c r="AL28" s="1109"/>
      <c r="AM28" s="1109"/>
      <c r="AN28" s="1109"/>
      <c r="AO28" s="1109"/>
      <c r="AP28" s="1109" t="s">
        <v>504</v>
      </c>
      <c r="AQ28" s="1109"/>
      <c r="AR28" s="1109"/>
      <c r="AS28" s="1109"/>
      <c r="AT28" s="1109"/>
      <c r="AU28" s="1109" t="s">
        <v>504</v>
      </c>
      <c r="AV28" s="1109"/>
      <c r="AW28" s="1109"/>
      <c r="AX28" s="1109"/>
      <c r="AY28" s="1109"/>
      <c r="AZ28" s="1110" t="s">
        <v>504</v>
      </c>
      <c r="BA28" s="1110"/>
      <c r="BB28" s="1110"/>
      <c r="BC28" s="1110"/>
      <c r="BD28" s="1110"/>
      <c r="BE28" s="1111"/>
      <c r="BF28" s="1111"/>
      <c r="BG28" s="1111"/>
      <c r="BH28" s="1111"/>
      <c r="BI28" s="1112"/>
      <c r="BJ28" s="235"/>
      <c r="BK28" s="235"/>
      <c r="BL28" s="235"/>
      <c r="BM28" s="235"/>
      <c r="BN28" s="235"/>
      <c r="BO28" s="244"/>
      <c r="BP28" s="244"/>
      <c r="BQ28" s="241">
        <v>22</v>
      </c>
      <c r="BR28" s="242"/>
      <c r="BS28" s="1058"/>
      <c r="BT28" s="1059"/>
      <c r="BU28" s="1059"/>
      <c r="BV28" s="1059"/>
      <c r="BW28" s="1059"/>
      <c r="BX28" s="1059"/>
      <c r="BY28" s="1059"/>
      <c r="BZ28" s="1059"/>
      <c r="CA28" s="1059"/>
      <c r="CB28" s="1059"/>
      <c r="CC28" s="1059"/>
      <c r="CD28" s="1059"/>
      <c r="CE28" s="1059"/>
      <c r="CF28" s="1059"/>
      <c r="CG28" s="1080"/>
      <c r="CH28" s="1055"/>
      <c r="CI28" s="1056"/>
      <c r="CJ28" s="1056"/>
      <c r="CK28" s="1056"/>
      <c r="CL28" s="1057"/>
      <c r="CM28" s="1055"/>
      <c r="CN28" s="1056"/>
      <c r="CO28" s="1056"/>
      <c r="CP28" s="1056"/>
      <c r="CQ28" s="1057"/>
      <c r="CR28" s="1055"/>
      <c r="CS28" s="1056"/>
      <c r="CT28" s="1056"/>
      <c r="CU28" s="1056"/>
      <c r="CV28" s="1057"/>
      <c r="CW28" s="1055"/>
      <c r="CX28" s="1056"/>
      <c r="CY28" s="1056"/>
      <c r="CZ28" s="1056"/>
      <c r="DA28" s="1057"/>
      <c r="DB28" s="1055"/>
      <c r="DC28" s="1056"/>
      <c r="DD28" s="1056"/>
      <c r="DE28" s="1056"/>
      <c r="DF28" s="1057"/>
      <c r="DG28" s="1055"/>
      <c r="DH28" s="1056"/>
      <c r="DI28" s="1056"/>
      <c r="DJ28" s="1056"/>
      <c r="DK28" s="1057"/>
      <c r="DL28" s="1055"/>
      <c r="DM28" s="1056"/>
      <c r="DN28" s="1056"/>
      <c r="DO28" s="1056"/>
      <c r="DP28" s="1057"/>
      <c r="DQ28" s="1055"/>
      <c r="DR28" s="1056"/>
      <c r="DS28" s="1056"/>
      <c r="DT28" s="1056"/>
      <c r="DU28" s="1057"/>
      <c r="DV28" s="1058"/>
      <c r="DW28" s="1059"/>
      <c r="DX28" s="1059"/>
      <c r="DY28" s="1059"/>
      <c r="DZ28" s="1060"/>
      <c r="EA28" s="233"/>
    </row>
    <row r="29" spans="1:131" ht="26.25" customHeight="1" x14ac:dyDescent="0.2">
      <c r="A29" s="245">
        <v>2</v>
      </c>
      <c r="B29" s="1096" t="s">
        <v>405</v>
      </c>
      <c r="C29" s="1097"/>
      <c r="D29" s="1097"/>
      <c r="E29" s="1097"/>
      <c r="F29" s="1097"/>
      <c r="G29" s="1097"/>
      <c r="H29" s="1097"/>
      <c r="I29" s="1097"/>
      <c r="J29" s="1097"/>
      <c r="K29" s="1097"/>
      <c r="L29" s="1097"/>
      <c r="M29" s="1097"/>
      <c r="N29" s="1097"/>
      <c r="O29" s="1097"/>
      <c r="P29" s="1098"/>
      <c r="Q29" s="1104">
        <v>10551</v>
      </c>
      <c r="R29" s="1105"/>
      <c r="S29" s="1105"/>
      <c r="T29" s="1105"/>
      <c r="U29" s="1105"/>
      <c r="V29" s="1105">
        <v>10551</v>
      </c>
      <c r="W29" s="1105"/>
      <c r="X29" s="1105"/>
      <c r="Y29" s="1105"/>
      <c r="Z29" s="1105"/>
      <c r="AA29" s="1105" t="s">
        <v>504</v>
      </c>
      <c r="AB29" s="1105"/>
      <c r="AC29" s="1105"/>
      <c r="AD29" s="1105"/>
      <c r="AE29" s="1106"/>
      <c r="AF29" s="1101" t="s">
        <v>131</v>
      </c>
      <c r="AG29" s="1102"/>
      <c r="AH29" s="1102"/>
      <c r="AI29" s="1102"/>
      <c r="AJ29" s="1103"/>
      <c r="AK29" s="1044">
        <v>5696</v>
      </c>
      <c r="AL29" s="1035"/>
      <c r="AM29" s="1035"/>
      <c r="AN29" s="1035"/>
      <c r="AO29" s="1035"/>
      <c r="AP29" s="1035" t="s">
        <v>504</v>
      </c>
      <c r="AQ29" s="1035"/>
      <c r="AR29" s="1035"/>
      <c r="AS29" s="1035"/>
      <c r="AT29" s="1035"/>
      <c r="AU29" s="1035" t="s">
        <v>504</v>
      </c>
      <c r="AV29" s="1035"/>
      <c r="AW29" s="1035"/>
      <c r="AX29" s="1035"/>
      <c r="AY29" s="1035"/>
      <c r="AZ29" s="1107" t="s">
        <v>504</v>
      </c>
      <c r="BA29" s="1107"/>
      <c r="BB29" s="1107"/>
      <c r="BC29" s="1107"/>
      <c r="BD29" s="1107"/>
      <c r="BE29" s="1036"/>
      <c r="BF29" s="1036"/>
      <c r="BG29" s="1036"/>
      <c r="BH29" s="1036"/>
      <c r="BI29" s="1037"/>
      <c r="BJ29" s="235"/>
      <c r="BK29" s="235"/>
      <c r="BL29" s="235"/>
      <c r="BM29" s="235"/>
      <c r="BN29" s="235"/>
      <c r="BO29" s="244"/>
      <c r="BP29" s="244"/>
      <c r="BQ29" s="241">
        <v>23</v>
      </c>
      <c r="BR29" s="242"/>
      <c r="BS29" s="1058"/>
      <c r="BT29" s="1059"/>
      <c r="BU29" s="1059"/>
      <c r="BV29" s="1059"/>
      <c r="BW29" s="1059"/>
      <c r="BX29" s="1059"/>
      <c r="BY29" s="1059"/>
      <c r="BZ29" s="1059"/>
      <c r="CA29" s="1059"/>
      <c r="CB29" s="1059"/>
      <c r="CC29" s="1059"/>
      <c r="CD29" s="1059"/>
      <c r="CE29" s="1059"/>
      <c r="CF29" s="1059"/>
      <c r="CG29" s="1080"/>
      <c r="CH29" s="1055"/>
      <c r="CI29" s="1056"/>
      <c r="CJ29" s="1056"/>
      <c r="CK29" s="1056"/>
      <c r="CL29" s="1057"/>
      <c r="CM29" s="1055"/>
      <c r="CN29" s="1056"/>
      <c r="CO29" s="1056"/>
      <c r="CP29" s="1056"/>
      <c r="CQ29" s="1057"/>
      <c r="CR29" s="1055"/>
      <c r="CS29" s="1056"/>
      <c r="CT29" s="1056"/>
      <c r="CU29" s="1056"/>
      <c r="CV29" s="1057"/>
      <c r="CW29" s="1055"/>
      <c r="CX29" s="1056"/>
      <c r="CY29" s="1056"/>
      <c r="CZ29" s="1056"/>
      <c r="DA29" s="1057"/>
      <c r="DB29" s="1055"/>
      <c r="DC29" s="1056"/>
      <c r="DD29" s="1056"/>
      <c r="DE29" s="1056"/>
      <c r="DF29" s="1057"/>
      <c r="DG29" s="1055"/>
      <c r="DH29" s="1056"/>
      <c r="DI29" s="1056"/>
      <c r="DJ29" s="1056"/>
      <c r="DK29" s="1057"/>
      <c r="DL29" s="1055"/>
      <c r="DM29" s="1056"/>
      <c r="DN29" s="1056"/>
      <c r="DO29" s="1056"/>
      <c r="DP29" s="1057"/>
      <c r="DQ29" s="1055"/>
      <c r="DR29" s="1056"/>
      <c r="DS29" s="1056"/>
      <c r="DT29" s="1056"/>
      <c r="DU29" s="1057"/>
      <c r="DV29" s="1058"/>
      <c r="DW29" s="1059"/>
      <c r="DX29" s="1059"/>
      <c r="DY29" s="1059"/>
      <c r="DZ29" s="1060"/>
      <c r="EA29" s="233"/>
    </row>
    <row r="30" spans="1:131" ht="26.25" customHeight="1" x14ac:dyDescent="0.2">
      <c r="A30" s="245">
        <v>3</v>
      </c>
      <c r="B30" s="1096" t="s">
        <v>406</v>
      </c>
      <c r="C30" s="1097"/>
      <c r="D30" s="1097"/>
      <c r="E30" s="1097"/>
      <c r="F30" s="1097"/>
      <c r="G30" s="1097"/>
      <c r="H30" s="1097"/>
      <c r="I30" s="1097"/>
      <c r="J30" s="1097"/>
      <c r="K30" s="1097"/>
      <c r="L30" s="1097"/>
      <c r="M30" s="1097"/>
      <c r="N30" s="1097"/>
      <c r="O30" s="1097"/>
      <c r="P30" s="1098"/>
      <c r="Q30" s="1104">
        <v>41608</v>
      </c>
      <c r="R30" s="1105"/>
      <c r="S30" s="1105"/>
      <c r="T30" s="1105"/>
      <c r="U30" s="1105"/>
      <c r="V30" s="1105">
        <v>41207</v>
      </c>
      <c r="W30" s="1105"/>
      <c r="X30" s="1105"/>
      <c r="Y30" s="1105"/>
      <c r="Z30" s="1105"/>
      <c r="AA30" s="1105">
        <v>400</v>
      </c>
      <c r="AB30" s="1105"/>
      <c r="AC30" s="1105"/>
      <c r="AD30" s="1105"/>
      <c r="AE30" s="1106"/>
      <c r="AF30" s="1101">
        <v>400</v>
      </c>
      <c r="AG30" s="1102"/>
      <c r="AH30" s="1102"/>
      <c r="AI30" s="1102"/>
      <c r="AJ30" s="1103"/>
      <c r="AK30" s="1044">
        <v>7044</v>
      </c>
      <c r="AL30" s="1035"/>
      <c r="AM30" s="1035"/>
      <c r="AN30" s="1035"/>
      <c r="AO30" s="1035"/>
      <c r="AP30" s="1035" t="s">
        <v>504</v>
      </c>
      <c r="AQ30" s="1035"/>
      <c r="AR30" s="1035"/>
      <c r="AS30" s="1035"/>
      <c r="AT30" s="1035"/>
      <c r="AU30" s="1035" t="s">
        <v>504</v>
      </c>
      <c r="AV30" s="1035"/>
      <c r="AW30" s="1035"/>
      <c r="AX30" s="1035"/>
      <c r="AY30" s="1035"/>
      <c r="AZ30" s="1107" t="s">
        <v>504</v>
      </c>
      <c r="BA30" s="1107"/>
      <c r="BB30" s="1107"/>
      <c r="BC30" s="1107"/>
      <c r="BD30" s="1107"/>
      <c r="BE30" s="1036"/>
      <c r="BF30" s="1036"/>
      <c r="BG30" s="1036"/>
      <c r="BH30" s="1036"/>
      <c r="BI30" s="1037"/>
      <c r="BJ30" s="235"/>
      <c r="BK30" s="235"/>
      <c r="BL30" s="235"/>
      <c r="BM30" s="235"/>
      <c r="BN30" s="235"/>
      <c r="BO30" s="244"/>
      <c r="BP30" s="244"/>
      <c r="BQ30" s="241">
        <v>24</v>
      </c>
      <c r="BR30" s="242"/>
      <c r="BS30" s="1058"/>
      <c r="BT30" s="1059"/>
      <c r="BU30" s="1059"/>
      <c r="BV30" s="1059"/>
      <c r="BW30" s="1059"/>
      <c r="BX30" s="1059"/>
      <c r="BY30" s="1059"/>
      <c r="BZ30" s="1059"/>
      <c r="CA30" s="1059"/>
      <c r="CB30" s="1059"/>
      <c r="CC30" s="1059"/>
      <c r="CD30" s="1059"/>
      <c r="CE30" s="1059"/>
      <c r="CF30" s="1059"/>
      <c r="CG30" s="1080"/>
      <c r="CH30" s="1055"/>
      <c r="CI30" s="1056"/>
      <c r="CJ30" s="1056"/>
      <c r="CK30" s="1056"/>
      <c r="CL30" s="1057"/>
      <c r="CM30" s="1055"/>
      <c r="CN30" s="1056"/>
      <c r="CO30" s="1056"/>
      <c r="CP30" s="1056"/>
      <c r="CQ30" s="1057"/>
      <c r="CR30" s="1055"/>
      <c r="CS30" s="1056"/>
      <c r="CT30" s="1056"/>
      <c r="CU30" s="1056"/>
      <c r="CV30" s="1057"/>
      <c r="CW30" s="1055"/>
      <c r="CX30" s="1056"/>
      <c r="CY30" s="1056"/>
      <c r="CZ30" s="1056"/>
      <c r="DA30" s="1057"/>
      <c r="DB30" s="1055"/>
      <c r="DC30" s="1056"/>
      <c r="DD30" s="1056"/>
      <c r="DE30" s="1056"/>
      <c r="DF30" s="1057"/>
      <c r="DG30" s="1055"/>
      <c r="DH30" s="1056"/>
      <c r="DI30" s="1056"/>
      <c r="DJ30" s="1056"/>
      <c r="DK30" s="1057"/>
      <c r="DL30" s="1055"/>
      <c r="DM30" s="1056"/>
      <c r="DN30" s="1056"/>
      <c r="DO30" s="1056"/>
      <c r="DP30" s="1057"/>
      <c r="DQ30" s="1055"/>
      <c r="DR30" s="1056"/>
      <c r="DS30" s="1056"/>
      <c r="DT30" s="1056"/>
      <c r="DU30" s="1057"/>
      <c r="DV30" s="1058"/>
      <c r="DW30" s="1059"/>
      <c r="DX30" s="1059"/>
      <c r="DY30" s="1059"/>
      <c r="DZ30" s="1060"/>
      <c r="EA30" s="233"/>
    </row>
    <row r="31" spans="1:131" ht="26.25" customHeight="1" x14ac:dyDescent="0.2">
      <c r="A31" s="245">
        <v>4</v>
      </c>
      <c r="B31" s="1096" t="s">
        <v>407</v>
      </c>
      <c r="C31" s="1097"/>
      <c r="D31" s="1097"/>
      <c r="E31" s="1097"/>
      <c r="F31" s="1097"/>
      <c r="G31" s="1097"/>
      <c r="H31" s="1097"/>
      <c r="I31" s="1097"/>
      <c r="J31" s="1097"/>
      <c r="K31" s="1097"/>
      <c r="L31" s="1097"/>
      <c r="M31" s="1097"/>
      <c r="N31" s="1097"/>
      <c r="O31" s="1097"/>
      <c r="P31" s="1098"/>
      <c r="Q31" s="1104">
        <v>608</v>
      </c>
      <c r="R31" s="1105"/>
      <c r="S31" s="1105"/>
      <c r="T31" s="1105"/>
      <c r="U31" s="1105"/>
      <c r="V31" s="1105">
        <v>607</v>
      </c>
      <c r="W31" s="1105"/>
      <c r="X31" s="1105"/>
      <c r="Y31" s="1105"/>
      <c r="Z31" s="1105"/>
      <c r="AA31" s="1105">
        <v>1</v>
      </c>
      <c r="AB31" s="1105"/>
      <c r="AC31" s="1105"/>
      <c r="AD31" s="1105"/>
      <c r="AE31" s="1106"/>
      <c r="AF31" s="1101">
        <v>1</v>
      </c>
      <c r="AG31" s="1102"/>
      <c r="AH31" s="1102"/>
      <c r="AI31" s="1102"/>
      <c r="AJ31" s="1103"/>
      <c r="AK31" s="1044">
        <v>465</v>
      </c>
      <c r="AL31" s="1035"/>
      <c r="AM31" s="1035"/>
      <c r="AN31" s="1035"/>
      <c r="AO31" s="1035"/>
      <c r="AP31" s="1035">
        <v>817</v>
      </c>
      <c r="AQ31" s="1035"/>
      <c r="AR31" s="1035"/>
      <c r="AS31" s="1035"/>
      <c r="AT31" s="1035"/>
      <c r="AU31" s="1035">
        <v>100</v>
      </c>
      <c r="AV31" s="1035"/>
      <c r="AW31" s="1035"/>
      <c r="AX31" s="1035"/>
      <c r="AY31" s="1035"/>
      <c r="AZ31" s="1107" t="s">
        <v>504</v>
      </c>
      <c r="BA31" s="1107"/>
      <c r="BB31" s="1107"/>
      <c r="BC31" s="1107"/>
      <c r="BD31" s="1107"/>
      <c r="BE31" s="1036"/>
      <c r="BF31" s="1036"/>
      <c r="BG31" s="1036"/>
      <c r="BH31" s="1036"/>
      <c r="BI31" s="1037"/>
      <c r="BJ31" s="235"/>
      <c r="BK31" s="235"/>
      <c r="BL31" s="235"/>
      <c r="BM31" s="235"/>
      <c r="BN31" s="235"/>
      <c r="BO31" s="244"/>
      <c r="BP31" s="244"/>
      <c r="BQ31" s="241">
        <v>25</v>
      </c>
      <c r="BR31" s="242"/>
      <c r="BS31" s="1058"/>
      <c r="BT31" s="1059"/>
      <c r="BU31" s="1059"/>
      <c r="BV31" s="1059"/>
      <c r="BW31" s="1059"/>
      <c r="BX31" s="1059"/>
      <c r="BY31" s="1059"/>
      <c r="BZ31" s="1059"/>
      <c r="CA31" s="1059"/>
      <c r="CB31" s="1059"/>
      <c r="CC31" s="1059"/>
      <c r="CD31" s="1059"/>
      <c r="CE31" s="1059"/>
      <c r="CF31" s="1059"/>
      <c r="CG31" s="1080"/>
      <c r="CH31" s="1055"/>
      <c r="CI31" s="1056"/>
      <c r="CJ31" s="1056"/>
      <c r="CK31" s="1056"/>
      <c r="CL31" s="1057"/>
      <c r="CM31" s="1055"/>
      <c r="CN31" s="1056"/>
      <c r="CO31" s="1056"/>
      <c r="CP31" s="1056"/>
      <c r="CQ31" s="1057"/>
      <c r="CR31" s="1055"/>
      <c r="CS31" s="1056"/>
      <c r="CT31" s="1056"/>
      <c r="CU31" s="1056"/>
      <c r="CV31" s="1057"/>
      <c r="CW31" s="1055"/>
      <c r="CX31" s="1056"/>
      <c r="CY31" s="1056"/>
      <c r="CZ31" s="1056"/>
      <c r="DA31" s="1057"/>
      <c r="DB31" s="1055"/>
      <c r="DC31" s="1056"/>
      <c r="DD31" s="1056"/>
      <c r="DE31" s="1056"/>
      <c r="DF31" s="1057"/>
      <c r="DG31" s="1055"/>
      <c r="DH31" s="1056"/>
      <c r="DI31" s="1056"/>
      <c r="DJ31" s="1056"/>
      <c r="DK31" s="1057"/>
      <c r="DL31" s="1055"/>
      <c r="DM31" s="1056"/>
      <c r="DN31" s="1056"/>
      <c r="DO31" s="1056"/>
      <c r="DP31" s="1057"/>
      <c r="DQ31" s="1055"/>
      <c r="DR31" s="1056"/>
      <c r="DS31" s="1056"/>
      <c r="DT31" s="1056"/>
      <c r="DU31" s="1057"/>
      <c r="DV31" s="1058"/>
      <c r="DW31" s="1059"/>
      <c r="DX31" s="1059"/>
      <c r="DY31" s="1059"/>
      <c r="DZ31" s="1060"/>
      <c r="EA31" s="233"/>
    </row>
    <row r="32" spans="1:131" ht="26.25" customHeight="1" x14ac:dyDescent="0.2">
      <c r="A32" s="245">
        <v>5</v>
      </c>
      <c r="B32" s="1096"/>
      <c r="C32" s="1097"/>
      <c r="D32" s="1097"/>
      <c r="E32" s="1097"/>
      <c r="F32" s="1097"/>
      <c r="G32" s="1097"/>
      <c r="H32" s="1097"/>
      <c r="I32" s="1097"/>
      <c r="J32" s="1097"/>
      <c r="K32" s="1097"/>
      <c r="L32" s="1097"/>
      <c r="M32" s="1097"/>
      <c r="N32" s="1097"/>
      <c r="O32" s="1097"/>
      <c r="P32" s="1098"/>
      <c r="Q32" s="1104"/>
      <c r="R32" s="1105"/>
      <c r="S32" s="1105"/>
      <c r="T32" s="1105"/>
      <c r="U32" s="1105"/>
      <c r="V32" s="1105"/>
      <c r="W32" s="1105"/>
      <c r="X32" s="1105"/>
      <c r="Y32" s="1105"/>
      <c r="Z32" s="1105"/>
      <c r="AA32" s="1105"/>
      <c r="AB32" s="1105"/>
      <c r="AC32" s="1105"/>
      <c r="AD32" s="1105"/>
      <c r="AE32" s="1106"/>
      <c r="AF32" s="1101"/>
      <c r="AG32" s="1102"/>
      <c r="AH32" s="1102"/>
      <c r="AI32" s="1102"/>
      <c r="AJ32" s="1103"/>
      <c r="AK32" s="1044"/>
      <c r="AL32" s="1035"/>
      <c r="AM32" s="1035"/>
      <c r="AN32" s="1035"/>
      <c r="AO32" s="1035"/>
      <c r="AP32" s="1035"/>
      <c r="AQ32" s="1035"/>
      <c r="AR32" s="1035"/>
      <c r="AS32" s="1035"/>
      <c r="AT32" s="1035"/>
      <c r="AU32" s="1035"/>
      <c r="AV32" s="1035"/>
      <c r="AW32" s="1035"/>
      <c r="AX32" s="1035"/>
      <c r="AY32" s="1035"/>
      <c r="AZ32" s="1107"/>
      <c r="BA32" s="1107"/>
      <c r="BB32" s="1107"/>
      <c r="BC32" s="1107"/>
      <c r="BD32" s="1107"/>
      <c r="BE32" s="1036"/>
      <c r="BF32" s="1036"/>
      <c r="BG32" s="1036"/>
      <c r="BH32" s="1036"/>
      <c r="BI32" s="1037"/>
      <c r="BJ32" s="235"/>
      <c r="BK32" s="235"/>
      <c r="BL32" s="235"/>
      <c r="BM32" s="235"/>
      <c r="BN32" s="235"/>
      <c r="BO32" s="244"/>
      <c r="BP32" s="244"/>
      <c r="BQ32" s="241">
        <v>26</v>
      </c>
      <c r="BR32" s="242"/>
      <c r="BS32" s="1058"/>
      <c r="BT32" s="1059"/>
      <c r="BU32" s="1059"/>
      <c r="BV32" s="1059"/>
      <c r="BW32" s="1059"/>
      <c r="BX32" s="1059"/>
      <c r="BY32" s="1059"/>
      <c r="BZ32" s="1059"/>
      <c r="CA32" s="1059"/>
      <c r="CB32" s="1059"/>
      <c r="CC32" s="1059"/>
      <c r="CD32" s="1059"/>
      <c r="CE32" s="1059"/>
      <c r="CF32" s="1059"/>
      <c r="CG32" s="1080"/>
      <c r="CH32" s="1055"/>
      <c r="CI32" s="1056"/>
      <c r="CJ32" s="1056"/>
      <c r="CK32" s="1056"/>
      <c r="CL32" s="1057"/>
      <c r="CM32" s="1055"/>
      <c r="CN32" s="1056"/>
      <c r="CO32" s="1056"/>
      <c r="CP32" s="1056"/>
      <c r="CQ32" s="1057"/>
      <c r="CR32" s="1055"/>
      <c r="CS32" s="1056"/>
      <c r="CT32" s="1056"/>
      <c r="CU32" s="1056"/>
      <c r="CV32" s="1057"/>
      <c r="CW32" s="1055"/>
      <c r="CX32" s="1056"/>
      <c r="CY32" s="1056"/>
      <c r="CZ32" s="1056"/>
      <c r="DA32" s="1057"/>
      <c r="DB32" s="1055"/>
      <c r="DC32" s="1056"/>
      <c r="DD32" s="1056"/>
      <c r="DE32" s="1056"/>
      <c r="DF32" s="1057"/>
      <c r="DG32" s="1055"/>
      <c r="DH32" s="1056"/>
      <c r="DI32" s="1056"/>
      <c r="DJ32" s="1056"/>
      <c r="DK32" s="1057"/>
      <c r="DL32" s="1055"/>
      <c r="DM32" s="1056"/>
      <c r="DN32" s="1056"/>
      <c r="DO32" s="1056"/>
      <c r="DP32" s="1057"/>
      <c r="DQ32" s="1055"/>
      <c r="DR32" s="1056"/>
      <c r="DS32" s="1056"/>
      <c r="DT32" s="1056"/>
      <c r="DU32" s="1057"/>
      <c r="DV32" s="1058"/>
      <c r="DW32" s="1059"/>
      <c r="DX32" s="1059"/>
      <c r="DY32" s="1059"/>
      <c r="DZ32" s="1060"/>
      <c r="EA32" s="233"/>
    </row>
    <row r="33" spans="1:131" ht="26.25" customHeight="1" x14ac:dyDescent="0.2">
      <c r="A33" s="245">
        <v>6</v>
      </c>
      <c r="B33" s="1096"/>
      <c r="C33" s="1097"/>
      <c r="D33" s="1097"/>
      <c r="E33" s="1097"/>
      <c r="F33" s="1097"/>
      <c r="G33" s="1097"/>
      <c r="H33" s="1097"/>
      <c r="I33" s="1097"/>
      <c r="J33" s="1097"/>
      <c r="K33" s="1097"/>
      <c r="L33" s="1097"/>
      <c r="M33" s="1097"/>
      <c r="N33" s="1097"/>
      <c r="O33" s="1097"/>
      <c r="P33" s="1098"/>
      <c r="Q33" s="1104"/>
      <c r="R33" s="1105"/>
      <c r="S33" s="1105"/>
      <c r="T33" s="1105"/>
      <c r="U33" s="1105"/>
      <c r="V33" s="1105"/>
      <c r="W33" s="1105"/>
      <c r="X33" s="1105"/>
      <c r="Y33" s="1105"/>
      <c r="Z33" s="1105"/>
      <c r="AA33" s="1105"/>
      <c r="AB33" s="1105"/>
      <c r="AC33" s="1105"/>
      <c r="AD33" s="1105"/>
      <c r="AE33" s="1106"/>
      <c r="AF33" s="1101"/>
      <c r="AG33" s="1102"/>
      <c r="AH33" s="1102"/>
      <c r="AI33" s="1102"/>
      <c r="AJ33" s="1103"/>
      <c r="AK33" s="1044"/>
      <c r="AL33" s="1035"/>
      <c r="AM33" s="1035"/>
      <c r="AN33" s="1035"/>
      <c r="AO33" s="1035"/>
      <c r="AP33" s="1035"/>
      <c r="AQ33" s="1035"/>
      <c r="AR33" s="1035"/>
      <c r="AS33" s="1035"/>
      <c r="AT33" s="1035"/>
      <c r="AU33" s="1035"/>
      <c r="AV33" s="1035"/>
      <c r="AW33" s="1035"/>
      <c r="AX33" s="1035"/>
      <c r="AY33" s="1035"/>
      <c r="AZ33" s="1107"/>
      <c r="BA33" s="1107"/>
      <c r="BB33" s="1107"/>
      <c r="BC33" s="1107"/>
      <c r="BD33" s="1107"/>
      <c r="BE33" s="1036"/>
      <c r="BF33" s="1036"/>
      <c r="BG33" s="1036"/>
      <c r="BH33" s="1036"/>
      <c r="BI33" s="1037"/>
      <c r="BJ33" s="235"/>
      <c r="BK33" s="235"/>
      <c r="BL33" s="235"/>
      <c r="BM33" s="235"/>
      <c r="BN33" s="235"/>
      <c r="BO33" s="244"/>
      <c r="BP33" s="244"/>
      <c r="BQ33" s="241">
        <v>27</v>
      </c>
      <c r="BR33" s="242"/>
      <c r="BS33" s="1058"/>
      <c r="BT33" s="1059"/>
      <c r="BU33" s="1059"/>
      <c r="BV33" s="1059"/>
      <c r="BW33" s="1059"/>
      <c r="BX33" s="1059"/>
      <c r="BY33" s="1059"/>
      <c r="BZ33" s="1059"/>
      <c r="CA33" s="1059"/>
      <c r="CB33" s="1059"/>
      <c r="CC33" s="1059"/>
      <c r="CD33" s="1059"/>
      <c r="CE33" s="1059"/>
      <c r="CF33" s="1059"/>
      <c r="CG33" s="1080"/>
      <c r="CH33" s="1055"/>
      <c r="CI33" s="1056"/>
      <c r="CJ33" s="1056"/>
      <c r="CK33" s="1056"/>
      <c r="CL33" s="1057"/>
      <c r="CM33" s="1055"/>
      <c r="CN33" s="1056"/>
      <c r="CO33" s="1056"/>
      <c r="CP33" s="1056"/>
      <c r="CQ33" s="1057"/>
      <c r="CR33" s="1055"/>
      <c r="CS33" s="1056"/>
      <c r="CT33" s="1056"/>
      <c r="CU33" s="1056"/>
      <c r="CV33" s="1057"/>
      <c r="CW33" s="1055"/>
      <c r="CX33" s="1056"/>
      <c r="CY33" s="1056"/>
      <c r="CZ33" s="1056"/>
      <c r="DA33" s="1057"/>
      <c r="DB33" s="1055"/>
      <c r="DC33" s="1056"/>
      <c r="DD33" s="1056"/>
      <c r="DE33" s="1056"/>
      <c r="DF33" s="1057"/>
      <c r="DG33" s="1055"/>
      <c r="DH33" s="1056"/>
      <c r="DI33" s="1056"/>
      <c r="DJ33" s="1056"/>
      <c r="DK33" s="1057"/>
      <c r="DL33" s="1055"/>
      <c r="DM33" s="1056"/>
      <c r="DN33" s="1056"/>
      <c r="DO33" s="1056"/>
      <c r="DP33" s="1057"/>
      <c r="DQ33" s="1055"/>
      <c r="DR33" s="1056"/>
      <c r="DS33" s="1056"/>
      <c r="DT33" s="1056"/>
      <c r="DU33" s="1057"/>
      <c r="DV33" s="1058"/>
      <c r="DW33" s="1059"/>
      <c r="DX33" s="1059"/>
      <c r="DY33" s="1059"/>
      <c r="DZ33" s="1060"/>
      <c r="EA33" s="233"/>
    </row>
    <row r="34" spans="1:131" ht="26.25" customHeight="1" x14ac:dyDescent="0.2">
      <c r="A34" s="245">
        <v>7</v>
      </c>
      <c r="B34" s="1096"/>
      <c r="C34" s="1097"/>
      <c r="D34" s="1097"/>
      <c r="E34" s="1097"/>
      <c r="F34" s="1097"/>
      <c r="G34" s="1097"/>
      <c r="H34" s="1097"/>
      <c r="I34" s="1097"/>
      <c r="J34" s="1097"/>
      <c r="K34" s="1097"/>
      <c r="L34" s="1097"/>
      <c r="M34" s="1097"/>
      <c r="N34" s="1097"/>
      <c r="O34" s="1097"/>
      <c r="P34" s="1098"/>
      <c r="Q34" s="1104"/>
      <c r="R34" s="1105"/>
      <c r="S34" s="1105"/>
      <c r="T34" s="1105"/>
      <c r="U34" s="1105"/>
      <c r="V34" s="1105"/>
      <c r="W34" s="1105"/>
      <c r="X34" s="1105"/>
      <c r="Y34" s="1105"/>
      <c r="Z34" s="1105"/>
      <c r="AA34" s="1105"/>
      <c r="AB34" s="1105"/>
      <c r="AC34" s="1105"/>
      <c r="AD34" s="1105"/>
      <c r="AE34" s="1106"/>
      <c r="AF34" s="1101"/>
      <c r="AG34" s="1102"/>
      <c r="AH34" s="1102"/>
      <c r="AI34" s="1102"/>
      <c r="AJ34" s="1103"/>
      <c r="AK34" s="1044"/>
      <c r="AL34" s="1035"/>
      <c r="AM34" s="1035"/>
      <c r="AN34" s="1035"/>
      <c r="AO34" s="1035"/>
      <c r="AP34" s="1035"/>
      <c r="AQ34" s="1035"/>
      <c r="AR34" s="1035"/>
      <c r="AS34" s="1035"/>
      <c r="AT34" s="1035"/>
      <c r="AU34" s="1035"/>
      <c r="AV34" s="1035"/>
      <c r="AW34" s="1035"/>
      <c r="AX34" s="1035"/>
      <c r="AY34" s="1035"/>
      <c r="AZ34" s="1107"/>
      <c r="BA34" s="1107"/>
      <c r="BB34" s="1107"/>
      <c r="BC34" s="1107"/>
      <c r="BD34" s="1107"/>
      <c r="BE34" s="1036"/>
      <c r="BF34" s="1036"/>
      <c r="BG34" s="1036"/>
      <c r="BH34" s="1036"/>
      <c r="BI34" s="1037"/>
      <c r="BJ34" s="235"/>
      <c r="BK34" s="235"/>
      <c r="BL34" s="235"/>
      <c r="BM34" s="235"/>
      <c r="BN34" s="235"/>
      <c r="BO34" s="244"/>
      <c r="BP34" s="244"/>
      <c r="BQ34" s="241">
        <v>28</v>
      </c>
      <c r="BR34" s="242"/>
      <c r="BS34" s="1058"/>
      <c r="BT34" s="1059"/>
      <c r="BU34" s="1059"/>
      <c r="BV34" s="1059"/>
      <c r="BW34" s="1059"/>
      <c r="BX34" s="1059"/>
      <c r="BY34" s="1059"/>
      <c r="BZ34" s="1059"/>
      <c r="CA34" s="1059"/>
      <c r="CB34" s="1059"/>
      <c r="CC34" s="1059"/>
      <c r="CD34" s="1059"/>
      <c r="CE34" s="1059"/>
      <c r="CF34" s="1059"/>
      <c r="CG34" s="1080"/>
      <c r="CH34" s="1055"/>
      <c r="CI34" s="1056"/>
      <c r="CJ34" s="1056"/>
      <c r="CK34" s="1056"/>
      <c r="CL34" s="1057"/>
      <c r="CM34" s="1055"/>
      <c r="CN34" s="1056"/>
      <c r="CO34" s="1056"/>
      <c r="CP34" s="1056"/>
      <c r="CQ34" s="1057"/>
      <c r="CR34" s="1055"/>
      <c r="CS34" s="1056"/>
      <c r="CT34" s="1056"/>
      <c r="CU34" s="1056"/>
      <c r="CV34" s="1057"/>
      <c r="CW34" s="1055"/>
      <c r="CX34" s="1056"/>
      <c r="CY34" s="1056"/>
      <c r="CZ34" s="1056"/>
      <c r="DA34" s="1057"/>
      <c r="DB34" s="1055"/>
      <c r="DC34" s="1056"/>
      <c r="DD34" s="1056"/>
      <c r="DE34" s="1056"/>
      <c r="DF34" s="1057"/>
      <c r="DG34" s="1055"/>
      <c r="DH34" s="1056"/>
      <c r="DI34" s="1056"/>
      <c r="DJ34" s="1056"/>
      <c r="DK34" s="1057"/>
      <c r="DL34" s="1055"/>
      <c r="DM34" s="1056"/>
      <c r="DN34" s="1056"/>
      <c r="DO34" s="1056"/>
      <c r="DP34" s="1057"/>
      <c r="DQ34" s="1055"/>
      <c r="DR34" s="1056"/>
      <c r="DS34" s="1056"/>
      <c r="DT34" s="1056"/>
      <c r="DU34" s="1057"/>
      <c r="DV34" s="1058"/>
      <c r="DW34" s="1059"/>
      <c r="DX34" s="1059"/>
      <c r="DY34" s="1059"/>
      <c r="DZ34" s="1060"/>
      <c r="EA34" s="233"/>
    </row>
    <row r="35" spans="1:131" ht="26.25" customHeight="1" x14ac:dyDescent="0.2">
      <c r="A35" s="245">
        <v>8</v>
      </c>
      <c r="B35" s="1096"/>
      <c r="C35" s="1097"/>
      <c r="D35" s="1097"/>
      <c r="E35" s="1097"/>
      <c r="F35" s="1097"/>
      <c r="G35" s="1097"/>
      <c r="H35" s="1097"/>
      <c r="I35" s="1097"/>
      <c r="J35" s="1097"/>
      <c r="K35" s="1097"/>
      <c r="L35" s="1097"/>
      <c r="M35" s="1097"/>
      <c r="N35" s="1097"/>
      <c r="O35" s="1097"/>
      <c r="P35" s="1098"/>
      <c r="Q35" s="1104"/>
      <c r="R35" s="1105"/>
      <c r="S35" s="1105"/>
      <c r="T35" s="1105"/>
      <c r="U35" s="1105"/>
      <c r="V35" s="1105"/>
      <c r="W35" s="1105"/>
      <c r="X35" s="1105"/>
      <c r="Y35" s="1105"/>
      <c r="Z35" s="1105"/>
      <c r="AA35" s="1105"/>
      <c r="AB35" s="1105"/>
      <c r="AC35" s="1105"/>
      <c r="AD35" s="1105"/>
      <c r="AE35" s="1106"/>
      <c r="AF35" s="1101"/>
      <c r="AG35" s="1102"/>
      <c r="AH35" s="1102"/>
      <c r="AI35" s="1102"/>
      <c r="AJ35" s="1103"/>
      <c r="AK35" s="1044"/>
      <c r="AL35" s="1035"/>
      <c r="AM35" s="1035"/>
      <c r="AN35" s="1035"/>
      <c r="AO35" s="1035"/>
      <c r="AP35" s="1035"/>
      <c r="AQ35" s="1035"/>
      <c r="AR35" s="1035"/>
      <c r="AS35" s="1035"/>
      <c r="AT35" s="1035"/>
      <c r="AU35" s="1035"/>
      <c r="AV35" s="1035"/>
      <c r="AW35" s="1035"/>
      <c r="AX35" s="1035"/>
      <c r="AY35" s="1035"/>
      <c r="AZ35" s="1107"/>
      <c r="BA35" s="1107"/>
      <c r="BB35" s="1107"/>
      <c r="BC35" s="1107"/>
      <c r="BD35" s="1107"/>
      <c r="BE35" s="1036"/>
      <c r="BF35" s="1036"/>
      <c r="BG35" s="1036"/>
      <c r="BH35" s="1036"/>
      <c r="BI35" s="1037"/>
      <c r="BJ35" s="235"/>
      <c r="BK35" s="235"/>
      <c r="BL35" s="235"/>
      <c r="BM35" s="235"/>
      <c r="BN35" s="235"/>
      <c r="BO35" s="244"/>
      <c r="BP35" s="244"/>
      <c r="BQ35" s="241">
        <v>29</v>
      </c>
      <c r="BR35" s="242"/>
      <c r="BS35" s="1058"/>
      <c r="BT35" s="1059"/>
      <c r="BU35" s="1059"/>
      <c r="BV35" s="1059"/>
      <c r="BW35" s="1059"/>
      <c r="BX35" s="1059"/>
      <c r="BY35" s="1059"/>
      <c r="BZ35" s="1059"/>
      <c r="CA35" s="1059"/>
      <c r="CB35" s="1059"/>
      <c r="CC35" s="1059"/>
      <c r="CD35" s="1059"/>
      <c r="CE35" s="1059"/>
      <c r="CF35" s="1059"/>
      <c r="CG35" s="1080"/>
      <c r="CH35" s="1055"/>
      <c r="CI35" s="1056"/>
      <c r="CJ35" s="1056"/>
      <c r="CK35" s="1056"/>
      <c r="CL35" s="1057"/>
      <c r="CM35" s="1055"/>
      <c r="CN35" s="1056"/>
      <c r="CO35" s="1056"/>
      <c r="CP35" s="1056"/>
      <c r="CQ35" s="1057"/>
      <c r="CR35" s="1055"/>
      <c r="CS35" s="1056"/>
      <c r="CT35" s="1056"/>
      <c r="CU35" s="1056"/>
      <c r="CV35" s="1057"/>
      <c r="CW35" s="1055"/>
      <c r="CX35" s="1056"/>
      <c r="CY35" s="1056"/>
      <c r="CZ35" s="1056"/>
      <c r="DA35" s="1057"/>
      <c r="DB35" s="1055"/>
      <c r="DC35" s="1056"/>
      <c r="DD35" s="1056"/>
      <c r="DE35" s="1056"/>
      <c r="DF35" s="1057"/>
      <c r="DG35" s="1055"/>
      <c r="DH35" s="1056"/>
      <c r="DI35" s="1056"/>
      <c r="DJ35" s="1056"/>
      <c r="DK35" s="1057"/>
      <c r="DL35" s="1055"/>
      <c r="DM35" s="1056"/>
      <c r="DN35" s="1056"/>
      <c r="DO35" s="1056"/>
      <c r="DP35" s="1057"/>
      <c r="DQ35" s="1055"/>
      <c r="DR35" s="1056"/>
      <c r="DS35" s="1056"/>
      <c r="DT35" s="1056"/>
      <c r="DU35" s="1057"/>
      <c r="DV35" s="1058"/>
      <c r="DW35" s="1059"/>
      <c r="DX35" s="1059"/>
      <c r="DY35" s="1059"/>
      <c r="DZ35" s="1060"/>
      <c r="EA35" s="233"/>
    </row>
    <row r="36" spans="1:131" ht="26.25" customHeight="1" x14ac:dyDescent="0.2">
      <c r="A36" s="245">
        <v>9</v>
      </c>
      <c r="B36" s="1096"/>
      <c r="C36" s="1097"/>
      <c r="D36" s="1097"/>
      <c r="E36" s="1097"/>
      <c r="F36" s="1097"/>
      <c r="G36" s="1097"/>
      <c r="H36" s="1097"/>
      <c r="I36" s="1097"/>
      <c r="J36" s="1097"/>
      <c r="K36" s="1097"/>
      <c r="L36" s="1097"/>
      <c r="M36" s="1097"/>
      <c r="N36" s="1097"/>
      <c r="O36" s="1097"/>
      <c r="P36" s="1098"/>
      <c r="Q36" s="1104"/>
      <c r="R36" s="1105"/>
      <c r="S36" s="1105"/>
      <c r="T36" s="1105"/>
      <c r="U36" s="1105"/>
      <c r="V36" s="1105"/>
      <c r="W36" s="1105"/>
      <c r="X36" s="1105"/>
      <c r="Y36" s="1105"/>
      <c r="Z36" s="1105"/>
      <c r="AA36" s="1105"/>
      <c r="AB36" s="1105"/>
      <c r="AC36" s="1105"/>
      <c r="AD36" s="1105"/>
      <c r="AE36" s="1106"/>
      <c r="AF36" s="1101"/>
      <c r="AG36" s="1102"/>
      <c r="AH36" s="1102"/>
      <c r="AI36" s="1102"/>
      <c r="AJ36" s="1103"/>
      <c r="AK36" s="1044"/>
      <c r="AL36" s="1035"/>
      <c r="AM36" s="1035"/>
      <c r="AN36" s="1035"/>
      <c r="AO36" s="1035"/>
      <c r="AP36" s="1035"/>
      <c r="AQ36" s="1035"/>
      <c r="AR36" s="1035"/>
      <c r="AS36" s="1035"/>
      <c r="AT36" s="1035"/>
      <c r="AU36" s="1035"/>
      <c r="AV36" s="1035"/>
      <c r="AW36" s="1035"/>
      <c r="AX36" s="1035"/>
      <c r="AY36" s="1035"/>
      <c r="AZ36" s="1107"/>
      <c r="BA36" s="1107"/>
      <c r="BB36" s="1107"/>
      <c r="BC36" s="1107"/>
      <c r="BD36" s="1107"/>
      <c r="BE36" s="1036"/>
      <c r="BF36" s="1036"/>
      <c r="BG36" s="1036"/>
      <c r="BH36" s="1036"/>
      <c r="BI36" s="1037"/>
      <c r="BJ36" s="235"/>
      <c r="BK36" s="235"/>
      <c r="BL36" s="235"/>
      <c r="BM36" s="235"/>
      <c r="BN36" s="235"/>
      <c r="BO36" s="244"/>
      <c r="BP36" s="244"/>
      <c r="BQ36" s="241">
        <v>30</v>
      </c>
      <c r="BR36" s="242"/>
      <c r="BS36" s="1058"/>
      <c r="BT36" s="1059"/>
      <c r="BU36" s="1059"/>
      <c r="BV36" s="1059"/>
      <c r="BW36" s="1059"/>
      <c r="BX36" s="1059"/>
      <c r="BY36" s="1059"/>
      <c r="BZ36" s="1059"/>
      <c r="CA36" s="1059"/>
      <c r="CB36" s="1059"/>
      <c r="CC36" s="1059"/>
      <c r="CD36" s="1059"/>
      <c r="CE36" s="1059"/>
      <c r="CF36" s="1059"/>
      <c r="CG36" s="1080"/>
      <c r="CH36" s="1055"/>
      <c r="CI36" s="1056"/>
      <c r="CJ36" s="1056"/>
      <c r="CK36" s="1056"/>
      <c r="CL36" s="1057"/>
      <c r="CM36" s="1055"/>
      <c r="CN36" s="1056"/>
      <c r="CO36" s="1056"/>
      <c r="CP36" s="1056"/>
      <c r="CQ36" s="1057"/>
      <c r="CR36" s="1055"/>
      <c r="CS36" s="1056"/>
      <c r="CT36" s="1056"/>
      <c r="CU36" s="1056"/>
      <c r="CV36" s="1057"/>
      <c r="CW36" s="1055"/>
      <c r="CX36" s="1056"/>
      <c r="CY36" s="1056"/>
      <c r="CZ36" s="1056"/>
      <c r="DA36" s="1057"/>
      <c r="DB36" s="1055"/>
      <c r="DC36" s="1056"/>
      <c r="DD36" s="1056"/>
      <c r="DE36" s="1056"/>
      <c r="DF36" s="1057"/>
      <c r="DG36" s="1055"/>
      <c r="DH36" s="1056"/>
      <c r="DI36" s="1056"/>
      <c r="DJ36" s="1056"/>
      <c r="DK36" s="1057"/>
      <c r="DL36" s="1055"/>
      <c r="DM36" s="1056"/>
      <c r="DN36" s="1056"/>
      <c r="DO36" s="1056"/>
      <c r="DP36" s="1057"/>
      <c r="DQ36" s="1055"/>
      <c r="DR36" s="1056"/>
      <c r="DS36" s="1056"/>
      <c r="DT36" s="1056"/>
      <c r="DU36" s="1057"/>
      <c r="DV36" s="1058"/>
      <c r="DW36" s="1059"/>
      <c r="DX36" s="1059"/>
      <c r="DY36" s="1059"/>
      <c r="DZ36" s="1060"/>
      <c r="EA36" s="233"/>
    </row>
    <row r="37" spans="1:131" ht="26.25" customHeight="1" x14ac:dyDescent="0.2">
      <c r="A37" s="245">
        <v>10</v>
      </c>
      <c r="B37" s="1096"/>
      <c r="C37" s="1097"/>
      <c r="D37" s="1097"/>
      <c r="E37" s="1097"/>
      <c r="F37" s="1097"/>
      <c r="G37" s="1097"/>
      <c r="H37" s="1097"/>
      <c r="I37" s="1097"/>
      <c r="J37" s="1097"/>
      <c r="K37" s="1097"/>
      <c r="L37" s="1097"/>
      <c r="M37" s="1097"/>
      <c r="N37" s="1097"/>
      <c r="O37" s="1097"/>
      <c r="P37" s="1098"/>
      <c r="Q37" s="1104"/>
      <c r="R37" s="1105"/>
      <c r="S37" s="1105"/>
      <c r="T37" s="1105"/>
      <c r="U37" s="1105"/>
      <c r="V37" s="1105"/>
      <c r="W37" s="1105"/>
      <c r="X37" s="1105"/>
      <c r="Y37" s="1105"/>
      <c r="Z37" s="1105"/>
      <c r="AA37" s="1105"/>
      <c r="AB37" s="1105"/>
      <c r="AC37" s="1105"/>
      <c r="AD37" s="1105"/>
      <c r="AE37" s="1106"/>
      <c r="AF37" s="1101"/>
      <c r="AG37" s="1102"/>
      <c r="AH37" s="1102"/>
      <c r="AI37" s="1102"/>
      <c r="AJ37" s="1103"/>
      <c r="AK37" s="1044"/>
      <c r="AL37" s="1035"/>
      <c r="AM37" s="1035"/>
      <c r="AN37" s="1035"/>
      <c r="AO37" s="1035"/>
      <c r="AP37" s="1035"/>
      <c r="AQ37" s="1035"/>
      <c r="AR37" s="1035"/>
      <c r="AS37" s="1035"/>
      <c r="AT37" s="1035"/>
      <c r="AU37" s="1035"/>
      <c r="AV37" s="1035"/>
      <c r="AW37" s="1035"/>
      <c r="AX37" s="1035"/>
      <c r="AY37" s="1035"/>
      <c r="AZ37" s="1107"/>
      <c r="BA37" s="1107"/>
      <c r="BB37" s="1107"/>
      <c r="BC37" s="1107"/>
      <c r="BD37" s="1107"/>
      <c r="BE37" s="1036"/>
      <c r="BF37" s="1036"/>
      <c r="BG37" s="1036"/>
      <c r="BH37" s="1036"/>
      <c r="BI37" s="1037"/>
      <c r="BJ37" s="235"/>
      <c r="BK37" s="235"/>
      <c r="BL37" s="235"/>
      <c r="BM37" s="235"/>
      <c r="BN37" s="235"/>
      <c r="BO37" s="244"/>
      <c r="BP37" s="244"/>
      <c r="BQ37" s="241">
        <v>31</v>
      </c>
      <c r="BR37" s="242"/>
      <c r="BS37" s="1058"/>
      <c r="BT37" s="1059"/>
      <c r="BU37" s="1059"/>
      <c r="BV37" s="1059"/>
      <c r="BW37" s="1059"/>
      <c r="BX37" s="1059"/>
      <c r="BY37" s="1059"/>
      <c r="BZ37" s="1059"/>
      <c r="CA37" s="1059"/>
      <c r="CB37" s="1059"/>
      <c r="CC37" s="1059"/>
      <c r="CD37" s="1059"/>
      <c r="CE37" s="1059"/>
      <c r="CF37" s="1059"/>
      <c r="CG37" s="1080"/>
      <c r="CH37" s="1055"/>
      <c r="CI37" s="1056"/>
      <c r="CJ37" s="1056"/>
      <c r="CK37" s="1056"/>
      <c r="CL37" s="1057"/>
      <c r="CM37" s="1055"/>
      <c r="CN37" s="1056"/>
      <c r="CO37" s="1056"/>
      <c r="CP37" s="1056"/>
      <c r="CQ37" s="1057"/>
      <c r="CR37" s="1055"/>
      <c r="CS37" s="1056"/>
      <c r="CT37" s="1056"/>
      <c r="CU37" s="1056"/>
      <c r="CV37" s="1057"/>
      <c r="CW37" s="1055"/>
      <c r="CX37" s="1056"/>
      <c r="CY37" s="1056"/>
      <c r="CZ37" s="1056"/>
      <c r="DA37" s="1057"/>
      <c r="DB37" s="1055"/>
      <c r="DC37" s="1056"/>
      <c r="DD37" s="1056"/>
      <c r="DE37" s="1056"/>
      <c r="DF37" s="1057"/>
      <c r="DG37" s="1055"/>
      <c r="DH37" s="1056"/>
      <c r="DI37" s="1056"/>
      <c r="DJ37" s="1056"/>
      <c r="DK37" s="1057"/>
      <c r="DL37" s="1055"/>
      <c r="DM37" s="1056"/>
      <c r="DN37" s="1056"/>
      <c r="DO37" s="1056"/>
      <c r="DP37" s="1057"/>
      <c r="DQ37" s="1055"/>
      <c r="DR37" s="1056"/>
      <c r="DS37" s="1056"/>
      <c r="DT37" s="1056"/>
      <c r="DU37" s="1057"/>
      <c r="DV37" s="1058"/>
      <c r="DW37" s="1059"/>
      <c r="DX37" s="1059"/>
      <c r="DY37" s="1059"/>
      <c r="DZ37" s="1060"/>
      <c r="EA37" s="233"/>
    </row>
    <row r="38" spans="1:131" ht="26.25" customHeight="1" x14ac:dyDescent="0.2">
      <c r="A38" s="245">
        <v>11</v>
      </c>
      <c r="B38" s="1096"/>
      <c r="C38" s="1097"/>
      <c r="D38" s="1097"/>
      <c r="E38" s="1097"/>
      <c r="F38" s="1097"/>
      <c r="G38" s="1097"/>
      <c r="H38" s="1097"/>
      <c r="I38" s="1097"/>
      <c r="J38" s="1097"/>
      <c r="K38" s="1097"/>
      <c r="L38" s="1097"/>
      <c r="M38" s="1097"/>
      <c r="N38" s="1097"/>
      <c r="O38" s="1097"/>
      <c r="P38" s="1098"/>
      <c r="Q38" s="1104"/>
      <c r="R38" s="1105"/>
      <c r="S38" s="1105"/>
      <c r="T38" s="1105"/>
      <c r="U38" s="1105"/>
      <c r="V38" s="1105"/>
      <c r="W38" s="1105"/>
      <c r="X38" s="1105"/>
      <c r="Y38" s="1105"/>
      <c r="Z38" s="1105"/>
      <c r="AA38" s="1105"/>
      <c r="AB38" s="1105"/>
      <c r="AC38" s="1105"/>
      <c r="AD38" s="1105"/>
      <c r="AE38" s="1106"/>
      <c r="AF38" s="1101"/>
      <c r="AG38" s="1102"/>
      <c r="AH38" s="1102"/>
      <c r="AI38" s="1102"/>
      <c r="AJ38" s="1103"/>
      <c r="AK38" s="1044"/>
      <c r="AL38" s="1035"/>
      <c r="AM38" s="1035"/>
      <c r="AN38" s="1035"/>
      <c r="AO38" s="1035"/>
      <c r="AP38" s="1035"/>
      <c r="AQ38" s="1035"/>
      <c r="AR38" s="1035"/>
      <c r="AS38" s="1035"/>
      <c r="AT38" s="1035"/>
      <c r="AU38" s="1035"/>
      <c r="AV38" s="1035"/>
      <c r="AW38" s="1035"/>
      <c r="AX38" s="1035"/>
      <c r="AY38" s="1035"/>
      <c r="AZ38" s="1107"/>
      <c r="BA38" s="1107"/>
      <c r="BB38" s="1107"/>
      <c r="BC38" s="1107"/>
      <c r="BD38" s="1107"/>
      <c r="BE38" s="1036"/>
      <c r="BF38" s="1036"/>
      <c r="BG38" s="1036"/>
      <c r="BH38" s="1036"/>
      <c r="BI38" s="1037"/>
      <c r="BJ38" s="235"/>
      <c r="BK38" s="235"/>
      <c r="BL38" s="235"/>
      <c r="BM38" s="235"/>
      <c r="BN38" s="235"/>
      <c r="BO38" s="244"/>
      <c r="BP38" s="244"/>
      <c r="BQ38" s="241">
        <v>32</v>
      </c>
      <c r="BR38" s="242"/>
      <c r="BS38" s="1058"/>
      <c r="BT38" s="1059"/>
      <c r="BU38" s="1059"/>
      <c r="BV38" s="1059"/>
      <c r="BW38" s="1059"/>
      <c r="BX38" s="1059"/>
      <c r="BY38" s="1059"/>
      <c r="BZ38" s="1059"/>
      <c r="CA38" s="1059"/>
      <c r="CB38" s="1059"/>
      <c r="CC38" s="1059"/>
      <c r="CD38" s="1059"/>
      <c r="CE38" s="1059"/>
      <c r="CF38" s="1059"/>
      <c r="CG38" s="1080"/>
      <c r="CH38" s="1055"/>
      <c r="CI38" s="1056"/>
      <c r="CJ38" s="1056"/>
      <c r="CK38" s="1056"/>
      <c r="CL38" s="1057"/>
      <c r="CM38" s="1055"/>
      <c r="CN38" s="1056"/>
      <c r="CO38" s="1056"/>
      <c r="CP38" s="1056"/>
      <c r="CQ38" s="1057"/>
      <c r="CR38" s="1055"/>
      <c r="CS38" s="1056"/>
      <c r="CT38" s="1056"/>
      <c r="CU38" s="1056"/>
      <c r="CV38" s="1057"/>
      <c r="CW38" s="1055"/>
      <c r="CX38" s="1056"/>
      <c r="CY38" s="1056"/>
      <c r="CZ38" s="1056"/>
      <c r="DA38" s="1057"/>
      <c r="DB38" s="1055"/>
      <c r="DC38" s="1056"/>
      <c r="DD38" s="1056"/>
      <c r="DE38" s="1056"/>
      <c r="DF38" s="1057"/>
      <c r="DG38" s="1055"/>
      <c r="DH38" s="1056"/>
      <c r="DI38" s="1056"/>
      <c r="DJ38" s="1056"/>
      <c r="DK38" s="1057"/>
      <c r="DL38" s="1055"/>
      <c r="DM38" s="1056"/>
      <c r="DN38" s="1056"/>
      <c r="DO38" s="1056"/>
      <c r="DP38" s="1057"/>
      <c r="DQ38" s="1055"/>
      <c r="DR38" s="1056"/>
      <c r="DS38" s="1056"/>
      <c r="DT38" s="1056"/>
      <c r="DU38" s="1057"/>
      <c r="DV38" s="1058"/>
      <c r="DW38" s="1059"/>
      <c r="DX38" s="1059"/>
      <c r="DY38" s="1059"/>
      <c r="DZ38" s="1060"/>
      <c r="EA38" s="233"/>
    </row>
    <row r="39" spans="1:131" ht="26.25" customHeight="1" x14ac:dyDescent="0.2">
      <c r="A39" s="245">
        <v>12</v>
      </c>
      <c r="B39" s="1096"/>
      <c r="C39" s="1097"/>
      <c r="D39" s="1097"/>
      <c r="E39" s="1097"/>
      <c r="F39" s="1097"/>
      <c r="G39" s="1097"/>
      <c r="H39" s="1097"/>
      <c r="I39" s="1097"/>
      <c r="J39" s="1097"/>
      <c r="K39" s="1097"/>
      <c r="L39" s="1097"/>
      <c r="M39" s="1097"/>
      <c r="N39" s="1097"/>
      <c r="O39" s="1097"/>
      <c r="P39" s="1098"/>
      <c r="Q39" s="1104"/>
      <c r="R39" s="1105"/>
      <c r="S39" s="1105"/>
      <c r="T39" s="1105"/>
      <c r="U39" s="1105"/>
      <c r="V39" s="1105"/>
      <c r="W39" s="1105"/>
      <c r="X39" s="1105"/>
      <c r="Y39" s="1105"/>
      <c r="Z39" s="1105"/>
      <c r="AA39" s="1105"/>
      <c r="AB39" s="1105"/>
      <c r="AC39" s="1105"/>
      <c r="AD39" s="1105"/>
      <c r="AE39" s="1106"/>
      <c r="AF39" s="1101"/>
      <c r="AG39" s="1102"/>
      <c r="AH39" s="1102"/>
      <c r="AI39" s="1102"/>
      <c r="AJ39" s="1103"/>
      <c r="AK39" s="1044"/>
      <c r="AL39" s="1035"/>
      <c r="AM39" s="1035"/>
      <c r="AN39" s="1035"/>
      <c r="AO39" s="1035"/>
      <c r="AP39" s="1035"/>
      <c r="AQ39" s="1035"/>
      <c r="AR39" s="1035"/>
      <c r="AS39" s="1035"/>
      <c r="AT39" s="1035"/>
      <c r="AU39" s="1035"/>
      <c r="AV39" s="1035"/>
      <c r="AW39" s="1035"/>
      <c r="AX39" s="1035"/>
      <c r="AY39" s="1035"/>
      <c r="AZ39" s="1107"/>
      <c r="BA39" s="1107"/>
      <c r="BB39" s="1107"/>
      <c r="BC39" s="1107"/>
      <c r="BD39" s="1107"/>
      <c r="BE39" s="1036"/>
      <c r="BF39" s="1036"/>
      <c r="BG39" s="1036"/>
      <c r="BH39" s="1036"/>
      <c r="BI39" s="1037"/>
      <c r="BJ39" s="235"/>
      <c r="BK39" s="235"/>
      <c r="BL39" s="235"/>
      <c r="BM39" s="235"/>
      <c r="BN39" s="235"/>
      <c r="BO39" s="244"/>
      <c r="BP39" s="244"/>
      <c r="BQ39" s="241">
        <v>33</v>
      </c>
      <c r="BR39" s="242"/>
      <c r="BS39" s="1058"/>
      <c r="BT39" s="1059"/>
      <c r="BU39" s="1059"/>
      <c r="BV39" s="1059"/>
      <c r="BW39" s="1059"/>
      <c r="BX39" s="1059"/>
      <c r="BY39" s="1059"/>
      <c r="BZ39" s="1059"/>
      <c r="CA39" s="1059"/>
      <c r="CB39" s="1059"/>
      <c r="CC39" s="1059"/>
      <c r="CD39" s="1059"/>
      <c r="CE39" s="1059"/>
      <c r="CF39" s="1059"/>
      <c r="CG39" s="1080"/>
      <c r="CH39" s="1055"/>
      <c r="CI39" s="1056"/>
      <c r="CJ39" s="1056"/>
      <c r="CK39" s="1056"/>
      <c r="CL39" s="1057"/>
      <c r="CM39" s="1055"/>
      <c r="CN39" s="1056"/>
      <c r="CO39" s="1056"/>
      <c r="CP39" s="1056"/>
      <c r="CQ39" s="1057"/>
      <c r="CR39" s="1055"/>
      <c r="CS39" s="1056"/>
      <c r="CT39" s="1056"/>
      <c r="CU39" s="1056"/>
      <c r="CV39" s="1057"/>
      <c r="CW39" s="1055"/>
      <c r="CX39" s="1056"/>
      <c r="CY39" s="1056"/>
      <c r="CZ39" s="1056"/>
      <c r="DA39" s="1057"/>
      <c r="DB39" s="1055"/>
      <c r="DC39" s="1056"/>
      <c r="DD39" s="1056"/>
      <c r="DE39" s="1056"/>
      <c r="DF39" s="1057"/>
      <c r="DG39" s="1055"/>
      <c r="DH39" s="1056"/>
      <c r="DI39" s="1056"/>
      <c r="DJ39" s="1056"/>
      <c r="DK39" s="1057"/>
      <c r="DL39" s="1055"/>
      <c r="DM39" s="1056"/>
      <c r="DN39" s="1056"/>
      <c r="DO39" s="1056"/>
      <c r="DP39" s="1057"/>
      <c r="DQ39" s="1055"/>
      <c r="DR39" s="1056"/>
      <c r="DS39" s="1056"/>
      <c r="DT39" s="1056"/>
      <c r="DU39" s="1057"/>
      <c r="DV39" s="1058"/>
      <c r="DW39" s="1059"/>
      <c r="DX39" s="1059"/>
      <c r="DY39" s="1059"/>
      <c r="DZ39" s="1060"/>
      <c r="EA39" s="233"/>
    </row>
    <row r="40" spans="1:131" ht="26.25" customHeight="1" x14ac:dyDescent="0.2">
      <c r="A40" s="241">
        <v>13</v>
      </c>
      <c r="B40" s="1096"/>
      <c r="C40" s="1097"/>
      <c r="D40" s="1097"/>
      <c r="E40" s="1097"/>
      <c r="F40" s="1097"/>
      <c r="G40" s="1097"/>
      <c r="H40" s="1097"/>
      <c r="I40" s="1097"/>
      <c r="J40" s="1097"/>
      <c r="K40" s="1097"/>
      <c r="L40" s="1097"/>
      <c r="M40" s="1097"/>
      <c r="N40" s="1097"/>
      <c r="O40" s="1097"/>
      <c r="P40" s="1098"/>
      <c r="Q40" s="1104"/>
      <c r="R40" s="1105"/>
      <c r="S40" s="1105"/>
      <c r="T40" s="1105"/>
      <c r="U40" s="1105"/>
      <c r="V40" s="1105"/>
      <c r="W40" s="1105"/>
      <c r="X40" s="1105"/>
      <c r="Y40" s="1105"/>
      <c r="Z40" s="1105"/>
      <c r="AA40" s="1105"/>
      <c r="AB40" s="1105"/>
      <c r="AC40" s="1105"/>
      <c r="AD40" s="1105"/>
      <c r="AE40" s="1106"/>
      <c r="AF40" s="1101"/>
      <c r="AG40" s="1102"/>
      <c r="AH40" s="1102"/>
      <c r="AI40" s="1102"/>
      <c r="AJ40" s="1103"/>
      <c r="AK40" s="1044"/>
      <c r="AL40" s="1035"/>
      <c r="AM40" s="1035"/>
      <c r="AN40" s="1035"/>
      <c r="AO40" s="1035"/>
      <c r="AP40" s="1035"/>
      <c r="AQ40" s="1035"/>
      <c r="AR40" s="1035"/>
      <c r="AS40" s="1035"/>
      <c r="AT40" s="1035"/>
      <c r="AU40" s="1035"/>
      <c r="AV40" s="1035"/>
      <c r="AW40" s="1035"/>
      <c r="AX40" s="1035"/>
      <c r="AY40" s="1035"/>
      <c r="AZ40" s="1107"/>
      <c r="BA40" s="1107"/>
      <c r="BB40" s="1107"/>
      <c r="BC40" s="1107"/>
      <c r="BD40" s="1107"/>
      <c r="BE40" s="1036"/>
      <c r="BF40" s="1036"/>
      <c r="BG40" s="1036"/>
      <c r="BH40" s="1036"/>
      <c r="BI40" s="1037"/>
      <c r="BJ40" s="235"/>
      <c r="BK40" s="235"/>
      <c r="BL40" s="235"/>
      <c r="BM40" s="235"/>
      <c r="BN40" s="235"/>
      <c r="BO40" s="244"/>
      <c r="BP40" s="244"/>
      <c r="BQ40" s="241">
        <v>34</v>
      </c>
      <c r="BR40" s="242"/>
      <c r="BS40" s="1058"/>
      <c r="BT40" s="1059"/>
      <c r="BU40" s="1059"/>
      <c r="BV40" s="1059"/>
      <c r="BW40" s="1059"/>
      <c r="BX40" s="1059"/>
      <c r="BY40" s="1059"/>
      <c r="BZ40" s="1059"/>
      <c r="CA40" s="1059"/>
      <c r="CB40" s="1059"/>
      <c r="CC40" s="1059"/>
      <c r="CD40" s="1059"/>
      <c r="CE40" s="1059"/>
      <c r="CF40" s="1059"/>
      <c r="CG40" s="1080"/>
      <c r="CH40" s="1055"/>
      <c r="CI40" s="1056"/>
      <c r="CJ40" s="1056"/>
      <c r="CK40" s="1056"/>
      <c r="CL40" s="1057"/>
      <c r="CM40" s="1055"/>
      <c r="CN40" s="1056"/>
      <c r="CO40" s="1056"/>
      <c r="CP40" s="1056"/>
      <c r="CQ40" s="1057"/>
      <c r="CR40" s="1055"/>
      <c r="CS40" s="1056"/>
      <c r="CT40" s="1056"/>
      <c r="CU40" s="1056"/>
      <c r="CV40" s="1057"/>
      <c r="CW40" s="1055"/>
      <c r="CX40" s="1056"/>
      <c r="CY40" s="1056"/>
      <c r="CZ40" s="1056"/>
      <c r="DA40" s="1057"/>
      <c r="DB40" s="1055"/>
      <c r="DC40" s="1056"/>
      <c r="DD40" s="1056"/>
      <c r="DE40" s="1056"/>
      <c r="DF40" s="1057"/>
      <c r="DG40" s="1055"/>
      <c r="DH40" s="1056"/>
      <c r="DI40" s="1056"/>
      <c r="DJ40" s="1056"/>
      <c r="DK40" s="1057"/>
      <c r="DL40" s="1055"/>
      <c r="DM40" s="1056"/>
      <c r="DN40" s="1056"/>
      <c r="DO40" s="1056"/>
      <c r="DP40" s="1057"/>
      <c r="DQ40" s="1055"/>
      <c r="DR40" s="1056"/>
      <c r="DS40" s="1056"/>
      <c r="DT40" s="1056"/>
      <c r="DU40" s="1057"/>
      <c r="DV40" s="1058"/>
      <c r="DW40" s="1059"/>
      <c r="DX40" s="1059"/>
      <c r="DY40" s="1059"/>
      <c r="DZ40" s="1060"/>
      <c r="EA40" s="233"/>
    </row>
    <row r="41" spans="1:131" ht="26.25" customHeight="1" x14ac:dyDescent="0.2">
      <c r="A41" s="241">
        <v>14</v>
      </c>
      <c r="B41" s="1096"/>
      <c r="C41" s="1097"/>
      <c r="D41" s="1097"/>
      <c r="E41" s="1097"/>
      <c r="F41" s="1097"/>
      <c r="G41" s="1097"/>
      <c r="H41" s="1097"/>
      <c r="I41" s="1097"/>
      <c r="J41" s="1097"/>
      <c r="K41" s="1097"/>
      <c r="L41" s="1097"/>
      <c r="M41" s="1097"/>
      <c r="N41" s="1097"/>
      <c r="O41" s="1097"/>
      <c r="P41" s="1098"/>
      <c r="Q41" s="1104"/>
      <c r="R41" s="1105"/>
      <c r="S41" s="1105"/>
      <c r="T41" s="1105"/>
      <c r="U41" s="1105"/>
      <c r="V41" s="1105"/>
      <c r="W41" s="1105"/>
      <c r="X41" s="1105"/>
      <c r="Y41" s="1105"/>
      <c r="Z41" s="1105"/>
      <c r="AA41" s="1105"/>
      <c r="AB41" s="1105"/>
      <c r="AC41" s="1105"/>
      <c r="AD41" s="1105"/>
      <c r="AE41" s="1106"/>
      <c r="AF41" s="1101"/>
      <c r="AG41" s="1102"/>
      <c r="AH41" s="1102"/>
      <c r="AI41" s="1102"/>
      <c r="AJ41" s="1103"/>
      <c r="AK41" s="1044"/>
      <c r="AL41" s="1035"/>
      <c r="AM41" s="1035"/>
      <c r="AN41" s="1035"/>
      <c r="AO41" s="1035"/>
      <c r="AP41" s="1035"/>
      <c r="AQ41" s="1035"/>
      <c r="AR41" s="1035"/>
      <c r="AS41" s="1035"/>
      <c r="AT41" s="1035"/>
      <c r="AU41" s="1035"/>
      <c r="AV41" s="1035"/>
      <c r="AW41" s="1035"/>
      <c r="AX41" s="1035"/>
      <c r="AY41" s="1035"/>
      <c r="AZ41" s="1107"/>
      <c r="BA41" s="1107"/>
      <c r="BB41" s="1107"/>
      <c r="BC41" s="1107"/>
      <c r="BD41" s="1107"/>
      <c r="BE41" s="1036"/>
      <c r="BF41" s="1036"/>
      <c r="BG41" s="1036"/>
      <c r="BH41" s="1036"/>
      <c r="BI41" s="1037"/>
      <c r="BJ41" s="235"/>
      <c r="BK41" s="235"/>
      <c r="BL41" s="235"/>
      <c r="BM41" s="235"/>
      <c r="BN41" s="235"/>
      <c r="BO41" s="244"/>
      <c r="BP41" s="244"/>
      <c r="BQ41" s="241">
        <v>35</v>
      </c>
      <c r="BR41" s="242"/>
      <c r="BS41" s="1058"/>
      <c r="BT41" s="1059"/>
      <c r="BU41" s="1059"/>
      <c r="BV41" s="1059"/>
      <c r="BW41" s="1059"/>
      <c r="BX41" s="1059"/>
      <c r="BY41" s="1059"/>
      <c r="BZ41" s="1059"/>
      <c r="CA41" s="1059"/>
      <c r="CB41" s="1059"/>
      <c r="CC41" s="1059"/>
      <c r="CD41" s="1059"/>
      <c r="CE41" s="1059"/>
      <c r="CF41" s="1059"/>
      <c r="CG41" s="1080"/>
      <c r="CH41" s="1055"/>
      <c r="CI41" s="1056"/>
      <c r="CJ41" s="1056"/>
      <c r="CK41" s="1056"/>
      <c r="CL41" s="1057"/>
      <c r="CM41" s="1055"/>
      <c r="CN41" s="1056"/>
      <c r="CO41" s="1056"/>
      <c r="CP41" s="1056"/>
      <c r="CQ41" s="1057"/>
      <c r="CR41" s="1055"/>
      <c r="CS41" s="1056"/>
      <c r="CT41" s="1056"/>
      <c r="CU41" s="1056"/>
      <c r="CV41" s="1057"/>
      <c r="CW41" s="1055"/>
      <c r="CX41" s="1056"/>
      <c r="CY41" s="1056"/>
      <c r="CZ41" s="1056"/>
      <c r="DA41" s="1057"/>
      <c r="DB41" s="1055"/>
      <c r="DC41" s="1056"/>
      <c r="DD41" s="1056"/>
      <c r="DE41" s="1056"/>
      <c r="DF41" s="1057"/>
      <c r="DG41" s="1055"/>
      <c r="DH41" s="1056"/>
      <c r="DI41" s="1056"/>
      <c r="DJ41" s="1056"/>
      <c r="DK41" s="1057"/>
      <c r="DL41" s="1055"/>
      <c r="DM41" s="1056"/>
      <c r="DN41" s="1056"/>
      <c r="DO41" s="1056"/>
      <c r="DP41" s="1057"/>
      <c r="DQ41" s="1055"/>
      <c r="DR41" s="1056"/>
      <c r="DS41" s="1056"/>
      <c r="DT41" s="1056"/>
      <c r="DU41" s="1057"/>
      <c r="DV41" s="1058"/>
      <c r="DW41" s="1059"/>
      <c r="DX41" s="1059"/>
      <c r="DY41" s="1059"/>
      <c r="DZ41" s="1060"/>
      <c r="EA41" s="233"/>
    </row>
    <row r="42" spans="1:131" ht="26.25" customHeight="1" x14ac:dyDescent="0.2">
      <c r="A42" s="241">
        <v>15</v>
      </c>
      <c r="B42" s="1096"/>
      <c r="C42" s="1097"/>
      <c r="D42" s="1097"/>
      <c r="E42" s="1097"/>
      <c r="F42" s="1097"/>
      <c r="G42" s="1097"/>
      <c r="H42" s="1097"/>
      <c r="I42" s="1097"/>
      <c r="J42" s="1097"/>
      <c r="K42" s="1097"/>
      <c r="L42" s="1097"/>
      <c r="M42" s="1097"/>
      <c r="N42" s="1097"/>
      <c r="O42" s="1097"/>
      <c r="P42" s="1098"/>
      <c r="Q42" s="1104"/>
      <c r="R42" s="1105"/>
      <c r="S42" s="1105"/>
      <c r="T42" s="1105"/>
      <c r="U42" s="1105"/>
      <c r="V42" s="1105"/>
      <c r="W42" s="1105"/>
      <c r="X42" s="1105"/>
      <c r="Y42" s="1105"/>
      <c r="Z42" s="1105"/>
      <c r="AA42" s="1105"/>
      <c r="AB42" s="1105"/>
      <c r="AC42" s="1105"/>
      <c r="AD42" s="1105"/>
      <c r="AE42" s="1106"/>
      <c r="AF42" s="1101"/>
      <c r="AG42" s="1102"/>
      <c r="AH42" s="1102"/>
      <c r="AI42" s="1102"/>
      <c r="AJ42" s="1103"/>
      <c r="AK42" s="1044"/>
      <c r="AL42" s="1035"/>
      <c r="AM42" s="1035"/>
      <c r="AN42" s="1035"/>
      <c r="AO42" s="1035"/>
      <c r="AP42" s="1035"/>
      <c r="AQ42" s="1035"/>
      <c r="AR42" s="1035"/>
      <c r="AS42" s="1035"/>
      <c r="AT42" s="1035"/>
      <c r="AU42" s="1035"/>
      <c r="AV42" s="1035"/>
      <c r="AW42" s="1035"/>
      <c r="AX42" s="1035"/>
      <c r="AY42" s="1035"/>
      <c r="AZ42" s="1107"/>
      <c r="BA42" s="1107"/>
      <c r="BB42" s="1107"/>
      <c r="BC42" s="1107"/>
      <c r="BD42" s="1107"/>
      <c r="BE42" s="1036"/>
      <c r="BF42" s="1036"/>
      <c r="BG42" s="1036"/>
      <c r="BH42" s="1036"/>
      <c r="BI42" s="1037"/>
      <c r="BJ42" s="235"/>
      <c r="BK42" s="235"/>
      <c r="BL42" s="235"/>
      <c r="BM42" s="235"/>
      <c r="BN42" s="235"/>
      <c r="BO42" s="244"/>
      <c r="BP42" s="244"/>
      <c r="BQ42" s="241">
        <v>36</v>
      </c>
      <c r="BR42" s="242"/>
      <c r="BS42" s="1058"/>
      <c r="BT42" s="1059"/>
      <c r="BU42" s="1059"/>
      <c r="BV42" s="1059"/>
      <c r="BW42" s="1059"/>
      <c r="BX42" s="1059"/>
      <c r="BY42" s="1059"/>
      <c r="BZ42" s="1059"/>
      <c r="CA42" s="1059"/>
      <c r="CB42" s="1059"/>
      <c r="CC42" s="1059"/>
      <c r="CD42" s="1059"/>
      <c r="CE42" s="1059"/>
      <c r="CF42" s="1059"/>
      <c r="CG42" s="1080"/>
      <c r="CH42" s="1055"/>
      <c r="CI42" s="1056"/>
      <c r="CJ42" s="1056"/>
      <c r="CK42" s="1056"/>
      <c r="CL42" s="1057"/>
      <c r="CM42" s="1055"/>
      <c r="CN42" s="1056"/>
      <c r="CO42" s="1056"/>
      <c r="CP42" s="1056"/>
      <c r="CQ42" s="1057"/>
      <c r="CR42" s="1055"/>
      <c r="CS42" s="1056"/>
      <c r="CT42" s="1056"/>
      <c r="CU42" s="1056"/>
      <c r="CV42" s="1057"/>
      <c r="CW42" s="1055"/>
      <c r="CX42" s="1056"/>
      <c r="CY42" s="1056"/>
      <c r="CZ42" s="1056"/>
      <c r="DA42" s="1057"/>
      <c r="DB42" s="1055"/>
      <c r="DC42" s="1056"/>
      <c r="DD42" s="1056"/>
      <c r="DE42" s="1056"/>
      <c r="DF42" s="1057"/>
      <c r="DG42" s="1055"/>
      <c r="DH42" s="1056"/>
      <c r="DI42" s="1056"/>
      <c r="DJ42" s="1056"/>
      <c r="DK42" s="1057"/>
      <c r="DL42" s="1055"/>
      <c r="DM42" s="1056"/>
      <c r="DN42" s="1056"/>
      <c r="DO42" s="1056"/>
      <c r="DP42" s="1057"/>
      <c r="DQ42" s="1055"/>
      <c r="DR42" s="1056"/>
      <c r="DS42" s="1056"/>
      <c r="DT42" s="1056"/>
      <c r="DU42" s="1057"/>
      <c r="DV42" s="1058"/>
      <c r="DW42" s="1059"/>
      <c r="DX42" s="1059"/>
      <c r="DY42" s="1059"/>
      <c r="DZ42" s="1060"/>
      <c r="EA42" s="233"/>
    </row>
    <row r="43" spans="1:131" ht="26.25" customHeight="1" x14ac:dyDescent="0.2">
      <c r="A43" s="241">
        <v>16</v>
      </c>
      <c r="B43" s="1096"/>
      <c r="C43" s="1097"/>
      <c r="D43" s="1097"/>
      <c r="E43" s="1097"/>
      <c r="F43" s="1097"/>
      <c r="G43" s="1097"/>
      <c r="H43" s="1097"/>
      <c r="I43" s="1097"/>
      <c r="J43" s="1097"/>
      <c r="K43" s="1097"/>
      <c r="L43" s="1097"/>
      <c r="M43" s="1097"/>
      <c r="N43" s="1097"/>
      <c r="O43" s="1097"/>
      <c r="P43" s="1098"/>
      <c r="Q43" s="1104"/>
      <c r="R43" s="1105"/>
      <c r="S43" s="1105"/>
      <c r="T43" s="1105"/>
      <c r="U43" s="1105"/>
      <c r="V43" s="1105"/>
      <c r="W43" s="1105"/>
      <c r="X43" s="1105"/>
      <c r="Y43" s="1105"/>
      <c r="Z43" s="1105"/>
      <c r="AA43" s="1105"/>
      <c r="AB43" s="1105"/>
      <c r="AC43" s="1105"/>
      <c r="AD43" s="1105"/>
      <c r="AE43" s="1106"/>
      <c r="AF43" s="1101"/>
      <c r="AG43" s="1102"/>
      <c r="AH43" s="1102"/>
      <c r="AI43" s="1102"/>
      <c r="AJ43" s="1103"/>
      <c r="AK43" s="1044"/>
      <c r="AL43" s="1035"/>
      <c r="AM43" s="1035"/>
      <c r="AN43" s="1035"/>
      <c r="AO43" s="1035"/>
      <c r="AP43" s="1035"/>
      <c r="AQ43" s="1035"/>
      <c r="AR43" s="1035"/>
      <c r="AS43" s="1035"/>
      <c r="AT43" s="1035"/>
      <c r="AU43" s="1035"/>
      <c r="AV43" s="1035"/>
      <c r="AW43" s="1035"/>
      <c r="AX43" s="1035"/>
      <c r="AY43" s="1035"/>
      <c r="AZ43" s="1107"/>
      <c r="BA43" s="1107"/>
      <c r="BB43" s="1107"/>
      <c r="BC43" s="1107"/>
      <c r="BD43" s="1107"/>
      <c r="BE43" s="1036"/>
      <c r="BF43" s="1036"/>
      <c r="BG43" s="1036"/>
      <c r="BH43" s="1036"/>
      <c r="BI43" s="1037"/>
      <c r="BJ43" s="235"/>
      <c r="BK43" s="235"/>
      <c r="BL43" s="235"/>
      <c r="BM43" s="235"/>
      <c r="BN43" s="235"/>
      <c r="BO43" s="244"/>
      <c r="BP43" s="244"/>
      <c r="BQ43" s="241">
        <v>37</v>
      </c>
      <c r="BR43" s="242"/>
      <c r="BS43" s="1058"/>
      <c r="BT43" s="1059"/>
      <c r="BU43" s="1059"/>
      <c r="BV43" s="1059"/>
      <c r="BW43" s="1059"/>
      <c r="BX43" s="1059"/>
      <c r="BY43" s="1059"/>
      <c r="BZ43" s="1059"/>
      <c r="CA43" s="1059"/>
      <c r="CB43" s="1059"/>
      <c r="CC43" s="1059"/>
      <c r="CD43" s="1059"/>
      <c r="CE43" s="1059"/>
      <c r="CF43" s="1059"/>
      <c r="CG43" s="1080"/>
      <c r="CH43" s="1055"/>
      <c r="CI43" s="1056"/>
      <c r="CJ43" s="1056"/>
      <c r="CK43" s="1056"/>
      <c r="CL43" s="1057"/>
      <c r="CM43" s="1055"/>
      <c r="CN43" s="1056"/>
      <c r="CO43" s="1056"/>
      <c r="CP43" s="1056"/>
      <c r="CQ43" s="1057"/>
      <c r="CR43" s="1055"/>
      <c r="CS43" s="1056"/>
      <c r="CT43" s="1056"/>
      <c r="CU43" s="1056"/>
      <c r="CV43" s="1057"/>
      <c r="CW43" s="1055"/>
      <c r="CX43" s="1056"/>
      <c r="CY43" s="1056"/>
      <c r="CZ43" s="1056"/>
      <c r="DA43" s="1057"/>
      <c r="DB43" s="1055"/>
      <c r="DC43" s="1056"/>
      <c r="DD43" s="1056"/>
      <c r="DE43" s="1056"/>
      <c r="DF43" s="1057"/>
      <c r="DG43" s="1055"/>
      <c r="DH43" s="1056"/>
      <c r="DI43" s="1056"/>
      <c r="DJ43" s="1056"/>
      <c r="DK43" s="1057"/>
      <c r="DL43" s="1055"/>
      <c r="DM43" s="1056"/>
      <c r="DN43" s="1056"/>
      <c r="DO43" s="1056"/>
      <c r="DP43" s="1057"/>
      <c r="DQ43" s="1055"/>
      <c r="DR43" s="1056"/>
      <c r="DS43" s="1056"/>
      <c r="DT43" s="1056"/>
      <c r="DU43" s="1057"/>
      <c r="DV43" s="1058"/>
      <c r="DW43" s="1059"/>
      <c r="DX43" s="1059"/>
      <c r="DY43" s="1059"/>
      <c r="DZ43" s="1060"/>
      <c r="EA43" s="233"/>
    </row>
    <row r="44" spans="1:131" ht="26.25" customHeight="1" x14ac:dyDescent="0.2">
      <c r="A44" s="241">
        <v>17</v>
      </c>
      <c r="B44" s="1096"/>
      <c r="C44" s="1097"/>
      <c r="D44" s="1097"/>
      <c r="E44" s="1097"/>
      <c r="F44" s="1097"/>
      <c r="G44" s="1097"/>
      <c r="H44" s="1097"/>
      <c r="I44" s="1097"/>
      <c r="J44" s="1097"/>
      <c r="K44" s="1097"/>
      <c r="L44" s="1097"/>
      <c r="M44" s="1097"/>
      <c r="N44" s="1097"/>
      <c r="O44" s="1097"/>
      <c r="P44" s="1098"/>
      <c r="Q44" s="1104"/>
      <c r="R44" s="1105"/>
      <c r="S44" s="1105"/>
      <c r="T44" s="1105"/>
      <c r="U44" s="1105"/>
      <c r="V44" s="1105"/>
      <c r="W44" s="1105"/>
      <c r="X44" s="1105"/>
      <c r="Y44" s="1105"/>
      <c r="Z44" s="1105"/>
      <c r="AA44" s="1105"/>
      <c r="AB44" s="1105"/>
      <c r="AC44" s="1105"/>
      <c r="AD44" s="1105"/>
      <c r="AE44" s="1106"/>
      <c r="AF44" s="1101"/>
      <c r="AG44" s="1102"/>
      <c r="AH44" s="1102"/>
      <c r="AI44" s="1102"/>
      <c r="AJ44" s="1103"/>
      <c r="AK44" s="1044"/>
      <c r="AL44" s="1035"/>
      <c r="AM44" s="1035"/>
      <c r="AN44" s="1035"/>
      <c r="AO44" s="1035"/>
      <c r="AP44" s="1035"/>
      <c r="AQ44" s="1035"/>
      <c r="AR44" s="1035"/>
      <c r="AS44" s="1035"/>
      <c r="AT44" s="1035"/>
      <c r="AU44" s="1035"/>
      <c r="AV44" s="1035"/>
      <c r="AW44" s="1035"/>
      <c r="AX44" s="1035"/>
      <c r="AY44" s="1035"/>
      <c r="AZ44" s="1107"/>
      <c r="BA44" s="1107"/>
      <c r="BB44" s="1107"/>
      <c r="BC44" s="1107"/>
      <c r="BD44" s="1107"/>
      <c r="BE44" s="1036"/>
      <c r="BF44" s="1036"/>
      <c r="BG44" s="1036"/>
      <c r="BH44" s="1036"/>
      <c r="BI44" s="1037"/>
      <c r="BJ44" s="235"/>
      <c r="BK44" s="235"/>
      <c r="BL44" s="235"/>
      <c r="BM44" s="235"/>
      <c r="BN44" s="235"/>
      <c r="BO44" s="244"/>
      <c r="BP44" s="244"/>
      <c r="BQ44" s="241">
        <v>38</v>
      </c>
      <c r="BR44" s="242"/>
      <c r="BS44" s="1058"/>
      <c r="BT44" s="1059"/>
      <c r="BU44" s="1059"/>
      <c r="BV44" s="1059"/>
      <c r="BW44" s="1059"/>
      <c r="BX44" s="1059"/>
      <c r="BY44" s="1059"/>
      <c r="BZ44" s="1059"/>
      <c r="CA44" s="1059"/>
      <c r="CB44" s="1059"/>
      <c r="CC44" s="1059"/>
      <c r="CD44" s="1059"/>
      <c r="CE44" s="1059"/>
      <c r="CF44" s="1059"/>
      <c r="CG44" s="1080"/>
      <c r="CH44" s="1055"/>
      <c r="CI44" s="1056"/>
      <c r="CJ44" s="1056"/>
      <c r="CK44" s="1056"/>
      <c r="CL44" s="1057"/>
      <c r="CM44" s="1055"/>
      <c r="CN44" s="1056"/>
      <c r="CO44" s="1056"/>
      <c r="CP44" s="1056"/>
      <c r="CQ44" s="1057"/>
      <c r="CR44" s="1055"/>
      <c r="CS44" s="1056"/>
      <c r="CT44" s="1056"/>
      <c r="CU44" s="1056"/>
      <c r="CV44" s="1057"/>
      <c r="CW44" s="1055"/>
      <c r="CX44" s="1056"/>
      <c r="CY44" s="1056"/>
      <c r="CZ44" s="1056"/>
      <c r="DA44" s="1057"/>
      <c r="DB44" s="1055"/>
      <c r="DC44" s="1056"/>
      <c r="DD44" s="1056"/>
      <c r="DE44" s="1056"/>
      <c r="DF44" s="1057"/>
      <c r="DG44" s="1055"/>
      <c r="DH44" s="1056"/>
      <c r="DI44" s="1056"/>
      <c r="DJ44" s="1056"/>
      <c r="DK44" s="1057"/>
      <c r="DL44" s="1055"/>
      <c r="DM44" s="1056"/>
      <c r="DN44" s="1056"/>
      <c r="DO44" s="1056"/>
      <c r="DP44" s="1057"/>
      <c r="DQ44" s="1055"/>
      <c r="DR44" s="1056"/>
      <c r="DS44" s="1056"/>
      <c r="DT44" s="1056"/>
      <c r="DU44" s="1057"/>
      <c r="DV44" s="1058"/>
      <c r="DW44" s="1059"/>
      <c r="DX44" s="1059"/>
      <c r="DY44" s="1059"/>
      <c r="DZ44" s="1060"/>
      <c r="EA44" s="233"/>
    </row>
    <row r="45" spans="1:131" ht="26.25" customHeight="1" x14ac:dyDescent="0.2">
      <c r="A45" s="241">
        <v>18</v>
      </c>
      <c r="B45" s="1096"/>
      <c r="C45" s="1097"/>
      <c r="D45" s="1097"/>
      <c r="E45" s="1097"/>
      <c r="F45" s="1097"/>
      <c r="G45" s="1097"/>
      <c r="H45" s="1097"/>
      <c r="I45" s="1097"/>
      <c r="J45" s="1097"/>
      <c r="K45" s="1097"/>
      <c r="L45" s="1097"/>
      <c r="M45" s="1097"/>
      <c r="N45" s="1097"/>
      <c r="O45" s="1097"/>
      <c r="P45" s="1098"/>
      <c r="Q45" s="1104"/>
      <c r="R45" s="1105"/>
      <c r="S45" s="1105"/>
      <c r="T45" s="1105"/>
      <c r="U45" s="1105"/>
      <c r="V45" s="1105"/>
      <c r="W45" s="1105"/>
      <c r="X45" s="1105"/>
      <c r="Y45" s="1105"/>
      <c r="Z45" s="1105"/>
      <c r="AA45" s="1105"/>
      <c r="AB45" s="1105"/>
      <c r="AC45" s="1105"/>
      <c r="AD45" s="1105"/>
      <c r="AE45" s="1106"/>
      <c r="AF45" s="1101"/>
      <c r="AG45" s="1102"/>
      <c r="AH45" s="1102"/>
      <c r="AI45" s="1102"/>
      <c r="AJ45" s="1103"/>
      <c r="AK45" s="1044"/>
      <c r="AL45" s="1035"/>
      <c r="AM45" s="1035"/>
      <c r="AN45" s="1035"/>
      <c r="AO45" s="1035"/>
      <c r="AP45" s="1035"/>
      <c r="AQ45" s="1035"/>
      <c r="AR45" s="1035"/>
      <c r="AS45" s="1035"/>
      <c r="AT45" s="1035"/>
      <c r="AU45" s="1035"/>
      <c r="AV45" s="1035"/>
      <c r="AW45" s="1035"/>
      <c r="AX45" s="1035"/>
      <c r="AY45" s="1035"/>
      <c r="AZ45" s="1107"/>
      <c r="BA45" s="1107"/>
      <c r="BB45" s="1107"/>
      <c r="BC45" s="1107"/>
      <c r="BD45" s="1107"/>
      <c r="BE45" s="1036"/>
      <c r="BF45" s="1036"/>
      <c r="BG45" s="1036"/>
      <c r="BH45" s="1036"/>
      <c r="BI45" s="1037"/>
      <c r="BJ45" s="235"/>
      <c r="BK45" s="235"/>
      <c r="BL45" s="235"/>
      <c r="BM45" s="235"/>
      <c r="BN45" s="235"/>
      <c r="BO45" s="244"/>
      <c r="BP45" s="244"/>
      <c r="BQ45" s="241">
        <v>39</v>
      </c>
      <c r="BR45" s="242"/>
      <c r="BS45" s="1058"/>
      <c r="BT45" s="1059"/>
      <c r="BU45" s="1059"/>
      <c r="BV45" s="1059"/>
      <c r="BW45" s="1059"/>
      <c r="BX45" s="1059"/>
      <c r="BY45" s="1059"/>
      <c r="BZ45" s="1059"/>
      <c r="CA45" s="1059"/>
      <c r="CB45" s="1059"/>
      <c r="CC45" s="1059"/>
      <c r="CD45" s="1059"/>
      <c r="CE45" s="1059"/>
      <c r="CF45" s="1059"/>
      <c r="CG45" s="1080"/>
      <c r="CH45" s="1055"/>
      <c r="CI45" s="1056"/>
      <c r="CJ45" s="1056"/>
      <c r="CK45" s="1056"/>
      <c r="CL45" s="1057"/>
      <c r="CM45" s="1055"/>
      <c r="CN45" s="1056"/>
      <c r="CO45" s="1056"/>
      <c r="CP45" s="1056"/>
      <c r="CQ45" s="1057"/>
      <c r="CR45" s="1055"/>
      <c r="CS45" s="1056"/>
      <c r="CT45" s="1056"/>
      <c r="CU45" s="1056"/>
      <c r="CV45" s="1057"/>
      <c r="CW45" s="1055"/>
      <c r="CX45" s="1056"/>
      <c r="CY45" s="1056"/>
      <c r="CZ45" s="1056"/>
      <c r="DA45" s="1057"/>
      <c r="DB45" s="1055"/>
      <c r="DC45" s="1056"/>
      <c r="DD45" s="1056"/>
      <c r="DE45" s="1056"/>
      <c r="DF45" s="1057"/>
      <c r="DG45" s="1055"/>
      <c r="DH45" s="1056"/>
      <c r="DI45" s="1056"/>
      <c r="DJ45" s="1056"/>
      <c r="DK45" s="1057"/>
      <c r="DL45" s="1055"/>
      <c r="DM45" s="1056"/>
      <c r="DN45" s="1056"/>
      <c r="DO45" s="1056"/>
      <c r="DP45" s="1057"/>
      <c r="DQ45" s="1055"/>
      <c r="DR45" s="1056"/>
      <c r="DS45" s="1056"/>
      <c r="DT45" s="1056"/>
      <c r="DU45" s="1057"/>
      <c r="DV45" s="1058"/>
      <c r="DW45" s="1059"/>
      <c r="DX45" s="1059"/>
      <c r="DY45" s="1059"/>
      <c r="DZ45" s="1060"/>
      <c r="EA45" s="233"/>
    </row>
    <row r="46" spans="1:131" ht="26.25" customHeight="1" x14ac:dyDescent="0.2">
      <c r="A46" s="241">
        <v>19</v>
      </c>
      <c r="B46" s="1096"/>
      <c r="C46" s="1097"/>
      <c r="D46" s="1097"/>
      <c r="E46" s="1097"/>
      <c r="F46" s="1097"/>
      <c r="G46" s="1097"/>
      <c r="H46" s="1097"/>
      <c r="I46" s="1097"/>
      <c r="J46" s="1097"/>
      <c r="K46" s="1097"/>
      <c r="L46" s="1097"/>
      <c r="M46" s="1097"/>
      <c r="N46" s="1097"/>
      <c r="O46" s="1097"/>
      <c r="P46" s="1098"/>
      <c r="Q46" s="1104"/>
      <c r="R46" s="1105"/>
      <c r="S46" s="1105"/>
      <c r="T46" s="1105"/>
      <c r="U46" s="1105"/>
      <c r="V46" s="1105"/>
      <c r="W46" s="1105"/>
      <c r="X46" s="1105"/>
      <c r="Y46" s="1105"/>
      <c r="Z46" s="1105"/>
      <c r="AA46" s="1105"/>
      <c r="AB46" s="1105"/>
      <c r="AC46" s="1105"/>
      <c r="AD46" s="1105"/>
      <c r="AE46" s="1106"/>
      <c r="AF46" s="1101"/>
      <c r="AG46" s="1102"/>
      <c r="AH46" s="1102"/>
      <c r="AI46" s="1102"/>
      <c r="AJ46" s="1103"/>
      <c r="AK46" s="1044"/>
      <c r="AL46" s="1035"/>
      <c r="AM46" s="1035"/>
      <c r="AN46" s="1035"/>
      <c r="AO46" s="1035"/>
      <c r="AP46" s="1035"/>
      <c r="AQ46" s="1035"/>
      <c r="AR46" s="1035"/>
      <c r="AS46" s="1035"/>
      <c r="AT46" s="1035"/>
      <c r="AU46" s="1035"/>
      <c r="AV46" s="1035"/>
      <c r="AW46" s="1035"/>
      <c r="AX46" s="1035"/>
      <c r="AY46" s="1035"/>
      <c r="AZ46" s="1107"/>
      <c r="BA46" s="1107"/>
      <c r="BB46" s="1107"/>
      <c r="BC46" s="1107"/>
      <c r="BD46" s="1107"/>
      <c r="BE46" s="1036"/>
      <c r="BF46" s="1036"/>
      <c r="BG46" s="1036"/>
      <c r="BH46" s="1036"/>
      <c r="BI46" s="1037"/>
      <c r="BJ46" s="235"/>
      <c r="BK46" s="235"/>
      <c r="BL46" s="235"/>
      <c r="BM46" s="235"/>
      <c r="BN46" s="235"/>
      <c r="BO46" s="244"/>
      <c r="BP46" s="244"/>
      <c r="BQ46" s="241">
        <v>40</v>
      </c>
      <c r="BR46" s="242"/>
      <c r="BS46" s="1058"/>
      <c r="BT46" s="1059"/>
      <c r="BU46" s="1059"/>
      <c r="BV46" s="1059"/>
      <c r="BW46" s="1059"/>
      <c r="BX46" s="1059"/>
      <c r="BY46" s="1059"/>
      <c r="BZ46" s="1059"/>
      <c r="CA46" s="1059"/>
      <c r="CB46" s="1059"/>
      <c r="CC46" s="1059"/>
      <c r="CD46" s="1059"/>
      <c r="CE46" s="1059"/>
      <c r="CF46" s="1059"/>
      <c r="CG46" s="1080"/>
      <c r="CH46" s="1055"/>
      <c r="CI46" s="1056"/>
      <c r="CJ46" s="1056"/>
      <c r="CK46" s="1056"/>
      <c r="CL46" s="1057"/>
      <c r="CM46" s="1055"/>
      <c r="CN46" s="1056"/>
      <c r="CO46" s="1056"/>
      <c r="CP46" s="1056"/>
      <c r="CQ46" s="1057"/>
      <c r="CR46" s="1055"/>
      <c r="CS46" s="1056"/>
      <c r="CT46" s="1056"/>
      <c r="CU46" s="1056"/>
      <c r="CV46" s="1057"/>
      <c r="CW46" s="1055"/>
      <c r="CX46" s="1056"/>
      <c r="CY46" s="1056"/>
      <c r="CZ46" s="1056"/>
      <c r="DA46" s="1057"/>
      <c r="DB46" s="1055"/>
      <c r="DC46" s="1056"/>
      <c r="DD46" s="1056"/>
      <c r="DE46" s="1056"/>
      <c r="DF46" s="1057"/>
      <c r="DG46" s="1055"/>
      <c r="DH46" s="1056"/>
      <c r="DI46" s="1056"/>
      <c r="DJ46" s="1056"/>
      <c r="DK46" s="1057"/>
      <c r="DL46" s="1055"/>
      <c r="DM46" s="1056"/>
      <c r="DN46" s="1056"/>
      <c r="DO46" s="1056"/>
      <c r="DP46" s="1057"/>
      <c r="DQ46" s="1055"/>
      <c r="DR46" s="1056"/>
      <c r="DS46" s="1056"/>
      <c r="DT46" s="1056"/>
      <c r="DU46" s="1057"/>
      <c r="DV46" s="1058"/>
      <c r="DW46" s="1059"/>
      <c r="DX46" s="1059"/>
      <c r="DY46" s="1059"/>
      <c r="DZ46" s="1060"/>
      <c r="EA46" s="233"/>
    </row>
    <row r="47" spans="1:131" ht="26.25" customHeight="1" x14ac:dyDescent="0.2">
      <c r="A47" s="241">
        <v>20</v>
      </c>
      <c r="B47" s="1096"/>
      <c r="C47" s="1097"/>
      <c r="D47" s="1097"/>
      <c r="E47" s="1097"/>
      <c r="F47" s="1097"/>
      <c r="G47" s="1097"/>
      <c r="H47" s="1097"/>
      <c r="I47" s="1097"/>
      <c r="J47" s="1097"/>
      <c r="K47" s="1097"/>
      <c r="L47" s="1097"/>
      <c r="M47" s="1097"/>
      <c r="N47" s="1097"/>
      <c r="O47" s="1097"/>
      <c r="P47" s="1098"/>
      <c r="Q47" s="1104"/>
      <c r="R47" s="1105"/>
      <c r="S47" s="1105"/>
      <c r="T47" s="1105"/>
      <c r="U47" s="1105"/>
      <c r="V47" s="1105"/>
      <c r="W47" s="1105"/>
      <c r="X47" s="1105"/>
      <c r="Y47" s="1105"/>
      <c r="Z47" s="1105"/>
      <c r="AA47" s="1105"/>
      <c r="AB47" s="1105"/>
      <c r="AC47" s="1105"/>
      <c r="AD47" s="1105"/>
      <c r="AE47" s="1106"/>
      <c r="AF47" s="1101"/>
      <c r="AG47" s="1102"/>
      <c r="AH47" s="1102"/>
      <c r="AI47" s="1102"/>
      <c r="AJ47" s="1103"/>
      <c r="AK47" s="1044"/>
      <c r="AL47" s="1035"/>
      <c r="AM47" s="1035"/>
      <c r="AN47" s="1035"/>
      <c r="AO47" s="1035"/>
      <c r="AP47" s="1035"/>
      <c r="AQ47" s="1035"/>
      <c r="AR47" s="1035"/>
      <c r="AS47" s="1035"/>
      <c r="AT47" s="1035"/>
      <c r="AU47" s="1035"/>
      <c r="AV47" s="1035"/>
      <c r="AW47" s="1035"/>
      <c r="AX47" s="1035"/>
      <c r="AY47" s="1035"/>
      <c r="AZ47" s="1107"/>
      <c r="BA47" s="1107"/>
      <c r="BB47" s="1107"/>
      <c r="BC47" s="1107"/>
      <c r="BD47" s="1107"/>
      <c r="BE47" s="1036"/>
      <c r="BF47" s="1036"/>
      <c r="BG47" s="1036"/>
      <c r="BH47" s="1036"/>
      <c r="BI47" s="1037"/>
      <c r="BJ47" s="235"/>
      <c r="BK47" s="235"/>
      <c r="BL47" s="235"/>
      <c r="BM47" s="235"/>
      <c r="BN47" s="235"/>
      <c r="BO47" s="244"/>
      <c r="BP47" s="244"/>
      <c r="BQ47" s="241">
        <v>41</v>
      </c>
      <c r="BR47" s="242"/>
      <c r="BS47" s="1058"/>
      <c r="BT47" s="1059"/>
      <c r="BU47" s="1059"/>
      <c r="BV47" s="1059"/>
      <c r="BW47" s="1059"/>
      <c r="BX47" s="1059"/>
      <c r="BY47" s="1059"/>
      <c r="BZ47" s="1059"/>
      <c r="CA47" s="1059"/>
      <c r="CB47" s="1059"/>
      <c r="CC47" s="1059"/>
      <c r="CD47" s="1059"/>
      <c r="CE47" s="1059"/>
      <c r="CF47" s="1059"/>
      <c r="CG47" s="1080"/>
      <c r="CH47" s="1055"/>
      <c r="CI47" s="1056"/>
      <c r="CJ47" s="1056"/>
      <c r="CK47" s="1056"/>
      <c r="CL47" s="1057"/>
      <c r="CM47" s="1055"/>
      <c r="CN47" s="1056"/>
      <c r="CO47" s="1056"/>
      <c r="CP47" s="1056"/>
      <c r="CQ47" s="1057"/>
      <c r="CR47" s="1055"/>
      <c r="CS47" s="1056"/>
      <c r="CT47" s="1056"/>
      <c r="CU47" s="1056"/>
      <c r="CV47" s="1057"/>
      <c r="CW47" s="1055"/>
      <c r="CX47" s="1056"/>
      <c r="CY47" s="1056"/>
      <c r="CZ47" s="1056"/>
      <c r="DA47" s="1057"/>
      <c r="DB47" s="1055"/>
      <c r="DC47" s="1056"/>
      <c r="DD47" s="1056"/>
      <c r="DE47" s="1056"/>
      <c r="DF47" s="1057"/>
      <c r="DG47" s="1055"/>
      <c r="DH47" s="1056"/>
      <c r="DI47" s="1056"/>
      <c r="DJ47" s="1056"/>
      <c r="DK47" s="1057"/>
      <c r="DL47" s="1055"/>
      <c r="DM47" s="1056"/>
      <c r="DN47" s="1056"/>
      <c r="DO47" s="1056"/>
      <c r="DP47" s="1057"/>
      <c r="DQ47" s="1055"/>
      <c r="DR47" s="1056"/>
      <c r="DS47" s="1056"/>
      <c r="DT47" s="1056"/>
      <c r="DU47" s="1057"/>
      <c r="DV47" s="1058"/>
      <c r="DW47" s="1059"/>
      <c r="DX47" s="1059"/>
      <c r="DY47" s="1059"/>
      <c r="DZ47" s="1060"/>
      <c r="EA47" s="233"/>
    </row>
    <row r="48" spans="1:131" ht="26.25" customHeight="1" x14ac:dyDescent="0.2">
      <c r="A48" s="241">
        <v>21</v>
      </c>
      <c r="B48" s="1096"/>
      <c r="C48" s="1097"/>
      <c r="D48" s="1097"/>
      <c r="E48" s="1097"/>
      <c r="F48" s="1097"/>
      <c r="G48" s="1097"/>
      <c r="H48" s="1097"/>
      <c r="I48" s="1097"/>
      <c r="J48" s="1097"/>
      <c r="K48" s="1097"/>
      <c r="L48" s="1097"/>
      <c r="M48" s="1097"/>
      <c r="N48" s="1097"/>
      <c r="O48" s="1097"/>
      <c r="P48" s="1098"/>
      <c r="Q48" s="1104"/>
      <c r="R48" s="1105"/>
      <c r="S48" s="1105"/>
      <c r="T48" s="1105"/>
      <c r="U48" s="1105"/>
      <c r="V48" s="1105"/>
      <c r="W48" s="1105"/>
      <c r="X48" s="1105"/>
      <c r="Y48" s="1105"/>
      <c r="Z48" s="1105"/>
      <c r="AA48" s="1105"/>
      <c r="AB48" s="1105"/>
      <c r="AC48" s="1105"/>
      <c r="AD48" s="1105"/>
      <c r="AE48" s="1106"/>
      <c r="AF48" s="1101"/>
      <c r="AG48" s="1102"/>
      <c r="AH48" s="1102"/>
      <c r="AI48" s="1102"/>
      <c r="AJ48" s="1103"/>
      <c r="AK48" s="1044"/>
      <c r="AL48" s="1035"/>
      <c r="AM48" s="1035"/>
      <c r="AN48" s="1035"/>
      <c r="AO48" s="1035"/>
      <c r="AP48" s="1035"/>
      <c r="AQ48" s="1035"/>
      <c r="AR48" s="1035"/>
      <c r="AS48" s="1035"/>
      <c r="AT48" s="1035"/>
      <c r="AU48" s="1035"/>
      <c r="AV48" s="1035"/>
      <c r="AW48" s="1035"/>
      <c r="AX48" s="1035"/>
      <c r="AY48" s="1035"/>
      <c r="AZ48" s="1107"/>
      <c r="BA48" s="1107"/>
      <c r="BB48" s="1107"/>
      <c r="BC48" s="1107"/>
      <c r="BD48" s="1107"/>
      <c r="BE48" s="1036"/>
      <c r="BF48" s="1036"/>
      <c r="BG48" s="1036"/>
      <c r="BH48" s="1036"/>
      <c r="BI48" s="1037"/>
      <c r="BJ48" s="235"/>
      <c r="BK48" s="235"/>
      <c r="BL48" s="235"/>
      <c r="BM48" s="235"/>
      <c r="BN48" s="235"/>
      <c r="BO48" s="244"/>
      <c r="BP48" s="244"/>
      <c r="BQ48" s="241">
        <v>42</v>
      </c>
      <c r="BR48" s="242"/>
      <c r="BS48" s="1058"/>
      <c r="BT48" s="1059"/>
      <c r="BU48" s="1059"/>
      <c r="BV48" s="1059"/>
      <c r="BW48" s="1059"/>
      <c r="BX48" s="1059"/>
      <c r="BY48" s="1059"/>
      <c r="BZ48" s="1059"/>
      <c r="CA48" s="1059"/>
      <c r="CB48" s="1059"/>
      <c r="CC48" s="1059"/>
      <c r="CD48" s="1059"/>
      <c r="CE48" s="1059"/>
      <c r="CF48" s="1059"/>
      <c r="CG48" s="1080"/>
      <c r="CH48" s="1055"/>
      <c r="CI48" s="1056"/>
      <c r="CJ48" s="1056"/>
      <c r="CK48" s="1056"/>
      <c r="CL48" s="1057"/>
      <c r="CM48" s="1055"/>
      <c r="CN48" s="1056"/>
      <c r="CO48" s="1056"/>
      <c r="CP48" s="1056"/>
      <c r="CQ48" s="1057"/>
      <c r="CR48" s="1055"/>
      <c r="CS48" s="1056"/>
      <c r="CT48" s="1056"/>
      <c r="CU48" s="1056"/>
      <c r="CV48" s="1057"/>
      <c r="CW48" s="1055"/>
      <c r="CX48" s="1056"/>
      <c r="CY48" s="1056"/>
      <c r="CZ48" s="1056"/>
      <c r="DA48" s="1057"/>
      <c r="DB48" s="1055"/>
      <c r="DC48" s="1056"/>
      <c r="DD48" s="1056"/>
      <c r="DE48" s="1056"/>
      <c r="DF48" s="1057"/>
      <c r="DG48" s="1055"/>
      <c r="DH48" s="1056"/>
      <c r="DI48" s="1056"/>
      <c r="DJ48" s="1056"/>
      <c r="DK48" s="1057"/>
      <c r="DL48" s="1055"/>
      <c r="DM48" s="1056"/>
      <c r="DN48" s="1056"/>
      <c r="DO48" s="1056"/>
      <c r="DP48" s="1057"/>
      <c r="DQ48" s="1055"/>
      <c r="DR48" s="1056"/>
      <c r="DS48" s="1056"/>
      <c r="DT48" s="1056"/>
      <c r="DU48" s="1057"/>
      <c r="DV48" s="1058"/>
      <c r="DW48" s="1059"/>
      <c r="DX48" s="1059"/>
      <c r="DY48" s="1059"/>
      <c r="DZ48" s="1060"/>
      <c r="EA48" s="233"/>
    </row>
    <row r="49" spans="1:131" ht="26.25" customHeight="1" x14ac:dyDescent="0.2">
      <c r="A49" s="241">
        <v>22</v>
      </c>
      <c r="B49" s="1096"/>
      <c r="C49" s="1097"/>
      <c r="D49" s="1097"/>
      <c r="E49" s="1097"/>
      <c r="F49" s="1097"/>
      <c r="G49" s="1097"/>
      <c r="H49" s="1097"/>
      <c r="I49" s="1097"/>
      <c r="J49" s="1097"/>
      <c r="K49" s="1097"/>
      <c r="L49" s="1097"/>
      <c r="M49" s="1097"/>
      <c r="N49" s="1097"/>
      <c r="O49" s="1097"/>
      <c r="P49" s="1098"/>
      <c r="Q49" s="1104"/>
      <c r="R49" s="1105"/>
      <c r="S49" s="1105"/>
      <c r="T49" s="1105"/>
      <c r="U49" s="1105"/>
      <c r="V49" s="1105"/>
      <c r="W49" s="1105"/>
      <c r="X49" s="1105"/>
      <c r="Y49" s="1105"/>
      <c r="Z49" s="1105"/>
      <c r="AA49" s="1105"/>
      <c r="AB49" s="1105"/>
      <c r="AC49" s="1105"/>
      <c r="AD49" s="1105"/>
      <c r="AE49" s="1106"/>
      <c r="AF49" s="1101"/>
      <c r="AG49" s="1102"/>
      <c r="AH49" s="1102"/>
      <c r="AI49" s="1102"/>
      <c r="AJ49" s="1103"/>
      <c r="AK49" s="1044"/>
      <c r="AL49" s="1035"/>
      <c r="AM49" s="1035"/>
      <c r="AN49" s="1035"/>
      <c r="AO49" s="1035"/>
      <c r="AP49" s="1035"/>
      <c r="AQ49" s="1035"/>
      <c r="AR49" s="1035"/>
      <c r="AS49" s="1035"/>
      <c r="AT49" s="1035"/>
      <c r="AU49" s="1035"/>
      <c r="AV49" s="1035"/>
      <c r="AW49" s="1035"/>
      <c r="AX49" s="1035"/>
      <c r="AY49" s="1035"/>
      <c r="AZ49" s="1107"/>
      <c r="BA49" s="1107"/>
      <c r="BB49" s="1107"/>
      <c r="BC49" s="1107"/>
      <c r="BD49" s="1107"/>
      <c r="BE49" s="1036"/>
      <c r="BF49" s="1036"/>
      <c r="BG49" s="1036"/>
      <c r="BH49" s="1036"/>
      <c r="BI49" s="1037"/>
      <c r="BJ49" s="235"/>
      <c r="BK49" s="235"/>
      <c r="BL49" s="235"/>
      <c r="BM49" s="235"/>
      <c r="BN49" s="235"/>
      <c r="BO49" s="244"/>
      <c r="BP49" s="244"/>
      <c r="BQ49" s="241">
        <v>43</v>
      </c>
      <c r="BR49" s="242"/>
      <c r="BS49" s="1058"/>
      <c r="BT49" s="1059"/>
      <c r="BU49" s="1059"/>
      <c r="BV49" s="1059"/>
      <c r="BW49" s="1059"/>
      <c r="BX49" s="1059"/>
      <c r="BY49" s="1059"/>
      <c r="BZ49" s="1059"/>
      <c r="CA49" s="1059"/>
      <c r="CB49" s="1059"/>
      <c r="CC49" s="1059"/>
      <c r="CD49" s="1059"/>
      <c r="CE49" s="1059"/>
      <c r="CF49" s="1059"/>
      <c r="CG49" s="1080"/>
      <c r="CH49" s="1055"/>
      <c r="CI49" s="1056"/>
      <c r="CJ49" s="1056"/>
      <c r="CK49" s="1056"/>
      <c r="CL49" s="1057"/>
      <c r="CM49" s="1055"/>
      <c r="CN49" s="1056"/>
      <c r="CO49" s="1056"/>
      <c r="CP49" s="1056"/>
      <c r="CQ49" s="1057"/>
      <c r="CR49" s="1055"/>
      <c r="CS49" s="1056"/>
      <c r="CT49" s="1056"/>
      <c r="CU49" s="1056"/>
      <c r="CV49" s="1057"/>
      <c r="CW49" s="1055"/>
      <c r="CX49" s="1056"/>
      <c r="CY49" s="1056"/>
      <c r="CZ49" s="1056"/>
      <c r="DA49" s="1057"/>
      <c r="DB49" s="1055"/>
      <c r="DC49" s="1056"/>
      <c r="DD49" s="1056"/>
      <c r="DE49" s="1056"/>
      <c r="DF49" s="1057"/>
      <c r="DG49" s="1055"/>
      <c r="DH49" s="1056"/>
      <c r="DI49" s="1056"/>
      <c r="DJ49" s="1056"/>
      <c r="DK49" s="1057"/>
      <c r="DL49" s="1055"/>
      <c r="DM49" s="1056"/>
      <c r="DN49" s="1056"/>
      <c r="DO49" s="1056"/>
      <c r="DP49" s="1057"/>
      <c r="DQ49" s="1055"/>
      <c r="DR49" s="1056"/>
      <c r="DS49" s="1056"/>
      <c r="DT49" s="1056"/>
      <c r="DU49" s="1057"/>
      <c r="DV49" s="1058"/>
      <c r="DW49" s="1059"/>
      <c r="DX49" s="1059"/>
      <c r="DY49" s="1059"/>
      <c r="DZ49" s="1060"/>
      <c r="EA49" s="233"/>
    </row>
    <row r="50" spans="1:131" ht="26.25" customHeight="1" x14ac:dyDescent="0.2">
      <c r="A50" s="241">
        <v>23</v>
      </c>
      <c r="B50" s="1096"/>
      <c r="C50" s="1097"/>
      <c r="D50" s="1097"/>
      <c r="E50" s="1097"/>
      <c r="F50" s="1097"/>
      <c r="G50" s="1097"/>
      <c r="H50" s="1097"/>
      <c r="I50" s="1097"/>
      <c r="J50" s="1097"/>
      <c r="K50" s="1097"/>
      <c r="L50" s="1097"/>
      <c r="M50" s="1097"/>
      <c r="N50" s="1097"/>
      <c r="O50" s="1097"/>
      <c r="P50" s="1098"/>
      <c r="Q50" s="1099"/>
      <c r="R50" s="1091"/>
      <c r="S50" s="1091"/>
      <c r="T50" s="1091"/>
      <c r="U50" s="1091"/>
      <c r="V50" s="1091"/>
      <c r="W50" s="1091"/>
      <c r="X50" s="1091"/>
      <c r="Y50" s="1091"/>
      <c r="Z50" s="1091"/>
      <c r="AA50" s="1091"/>
      <c r="AB50" s="1091"/>
      <c r="AC50" s="1091"/>
      <c r="AD50" s="1091"/>
      <c r="AE50" s="1100"/>
      <c r="AF50" s="1101"/>
      <c r="AG50" s="1102"/>
      <c r="AH50" s="1102"/>
      <c r="AI50" s="1102"/>
      <c r="AJ50" s="1103"/>
      <c r="AK50" s="1090"/>
      <c r="AL50" s="1091"/>
      <c r="AM50" s="1091"/>
      <c r="AN50" s="1091"/>
      <c r="AO50" s="1091"/>
      <c r="AP50" s="1091"/>
      <c r="AQ50" s="1091"/>
      <c r="AR50" s="1091"/>
      <c r="AS50" s="1091"/>
      <c r="AT50" s="1091"/>
      <c r="AU50" s="1091"/>
      <c r="AV50" s="1091"/>
      <c r="AW50" s="1091"/>
      <c r="AX50" s="1091"/>
      <c r="AY50" s="1091"/>
      <c r="AZ50" s="1092"/>
      <c r="BA50" s="1092"/>
      <c r="BB50" s="1092"/>
      <c r="BC50" s="1092"/>
      <c r="BD50" s="1092"/>
      <c r="BE50" s="1036"/>
      <c r="BF50" s="1036"/>
      <c r="BG50" s="1036"/>
      <c r="BH50" s="1036"/>
      <c r="BI50" s="1037"/>
      <c r="BJ50" s="235"/>
      <c r="BK50" s="235"/>
      <c r="BL50" s="235"/>
      <c r="BM50" s="235"/>
      <c r="BN50" s="235"/>
      <c r="BO50" s="244"/>
      <c r="BP50" s="244"/>
      <c r="BQ50" s="241">
        <v>44</v>
      </c>
      <c r="BR50" s="242"/>
      <c r="BS50" s="1058"/>
      <c r="BT50" s="1059"/>
      <c r="BU50" s="1059"/>
      <c r="BV50" s="1059"/>
      <c r="BW50" s="1059"/>
      <c r="BX50" s="1059"/>
      <c r="BY50" s="1059"/>
      <c r="BZ50" s="1059"/>
      <c r="CA50" s="1059"/>
      <c r="CB50" s="1059"/>
      <c r="CC50" s="1059"/>
      <c r="CD50" s="1059"/>
      <c r="CE50" s="1059"/>
      <c r="CF50" s="1059"/>
      <c r="CG50" s="1080"/>
      <c r="CH50" s="1055"/>
      <c r="CI50" s="1056"/>
      <c r="CJ50" s="1056"/>
      <c r="CK50" s="1056"/>
      <c r="CL50" s="1057"/>
      <c r="CM50" s="1055"/>
      <c r="CN50" s="1056"/>
      <c r="CO50" s="1056"/>
      <c r="CP50" s="1056"/>
      <c r="CQ50" s="1057"/>
      <c r="CR50" s="1055"/>
      <c r="CS50" s="1056"/>
      <c r="CT50" s="1056"/>
      <c r="CU50" s="1056"/>
      <c r="CV50" s="1057"/>
      <c r="CW50" s="1055"/>
      <c r="CX50" s="1056"/>
      <c r="CY50" s="1056"/>
      <c r="CZ50" s="1056"/>
      <c r="DA50" s="1057"/>
      <c r="DB50" s="1055"/>
      <c r="DC50" s="1056"/>
      <c r="DD50" s="1056"/>
      <c r="DE50" s="1056"/>
      <c r="DF50" s="1057"/>
      <c r="DG50" s="1055"/>
      <c r="DH50" s="1056"/>
      <c r="DI50" s="1056"/>
      <c r="DJ50" s="1056"/>
      <c r="DK50" s="1057"/>
      <c r="DL50" s="1055"/>
      <c r="DM50" s="1056"/>
      <c r="DN50" s="1056"/>
      <c r="DO50" s="1056"/>
      <c r="DP50" s="1057"/>
      <c r="DQ50" s="1055"/>
      <c r="DR50" s="1056"/>
      <c r="DS50" s="1056"/>
      <c r="DT50" s="1056"/>
      <c r="DU50" s="1057"/>
      <c r="DV50" s="1058"/>
      <c r="DW50" s="1059"/>
      <c r="DX50" s="1059"/>
      <c r="DY50" s="1059"/>
      <c r="DZ50" s="1060"/>
      <c r="EA50" s="233"/>
    </row>
    <row r="51" spans="1:131" ht="26.25" customHeight="1" x14ac:dyDescent="0.2">
      <c r="A51" s="241">
        <v>24</v>
      </c>
      <c r="B51" s="1096"/>
      <c r="C51" s="1097"/>
      <c r="D51" s="1097"/>
      <c r="E51" s="1097"/>
      <c r="F51" s="1097"/>
      <c r="G51" s="1097"/>
      <c r="H51" s="1097"/>
      <c r="I51" s="1097"/>
      <c r="J51" s="1097"/>
      <c r="K51" s="1097"/>
      <c r="L51" s="1097"/>
      <c r="M51" s="1097"/>
      <c r="N51" s="1097"/>
      <c r="O51" s="1097"/>
      <c r="P51" s="1098"/>
      <c r="Q51" s="1099"/>
      <c r="R51" s="1091"/>
      <c r="S51" s="1091"/>
      <c r="T51" s="1091"/>
      <c r="U51" s="1091"/>
      <c r="V51" s="1091"/>
      <c r="W51" s="1091"/>
      <c r="X51" s="1091"/>
      <c r="Y51" s="1091"/>
      <c r="Z51" s="1091"/>
      <c r="AA51" s="1091"/>
      <c r="AB51" s="1091"/>
      <c r="AC51" s="1091"/>
      <c r="AD51" s="1091"/>
      <c r="AE51" s="1100"/>
      <c r="AF51" s="1101"/>
      <c r="AG51" s="1102"/>
      <c r="AH51" s="1102"/>
      <c r="AI51" s="1102"/>
      <c r="AJ51" s="1103"/>
      <c r="AK51" s="1090"/>
      <c r="AL51" s="1091"/>
      <c r="AM51" s="1091"/>
      <c r="AN51" s="1091"/>
      <c r="AO51" s="1091"/>
      <c r="AP51" s="1091"/>
      <c r="AQ51" s="1091"/>
      <c r="AR51" s="1091"/>
      <c r="AS51" s="1091"/>
      <c r="AT51" s="1091"/>
      <c r="AU51" s="1091"/>
      <c r="AV51" s="1091"/>
      <c r="AW51" s="1091"/>
      <c r="AX51" s="1091"/>
      <c r="AY51" s="1091"/>
      <c r="AZ51" s="1092"/>
      <c r="BA51" s="1092"/>
      <c r="BB51" s="1092"/>
      <c r="BC51" s="1092"/>
      <c r="BD51" s="1092"/>
      <c r="BE51" s="1036"/>
      <c r="BF51" s="1036"/>
      <c r="BG51" s="1036"/>
      <c r="BH51" s="1036"/>
      <c r="BI51" s="1037"/>
      <c r="BJ51" s="235"/>
      <c r="BK51" s="235"/>
      <c r="BL51" s="235"/>
      <c r="BM51" s="235"/>
      <c r="BN51" s="235"/>
      <c r="BO51" s="244"/>
      <c r="BP51" s="244"/>
      <c r="BQ51" s="241">
        <v>45</v>
      </c>
      <c r="BR51" s="242"/>
      <c r="BS51" s="1058"/>
      <c r="BT51" s="1059"/>
      <c r="BU51" s="1059"/>
      <c r="BV51" s="1059"/>
      <c r="BW51" s="1059"/>
      <c r="BX51" s="1059"/>
      <c r="BY51" s="1059"/>
      <c r="BZ51" s="1059"/>
      <c r="CA51" s="1059"/>
      <c r="CB51" s="1059"/>
      <c r="CC51" s="1059"/>
      <c r="CD51" s="1059"/>
      <c r="CE51" s="1059"/>
      <c r="CF51" s="1059"/>
      <c r="CG51" s="1080"/>
      <c r="CH51" s="1055"/>
      <c r="CI51" s="1056"/>
      <c r="CJ51" s="1056"/>
      <c r="CK51" s="1056"/>
      <c r="CL51" s="1057"/>
      <c r="CM51" s="1055"/>
      <c r="CN51" s="1056"/>
      <c r="CO51" s="1056"/>
      <c r="CP51" s="1056"/>
      <c r="CQ51" s="1057"/>
      <c r="CR51" s="1055"/>
      <c r="CS51" s="1056"/>
      <c r="CT51" s="1056"/>
      <c r="CU51" s="1056"/>
      <c r="CV51" s="1057"/>
      <c r="CW51" s="1055"/>
      <c r="CX51" s="1056"/>
      <c r="CY51" s="1056"/>
      <c r="CZ51" s="1056"/>
      <c r="DA51" s="1057"/>
      <c r="DB51" s="1055"/>
      <c r="DC51" s="1056"/>
      <c r="DD51" s="1056"/>
      <c r="DE51" s="1056"/>
      <c r="DF51" s="1057"/>
      <c r="DG51" s="1055"/>
      <c r="DH51" s="1056"/>
      <c r="DI51" s="1056"/>
      <c r="DJ51" s="1056"/>
      <c r="DK51" s="1057"/>
      <c r="DL51" s="1055"/>
      <c r="DM51" s="1056"/>
      <c r="DN51" s="1056"/>
      <c r="DO51" s="1056"/>
      <c r="DP51" s="1057"/>
      <c r="DQ51" s="1055"/>
      <c r="DR51" s="1056"/>
      <c r="DS51" s="1056"/>
      <c r="DT51" s="1056"/>
      <c r="DU51" s="1057"/>
      <c r="DV51" s="1058"/>
      <c r="DW51" s="1059"/>
      <c r="DX51" s="1059"/>
      <c r="DY51" s="1059"/>
      <c r="DZ51" s="1060"/>
      <c r="EA51" s="233"/>
    </row>
    <row r="52" spans="1:131" ht="26.25" customHeight="1" x14ac:dyDescent="0.2">
      <c r="A52" s="241">
        <v>25</v>
      </c>
      <c r="B52" s="1096"/>
      <c r="C52" s="1097"/>
      <c r="D52" s="1097"/>
      <c r="E52" s="1097"/>
      <c r="F52" s="1097"/>
      <c r="G52" s="1097"/>
      <c r="H52" s="1097"/>
      <c r="I52" s="1097"/>
      <c r="J52" s="1097"/>
      <c r="K52" s="1097"/>
      <c r="L52" s="1097"/>
      <c r="M52" s="1097"/>
      <c r="N52" s="1097"/>
      <c r="O52" s="1097"/>
      <c r="P52" s="1098"/>
      <c r="Q52" s="1099"/>
      <c r="R52" s="1091"/>
      <c r="S52" s="1091"/>
      <c r="T52" s="1091"/>
      <c r="U52" s="1091"/>
      <c r="V52" s="1091"/>
      <c r="W52" s="1091"/>
      <c r="X52" s="1091"/>
      <c r="Y52" s="1091"/>
      <c r="Z52" s="1091"/>
      <c r="AA52" s="1091"/>
      <c r="AB52" s="1091"/>
      <c r="AC52" s="1091"/>
      <c r="AD52" s="1091"/>
      <c r="AE52" s="1100"/>
      <c r="AF52" s="1101"/>
      <c r="AG52" s="1102"/>
      <c r="AH52" s="1102"/>
      <c r="AI52" s="1102"/>
      <c r="AJ52" s="1103"/>
      <c r="AK52" s="1090"/>
      <c r="AL52" s="1091"/>
      <c r="AM52" s="1091"/>
      <c r="AN52" s="1091"/>
      <c r="AO52" s="1091"/>
      <c r="AP52" s="1091"/>
      <c r="AQ52" s="1091"/>
      <c r="AR52" s="1091"/>
      <c r="AS52" s="1091"/>
      <c r="AT52" s="1091"/>
      <c r="AU52" s="1091"/>
      <c r="AV52" s="1091"/>
      <c r="AW52" s="1091"/>
      <c r="AX52" s="1091"/>
      <c r="AY52" s="1091"/>
      <c r="AZ52" s="1092"/>
      <c r="BA52" s="1092"/>
      <c r="BB52" s="1092"/>
      <c r="BC52" s="1092"/>
      <c r="BD52" s="1092"/>
      <c r="BE52" s="1036"/>
      <c r="BF52" s="1036"/>
      <c r="BG52" s="1036"/>
      <c r="BH52" s="1036"/>
      <c r="BI52" s="1037"/>
      <c r="BJ52" s="235"/>
      <c r="BK52" s="235"/>
      <c r="BL52" s="235"/>
      <c r="BM52" s="235"/>
      <c r="BN52" s="235"/>
      <c r="BO52" s="244"/>
      <c r="BP52" s="244"/>
      <c r="BQ52" s="241">
        <v>46</v>
      </c>
      <c r="BR52" s="242"/>
      <c r="BS52" s="1058"/>
      <c r="BT52" s="1059"/>
      <c r="BU52" s="1059"/>
      <c r="BV52" s="1059"/>
      <c r="BW52" s="1059"/>
      <c r="BX52" s="1059"/>
      <c r="BY52" s="1059"/>
      <c r="BZ52" s="1059"/>
      <c r="CA52" s="1059"/>
      <c r="CB52" s="1059"/>
      <c r="CC52" s="1059"/>
      <c r="CD52" s="1059"/>
      <c r="CE52" s="1059"/>
      <c r="CF52" s="1059"/>
      <c r="CG52" s="1080"/>
      <c r="CH52" s="1055"/>
      <c r="CI52" s="1056"/>
      <c r="CJ52" s="1056"/>
      <c r="CK52" s="1056"/>
      <c r="CL52" s="1057"/>
      <c r="CM52" s="1055"/>
      <c r="CN52" s="1056"/>
      <c r="CO52" s="1056"/>
      <c r="CP52" s="1056"/>
      <c r="CQ52" s="1057"/>
      <c r="CR52" s="1055"/>
      <c r="CS52" s="1056"/>
      <c r="CT52" s="1056"/>
      <c r="CU52" s="1056"/>
      <c r="CV52" s="1057"/>
      <c r="CW52" s="1055"/>
      <c r="CX52" s="1056"/>
      <c r="CY52" s="1056"/>
      <c r="CZ52" s="1056"/>
      <c r="DA52" s="1057"/>
      <c r="DB52" s="1055"/>
      <c r="DC52" s="1056"/>
      <c r="DD52" s="1056"/>
      <c r="DE52" s="1056"/>
      <c r="DF52" s="1057"/>
      <c r="DG52" s="1055"/>
      <c r="DH52" s="1056"/>
      <c r="DI52" s="1056"/>
      <c r="DJ52" s="1056"/>
      <c r="DK52" s="1057"/>
      <c r="DL52" s="1055"/>
      <c r="DM52" s="1056"/>
      <c r="DN52" s="1056"/>
      <c r="DO52" s="1056"/>
      <c r="DP52" s="1057"/>
      <c r="DQ52" s="1055"/>
      <c r="DR52" s="1056"/>
      <c r="DS52" s="1056"/>
      <c r="DT52" s="1056"/>
      <c r="DU52" s="1057"/>
      <c r="DV52" s="1058"/>
      <c r="DW52" s="1059"/>
      <c r="DX52" s="1059"/>
      <c r="DY52" s="1059"/>
      <c r="DZ52" s="1060"/>
      <c r="EA52" s="233"/>
    </row>
    <row r="53" spans="1:131" ht="26.25" customHeight="1" x14ac:dyDescent="0.2">
      <c r="A53" s="241">
        <v>26</v>
      </c>
      <c r="B53" s="1096"/>
      <c r="C53" s="1097"/>
      <c r="D53" s="1097"/>
      <c r="E53" s="1097"/>
      <c r="F53" s="1097"/>
      <c r="G53" s="1097"/>
      <c r="H53" s="1097"/>
      <c r="I53" s="1097"/>
      <c r="J53" s="1097"/>
      <c r="K53" s="1097"/>
      <c r="L53" s="1097"/>
      <c r="M53" s="1097"/>
      <c r="N53" s="1097"/>
      <c r="O53" s="1097"/>
      <c r="P53" s="1098"/>
      <c r="Q53" s="1099"/>
      <c r="R53" s="1091"/>
      <c r="S53" s="1091"/>
      <c r="T53" s="1091"/>
      <c r="U53" s="1091"/>
      <c r="V53" s="1091"/>
      <c r="W53" s="1091"/>
      <c r="X53" s="1091"/>
      <c r="Y53" s="1091"/>
      <c r="Z53" s="1091"/>
      <c r="AA53" s="1091"/>
      <c r="AB53" s="1091"/>
      <c r="AC53" s="1091"/>
      <c r="AD53" s="1091"/>
      <c r="AE53" s="1100"/>
      <c r="AF53" s="1101"/>
      <c r="AG53" s="1102"/>
      <c r="AH53" s="1102"/>
      <c r="AI53" s="1102"/>
      <c r="AJ53" s="1103"/>
      <c r="AK53" s="1090"/>
      <c r="AL53" s="1091"/>
      <c r="AM53" s="1091"/>
      <c r="AN53" s="1091"/>
      <c r="AO53" s="1091"/>
      <c r="AP53" s="1091"/>
      <c r="AQ53" s="1091"/>
      <c r="AR53" s="1091"/>
      <c r="AS53" s="1091"/>
      <c r="AT53" s="1091"/>
      <c r="AU53" s="1091"/>
      <c r="AV53" s="1091"/>
      <c r="AW53" s="1091"/>
      <c r="AX53" s="1091"/>
      <c r="AY53" s="1091"/>
      <c r="AZ53" s="1092"/>
      <c r="BA53" s="1092"/>
      <c r="BB53" s="1092"/>
      <c r="BC53" s="1092"/>
      <c r="BD53" s="1092"/>
      <c r="BE53" s="1036"/>
      <c r="BF53" s="1036"/>
      <c r="BG53" s="1036"/>
      <c r="BH53" s="1036"/>
      <c r="BI53" s="1037"/>
      <c r="BJ53" s="235"/>
      <c r="BK53" s="235"/>
      <c r="BL53" s="235"/>
      <c r="BM53" s="235"/>
      <c r="BN53" s="235"/>
      <c r="BO53" s="244"/>
      <c r="BP53" s="244"/>
      <c r="BQ53" s="241">
        <v>47</v>
      </c>
      <c r="BR53" s="242"/>
      <c r="BS53" s="1058"/>
      <c r="BT53" s="1059"/>
      <c r="BU53" s="1059"/>
      <c r="BV53" s="1059"/>
      <c r="BW53" s="1059"/>
      <c r="BX53" s="1059"/>
      <c r="BY53" s="1059"/>
      <c r="BZ53" s="1059"/>
      <c r="CA53" s="1059"/>
      <c r="CB53" s="1059"/>
      <c r="CC53" s="1059"/>
      <c r="CD53" s="1059"/>
      <c r="CE53" s="1059"/>
      <c r="CF53" s="1059"/>
      <c r="CG53" s="1080"/>
      <c r="CH53" s="1055"/>
      <c r="CI53" s="1056"/>
      <c r="CJ53" s="1056"/>
      <c r="CK53" s="1056"/>
      <c r="CL53" s="1057"/>
      <c r="CM53" s="1055"/>
      <c r="CN53" s="1056"/>
      <c r="CO53" s="1056"/>
      <c r="CP53" s="1056"/>
      <c r="CQ53" s="1057"/>
      <c r="CR53" s="1055"/>
      <c r="CS53" s="1056"/>
      <c r="CT53" s="1056"/>
      <c r="CU53" s="1056"/>
      <c r="CV53" s="1057"/>
      <c r="CW53" s="1055"/>
      <c r="CX53" s="1056"/>
      <c r="CY53" s="1056"/>
      <c r="CZ53" s="1056"/>
      <c r="DA53" s="1057"/>
      <c r="DB53" s="1055"/>
      <c r="DC53" s="1056"/>
      <c r="DD53" s="1056"/>
      <c r="DE53" s="1056"/>
      <c r="DF53" s="1057"/>
      <c r="DG53" s="1055"/>
      <c r="DH53" s="1056"/>
      <c r="DI53" s="1056"/>
      <c r="DJ53" s="1056"/>
      <c r="DK53" s="1057"/>
      <c r="DL53" s="1055"/>
      <c r="DM53" s="1056"/>
      <c r="DN53" s="1056"/>
      <c r="DO53" s="1056"/>
      <c r="DP53" s="1057"/>
      <c r="DQ53" s="1055"/>
      <c r="DR53" s="1056"/>
      <c r="DS53" s="1056"/>
      <c r="DT53" s="1056"/>
      <c r="DU53" s="1057"/>
      <c r="DV53" s="1058"/>
      <c r="DW53" s="1059"/>
      <c r="DX53" s="1059"/>
      <c r="DY53" s="1059"/>
      <c r="DZ53" s="1060"/>
      <c r="EA53" s="233"/>
    </row>
    <row r="54" spans="1:131" ht="26.25" customHeight="1" x14ac:dyDescent="0.2">
      <c r="A54" s="241">
        <v>27</v>
      </c>
      <c r="B54" s="1096"/>
      <c r="C54" s="1097"/>
      <c r="D54" s="1097"/>
      <c r="E54" s="1097"/>
      <c r="F54" s="1097"/>
      <c r="G54" s="1097"/>
      <c r="H54" s="1097"/>
      <c r="I54" s="1097"/>
      <c r="J54" s="1097"/>
      <c r="K54" s="1097"/>
      <c r="L54" s="1097"/>
      <c r="M54" s="1097"/>
      <c r="N54" s="1097"/>
      <c r="O54" s="1097"/>
      <c r="P54" s="1098"/>
      <c r="Q54" s="1099"/>
      <c r="R54" s="1091"/>
      <c r="S54" s="1091"/>
      <c r="T54" s="1091"/>
      <c r="U54" s="1091"/>
      <c r="V54" s="1091"/>
      <c r="W54" s="1091"/>
      <c r="X54" s="1091"/>
      <c r="Y54" s="1091"/>
      <c r="Z54" s="1091"/>
      <c r="AA54" s="1091"/>
      <c r="AB54" s="1091"/>
      <c r="AC54" s="1091"/>
      <c r="AD54" s="1091"/>
      <c r="AE54" s="1100"/>
      <c r="AF54" s="1101"/>
      <c r="AG54" s="1102"/>
      <c r="AH54" s="1102"/>
      <c r="AI54" s="1102"/>
      <c r="AJ54" s="1103"/>
      <c r="AK54" s="1090"/>
      <c r="AL54" s="1091"/>
      <c r="AM54" s="1091"/>
      <c r="AN54" s="1091"/>
      <c r="AO54" s="1091"/>
      <c r="AP54" s="1091"/>
      <c r="AQ54" s="1091"/>
      <c r="AR54" s="1091"/>
      <c r="AS54" s="1091"/>
      <c r="AT54" s="1091"/>
      <c r="AU54" s="1091"/>
      <c r="AV54" s="1091"/>
      <c r="AW54" s="1091"/>
      <c r="AX54" s="1091"/>
      <c r="AY54" s="1091"/>
      <c r="AZ54" s="1092"/>
      <c r="BA54" s="1092"/>
      <c r="BB54" s="1092"/>
      <c r="BC54" s="1092"/>
      <c r="BD54" s="1092"/>
      <c r="BE54" s="1036"/>
      <c r="BF54" s="1036"/>
      <c r="BG54" s="1036"/>
      <c r="BH54" s="1036"/>
      <c r="BI54" s="1037"/>
      <c r="BJ54" s="235"/>
      <c r="BK54" s="235"/>
      <c r="BL54" s="235"/>
      <c r="BM54" s="235"/>
      <c r="BN54" s="235"/>
      <c r="BO54" s="244"/>
      <c r="BP54" s="244"/>
      <c r="BQ54" s="241">
        <v>48</v>
      </c>
      <c r="BR54" s="242"/>
      <c r="BS54" s="1058"/>
      <c r="BT54" s="1059"/>
      <c r="BU54" s="1059"/>
      <c r="BV54" s="1059"/>
      <c r="BW54" s="1059"/>
      <c r="BX54" s="1059"/>
      <c r="BY54" s="1059"/>
      <c r="BZ54" s="1059"/>
      <c r="CA54" s="1059"/>
      <c r="CB54" s="1059"/>
      <c r="CC54" s="1059"/>
      <c r="CD54" s="1059"/>
      <c r="CE54" s="1059"/>
      <c r="CF54" s="1059"/>
      <c r="CG54" s="1080"/>
      <c r="CH54" s="1055"/>
      <c r="CI54" s="1056"/>
      <c r="CJ54" s="1056"/>
      <c r="CK54" s="1056"/>
      <c r="CL54" s="1057"/>
      <c r="CM54" s="1055"/>
      <c r="CN54" s="1056"/>
      <c r="CO54" s="1056"/>
      <c r="CP54" s="1056"/>
      <c r="CQ54" s="1057"/>
      <c r="CR54" s="1055"/>
      <c r="CS54" s="1056"/>
      <c r="CT54" s="1056"/>
      <c r="CU54" s="1056"/>
      <c r="CV54" s="1057"/>
      <c r="CW54" s="1055"/>
      <c r="CX54" s="1056"/>
      <c r="CY54" s="1056"/>
      <c r="CZ54" s="1056"/>
      <c r="DA54" s="1057"/>
      <c r="DB54" s="1055"/>
      <c r="DC54" s="1056"/>
      <c r="DD54" s="1056"/>
      <c r="DE54" s="1056"/>
      <c r="DF54" s="1057"/>
      <c r="DG54" s="1055"/>
      <c r="DH54" s="1056"/>
      <c r="DI54" s="1056"/>
      <c r="DJ54" s="1056"/>
      <c r="DK54" s="1057"/>
      <c r="DL54" s="1055"/>
      <c r="DM54" s="1056"/>
      <c r="DN54" s="1056"/>
      <c r="DO54" s="1056"/>
      <c r="DP54" s="1057"/>
      <c r="DQ54" s="1055"/>
      <c r="DR54" s="1056"/>
      <c r="DS54" s="1056"/>
      <c r="DT54" s="1056"/>
      <c r="DU54" s="1057"/>
      <c r="DV54" s="1058"/>
      <c r="DW54" s="1059"/>
      <c r="DX54" s="1059"/>
      <c r="DY54" s="1059"/>
      <c r="DZ54" s="1060"/>
      <c r="EA54" s="233"/>
    </row>
    <row r="55" spans="1:131" ht="26.25" customHeight="1" x14ac:dyDescent="0.2">
      <c r="A55" s="241">
        <v>28</v>
      </c>
      <c r="B55" s="1096"/>
      <c r="C55" s="1097"/>
      <c r="D55" s="1097"/>
      <c r="E55" s="1097"/>
      <c r="F55" s="1097"/>
      <c r="G55" s="1097"/>
      <c r="H55" s="1097"/>
      <c r="I55" s="1097"/>
      <c r="J55" s="1097"/>
      <c r="K55" s="1097"/>
      <c r="L55" s="1097"/>
      <c r="M55" s="1097"/>
      <c r="N55" s="1097"/>
      <c r="O55" s="1097"/>
      <c r="P55" s="1098"/>
      <c r="Q55" s="1099"/>
      <c r="R55" s="1091"/>
      <c r="S55" s="1091"/>
      <c r="T55" s="1091"/>
      <c r="U55" s="1091"/>
      <c r="V55" s="1091"/>
      <c r="W55" s="1091"/>
      <c r="X55" s="1091"/>
      <c r="Y55" s="1091"/>
      <c r="Z55" s="1091"/>
      <c r="AA55" s="1091"/>
      <c r="AB55" s="1091"/>
      <c r="AC55" s="1091"/>
      <c r="AD55" s="1091"/>
      <c r="AE55" s="1100"/>
      <c r="AF55" s="1101"/>
      <c r="AG55" s="1102"/>
      <c r="AH55" s="1102"/>
      <c r="AI55" s="1102"/>
      <c r="AJ55" s="1103"/>
      <c r="AK55" s="1090"/>
      <c r="AL55" s="1091"/>
      <c r="AM55" s="1091"/>
      <c r="AN55" s="1091"/>
      <c r="AO55" s="1091"/>
      <c r="AP55" s="1091"/>
      <c r="AQ55" s="1091"/>
      <c r="AR55" s="1091"/>
      <c r="AS55" s="1091"/>
      <c r="AT55" s="1091"/>
      <c r="AU55" s="1091"/>
      <c r="AV55" s="1091"/>
      <c r="AW55" s="1091"/>
      <c r="AX55" s="1091"/>
      <c r="AY55" s="1091"/>
      <c r="AZ55" s="1092"/>
      <c r="BA55" s="1092"/>
      <c r="BB55" s="1092"/>
      <c r="BC55" s="1092"/>
      <c r="BD55" s="1092"/>
      <c r="BE55" s="1036"/>
      <c r="BF55" s="1036"/>
      <c r="BG55" s="1036"/>
      <c r="BH55" s="1036"/>
      <c r="BI55" s="1037"/>
      <c r="BJ55" s="235"/>
      <c r="BK55" s="235"/>
      <c r="BL55" s="235"/>
      <c r="BM55" s="235"/>
      <c r="BN55" s="235"/>
      <c r="BO55" s="244"/>
      <c r="BP55" s="244"/>
      <c r="BQ55" s="241">
        <v>49</v>
      </c>
      <c r="BR55" s="242"/>
      <c r="BS55" s="1058"/>
      <c r="BT55" s="1059"/>
      <c r="BU55" s="1059"/>
      <c r="BV55" s="1059"/>
      <c r="BW55" s="1059"/>
      <c r="BX55" s="1059"/>
      <c r="BY55" s="1059"/>
      <c r="BZ55" s="1059"/>
      <c r="CA55" s="1059"/>
      <c r="CB55" s="1059"/>
      <c r="CC55" s="1059"/>
      <c r="CD55" s="1059"/>
      <c r="CE55" s="1059"/>
      <c r="CF55" s="1059"/>
      <c r="CG55" s="1080"/>
      <c r="CH55" s="1055"/>
      <c r="CI55" s="1056"/>
      <c r="CJ55" s="1056"/>
      <c r="CK55" s="1056"/>
      <c r="CL55" s="1057"/>
      <c r="CM55" s="1055"/>
      <c r="CN55" s="1056"/>
      <c r="CO55" s="1056"/>
      <c r="CP55" s="1056"/>
      <c r="CQ55" s="1057"/>
      <c r="CR55" s="1055"/>
      <c r="CS55" s="1056"/>
      <c r="CT55" s="1056"/>
      <c r="CU55" s="1056"/>
      <c r="CV55" s="1057"/>
      <c r="CW55" s="1055"/>
      <c r="CX55" s="1056"/>
      <c r="CY55" s="1056"/>
      <c r="CZ55" s="1056"/>
      <c r="DA55" s="1057"/>
      <c r="DB55" s="1055"/>
      <c r="DC55" s="1056"/>
      <c r="DD55" s="1056"/>
      <c r="DE55" s="1056"/>
      <c r="DF55" s="1057"/>
      <c r="DG55" s="1055"/>
      <c r="DH55" s="1056"/>
      <c r="DI55" s="1056"/>
      <c r="DJ55" s="1056"/>
      <c r="DK55" s="1057"/>
      <c r="DL55" s="1055"/>
      <c r="DM55" s="1056"/>
      <c r="DN55" s="1056"/>
      <c r="DO55" s="1056"/>
      <c r="DP55" s="1057"/>
      <c r="DQ55" s="1055"/>
      <c r="DR55" s="1056"/>
      <c r="DS55" s="1056"/>
      <c r="DT55" s="1056"/>
      <c r="DU55" s="1057"/>
      <c r="DV55" s="1058"/>
      <c r="DW55" s="1059"/>
      <c r="DX55" s="1059"/>
      <c r="DY55" s="1059"/>
      <c r="DZ55" s="1060"/>
      <c r="EA55" s="233"/>
    </row>
    <row r="56" spans="1:131" ht="26.25" customHeight="1" x14ac:dyDescent="0.2">
      <c r="A56" s="241">
        <v>29</v>
      </c>
      <c r="B56" s="1096"/>
      <c r="C56" s="1097"/>
      <c r="D56" s="1097"/>
      <c r="E56" s="1097"/>
      <c r="F56" s="1097"/>
      <c r="G56" s="1097"/>
      <c r="H56" s="1097"/>
      <c r="I56" s="1097"/>
      <c r="J56" s="1097"/>
      <c r="K56" s="1097"/>
      <c r="L56" s="1097"/>
      <c r="M56" s="1097"/>
      <c r="N56" s="1097"/>
      <c r="O56" s="1097"/>
      <c r="P56" s="1098"/>
      <c r="Q56" s="1099"/>
      <c r="R56" s="1091"/>
      <c r="S56" s="1091"/>
      <c r="T56" s="1091"/>
      <c r="U56" s="1091"/>
      <c r="V56" s="1091"/>
      <c r="W56" s="1091"/>
      <c r="X56" s="1091"/>
      <c r="Y56" s="1091"/>
      <c r="Z56" s="1091"/>
      <c r="AA56" s="1091"/>
      <c r="AB56" s="1091"/>
      <c r="AC56" s="1091"/>
      <c r="AD56" s="1091"/>
      <c r="AE56" s="1100"/>
      <c r="AF56" s="1101"/>
      <c r="AG56" s="1102"/>
      <c r="AH56" s="1102"/>
      <c r="AI56" s="1102"/>
      <c r="AJ56" s="1103"/>
      <c r="AK56" s="1090"/>
      <c r="AL56" s="1091"/>
      <c r="AM56" s="1091"/>
      <c r="AN56" s="1091"/>
      <c r="AO56" s="1091"/>
      <c r="AP56" s="1091"/>
      <c r="AQ56" s="1091"/>
      <c r="AR56" s="1091"/>
      <c r="AS56" s="1091"/>
      <c r="AT56" s="1091"/>
      <c r="AU56" s="1091"/>
      <c r="AV56" s="1091"/>
      <c r="AW56" s="1091"/>
      <c r="AX56" s="1091"/>
      <c r="AY56" s="1091"/>
      <c r="AZ56" s="1092"/>
      <c r="BA56" s="1092"/>
      <c r="BB56" s="1092"/>
      <c r="BC56" s="1092"/>
      <c r="BD56" s="1092"/>
      <c r="BE56" s="1036"/>
      <c r="BF56" s="1036"/>
      <c r="BG56" s="1036"/>
      <c r="BH56" s="1036"/>
      <c r="BI56" s="1037"/>
      <c r="BJ56" s="235"/>
      <c r="BK56" s="235"/>
      <c r="BL56" s="235"/>
      <c r="BM56" s="235"/>
      <c r="BN56" s="235"/>
      <c r="BO56" s="244"/>
      <c r="BP56" s="244"/>
      <c r="BQ56" s="241">
        <v>50</v>
      </c>
      <c r="BR56" s="242"/>
      <c r="BS56" s="1058"/>
      <c r="BT56" s="1059"/>
      <c r="BU56" s="1059"/>
      <c r="BV56" s="1059"/>
      <c r="BW56" s="1059"/>
      <c r="BX56" s="1059"/>
      <c r="BY56" s="1059"/>
      <c r="BZ56" s="1059"/>
      <c r="CA56" s="1059"/>
      <c r="CB56" s="1059"/>
      <c r="CC56" s="1059"/>
      <c r="CD56" s="1059"/>
      <c r="CE56" s="1059"/>
      <c r="CF56" s="1059"/>
      <c r="CG56" s="1080"/>
      <c r="CH56" s="1055"/>
      <c r="CI56" s="1056"/>
      <c r="CJ56" s="1056"/>
      <c r="CK56" s="1056"/>
      <c r="CL56" s="1057"/>
      <c r="CM56" s="1055"/>
      <c r="CN56" s="1056"/>
      <c r="CO56" s="1056"/>
      <c r="CP56" s="1056"/>
      <c r="CQ56" s="1057"/>
      <c r="CR56" s="1055"/>
      <c r="CS56" s="1056"/>
      <c r="CT56" s="1056"/>
      <c r="CU56" s="1056"/>
      <c r="CV56" s="1057"/>
      <c r="CW56" s="1055"/>
      <c r="CX56" s="1056"/>
      <c r="CY56" s="1056"/>
      <c r="CZ56" s="1056"/>
      <c r="DA56" s="1057"/>
      <c r="DB56" s="1055"/>
      <c r="DC56" s="1056"/>
      <c r="DD56" s="1056"/>
      <c r="DE56" s="1056"/>
      <c r="DF56" s="1057"/>
      <c r="DG56" s="1055"/>
      <c r="DH56" s="1056"/>
      <c r="DI56" s="1056"/>
      <c r="DJ56" s="1056"/>
      <c r="DK56" s="1057"/>
      <c r="DL56" s="1055"/>
      <c r="DM56" s="1056"/>
      <c r="DN56" s="1056"/>
      <c r="DO56" s="1056"/>
      <c r="DP56" s="1057"/>
      <c r="DQ56" s="1055"/>
      <c r="DR56" s="1056"/>
      <c r="DS56" s="1056"/>
      <c r="DT56" s="1056"/>
      <c r="DU56" s="1057"/>
      <c r="DV56" s="1058"/>
      <c r="DW56" s="1059"/>
      <c r="DX56" s="1059"/>
      <c r="DY56" s="1059"/>
      <c r="DZ56" s="1060"/>
      <c r="EA56" s="233"/>
    </row>
    <row r="57" spans="1:131" ht="26.25" customHeight="1" x14ac:dyDescent="0.2">
      <c r="A57" s="241">
        <v>30</v>
      </c>
      <c r="B57" s="1096"/>
      <c r="C57" s="1097"/>
      <c r="D57" s="1097"/>
      <c r="E57" s="1097"/>
      <c r="F57" s="1097"/>
      <c r="G57" s="1097"/>
      <c r="H57" s="1097"/>
      <c r="I57" s="1097"/>
      <c r="J57" s="1097"/>
      <c r="K57" s="1097"/>
      <c r="L57" s="1097"/>
      <c r="M57" s="1097"/>
      <c r="N57" s="1097"/>
      <c r="O57" s="1097"/>
      <c r="P57" s="1098"/>
      <c r="Q57" s="1099"/>
      <c r="R57" s="1091"/>
      <c r="S57" s="1091"/>
      <c r="T57" s="1091"/>
      <c r="U57" s="1091"/>
      <c r="V57" s="1091"/>
      <c r="W57" s="1091"/>
      <c r="X57" s="1091"/>
      <c r="Y57" s="1091"/>
      <c r="Z57" s="1091"/>
      <c r="AA57" s="1091"/>
      <c r="AB57" s="1091"/>
      <c r="AC57" s="1091"/>
      <c r="AD57" s="1091"/>
      <c r="AE57" s="1100"/>
      <c r="AF57" s="1101"/>
      <c r="AG57" s="1102"/>
      <c r="AH57" s="1102"/>
      <c r="AI57" s="1102"/>
      <c r="AJ57" s="1103"/>
      <c r="AK57" s="1090"/>
      <c r="AL57" s="1091"/>
      <c r="AM57" s="1091"/>
      <c r="AN57" s="1091"/>
      <c r="AO57" s="1091"/>
      <c r="AP57" s="1091"/>
      <c r="AQ57" s="1091"/>
      <c r="AR57" s="1091"/>
      <c r="AS57" s="1091"/>
      <c r="AT57" s="1091"/>
      <c r="AU57" s="1091"/>
      <c r="AV57" s="1091"/>
      <c r="AW57" s="1091"/>
      <c r="AX57" s="1091"/>
      <c r="AY57" s="1091"/>
      <c r="AZ57" s="1092"/>
      <c r="BA57" s="1092"/>
      <c r="BB57" s="1092"/>
      <c r="BC57" s="1092"/>
      <c r="BD57" s="1092"/>
      <c r="BE57" s="1036"/>
      <c r="BF57" s="1036"/>
      <c r="BG57" s="1036"/>
      <c r="BH57" s="1036"/>
      <c r="BI57" s="1037"/>
      <c r="BJ57" s="235"/>
      <c r="BK57" s="235"/>
      <c r="BL57" s="235"/>
      <c r="BM57" s="235"/>
      <c r="BN57" s="235"/>
      <c r="BO57" s="244"/>
      <c r="BP57" s="244"/>
      <c r="BQ57" s="241">
        <v>51</v>
      </c>
      <c r="BR57" s="242"/>
      <c r="BS57" s="1058"/>
      <c r="BT57" s="1059"/>
      <c r="BU57" s="1059"/>
      <c r="BV57" s="1059"/>
      <c r="BW57" s="1059"/>
      <c r="BX57" s="1059"/>
      <c r="BY57" s="1059"/>
      <c r="BZ57" s="1059"/>
      <c r="CA57" s="1059"/>
      <c r="CB57" s="1059"/>
      <c r="CC57" s="1059"/>
      <c r="CD57" s="1059"/>
      <c r="CE57" s="1059"/>
      <c r="CF57" s="1059"/>
      <c r="CG57" s="1080"/>
      <c r="CH57" s="1055"/>
      <c r="CI57" s="1056"/>
      <c r="CJ57" s="1056"/>
      <c r="CK57" s="1056"/>
      <c r="CL57" s="1057"/>
      <c r="CM57" s="1055"/>
      <c r="CN57" s="1056"/>
      <c r="CO57" s="1056"/>
      <c r="CP57" s="1056"/>
      <c r="CQ57" s="1057"/>
      <c r="CR57" s="1055"/>
      <c r="CS57" s="1056"/>
      <c r="CT57" s="1056"/>
      <c r="CU57" s="1056"/>
      <c r="CV57" s="1057"/>
      <c r="CW57" s="1055"/>
      <c r="CX57" s="1056"/>
      <c r="CY57" s="1056"/>
      <c r="CZ57" s="1056"/>
      <c r="DA57" s="1057"/>
      <c r="DB57" s="1055"/>
      <c r="DC57" s="1056"/>
      <c r="DD57" s="1056"/>
      <c r="DE57" s="1056"/>
      <c r="DF57" s="1057"/>
      <c r="DG57" s="1055"/>
      <c r="DH57" s="1056"/>
      <c r="DI57" s="1056"/>
      <c r="DJ57" s="1056"/>
      <c r="DK57" s="1057"/>
      <c r="DL57" s="1055"/>
      <c r="DM57" s="1056"/>
      <c r="DN57" s="1056"/>
      <c r="DO57" s="1056"/>
      <c r="DP57" s="1057"/>
      <c r="DQ57" s="1055"/>
      <c r="DR57" s="1056"/>
      <c r="DS57" s="1056"/>
      <c r="DT57" s="1056"/>
      <c r="DU57" s="1057"/>
      <c r="DV57" s="1058"/>
      <c r="DW57" s="1059"/>
      <c r="DX57" s="1059"/>
      <c r="DY57" s="1059"/>
      <c r="DZ57" s="1060"/>
      <c r="EA57" s="233"/>
    </row>
    <row r="58" spans="1:131" ht="26.25" customHeight="1" x14ac:dyDescent="0.2">
      <c r="A58" s="241">
        <v>31</v>
      </c>
      <c r="B58" s="1096"/>
      <c r="C58" s="1097"/>
      <c r="D58" s="1097"/>
      <c r="E58" s="1097"/>
      <c r="F58" s="1097"/>
      <c r="G58" s="1097"/>
      <c r="H58" s="1097"/>
      <c r="I58" s="1097"/>
      <c r="J58" s="1097"/>
      <c r="K58" s="1097"/>
      <c r="L58" s="1097"/>
      <c r="M58" s="1097"/>
      <c r="N58" s="1097"/>
      <c r="O58" s="1097"/>
      <c r="P58" s="1098"/>
      <c r="Q58" s="1099"/>
      <c r="R58" s="1091"/>
      <c r="S58" s="1091"/>
      <c r="T58" s="1091"/>
      <c r="U58" s="1091"/>
      <c r="V58" s="1091"/>
      <c r="W58" s="1091"/>
      <c r="X58" s="1091"/>
      <c r="Y58" s="1091"/>
      <c r="Z58" s="1091"/>
      <c r="AA58" s="1091"/>
      <c r="AB58" s="1091"/>
      <c r="AC58" s="1091"/>
      <c r="AD58" s="1091"/>
      <c r="AE58" s="1100"/>
      <c r="AF58" s="1101"/>
      <c r="AG58" s="1102"/>
      <c r="AH58" s="1102"/>
      <c r="AI58" s="1102"/>
      <c r="AJ58" s="1103"/>
      <c r="AK58" s="1090"/>
      <c r="AL58" s="1091"/>
      <c r="AM58" s="1091"/>
      <c r="AN58" s="1091"/>
      <c r="AO58" s="1091"/>
      <c r="AP58" s="1091"/>
      <c r="AQ58" s="1091"/>
      <c r="AR58" s="1091"/>
      <c r="AS58" s="1091"/>
      <c r="AT58" s="1091"/>
      <c r="AU58" s="1091"/>
      <c r="AV58" s="1091"/>
      <c r="AW58" s="1091"/>
      <c r="AX58" s="1091"/>
      <c r="AY58" s="1091"/>
      <c r="AZ58" s="1092"/>
      <c r="BA58" s="1092"/>
      <c r="BB58" s="1092"/>
      <c r="BC58" s="1092"/>
      <c r="BD58" s="1092"/>
      <c r="BE58" s="1036"/>
      <c r="BF58" s="1036"/>
      <c r="BG58" s="1036"/>
      <c r="BH58" s="1036"/>
      <c r="BI58" s="1037"/>
      <c r="BJ58" s="235"/>
      <c r="BK58" s="235"/>
      <c r="BL58" s="235"/>
      <c r="BM58" s="235"/>
      <c r="BN58" s="235"/>
      <c r="BO58" s="244"/>
      <c r="BP58" s="244"/>
      <c r="BQ58" s="241">
        <v>52</v>
      </c>
      <c r="BR58" s="242"/>
      <c r="BS58" s="1058"/>
      <c r="BT58" s="1059"/>
      <c r="BU58" s="1059"/>
      <c r="BV58" s="1059"/>
      <c r="BW58" s="1059"/>
      <c r="BX58" s="1059"/>
      <c r="BY58" s="1059"/>
      <c r="BZ58" s="1059"/>
      <c r="CA58" s="1059"/>
      <c r="CB58" s="1059"/>
      <c r="CC58" s="1059"/>
      <c r="CD58" s="1059"/>
      <c r="CE58" s="1059"/>
      <c r="CF58" s="1059"/>
      <c r="CG58" s="1080"/>
      <c r="CH58" s="1055"/>
      <c r="CI58" s="1056"/>
      <c r="CJ58" s="1056"/>
      <c r="CK58" s="1056"/>
      <c r="CL58" s="1057"/>
      <c r="CM58" s="1055"/>
      <c r="CN58" s="1056"/>
      <c r="CO58" s="1056"/>
      <c r="CP58" s="1056"/>
      <c r="CQ58" s="1057"/>
      <c r="CR58" s="1055"/>
      <c r="CS58" s="1056"/>
      <c r="CT58" s="1056"/>
      <c r="CU58" s="1056"/>
      <c r="CV58" s="1057"/>
      <c r="CW58" s="1055"/>
      <c r="CX58" s="1056"/>
      <c r="CY58" s="1056"/>
      <c r="CZ58" s="1056"/>
      <c r="DA58" s="1057"/>
      <c r="DB58" s="1055"/>
      <c r="DC58" s="1056"/>
      <c r="DD58" s="1056"/>
      <c r="DE58" s="1056"/>
      <c r="DF58" s="1057"/>
      <c r="DG58" s="1055"/>
      <c r="DH58" s="1056"/>
      <c r="DI58" s="1056"/>
      <c r="DJ58" s="1056"/>
      <c r="DK58" s="1057"/>
      <c r="DL58" s="1055"/>
      <c r="DM58" s="1056"/>
      <c r="DN58" s="1056"/>
      <c r="DO58" s="1056"/>
      <c r="DP58" s="1057"/>
      <c r="DQ58" s="1055"/>
      <c r="DR58" s="1056"/>
      <c r="DS58" s="1056"/>
      <c r="DT58" s="1056"/>
      <c r="DU58" s="1057"/>
      <c r="DV58" s="1058"/>
      <c r="DW58" s="1059"/>
      <c r="DX58" s="1059"/>
      <c r="DY58" s="1059"/>
      <c r="DZ58" s="1060"/>
      <c r="EA58" s="233"/>
    </row>
    <row r="59" spans="1:131" ht="26.25" customHeight="1" x14ac:dyDescent="0.2">
      <c r="A59" s="241">
        <v>32</v>
      </c>
      <c r="B59" s="1096"/>
      <c r="C59" s="1097"/>
      <c r="D59" s="1097"/>
      <c r="E59" s="1097"/>
      <c r="F59" s="1097"/>
      <c r="G59" s="1097"/>
      <c r="H59" s="1097"/>
      <c r="I59" s="1097"/>
      <c r="J59" s="1097"/>
      <c r="K59" s="1097"/>
      <c r="L59" s="1097"/>
      <c r="M59" s="1097"/>
      <c r="N59" s="1097"/>
      <c r="O59" s="1097"/>
      <c r="P59" s="1098"/>
      <c r="Q59" s="1099"/>
      <c r="R59" s="1091"/>
      <c r="S59" s="1091"/>
      <c r="T59" s="1091"/>
      <c r="U59" s="1091"/>
      <c r="V59" s="1091"/>
      <c r="W59" s="1091"/>
      <c r="X59" s="1091"/>
      <c r="Y59" s="1091"/>
      <c r="Z59" s="1091"/>
      <c r="AA59" s="1091"/>
      <c r="AB59" s="1091"/>
      <c r="AC59" s="1091"/>
      <c r="AD59" s="1091"/>
      <c r="AE59" s="1100"/>
      <c r="AF59" s="1101"/>
      <c r="AG59" s="1102"/>
      <c r="AH59" s="1102"/>
      <c r="AI59" s="1102"/>
      <c r="AJ59" s="1103"/>
      <c r="AK59" s="1090"/>
      <c r="AL59" s="1091"/>
      <c r="AM59" s="1091"/>
      <c r="AN59" s="1091"/>
      <c r="AO59" s="1091"/>
      <c r="AP59" s="1091"/>
      <c r="AQ59" s="1091"/>
      <c r="AR59" s="1091"/>
      <c r="AS59" s="1091"/>
      <c r="AT59" s="1091"/>
      <c r="AU59" s="1091"/>
      <c r="AV59" s="1091"/>
      <c r="AW59" s="1091"/>
      <c r="AX59" s="1091"/>
      <c r="AY59" s="1091"/>
      <c r="AZ59" s="1092"/>
      <c r="BA59" s="1092"/>
      <c r="BB59" s="1092"/>
      <c r="BC59" s="1092"/>
      <c r="BD59" s="1092"/>
      <c r="BE59" s="1036"/>
      <c r="BF59" s="1036"/>
      <c r="BG59" s="1036"/>
      <c r="BH59" s="1036"/>
      <c r="BI59" s="1037"/>
      <c r="BJ59" s="235"/>
      <c r="BK59" s="235"/>
      <c r="BL59" s="235"/>
      <c r="BM59" s="235"/>
      <c r="BN59" s="235"/>
      <c r="BO59" s="244"/>
      <c r="BP59" s="244"/>
      <c r="BQ59" s="241">
        <v>53</v>
      </c>
      <c r="BR59" s="242"/>
      <c r="BS59" s="1058"/>
      <c r="BT59" s="1059"/>
      <c r="BU59" s="1059"/>
      <c r="BV59" s="1059"/>
      <c r="BW59" s="1059"/>
      <c r="BX59" s="1059"/>
      <c r="BY59" s="1059"/>
      <c r="BZ59" s="1059"/>
      <c r="CA59" s="1059"/>
      <c r="CB59" s="1059"/>
      <c r="CC59" s="1059"/>
      <c r="CD59" s="1059"/>
      <c r="CE59" s="1059"/>
      <c r="CF59" s="1059"/>
      <c r="CG59" s="1080"/>
      <c r="CH59" s="1055"/>
      <c r="CI59" s="1056"/>
      <c r="CJ59" s="1056"/>
      <c r="CK59" s="1056"/>
      <c r="CL59" s="1057"/>
      <c r="CM59" s="1055"/>
      <c r="CN59" s="1056"/>
      <c r="CO59" s="1056"/>
      <c r="CP59" s="1056"/>
      <c r="CQ59" s="1057"/>
      <c r="CR59" s="1055"/>
      <c r="CS59" s="1056"/>
      <c r="CT59" s="1056"/>
      <c r="CU59" s="1056"/>
      <c r="CV59" s="1057"/>
      <c r="CW59" s="1055"/>
      <c r="CX59" s="1056"/>
      <c r="CY59" s="1056"/>
      <c r="CZ59" s="1056"/>
      <c r="DA59" s="1057"/>
      <c r="DB59" s="1055"/>
      <c r="DC59" s="1056"/>
      <c r="DD59" s="1056"/>
      <c r="DE59" s="1056"/>
      <c r="DF59" s="1057"/>
      <c r="DG59" s="1055"/>
      <c r="DH59" s="1056"/>
      <c r="DI59" s="1056"/>
      <c r="DJ59" s="1056"/>
      <c r="DK59" s="1057"/>
      <c r="DL59" s="1055"/>
      <c r="DM59" s="1056"/>
      <c r="DN59" s="1056"/>
      <c r="DO59" s="1056"/>
      <c r="DP59" s="1057"/>
      <c r="DQ59" s="1055"/>
      <c r="DR59" s="1056"/>
      <c r="DS59" s="1056"/>
      <c r="DT59" s="1056"/>
      <c r="DU59" s="1057"/>
      <c r="DV59" s="1058"/>
      <c r="DW59" s="1059"/>
      <c r="DX59" s="1059"/>
      <c r="DY59" s="1059"/>
      <c r="DZ59" s="1060"/>
      <c r="EA59" s="233"/>
    </row>
    <row r="60" spans="1:131" ht="26.25" customHeight="1" x14ac:dyDescent="0.2">
      <c r="A60" s="241">
        <v>33</v>
      </c>
      <c r="B60" s="1096"/>
      <c r="C60" s="1097"/>
      <c r="D60" s="1097"/>
      <c r="E60" s="1097"/>
      <c r="F60" s="1097"/>
      <c r="G60" s="1097"/>
      <c r="H60" s="1097"/>
      <c r="I60" s="1097"/>
      <c r="J60" s="1097"/>
      <c r="K60" s="1097"/>
      <c r="L60" s="1097"/>
      <c r="M60" s="1097"/>
      <c r="N60" s="1097"/>
      <c r="O60" s="1097"/>
      <c r="P60" s="1098"/>
      <c r="Q60" s="1099"/>
      <c r="R60" s="1091"/>
      <c r="S60" s="1091"/>
      <c r="T60" s="1091"/>
      <c r="U60" s="1091"/>
      <c r="V60" s="1091"/>
      <c r="W60" s="1091"/>
      <c r="X60" s="1091"/>
      <c r="Y60" s="1091"/>
      <c r="Z60" s="1091"/>
      <c r="AA60" s="1091"/>
      <c r="AB60" s="1091"/>
      <c r="AC60" s="1091"/>
      <c r="AD60" s="1091"/>
      <c r="AE60" s="1100"/>
      <c r="AF60" s="1101"/>
      <c r="AG60" s="1102"/>
      <c r="AH60" s="1102"/>
      <c r="AI60" s="1102"/>
      <c r="AJ60" s="1103"/>
      <c r="AK60" s="1090"/>
      <c r="AL60" s="1091"/>
      <c r="AM60" s="1091"/>
      <c r="AN60" s="1091"/>
      <c r="AO60" s="1091"/>
      <c r="AP60" s="1091"/>
      <c r="AQ60" s="1091"/>
      <c r="AR60" s="1091"/>
      <c r="AS60" s="1091"/>
      <c r="AT60" s="1091"/>
      <c r="AU60" s="1091"/>
      <c r="AV60" s="1091"/>
      <c r="AW60" s="1091"/>
      <c r="AX60" s="1091"/>
      <c r="AY60" s="1091"/>
      <c r="AZ60" s="1092"/>
      <c r="BA60" s="1092"/>
      <c r="BB60" s="1092"/>
      <c r="BC60" s="1092"/>
      <c r="BD60" s="1092"/>
      <c r="BE60" s="1036"/>
      <c r="BF60" s="1036"/>
      <c r="BG60" s="1036"/>
      <c r="BH60" s="1036"/>
      <c r="BI60" s="1037"/>
      <c r="BJ60" s="235"/>
      <c r="BK60" s="235"/>
      <c r="BL60" s="235"/>
      <c r="BM60" s="235"/>
      <c r="BN60" s="235"/>
      <c r="BO60" s="244"/>
      <c r="BP60" s="244"/>
      <c r="BQ60" s="241">
        <v>54</v>
      </c>
      <c r="BR60" s="242"/>
      <c r="BS60" s="1058"/>
      <c r="BT60" s="1059"/>
      <c r="BU60" s="1059"/>
      <c r="BV60" s="1059"/>
      <c r="BW60" s="1059"/>
      <c r="BX60" s="1059"/>
      <c r="BY60" s="1059"/>
      <c r="BZ60" s="1059"/>
      <c r="CA60" s="1059"/>
      <c r="CB60" s="1059"/>
      <c r="CC60" s="1059"/>
      <c r="CD60" s="1059"/>
      <c r="CE60" s="1059"/>
      <c r="CF60" s="1059"/>
      <c r="CG60" s="1080"/>
      <c r="CH60" s="1055"/>
      <c r="CI60" s="1056"/>
      <c r="CJ60" s="1056"/>
      <c r="CK60" s="1056"/>
      <c r="CL60" s="1057"/>
      <c r="CM60" s="1055"/>
      <c r="CN60" s="1056"/>
      <c r="CO60" s="1056"/>
      <c r="CP60" s="1056"/>
      <c r="CQ60" s="1057"/>
      <c r="CR60" s="1055"/>
      <c r="CS60" s="1056"/>
      <c r="CT60" s="1056"/>
      <c r="CU60" s="1056"/>
      <c r="CV60" s="1057"/>
      <c r="CW60" s="1055"/>
      <c r="CX60" s="1056"/>
      <c r="CY60" s="1056"/>
      <c r="CZ60" s="1056"/>
      <c r="DA60" s="1057"/>
      <c r="DB60" s="1055"/>
      <c r="DC60" s="1056"/>
      <c r="DD60" s="1056"/>
      <c r="DE60" s="1056"/>
      <c r="DF60" s="1057"/>
      <c r="DG60" s="1055"/>
      <c r="DH60" s="1056"/>
      <c r="DI60" s="1056"/>
      <c r="DJ60" s="1056"/>
      <c r="DK60" s="1057"/>
      <c r="DL60" s="1055"/>
      <c r="DM60" s="1056"/>
      <c r="DN60" s="1056"/>
      <c r="DO60" s="1056"/>
      <c r="DP60" s="1057"/>
      <c r="DQ60" s="1055"/>
      <c r="DR60" s="1056"/>
      <c r="DS60" s="1056"/>
      <c r="DT60" s="1056"/>
      <c r="DU60" s="1057"/>
      <c r="DV60" s="1058"/>
      <c r="DW60" s="1059"/>
      <c r="DX60" s="1059"/>
      <c r="DY60" s="1059"/>
      <c r="DZ60" s="1060"/>
      <c r="EA60" s="233"/>
    </row>
    <row r="61" spans="1:131" ht="26.25" customHeight="1" thickBot="1" x14ac:dyDescent="0.25">
      <c r="A61" s="241">
        <v>34</v>
      </c>
      <c r="B61" s="1096"/>
      <c r="C61" s="1097"/>
      <c r="D61" s="1097"/>
      <c r="E61" s="1097"/>
      <c r="F61" s="1097"/>
      <c r="G61" s="1097"/>
      <c r="H61" s="1097"/>
      <c r="I61" s="1097"/>
      <c r="J61" s="1097"/>
      <c r="K61" s="1097"/>
      <c r="L61" s="1097"/>
      <c r="M61" s="1097"/>
      <c r="N61" s="1097"/>
      <c r="O61" s="1097"/>
      <c r="P61" s="1098"/>
      <c r="Q61" s="1099"/>
      <c r="R61" s="1091"/>
      <c r="S61" s="1091"/>
      <c r="T61" s="1091"/>
      <c r="U61" s="1091"/>
      <c r="V61" s="1091"/>
      <c r="W61" s="1091"/>
      <c r="X61" s="1091"/>
      <c r="Y61" s="1091"/>
      <c r="Z61" s="1091"/>
      <c r="AA61" s="1091"/>
      <c r="AB61" s="1091"/>
      <c r="AC61" s="1091"/>
      <c r="AD61" s="1091"/>
      <c r="AE61" s="1100"/>
      <c r="AF61" s="1101"/>
      <c r="AG61" s="1102"/>
      <c r="AH61" s="1102"/>
      <c r="AI61" s="1102"/>
      <c r="AJ61" s="1103"/>
      <c r="AK61" s="1090"/>
      <c r="AL61" s="1091"/>
      <c r="AM61" s="1091"/>
      <c r="AN61" s="1091"/>
      <c r="AO61" s="1091"/>
      <c r="AP61" s="1091"/>
      <c r="AQ61" s="1091"/>
      <c r="AR61" s="1091"/>
      <c r="AS61" s="1091"/>
      <c r="AT61" s="1091"/>
      <c r="AU61" s="1091"/>
      <c r="AV61" s="1091"/>
      <c r="AW61" s="1091"/>
      <c r="AX61" s="1091"/>
      <c r="AY61" s="1091"/>
      <c r="AZ61" s="1092"/>
      <c r="BA61" s="1092"/>
      <c r="BB61" s="1092"/>
      <c r="BC61" s="1092"/>
      <c r="BD61" s="1092"/>
      <c r="BE61" s="1036"/>
      <c r="BF61" s="1036"/>
      <c r="BG61" s="1036"/>
      <c r="BH61" s="1036"/>
      <c r="BI61" s="1037"/>
      <c r="BJ61" s="235"/>
      <c r="BK61" s="235"/>
      <c r="BL61" s="235"/>
      <c r="BM61" s="235"/>
      <c r="BN61" s="235"/>
      <c r="BO61" s="244"/>
      <c r="BP61" s="244"/>
      <c r="BQ61" s="241">
        <v>55</v>
      </c>
      <c r="BR61" s="242"/>
      <c r="BS61" s="1058"/>
      <c r="BT61" s="1059"/>
      <c r="BU61" s="1059"/>
      <c r="BV61" s="1059"/>
      <c r="BW61" s="1059"/>
      <c r="BX61" s="1059"/>
      <c r="BY61" s="1059"/>
      <c r="BZ61" s="1059"/>
      <c r="CA61" s="1059"/>
      <c r="CB61" s="1059"/>
      <c r="CC61" s="1059"/>
      <c r="CD61" s="1059"/>
      <c r="CE61" s="1059"/>
      <c r="CF61" s="1059"/>
      <c r="CG61" s="1080"/>
      <c r="CH61" s="1055"/>
      <c r="CI61" s="1056"/>
      <c r="CJ61" s="1056"/>
      <c r="CK61" s="1056"/>
      <c r="CL61" s="1057"/>
      <c r="CM61" s="1055"/>
      <c r="CN61" s="1056"/>
      <c r="CO61" s="1056"/>
      <c r="CP61" s="1056"/>
      <c r="CQ61" s="1057"/>
      <c r="CR61" s="1055"/>
      <c r="CS61" s="1056"/>
      <c r="CT61" s="1056"/>
      <c r="CU61" s="1056"/>
      <c r="CV61" s="1057"/>
      <c r="CW61" s="1055"/>
      <c r="CX61" s="1056"/>
      <c r="CY61" s="1056"/>
      <c r="CZ61" s="1056"/>
      <c r="DA61" s="1057"/>
      <c r="DB61" s="1055"/>
      <c r="DC61" s="1056"/>
      <c r="DD61" s="1056"/>
      <c r="DE61" s="1056"/>
      <c r="DF61" s="1057"/>
      <c r="DG61" s="1055"/>
      <c r="DH61" s="1056"/>
      <c r="DI61" s="1056"/>
      <c r="DJ61" s="1056"/>
      <c r="DK61" s="1057"/>
      <c r="DL61" s="1055"/>
      <c r="DM61" s="1056"/>
      <c r="DN61" s="1056"/>
      <c r="DO61" s="1056"/>
      <c r="DP61" s="1057"/>
      <c r="DQ61" s="1055"/>
      <c r="DR61" s="1056"/>
      <c r="DS61" s="1056"/>
      <c r="DT61" s="1056"/>
      <c r="DU61" s="1057"/>
      <c r="DV61" s="1058"/>
      <c r="DW61" s="1059"/>
      <c r="DX61" s="1059"/>
      <c r="DY61" s="1059"/>
      <c r="DZ61" s="1060"/>
      <c r="EA61" s="233"/>
    </row>
    <row r="62" spans="1:131" ht="26.25" customHeight="1" x14ac:dyDescent="0.2">
      <c r="A62" s="241">
        <v>35</v>
      </c>
      <c r="B62" s="1096"/>
      <c r="C62" s="1097"/>
      <c r="D62" s="1097"/>
      <c r="E62" s="1097"/>
      <c r="F62" s="1097"/>
      <c r="G62" s="1097"/>
      <c r="H62" s="1097"/>
      <c r="I62" s="1097"/>
      <c r="J62" s="1097"/>
      <c r="K62" s="1097"/>
      <c r="L62" s="1097"/>
      <c r="M62" s="1097"/>
      <c r="N62" s="1097"/>
      <c r="O62" s="1097"/>
      <c r="P62" s="1098"/>
      <c r="Q62" s="1099"/>
      <c r="R62" s="1091"/>
      <c r="S62" s="1091"/>
      <c r="T62" s="1091"/>
      <c r="U62" s="1091"/>
      <c r="V62" s="1091"/>
      <c r="W62" s="1091"/>
      <c r="X62" s="1091"/>
      <c r="Y62" s="1091"/>
      <c r="Z62" s="1091"/>
      <c r="AA62" s="1091"/>
      <c r="AB62" s="1091"/>
      <c r="AC62" s="1091"/>
      <c r="AD62" s="1091"/>
      <c r="AE62" s="1100"/>
      <c r="AF62" s="1101"/>
      <c r="AG62" s="1102"/>
      <c r="AH62" s="1102"/>
      <c r="AI62" s="1102"/>
      <c r="AJ62" s="1103"/>
      <c r="AK62" s="1090"/>
      <c r="AL62" s="1091"/>
      <c r="AM62" s="1091"/>
      <c r="AN62" s="1091"/>
      <c r="AO62" s="1091"/>
      <c r="AP62" s="1091"/>
      <c r="AQ62" s="1091"/>
      <c r="AR62" s="1091"/>
      <c r="AS62" s="1091"/>
      <c r="AT62" s="1091"/>
      <c r="AU62" s="1091"/>
      <c r="AV62" s="1091"/>
      <c r="AW62" s="1091"/>
      <c r="AX62" s="1091"/>
      <c r="AY62" s="1091"/>
      <c r="AZ62" s="1092"/>
      <c r="BA62" s="1092"/>
      <c r="BB62" s="1092"/>
      <c r="BC62" s="1092"/>
      <c r="BD62" s="1092"/>
      <c r="BE62" s="1036"/>
      <c r="BF62" s="1036"/>
      <c r="BG62" s="1036"/>
      <c r="BH62" s="1036"/>
      <c r="BI62" s="1037"/>
      <c r="BJ62" s="1093" t="s">
        <v>408</v>
      </c>
      <c r="BK62" s="1094"/>
      <c r="BL62" s="1094"/>
      <c r="BM62" s="1094"/>
      <c r="BN62" s="1095"/>
      <c r="BO62" s="244"/>
      <c r="BP62" s="244"/>
      <c r="BQ62" s="241">
        <v>56</v>
      </c>
      <c r="BR62" s="242"/>
      <c r="BS62" s="1058"/>
      <c r="BT62" s="1059"/>
      <c r="BU62" s="1059"/>
      <c r="BV62" s="1059"/>
      <c r="BW62" s="1059"/>
      <c r="BX62" s="1059"/>
      <c r="BY62" s="1059"/>
      <c r="BZ62" s="1059"/>
      <c r="CA62" s="1059"/>
      <c r="CB62" s="1059"/>
      <c r="CC62" s="1059"/>
      <c r="CD62" s="1059"/>
      <c r="CE62" s="1059"/>
      <c r="CF62" s="1059"/>
      <c r="CG62" s="1080"/>
      <c r="CH62" s="1055"/>
      <c r="CI62" s="1056"/>
      <c r="CJ62" s="1056"/>
      <c r="CK62" s="1056"/>
      <c r="CL62" s="1057"/>
      <c r="CM62" s="1055"/>
      <c r="CN62" s="1056"/>
      <c r="CO62" s="1056"/>
      <c r="CP62" s="1056"/>
      <c r="CQ62" s="1057"/>
      <c r="CR62" s="1055"/>
      <c r="CS62" s="1056"/>
      <c r="CT62" s="1056"/>
      <c r="CU62" s="1056"/>
      <c r="CV62" s="1057"/>
      <c r="CW62" s="1055"/>
      <c r="CX62" s="1056"/>
      <c r="CY62" s="1056"/>
      <c r="CZ62" s="1056"/>
      <c r="DA62" s="1057"/>
      <c r="DB62" s="1055"/>
      <c r="DC62" s="1056"/>
      <c r="DD62" s="1056"/>
      <c r="DE62" s="1056"/>
      <c r="DF62" s="1057"/>
      <c r="DG62" s="1055"/>
      <c r="DH62" s="1056"/>
      <c r="DI62" s="1056"/>
      <c r="DJ62" s="1056"/>
      <c r="DK62" s="1057"/>
      <c r="DL62" s="1055"/>
      <c r="DM62" s="1056"/>
      <c r="DN62" s="1056"/>
      <c r="DO62" s="1056"/>
      <c r="DP62" s="1057"/>
      <c r="DQ62" s="1055"/>
      <c r="DR62" s="1056"/>
      <c r="DS62" s="1056"/>
      <c r="DT62" s="1056"/>
      <c r="DU62" s="1057"/>
      <c r="DV62" s="1058"/>
      <c r="DW62" s="1059"/>
      <c r="DX62" s="1059"/>
      <c r="DY62" s="1059"/>
      <c r="DZ62" s="1060"/>
      <c r="EA62" s="233"/>
    </row>
    <row r="63" spans="1:131" ht="26.25" customHeight="1" thickBot="1" x14ac:dyDescent="0.25">
      <c r="A63" s="243" t="s">
        <v>392</v>
      </c>
      <c r="B63" s="1001" t="s">
        <v>409</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086"/>
      <c r="AF63" s="1087">
        <v>714</v>
      </c>
      <c r="AG63" s="1023"/>
      <c r="AH63" s="1023"/>
      <c r="AI63" s="1023"/>
      <c r="AJ63" s="1088"/>
      <c r="AK63" s="1089"/>
      <c r="AL63" s="1027"/>
      <c r="AM63" s="1027"/>
      <c r="AN63" s="1027"/>
      <c r="AO63" s="1027"/>
      <c r="AP63" s="1023">
        <v>817</v>
      </c>
      <c r="AQ63" s="1023"/>
      <c r="AR63" s="1023"/>
      <c r="AS63" s="1023"/>
      <c r="AT63" s="1023"/>
      <c r="AU63" s="1023">
        <v>100</v>
      </c>
      <c r="AV63" s="1023"/>
      <c r="AW63" s="1023"/>
      <c r="AX63" s="1023"/>
      <c r="AY63" s="1023"/>
      <c r="AZ63" s="1083"/>
      <c r="BA63" s="1083"/>
      <c r="BB63" s="1083"/>
      <c r="BC63" s="1083"/>
      <c r="BD63" s="1083"/>
      <c r="BE63" s="1024"/>
      <c r="BF63" s="1024"/>
      <c r="BG63" s="1024"/>
      <c r="BH63" s="1024"/>
      <c r="BI63" s="1025"/>
      <c r="BJ63" s="1084" t="s">
        <v>410</v>
      </c>
      <c r="BK63" s="1017"/>
      <c r="BL63" s="1017"/>
      <c r="BM63" s="1017"/>
      <c r="BN63" s="1085"/>
      <c r="BO63" s="244"/>
      <c r="BP63" s="244"/>
      <c r="BQ63" s="241">
        <v>57</v>
      </c>
      <c r="BR63" s="242"/>
      <c r="BS63" s="1058"/>
      <c r="BT63" s="1059"/>
      <c r="BU63" s="1059"/>
      <c r="BV63" s="1059"/>
      <c r="BW63" s="1059"/>
      <c r="BX63" s="1059"/>
      <c r="BY63" s="1059"/>
      <c r="BZ63" s="1059"/>
      <c r="CA63" s="1059"/>
      <c r="CB63" s="1059"/>
      <c r="CC63" s="1059"/>
      <c r="CD63" s="1059"/>
      <c r="CE63" s="1059"/>
      <c r="CF63" s="1059"/>
      <c r="CG63" s="1080"/>
      <c r="CH63" s="1055"/>
      <c r="CI63" s="1056"/>
      <c r="CJ63" s="1056"/>
      <c r="CK63" s="1056"/>
      <c r="CL63" s="1057"/>
      <c r="CM63" s="1055"/>
      <c r="CN63" s="1056"/>
      <c r="CO63" s="1056"/>
      <c r="CP63" s="1056"/>
      <c r="CQ63" s="1057"/>
      <c r="CR63" s="1055"/>
      <c r="CS63" s="1056"/>
      <c r="CT63" s="1056"/>
      <c r="CU63" s="1056"/>
      <c r="CV63" s="1057"/>
      <c r="CW63" s="1055"/>
      <c r="CX63" s="1056"/>
      <c r="CY63" s="1056"/>
      <c r="CZ63" s="1056"/>
      <c r="DA63" s="1057"/>
      <c r="DB63" s="1055"/>
      <c r="DC63" s="1056"/>
      <c r="DD63" s="1056"/>
      <c r="DE63" s="1056"/>
      <c r="DF63" s="1057"/>
      <c r="DG63" s="1055"/>
      <c r="DH63" s="1056"/>
      <c r="DI63" s="1056"/>
      <c r="DJ63" s="1056"/>
      <c r="DK63" s="1057"/>
      <c r="DL63" s="1055"/>
      <c r="DM63" s="1056"/>
      <c r="DN63" s="1056"/>
      <c r="DO63" s="1056"/>
      <c r="DP63" s="1057"/>
      <c r="DQ63" s="1055"/>
      <c r="DR63" s="1056"/>
      <c r="DS63" s="1056"/>
      <c r="DT63" s="1056"/>
      <c r="DU63" s="1057"/>
      <c r="DV63" s="1058"/>
      <c r="DW63" s="1059"/>
      <c r="DX63" s="1059"/>
      <c r="DY63" s="1059"/>
      <c r="DZ63" s="1060"/>
      <c r="EA63" s="233"/>
    </row>
    <row r="64" spans="1:131" ht="26.25" customHeight="1" x14ac:dyDescent="0.2">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1058"/>
      <c r="BT64" s="1059"/>
      <c r="BU64" s="1059"/>
      <c r="BV64" s="1059"/>
      <c r="BW64" s="1059"/>
      <c r="BX64" s="1059"/>
      <c r="BY64" s="1059"/>
      <c r="BZ64" s="1059"/>
      <c r="CA64" s="1059"/>
      <c r="CB64" s="1059"/>
      <c r="CC64" s="1059"/>
      <c r="CD64" s="1059"/>
      <c r="CE64" s="1059"/>
      <c r="CF64" s="1059"/>
      <c r="CG64" s="1080"/>
      <c r="CH64" s="1055"/>
      <c r="CI64" s="1056"/>
      <c r="CJ64" s="1056"/>
      <c r="CK64" s="1056"/>
      <c r="CL64" s="1057"/>
      <c r="CM64" s="1055"/>
      <c r="CN64" s="1056"/>
      <c r="CO64" s="1056"/>
      <c r="CP64" s="1056"/>
      <c r="CQ64" s="1057"/>
      <c r="CR64" s="1055"/>
      <c r="CS64" s="1056"/>
      <c r="CT64" s="1056"/>
      <c r="CU64" s="1056"/>
      <c r="CV64" s="1057"/>
      <c r="CW64" s="1055"/>
      <c r="CX64" s="1056"/>
      <c r="CY64" s="1056"/>
      <c r="CZ64" s="1056"/>
      <c r="DA64" s="1057"/>
      <c r="DB64" s="1055"/>
      <c r="DC64" s="1056"/>
      <c r="DD64" s="1056"/>
      <c r="DE64" s="1056"/>
      <c r="DF64" s="1057"/>
      <c r="DG64" s="1055"/>
      <c r="DH64" s="1056"/>
      <c r="DI64" s="1056"/>
      <c r="DJ64" s="1056"/>
      <c r="DK64" s="1057"/>
      <c r="DL64" s="1055"/>
      <c r="DM64" s="1056"/>
      <c r="DN64" s="1056"/>
      <c r="DO64" s="1056"/>
      <c r="DP64" s="1057"/>
      <c r="DQ64" s="1055"/>
      <c r="DR64" s="1056"/>
      <c r="DS64" s="1056"/>
      <c r="DT64" s="1056"/>
      <c r="DU64" s="1057"/>
      <c r="DV64" s="1058"/>
      <c r="DW64" s="1059"/>
      <c r="DX64" s="1059"/>
      <c r="DY64" s="1059"/>
      <c r="DZ64" s="1060"/>
      <c r="EA64" s="233"/>
    </row>
    <row r="65" spans="1:131" ht="26.25" customHeight="1" thickBot="1" x14ac:dyDescent="0.25">
      <c r="A65" s="235" t="s">
        <v>411</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1058"/>
      <c r="BT65" s="1059"/>
      <c r="BU65" s="1059"/>
      <c r="BV65" s="1059"/>
      <c r="BW65" s="1059"/>
      <c r="BX65" s="1059"/>
      <c r="BY65" s="1059"/>
      <c r="BZ65" s="1059"/>
      <c r="CA65" s="1059"/>
      <c r="CB65" s="1059"/>
      <c r="CC65" s="1059"/>
      <c r="CD65" s="1059"/>
      <c r="CE65" s="1059"/>
      <c r="CF65" s="1059"/>
      <c r="CG65" s="1080"/>
      <c r="CH65" s="1055"/>
      <c r="CI65" s="1056"/>
      <c r="CJ65" s="1056"/>
      <c r="CK65" s="1056"/>
      <c r="CL65" s="1057"/>
      <c r="CM65" s="1055"/>
      <c r="CN65" s="1056"/>
      <c r="CO65" s="1056"/>
      <c r="CP65" s="1056"/>
      <c r="CQ65" s="1057"/>
      <c r="CR65" s="1055"/>
      <c r="CS65" s="1056"/>
      <c r="CT65" s="1056"/>
      <c r="CU65" s="1056"/>
      <c r="CV65" s="1057"/>
      <c r="CW65" s="1055"/>
      <c r="CX65" s="1056"/>
      <c r="CY65" s="1056"/>
      <c r="CZ65" s="1056"/>
      <c r="DA65" s="1057"/>
      <c r="DB65" s="1055"/>
      <c r="DC65" s="1056"/>
      <c r="DD65" s="1056"/>
      <c r="DE65" s="1056"/>
      <c r="DF65" s="1057"/>
      <c r="DG65" s="1055"/>
      <c r="DH65" s="1056"/>
      <c r="DI65" s="1056"/>
      <c r="DJ65" s="1056"/>
      <c r="DK65" s="1057"/>
      <c r="DL65" s="1055"/>
      <c r="DM65" s="1056"/>
      <c r="DN65" s="1056"/>
      <c r="DO65" s="1056"/>
      <c r="DP65" s="1057"/>
      <c r="DQ65" s="1055"/>
      <c r="DR65" s="1056"/>
      <c r="DS65" s="1056"/>
      <c r="DT65" s="1056"/>
      <c r="DU65" s="1057"/>
      <c r="DV65" s="1058"/>
      <c r="DW65" s="1059"/>
      <c r="DX65" s="1059"/>
      <c r="DY65" s="1059"/>
      <c r="DZ65" s="1060"/>
      <c r="EA65" s="233"/>
    </row>
    <row r="66" spans="1:131" ht="26.25" customHeight="1" x14ac:dyDescent="0.2">
      <c r="A66" s="1061" t="s">
        <v>412</v>
      </c>
      <c r="B66" s="1062"/>
      <c r="C66" s="1062"/>
      <c r="D66" s="1062"/>
      <c r="E66" s="1062"/>
      <c r="F66" s="1062"/>
      <c r="G66" s="1062"/>
      <c r="H66" s="1062"/>
      <c r="I66" s="1062"/>
      <c r="J66" s="1062"/>
      <c r="K66" s="1062"/>
      <c r="L66" s="1062"/>
      <c r="M66" s="1062"/>
      <c r="N66" s="1062"/>
      <c r="O66" s="1062"/>
      <c r="P66" s="1063"/>
      <c r="Q66" s="1067" t="s">
        <v>413</v>
      </c>
      <c r="R66" s="1068"/>
      <c r="S66" s="1068"/>
      <c r="T66" s="1068"/>
      <c r="U66" s="1069"/>
      <c r="V66" s="1067" t="s">
        <v>397</v>
      </c>
      <c r="W66" s="1068"/>
      <c r="X66" s="1068"/>
      <c r="Y66" s="1068"/>
      <c r="Z66" s="1069"/>
      <c r="AA66" s="1067" t="s">
        <v>398</v>
      </c>
      <c r="AB66" s="1068"/>
      <c r="AC66" s="1068"/>
      <c r="AD66" s="1068"/>
      <c r="AE66" s="1069"/>
      <c r="AF66" s="1073" t="s">
        <v>399</v>
      </c>
      <c r="AG66" s="1074"/>
      <c r="AH66" s="1074"/>
      <c r="AI66" s="1074"/>
      <c r="AJ66" s="1075"/>
      <c r="AK66" s="1067" t="s">
        <v>400</v>
      </c>
      <c r="AL66" s="1062"/>
      <c r="AM66" s="1062"/>
      <c r="AN66" s="1062"/>
      <c r="AO66" s="1063"/>
      <c r="AP66" s="1067" t="s">
        <v>401</v>
      </c>
      <c r="AQ66" s="1068"/>
      <c r="AR66" s="1068"/>
      <c r="AS66" s="1068"/>
      <c r="AT66" s="1069"/>
      <c r="AU66" s="1067" t="s">
        <v>414</v>
      </c>
      <c r="AV66" s="1068"/>
      <c r="AW66" s="1068"/>
      <c r="AX66" s="1068"/>
      <c r="AY66" s="1069"/>
      <c r="AZ66" s="1067" t="s">
        <v>380</v>
      </c>
      <c r="BA66" s="1068"/>
      <c r="BB66" s="1068"/>
      <c r="BC66" s="1068"/>
      <c r="BD66" s="1081"/>
      <c r="BE66" s="244"/>
      <c r="BF66" s="244"/>
      <c r="BG66" s="244"/>
      <c r="BH66" s="244"/>
      <c r="BI66" s="244"/>
      <c r="BJ66" s="244"/>
      <c r="BK66" s="244"/>
      <c r="BL66" s="244"/>
      <c r="BM66" s="244"/>
      <c r="BN66" s="244"/>
      <c r="BO66" s="244"/>
      <c r="BP66" s="244"/>
      <c r="BQ66" s="241">
        <v>60</v>
      </c>
      <c r="BR66" s="246"/>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33"/>
    </row>
    <row r="67" spans="1:131" ht="26.25" customHeight="1" thickBot="1" x14ac:dyDescent="0.25">
      <c r="A67" s="1064"/>
      <c r="B67" s="1065"/>
      <c r="C67" s="1065"/>
      <c r="D67" s="1065"/>
      <c r="E67" s="1065"/>
      <c r="F67" s="1065"/>
      <c r="G67" s="1065"/>
      <c r="H67" s="1065"/>
      <c r="I67" s="1065"/>
      <c r="J67" s="1065"/>
      <c r="K67" s="1065"/>
      <c r="L67" s="1065"/>
      <c r="M67" s="1065"/>
      <c r="N67" s="1065"/>
      <c r="O67" s="1065"/>
      <c r="P67" s="1066"/>
      <c r="Q67" s="1070"/>
      <c r="R67" s="1071"/>
      <c r="S67" s="1071"/>
      <c r="T67" s="1071"/>
      <c r="U67" s="1072"/>
      <c r="V67" s="1070"/>
      <c r="W67" s="1071"/>
      <c r="X67" s="1071"/>
      <c r="Y67" s="1071"/>
      <c r="Z67" s="1072"/>
      <c r="AA67" s="1070"/>
      <c r="AB67" s="1071"/>
      <c r="AC67" s="1071"/>
      <c r="AD67" s="1071"/>
      <c r="AE67" s="1072"/>
      <c r="AF67" s="1076"/>
      <c r="AG67" s="1077"/>
      <c r="AH67" s="1077"/>
      <c r="AI67" s="1077"/>
      <c r="AJ67" s="1078"/>
      <c r="AK67" s="1079"/>
      <c r="AL67" s="1065"/>
      <c r="AM67" s="1065"/>
      <c r="AN67" s="1065"/>
      <c r="AO67" s="1066"/>
      <c r="AP67" s="1070"/>
      <c r="AQ67" s="1071"/>
      <c r="AR67" s="1071"/>
      <c r="AS67" s="1071"/>
      <c r="AT67" s="1072"/>
      <c r="AU67" s="1070"/>
      <c r="AV67" s="1071"/>
      <c r="AW67" s="1071"/>
      <c r="AX67" s="1071"/>
      <c r="AY67" s="1072"/>
      <c r="AZ67" s="1070"/>
      <c r="BA67" s="1071"/>
      <c r="BB67" s="1071"/>
      <c r="BC67" s="1071"/>
      <c r="BD67" s="1082"/>
      <c r="BE67" s="244"/>
      <c r="BF67" s="244"/>
      <c r="BG67" s="244"/>
      <c r="BH67" s="244"/>
      <c r="BI67" s="244"/>
      <c r="BJ67" s="244"/>
      <c r="BK67" s="244"/>
      <c r="BL67" s="244"/>
      <c r="BM67" s="244"/>
      <c r="BN67" s="244"/>
      <c r="BO67" s="244"/>
      <c r="BP67" s="244"/>
      <c r="BQ67" s="241">
        <v>61</v>
      </c>
      <c r="BR67" s="246"/>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33"/>
    </row>
    <row r="68" spans="1:131" ht="26.25" customHeight="1" thickTop="1" x14ac:dyDescent="0.2">
      <c r="A68" s="239">
        <v>1</v>
      </c>
      <c r="B68" s="1051" t="s">
        <v>564</v>
      </c>
      <c r="C68" s="1052"/>
      <c r="D68" s="1052"/>
      <c r="E68" s="1052"/>
      <c r="F68" s="1052"/>
      <c r="G68" s="1052"/>
      <c r="H68" s="1052"/>
      <c r="I68" s="1052"/>
      <c r="J68" s="1052"/>
      <c r="K68" s="1052"/>
      <c r="L68" s="1052"/>
      <c r="M68" s="1052"/>
      <c r="N68" s="1052"/>
      <c r="O68" s="1052"/>
      <c r="P68" s="1053"/>
      <c r="Q68" s="1054">
        <v>7741</v>
      </c>
      <c r="R68" s="1048">
        <v>7961</v>
      </c>
      <c r="S68" s="1048">
        <v>7961</v>
      </c>
      <c r="T68" s="1048">
        <v>7961</v>
      </c>
      <c r="U68" s="1048">
        <v>7961</v>
      </c>
      <c r="V68" s="1048">
        <v>7327</v>
      </c>
      <c r="W68" s="1048">
        <v>7475</v>
      </c>
      <c r="X68" s="1048">
        <v>7475</v>
      </c>
      <c r="Y68" s="1048">
        <v>7475</v>
      </c>
      <c r="Z68" s="1048">
        <v>7475</v>
      </c>
      <c r="AA68" s="1048">
        <v>415</v>
      </c>
      <c r="AB68" s="1048">
        <v>486</v>
      </c>
      <c r="AC68" s="1048">
        <v>486</v>
      </c>
      <c r="AD68" s="1048">
        <v>486</v>
      </c>
      <c r="AE68" s="1048">
        <v>486</v>
      </c>
      <c r="AF68" s="1048">
        <v>415</v>
      </c>
      <c r="AG68" s="1048">
        <v>486</v>
      </c>
      <c r="AH68" s="1048">
        <v>486</v>
      </c>
      <c r="AI68" s="1048">
        <v>486</v>
      </c>
      <c r="AJ68" s="1048">
        <v>486</v>
      </c>
      <c r="AK68" s="1048" t="s">
        <v>504</v>
      </c>
      <c r="AL68" s="1048"/>
      <c r="AM68" s="1048"/>
      <c r="AN68" s="1048"/>
      <c r="AO68" s="1048"/>
      <c r="AP68" s="1048">
        <v>3713</v>
      </c>
      <c r="AQ68" s="1048">
        <v>4476</v>
      </c>
      <c r="AR68" s="1048">
        <v>4476</v>
      </c>
      <c r="AS68" s="1048">
        <v>4476</v>
      </c>
      <c r="AT68" s="1048">
        <v>4476</v>
      </c>
      <c r="AU68" s="1048">
        <v>160</v>
      </c>
      <c r="AV68" s="1048">
        <v>192</v>
      </c>
      <c r="AW68" s="1048">
        <v>192</v>
      </c>
      <c r="AX68" s="1048">
        <v>192</v>
      </c>
      <c r="AY68" s="1048">
        <v>192</v>
      </c>
      <c r="AZ68" s="1049"/>
      <c r="BA68" s="1049"/>
      <c r="BB68" s="1049"/>
      <c r="BC68" s="1049"/>
      <c r="BD68" s="1050"/>
      <c r="BE68" s="244"/>
      <c r="BF68" s="244"/>
      <c r="BG68" s="244"/>
      <c r="BH68" s="244"/>
      <c r="BI68" s="244"/>
      <c r="BJ68" s="244"/>
      <c r="BK68" s="244"/>
      <c r="BL68" s="244"/>
      <c r="BM68" s="244"/>
      <c r="BN68" s="244"/>
      <c r="BO68" s="244"/>
      <c r="BP68" s="244"/>
      <c r="BQ68" s="241">
        <v>62</v>
      </c>
      <c r="BR68" s="246"/>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33"/>
    </row>
    <row r="69" spans="1:131" ht="26.25" customHeight="1" x14ac:dyDescent="0.2">
      <c r="A69" s="241">
        <v>2</v>
      </c>
      <c r="B69" s="1038" t="s">
        <v>565</v>
      </c>
      <c r="C69" s="1039"/>
      <c r="D69" s="1039"/>
      <c r="E69" s="1039"/>
      <c r="F69" s="1039"/>
      <c r="G69" s="1039"/>
      <c r="H69" s="1039"/>
      <c r="I69" s="1039"/>
      <c r="J69" s="1039"/>
      <c r="K69" s="1039"/>
      <c r="L69" s="1039"/>
      <c r="M69" s="1039"/>
      <c r="N69" s="1039"/>
      <c r="O69" s="1039"/>
      <c r="P69" s="1040"/>
      <c r="Q69" s="1041">
        <v>194646</v>
      </c>
      <c r="R69" s="1035">
        <v>144168</v>
      </c>
      <c r="S69" s="1035">
        <v>144168</v>
      </c>
      <c r="T69" s="1035">
        <v>144168</v>
      </c>
      <c r="U69" s="1035">
        <v>144168</v>
      </c>
      <c r="V69" s="1035">
        <v>178380</v>
      </c>
      <c r="W69" s="1035">
        <v>138019</v>
      </c>
      <c r="X69" s="1035">
        <v>138019</v>
      </c>
      <c r="Y69" s="1035">
        <v>138019</v>
      </c>
      <c r="Z69" s="1035">
        <v>138019</v>
      </c>
      <c r="AA69" s="1035">
        <v>16266</v>
      </c>
      <c r="AB69" s="1035">
        <v>6149</v>
      </c>
      <c r="AC69" s="1035">
        <v>6149</v>
      </c>
      <c r="AD69" s="1035">
        <v>6149</v>
      </c>
      <c r="AE69" s="1035">
        <v>6149</v>
      </c>
      <c r="AF69" s="1035">
        <v>48943</v>
      </c>
      <c r="AG69" s="1035">
        <v>32354</v>
      </c>
      <c r="AH69" s="1035">
        <v>32354</v>
      </c>
      <c r="AI69" s="1035">
        <v>32354</v>
      </c>
      <c r="AJ69" s="1035">
        <v>32354</v>
      </c>
      <c r="AK69" s="1035" t="s">
        <v>504</v>
      </c>
      <c r="AL69" s="1035"/>
      <c r="AM69" s="1035"/>
      <c r="AN69" s="1035"/>
      <c r="AO69" s="1035"/>
      <c r="AP69" s="1035" t="s">
        <v>504</v>
      </c>
      <c r="AQ69" s="1035"/>
      <c r="AR69" s="1035"/>
      <c r="AS69" s="1035"/>
      <c r="AT69" s="1035"/>
      <c r="AU69" s="1035" t="s">
        <v>504</v>
      </c>
      <c r="AV69" s="1035"/>
      <c r="AW69" s="1035"/>
      <c r="AX69" s="1035"/>
      <c r="AY69" s="1035"/>
      <c r="AZ69" s="1046" t="s">
        <v>566</v>
      </c>
      <c r="BA69" s="1046"/>
      <c r="BB69" s="1046"/>
      <c r="BC69" s="1046"/>
      <c r="BD69" s="1047"/>
      <c r="BE69" s="244"/>
      <c r="BF69" s="244"/>
      <c r="BG69" s="244"/>
      <c r="BH69" s="244"/>
      <c r="BI69" s="244"/>
      <c r="BJ69" s="244"/>
      <c r="BK69" s="244"/>
      <c r="BL69" s="244"/>
      <c r="BM69" s="244"/>
      <c r="BN69" s="244"/>
      <c r="BO69" s="244"/>
      <c r="BP69" s="244"/>
      <c r="BQ69" s="241">
        <v>63</v>
      </c>
      <c r="BR69" s="246"/>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33"/>
    </row>
    <row r="70" spans="1:131" ht="26.25" customHeight="1" x14ac:dyDescent="0.2">
      <c r="A70" s="241">
        <v>3</v>
      </c>
      <c r="B70" s="1038" t="s">
        <v>567</v>
      </c>
      <c r="C70" s="1039"/>
      <c r="D70" s="1039"/>
      <c r="E70" s="1039"/>
      <c r="F70" s="1039"/>
      <c r="G70" s="1039"/>
      <c r="H70" s="1039"/>
      <c r="I70" s="1039"/>
      <c r="J70" s="1039"/>
      <c r="K70" s="1039"/>
      <c r="L70" s="1039"/>
      <c r="M70" s="1039"/>
      <c r="N70" s="1039"/>
      <c r="O70" s="1039"/>
      <c r="P70" s="1040"/>
      <c r="Q70" s="1041">
        <v>96531</v>
      </c>
      <c r="R70" s="1035">
        <v>76940</v>
      </c>
      <c r="S70" s="1035">
        <v>76940</v>
      </c>
      <c r="T70" s="1035">
        <v>76940</v>
      </c>
      <c r="U70" s="1035">
        <v>76940</v>
      </c>
      <c r="V70" s="1035">
        <v>91789</v>
      </c>
      <c r="W70" s="1035">
        <v>73165</v>
      </c>
      <c r="X70" s="1035">
        <v>73165</v>
      </c>
      <c r="Y70" s="1035">
        <v>73165</v>
      </c>
      <c r="Z70" s="1035">
        <v>73165</v>
      </c>
      <c r="AA70" s="1035">
        <v>4742</v>
      </c>
      <c r="AB70" s="1035">
        <v>3775</v>
      </c>
      <c r="AC70" s="1035">
        <v>3775</v>
      </c>
      <c r="AD70" s="1035">
        <v>3775</v>
      </c>
      <c r="AE70" s="1035">
        <v>3775</v>
      </c>
      <c r="AF70" s="1035">
        <v>4726</v>
      </c>
      <c r="AG70" s="1035">
        <v>3775</v>
      </c>
      <c r="AH70" s="1035">
        <v>3775</v>
      </c>
      <c r="AI70" s="1035">
        <v>3775</v>
      </c>
      <c r="AJ70" s="1035">
        <v>3775</v>
      </c>
      <c r="AK70" s="1035">
        <v>10217</v>
      </c>
      <c r="AL70" s="1035">
        <v>7300</v>
      </c>
      <c r="AM70" s="1035">
        <v>7300</v>
      </c>
      <c r="AN70" s="1035">
        <v>7300</v>
      </c>
      <c r="AO70" s="1035">
        <v>7300</v>
      </c>
      <c r="AP70" s="1035">
        <v>64049</v>
      </c>
      <c r="AQ70" s="1035">
        <v>42318</v>
      </c>
      <c r="AR70" s="1035">
        <v>42318</v>
      </c>
      <c r="AS70" s="1035">
        <v>42318</v>
      </c>
      <c r="AT70" s="1035">
        <v>42318</v>
      </c>
      <c r="AU70" s="1035">
        <v>1857</v>
      </c>
      <c r="AV70" s="1035"/>
      <c r="AW70" s="1035"/>
      <c r="AX70" s="1035"/>
      <c r="AY70" s="1035"/>
      <c r="AZ70" s="1046"/>
      <c r="BA70" s="1046"/>
      <c r="BB70" s="1046"/>
      <c r="BC70" s="1046"/>
      <c r="BD70" s="1047"/>
      <c r="BE70" s="244"/>
      <c r="BF70" s="244"/>
      <c r="BG70" s="244"/>
      <c r="BH70" s="244"/>
      <c r="BI70" s="244"/>
      <c r="BJ70" s="244"/>
      <c r="BK70" s="244"/>
      <c r="BL70" s="244"/>
      <c r="BM70" s="244"/>
      <c r="BN70" s="244"/>
      <c r="BO70" s="244"/>
      <c r="BP70" s="244"/>
      <c r="BQ70" s="241">
        <v>64</v>
      </c>
      <c r="BR70" s="246"/>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33"/>
    </row>
    <row r="71" spans="1:131" ht="26.25" customHeight="1" x14ac:dyDescent="0.2">
      <c r="A71" s="241">
        <v>4</v>
      </c>
      <c r="B71" s="1038" t="s">
        <v>568</v>
      </c>
      <c r="C71" s="1039"/>
      <c r="D71" s="1039"/>
      <c r="E71" s="1039"/>
      <c r="F71" s="1039"/>
      <c r="G71" s="1039"/>
      <c r="H71" s="1039"/>
      <c r="I71" s="1039"/>
      <c r="J71" s="1039"/>
      <c r="K71" s="1039"/>
      <c r="L71" s="1039"/>
      <c r="M71" s="1039"/>
      <c r="N71" s="1039"/>
      <c r="O71" s="1039"/>
      <c r="P71" s="1040"/>
      <c r="Q71" s="1041">
        <v>6282</v>
      </c>
      <c r="R71" s="1035">
        <v>6933</v>
      </c>
      <c r="S71" s="1035">
        <v>6933</v>
      </c>
      <c r="T71" s="1035">
        <v>6933</v>
      </c>
      <c r="U71" s="1035">
        <v>6933</v>
      </c>
      <c r="V71" s="1035">
        <v>6206</v>
      </c>
      <c r="W71" s="1035">
        <v>6850</v>
      </c>
      <c r="X71" s="1035">
        <v>6850</v>
      </c>
      <c r="Y71" s="1035">
        <v>6850</v>
      </c>
      <c r="Z71" s="1035">
        <v>6850</v>
      </c>
      <c r="AA71" s="1035">
        <v>76</v>
      </c>
      <c r="AB71" s="1035">
        <v>82</v>
      </c>
      <c r="AC71" s="1035">
        <v>82</v>
      </c>
      <c r="AD71" s="1035">
        <v>82</v>
      </c>
      <c r="AE71" s="1035">
        <v>82</v>
      </c>
      <c r="AF71" s="1035">
        <v>76</v>
      </c>
      <c r="AG71" s="1035">
        <v>82</v>
      </c>
      <c r="AH71" s="1035">
        <v>82</v>
      </c>
      <c r="AI71" s="1035">
        <v>82</v>
      </c>
      <c r="AJ71" s="1035">
        <v>82</v>
      </c>
      <c r="AK71" s="1035">
        <v>1908</v>
      </c>
      <c r="AL71" s="1035">
        <v>2485</v>
      </c>
      <c r="AM71" s="1035">
        <v>2485</v>
      </c>
      <c r="AN71" s="1035">
        <v>2485</v>
      </c>
      <c r="AO71" s="1035">
        <v>2485</v>
      </c>
      <c r="AP71" s="1035" t="s">
        <v>504</v>
      </c>
      <c r="AQ71" s="1035"/>
      <c r="AR71" s="1035"/>
      <c r="AS71" s="1035"/>
      <c r="AT71" s="1035"/>
      <c r="AU71" s="1035" t="s">
        <v>504</v>
      </c>
      <c r="AV71" s="1035"/>
      <c r="AW71" s="1035"/>
      <c r="AX71" s="1035"/>
      <c r="AY71" s="1035"/>
      <c r="AZ71" s="1046"/>
      <c r="BA71" s="1046"/>
      <c r="BB71" s="1046"/>
      <c r="BC71" s="1046"/>
      <c r="BD71" s="1047"/>
      <c r="BE71" s="244"/>
      <c r="BF71" s="244"/>
      <c r="BG71" s="244"/>
      <c r="BH71" s="244"/>
      <c r="BI71" s="244"/>
      <c r="BJ71" s="244"/>
      <c r="BK71" s="244"/>
      <c r="BL71" s="244"/>
      <c r="BM71" s="244"/>
      <c r="BN71" s="244"/>
      <c r="BO71" s="244"/>
      <c r="BP71" s="244"/>
      <c r="BQ71" s="241">
        <v>65</v>
      </c>
      <c r="BR71" s="246"/>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33"/>
    </row>
    <row r="72" spans="1:131" ht="26.25" customHeight="1" x14ac:dyDescent="0.2">
      <c r="A72" s="241">
        <v>5</v>
      </c>
      <c r="B72" s="1038" t="s">
        <v>569</v>
      </c>
      <c r="C72" s="1039"/>
      <c r="D72" s="1039"/>
      <c r="E72" s="1039"/>
      <c r="F72" s="1039"/>
      <c r="G72" s="1039"/>
      <c r="H72" s="1039"/>
      <c r="I72" s="1039"/>
      <c r="J72" s="1039"/>
      <c r="K72" s="1039"/>
      <c r="L72" s="1039"/>
      <c r="M72" s="1039"/>
      <c r="N72" s="1039"/>
      <c r="O72" s="1039"/>
      <c r="P72" s="1040"/>
      <c r="Q72" s="1041">
        <v>1478091</v>
      </c>
      <c r="R72" s="1035">
        <v>1385861</v>
      </c>
      <c r="S72" s="1035">
        <v>1385861</v>
      </c>
      <c r="T72" s="1035">
        <v>1385861</v>
      </c>
      <c r="U72" s="1035">
        <v>1385861</v>
      </c>
      <c r="V72" s="1035">
        <v>1440066</v>
      </c>
      <c r="W72" s="1035">
        <v>1346246</v>
      </c>
      <c r="X72" s="1035">
        <v>1346246</v>
      </c>
      <c r="Y72" s="1035">
        <v>1346246</v>
      </c>
      <c r="Z72" s="1035">
        <v>1346246</v>
      </c>
      <c r="AA72" s="1035">
        <v>38025</v>
      </c>
      <c r="AB72" s="1035">
        <v>39615</v>
      </c>
      <c r="AC72" s="1035">
        <v>39615</v>
      </c>
      <c r="AD72" s="1035">
        <v>39615</v>
      </c>
      <c r="AE72" s="1035">
        <v>39615</v>
      </c>
      <c r="AF72" s="1035">
        <v>38025</v>
      </c>
      <c r="AG72" s="1035">
        <v>39615</v>
      </c>
      <c r="AH72" s="1035">
        <v>39615</v>
      </c>
      <c r="AI72" s="1035">
        <v>39615</v>
      </c>
      <c r="AJ72" s="1035">
        <v>39615</v>
      </c>
      <c r="AK72" s="1035">
        <v>17867</v>
      </c>
      <c r="AL72" s="1035">
        <v>13582</v>
      </c>
      <c r="AM72" s="1035">
        <v>13582</v>
      </c>
      <c r="AN72" s="1035">
        <v>13582</v>
      </c>
      <c r="AO72" s="1035">
        <v>13582</v>
      </c>
      <c r="AP72" s="1035" t="s">
        <v>504</v>
      </c>
      <c r="AQ72" s="1035"/>
      <c r="AR72" s="1035"/>
      <c r="AS72" s="1035"/>
      <c r="AT72" s="1035"/>
      <c r="AU72" s="1035" t="s">
        <v>504</v>
      </c>
      <c r="AV72" s="1035"/>
      <c r="AW72" s="1035"/>
      <c r="AX72" s="1035"/>
      <c r="AY72" s="1035"/>
      <c r="AZ72" s="1046"/>
      <c r="BA72" s="1046"/>
      <c r="BB72" s="1046"/>
      <c r="BC72" s="1046"/>
      <c r="BD72" s="1047"/>
      <c r="BE72" s="244"/>
      <c r="BF72" s="244"/>
      <c r="BG72" s="244"/>
      <c r="BH72" s="244"/>
      <c r="BI72" s="244"/>
      <c r="BJ72" s="244"/>
      <c r="BK72" s="244"/>
      <c r="BL72" s="244"/>
      <c r="BM72" s="244"/>
      <c r="BN72" s="244"/>
      <c r="BO72" s="244"/>
      <c r="BP72" s="244"/>
      <c r="BQ72" s="241">
        <v>66</v>
      </c>
      <c r="BR72" s="246"/>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33"/>
    </row>
    <row r="73" spans="1:131" ht="26.25" customHeight="1" x14ac:dyDescent="0.2">
      <c r="A73" s="241">
        <v>6</v>
      </c>
      <c r="B73" s="1038"/>
      <c r="C73" s="1039"/>
      <c r="D73" s="1039"/>
      <c r="E73" s="1039"/>
      <c r="F73" s="1039"/>
      <c r="G73" s="1039"/>
      <c r="H73" s="1039"/>
      <c r="I73" s="1039"/>
      <c r="J73" s="1039"/>
      <c r="K73" s="1039"/>
      <c r="L73" s="1039"/>
      <c r="M73" s="1039"/>
      <c r="N73" s="1039"/>
      <c r="O73" s="1039"/>
      <c r="P73" s="1040"/>
      <c r="Q73" s="1041"/>
      <c r="R73" s="1035"/>
      <c r="S73" s="1035"/>
      <c r="T73" s="1035"/>
      <c r="U73" s="1035"/>
      <c r="V73" s="1035"/>
      <c r="W73" s="1035"/>
      <c r="X73" s="1035"/>
      <c r="Y73" s="1035"/>
      <c r="Z73" s="1035"/>
      <c r="AA73" s="1035"/>
      <c r="AB73" s="1035"/>
      <c r="AC73" s="1035"/>
      <c r="AD73" s="1035"/>
      <c r="AE73" s="1035"/>
      <c r="AF73" s="1035"/>
      <c r="AG73" s="1035"/>
      <c r="AH73" s="1035"/>
      <c r="AI73" s="1035"/>
      <c r="AJ73" s="1035"/>
      <c r="AK73" s="1035"/>
      <c r="AL73" s="1035"/>
      <c r="AM73" s="1035"/>
      <c r="AN73" s="1035"/>
      <c r="AO73" s="1035"/>
      <c r="AP73" s="1035"/>
      <c r="AQ73" s="1035"/>
      <c r="AR73" s="1035"/>
      <c r="AS73" s="1035"/>
      <c r="AT73" s="1035"/>
      <c r="AU73" s="1035"/>
      <c r="AV73" s="1035"/>
      <c r="AW73" s="1035"/>
      <c r="AX73" s="1035"/>
      <c r="AY73" s="1035"/>
      <c r="AZ73" s="1036"/>
      <c r="BA73" s="1036"/>
      <c r="BB73" s="1036"/>
      <c r="BC73" s="1036"/>
      <c r="BD73" s="1037"/>
      <c r="BE73" s="244"/>
      <c r="BF73" s="244"/>
      <c r="BG73" s="244"/>
      <c r="BH73" s="244"/>
      <c r="BI73" s="244"/>
      <c r="BJ73" s="244"/>
      <c r="BK73" s="244"/>
      <c r="BL73" s="244"/>
      <c r="BM73" s="244"/>
      <c r="BN73" s="244"/>
      <c r="BO73" s="244"/>
      <c r="BP73" s="244"/>
      <c r="BQ73" s="241">
        <v>67</v>
      </c>
      <c r="BR73" s="246"/>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33"/>
    </row>
    <row r="74" spans="1:131" ht="26.25" customHeight="1" x14ac:dyDescent="0.2">
      <c r="A74" s="241">
        <v>7</v>
      </c>
      <c r="B74" s="1038"/>
      <c r="C74" s="1039"/>
      <c r="D74" s="1039"/>
      <c r="E74" s="1039"/>
      <c r="F74" s="1039"/>
      <c r="G74" s="1039"/>
      <c r="H74" s="1039"/>
      <c r="I74" s="1039"/>
      <c r="J74" s="1039"/>
      <c r="K74" s="1039"/>
      <c r="L74" s="1039"/>
      <c r="M74" s="1039"/>
      <c r="N74" s="1039"/>
      <c r="O74" s="1039"/>
      <c r="P74" s="1040"/>
      <c r="Q74" s="1041"/>
      <c r="R74" s="1035"/>
      <c r="S74" s="1035"/>
      <c r="T74" s="1035"/>
      <c r="U74" s="1035"/>
      <c r="V74" s="1035"/>
      <c r="W74" s="1035"/>
      <c r="X74" s="1035"/>
      <c r="Y74" s="1035"/>
      <c r="Z74" s="1035"/>
      <c r="AA74" s="1035"/>
      <c r="AB74" s="1035"/>
      <c r="AC74" s="1035"/>
      <c r="AD74" s="1035"/>
      <c r="AE74" s="1035"/>
      <c r="AF74" s="1035"/>
      <c r="AG74" s="1035"/>
      <c r="AH74" s="1035"/>
      <c r="AI74" s="1035"/>
      <c r="AJ74" s="1035"/>
      <c r="AK74" s="1035"/>
      <c r="AL74" s="1035"/>
      <c r="AM74" s="1035"/>
      <c r="AN74" s="1035"/>
      <c r="AO74" s="1035"/>
      <c r="AP74" s="1035"/>
      <c r="AQ74" s="1035"/>
      <c r="AR74" s="1035"/>
      <c r="AS74" s="1035"/>
      <c r="AT74" s="1035"/>
      <c r="AU74" s="1035"/>
      <c r="AV74" s="1035"/>
      <c r="AW74" s="1035"/>
      <c r="AX74" s="1035"/>
      <c r="AY74" s="1035"/>
      <c r="AZ74" s="1036"/>
      <c r="BA74" s="1036"/>
      <c r="BB74" s="1036"/>
      <c r="BC74" s="1036"/>
      <c r="BD74" s="1037"/>
      <c r="BE74" s="244"/>
      <c r="BF74" s="244"/>
      <c r="BG74" s="244"/>
      <c r="BH74" s="244"/>
      <c r="BI74" s="244"/>
      <c r="BJ74" s="244"/>
      <c r="BK74" s="244"/>
      <c r="BL74" s="244"/>
      <c r="BM74" s="244"/>
      <c r="BN74" s="244"/>
      <c r="BO74" s="244"/>
      <c r="BP74" s="244"/>
      <c r="BQ74" s="241">
        <v>68</v>
      </c>
      <c r="BR74" s="246"/>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33"/>
    </row>
    <row r="75" spans="1:131" ht="26.25" customHeight="1" x14ac:dyDescent="0.2">
      <c r="A75" s="241">
        <v>8</v>
      </c>
      <c r="B75" s="1038"/>
      <c r="C75" s="1039"/>
      <c r="D75" s="1039"/>
      <c r="E75" s="1039"/>
      <c r="F75" s="1039"/>
      <c r="G75" s="1039"/>
      <c r="H75" s="1039"/>
      <c r="I75" s="1039"/>
      <c r="J75" s="1039"/>
      <c r="K75" s="1039"/>
      <c r="L75" s="1039"/>
      <c r="M75" s="1039"/>
      <c r="N75" s="1039"/>
      <c r="O75" s="1039"/>
      <c r="P75" s="1040"/>
      <c r="Q75" s="1042"/>
      <c r="R75" s="1043"/>
      <c r="S75" s="1043"/>
      <c r="T75" s="1043"/>
      <c r="U75" s="1044"/>
      <c r="V75" s="1045"/>
      <c r="W75" s="1043"/>
      <c r="X75" s="1043"/>
      <c r="Y75" s="1043"/>
      <c r="Z75" s="1044"/>
      <c r="AA75" s="1045"/>
      <c r="AB75" s="1043"/>
      <c r="AC75" s="1043"/>
      <c r="AD75" s="1043"/>
      <c r="AE75" s="1044"/>
      <c r="AF75" s="1045"/>
      <c r="AG75" s="1043"/>
      <c r="AH75" s="1043"/>
      <c r="AI75" s="1043"/>
      <c r="AJ75" s="1044"/>
      <c r="AK75" s="1045"/>
      <c r="AL75" s="1043"/>
      <c r="AM75" s="1043"/>
      <c r="AN75" s="1043"/>
      <c r="AO75" s="1044"/>
      <c r="AP75" s="1045"/>
      <c r="AQ75" s="1043"/>
      <c r="AR75" s="1043"/>
      <c r="AS75" s="1043"/>
      <c r="AT75" s="1044"/>
      <c r="AU75" s="1045"/>
      <c r="AV75" s="1043"/>
      <c r="AW75" s="1043"/>
      <c r="AX75" s="1043"/>
      <c r="AY75" s="1044"/>
      <c r="AZ75" s="1036"/>
      <c r="BA75" s="1036"/>
      <c r="BB75" s="1036"/>
      <c r="BC75" s="1036"/>
      <c r="BD75" s="1037"/>
      <c r="BE75" s="244"/>
      <c r="BF75" s="244"/>
      <c r="BG75" s="244"/>
      <c r="BH75" s="244"/>
      <c r="BI75" s="244"/>
      <c r="BJ75" s="244"/>
      <c r="BK75" s="244"/>
      <c r="BL75" s="244"/>
      <c r="BM75" s="244"/>
      <c r="BN75" s="244"/>
      <c r="BO75" s="244"/>
      <c r="BP75" s="244"/>
      <c r="BQ75" s="241">
        <v>69</v>
      </c>
      <c r="BR75" s="246"/>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33"/>
    </row>
    <row r="76" spans="1:131" ht="26.25" customHeight="1" x14ac:dyDescent="0.2">
      <c r="A76" s="241">
        <v>9</v>
      </c>
      <c r="B76" s="1038"/>
      <c r="C76" s="1039"/>
      <c r="D76" s="1039"/>
      <c r="E76" s="1039"/>
      <c r="F76" s="1039"/>
      <c r="G76" s="1039"/>
      <c r="H76" s="1039"/>
      <c r="I76" s="1039"/>
      <c r="J76" s="1039"/>
      <c r="K76" s="1039"/>
      <c r="L76" s="1039"/>
      <c r="M76" s="1039"/>
      <c r="N76" s="1039"/>
      <c r="O76" s="1039"/>
      <c r="P76" s="1040"/>
      <c r="Q76" s="1042"/>
      <c r="R76" s="1043"/>
      <c r="S76" s="1043"/>
      <c r="T76" s="1043"/>
      <c r="U76" s="1044"/>
      <c r="V76" s="1045"/>
      <c r="W76" s="1043"/>
      <c r="X76" s="1043"/>
      <c r="Y76" s="1043"/>
      <c r="Z76" s="1044"/>
      <c r="AA76" s="1045"/>
      <c r="AB76" s="1043"/>
      <c r="AC76" s="1043"/>
      <c r="AD76" s="1043"/>
      <c r="AE76" s="1044"/>
      <c r="AF76" s="1045"/>
      <c r="AG76" s="1043"/>
      <c r="AH76" s="1043"/>
      <c r="AI76" s="1043"/>
      <c r="AJ76" s="1044"/>
      <c r="AK76" s="1045"/>
      <c r="AL76" s="1043"/>
      <c r="AM76" s="1043"/>
      <c r="AN76" s="1043"/>
      <c r="AO76" s="1044"/>
      <c r="AP76" s="1045"/>
      <c r="AQ76" s="1043"/>
      <c r="AR76" s="1043"/>
      <c r="AS76" s="1043"/>
      <c r="AT76" s="1044"/>
      <c r="AU76" s="1045"/>
      <c r="AV76" s="1043"/>
      <c r="AW76" s="1043"/>
      <c r="AX76" s="1043"/>
      <c r="AY76" s="1044"/>
      <c r="AZ76" s="1036"/>
      <c r="BA76" s="1036"/>
      <c r="BB76" s="1036"/>
      <c r="BC76" s="1036"/>
      <c r="BD76" s="1037"/>
      <c r="BE76" s="244"/>
      <c r="BF76" s="244"/>
      <c r="BG76" s="244"/>
      <c r="BH76" s="244"/>
      <c r="BI76" s="244"/>
      <c r="BJ76" s="244"/>
      <c r="BK76" s="244"/>
      <c r="BL76" s="244"/>
      <c r="BM76" s="244"/>
      <c r="BN76" s="244"/>
      <c r="BO76" s="244"/>
      <c r="BP76" s="244"/>
      <c r="BQ76" s="241">
        <v>70</v>
      </c>
      <c r="BR76" s="246"/>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33"/>
    </row>
    <row r="77" spans="1:131" ht="26.25" customHeight="1" x14ac:dyDescent="0.2">
      <c r="A77" s="241">
        <v>10</v>
      </c>
      <c r="B77" s="1038"/>
      <c r="C77" s="1039"/>
      <c r="D77" s="1039"/>
      <c r="E77" s="1039"/>
      <c r="F77" s="1039"/>
      <c r="G77" s="1039"/>
      <c r="H77" s="1039"/>
      <c r="I77" s="1039"/>
      <c r="J77" s="1039"/>
      <c r="K77" s="1039"/>
      <c r="L77" s="1039"/>
      <c r="M77" s="1039"/>
      <c r="N77" s="1039"/>
      <c r="O77" s="1039"/>
      <c r="P77" s="1040"/>
      <c r="Q77" s="1042"/>
      <c r="R77" s="1043"/>
      <c r="S77" s="1043"/>
      <c r="T77" s="1043"/>
      <c r="U77" s="1044"/>
      <c r="V77" s="1045"/>
      <c r="W77" s="1043"/>
      <c r="X77" s="1043"/>
      <c r="Y77" s="1043"/>
      <c r="Z77" s="1044"/>
      <c r="AA77" s="1045"/>
      <c r="AB77" s="1043"/>
      <c r="AC77" s="1043"/>
      <c r="AD77" s="1043"/>
      <c r="AE77" s="1044"/>
      <c r="AF77" s="1045"/>
      <c r="AG77" s="1043"/>
      <c r="AH77" s="1043"/>
      <c r="AI77" s="1043"/>
      <c r="AJ77" s="1044"/>
      <c r="AK77" s="1045"/>
      <c r="AL77" s="1043"/>
      <c r="AM77" s="1043"/>
      <c r="AN77" s="1043"/>
      <c r="AO77" s="1044"/>
      <c r="AP77" s="1045"/>
      <c r="AQ77" s="1043"/>
      <c r="AR77" s="1043"/>
      <c r="AS77" s="1043"/>
      <c r="AT77" s="1044"/>
      <c r="AU77" s="1045"/>
      <c r="AV77" s="1043"/>
      <c r="AW77" s="1043"/>
      <c r="AX77" s="1043"/>
      <c r="AY77" s="1044"/>
      <c r="AZ77" s="1036"/>
      <c r="BA77" s="1036"/>
      <c r="BB77" s="1036"/>
      <c r="BC77" s="1036"/>
      <c r="BD77" s="1037"/>
      <c r="BE77" s="244"/>
      <c r="BF77" s="244"/>
      <c r="BG77" s="244"/>
      <c r="BH77" s="244"/>
      <c r="BI77" s="244"/>
      <c r="BJ77" s="244"/>
      <c r="BK77" s="244"/>
      <c r="BL77" s="244"/>
      <c r="BM77" s="244"/>
      <c r="BN77" s="244"/>
      <c r="BO77" s="244"/>
      <c r="BP77" s="244"/>
      <c r="BQ77" s="241">
        <v>71</v>
      </c>
      <c r="BR77" s="246"/>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33"/>
    </row>
    <row r="78" spans="1:131" ht="26.25" customHeight="1" x14ac:dyDescent="0.2">
      <c r="A78" s="241">
        <v>11</v>
      </c>
      <c r="B78" s="1038"/>
      <c r="C78" s="1039"/>
      <c r="D78" s="1039"/>
      <c r="E78" s="1039"/>
      <c r="F78" s="1039"/>
      <c r="G78" s="1039"/>
      <c r="H78" s="1039"/>
      <c r="I78" s="1039"/>
      <c r="J78" s="1039"/>
      <c r="K78" s="1039"/>
      <c r="L78" s="1039"/>
      <c r="M78" s="1039"/>
      <c r="N78" s="1039"/>
      <c r="O78" s="1039"/>
      <c r="P78" s="1040"/>
      <c r="Q78" s="1041"/>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c r="AU78" s="1035"/>
      <c r="AV78" s="1035"/>
      <c r="AW78" s="1035"/>
      <c r="AX78" s="1035"/>
      <c r="AY78" s="1035"/>
      <c r="AZ78" s="1036"/>
      <c r="BA78" s="1036"/>
      <c r="BB78" s="1036"/>
      <c r="BC78" s="1036"/>
      <c r="BD78" s="1037"/>
      <c r="BE78" s="244"/>
      <c r="BF78" s="244"/>
      <c r="BG78" s="244"/>
      <c r="BH78" s="244"/>
      <c r="BI78" s="244"/>
      <c r="BJ78" s="233"/>
      <c r="BK78" s="233"/>
      <c r="BL78" s="233"/>
      <c r="BM78" s="233"/>
      <c r="BN78" s="233"/>
      <c r="BO78" s="244"/>
      <c r="BP78" s="244"/>
      <c r="BQ78" s="241">
        <v>72</v>
      </c>
      <c r="BR78" s="246"/>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33"/>
    </row>
    <row r="79" spans="1:131" ht="26.25" customHeight="1" x14ac:dyDescent="0.2">
      <c r="A79" s="241">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44"/>
      <c r="BF79" s="244"/>
      <c r="BG79" s="244"/>
      <c r="BH79" s="244"/>
      <c r="BI79" s="244"/>
      <c r="BJ79" s="233"/>
      <c r="BK79" s="233"/>
      <c r="BL79" s="233"/>
      <c r="BM79" s="233"/>
      <c r="BN79" s="233"/>
      <c r="BO79" s="244"/>
      <c r="BP79" s="244"/>
      <c r="BQ79" s="241">
        <v>73</v>
      </c>
      <c r="BR79" s="246"/>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33"/>
    </row>
    <row r="80" spans="1:131" ht="26.25" customHeight="1" x14ac:dyDescent="0.2">
      <c r="A80" s="241">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44"/>
      <c r="BF80" s="244"/>
      <c r="BG80" s="244"/>
      <c r="BH80" s="244"/>
      <c r="BI80" s="244"/>
      <c r="BJ80" s="244"/>
      <c r="BK80" s="244"/>
      <c r="BL80" s="244"/>
      <c r="BM80" s="244"/>
      <c r="BN80" s="244"/>
      <c r="BO80" s="244"/>
      <c r="BP80" s="244"/>
      <c r="BQ80" s="241">
        <v>74</v>
      </c>
      <c r="BR80" s="246"/>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33"/>
    </row>
    <row r="81" spans="1:131" ht="26.25" customHeight="1" x14ac:dyDescent="0.2">
      <c r="A81" s="241">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44"/>
      <c r="BF81" s="244"/>
      <c r="BG81" s="244"/>
      <c r="BH81" s="244"/>
      <c r="BI81" s="244"/>
      <c r="BJ81" s="244"/>
      <c r="BK81" s="244"/>
      <c r="BL81" s="244"/>
      <c r="BM81" s="244"/>
      <c r="BN81" s="244"/>
      <c r="BO81" s="244"/>
      <c r="BP81" s="244"/>
      <c r="BQ81" s="241">
        <v>75</v>
      </c>
      <c r="BR81" s="246"/>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33"/>
    </row>
    <row r="82" spans="1:131" ht="26.25" customHeight="1" x14ac:dyDescent="0.2">
      <c r="A82" s="241">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44"/>
      <c r="BF82" s="244"/>
      <c r="BG82" s="244"/>
      <c r="BH82" s="244"/>
      <c r="BI82" s="244"/>
      <c r="BJ82" s="244"/>
      <c r="BK82" s="244"/>
      <c r="BL82" s="244"/>
      <c r="BM82" s="244"/>
      <c r="BN82" s="244"/>
      <c r="BO82" s="244"/>
      <c r="BP82" s="244"/>
      <c r="BQ82" s="241">
        <v>76</v>
      </c>
      <c r="BR82" s="246"/>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33"/>
    </row>
    <row r="83" spans="1:131" ht="26.25" customHeight="1" x14ac:dyDescent="0.2">
      <c r="A83" s="241">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44"/>
      <c r="BF83" s="244"/>
      <c r="BG83" s="244"/>
      <c r="BH83" s="244"/>
      <c r="BI83" s="244"/>
      <c r="BJ83" s="244"/>
      <c r="BK83" s="244"/>
      <c r="BL83" s="244"/>
      <c r="BM83" s="244"/>
      <c r="BN83" s="244"/>
      <c r="BO83" s="244"/>
      <c r="BP83" s="244"/>
      <c r="BQ83" s="241">
        <v>77</v>
      </c>
      <c r="BR83" s="246"/>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33"/>
    </row>
    <row r="84" spans="1:131" ht="26.25" customHeight="1" x14ac:dyDescent="0.2">
      <c r="A84" s="241">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44"/>
      <c r="BF84" s="244"/>
      <c r="BG84" s="244"/>
      <c r="BH84" s="244"/>
      <c r="BI84" s="244"/>
      <c r="BJ84" s="244"/>
      <c r="BK84" s="244"/>
      <c r="BL84" s="244"/>
      <c r="BM84" s="244"/>
      <c r="BN84" s="244"/>
      <c r="BO84" s="244"/>
      <c r="BP84" s="244"/>
      <c r="BQ84" s="241">
        <v>78</v>
      </c>
      <c r="BR84" s="246"/>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33"/>
    </row>
    <row r="85" spans="1:131" ht="26.25" customHeight="1" x14ac:dyDescent="0.2">
      <c r="A85" s="241">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44"/>
      <c r="BF85" s="244"/>
      <c r="BG85" s="244"/>
      <c r="BH85" s="244"/>
      <c r="BI85" s="244"/>
      <c r="BJ85" s="244"/>
      <c r="BK85" s="244"/>
      <c r="BL85" s="244"/>
      <c r="BM85" s="244"/>
      <c r="BN85" s="244"/>
      <c r="BO85" s="244"/>
      <c r="BP85" s="244"/>
      <c r="BQ85" s="241">
        <v>79</v>
      </c>
      <c r="BR85" s="246"/>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33"/>
    </row>
    <row r="86" spans="1:131" ht="26.25" customHeight="1" x14ac:dyDescent="0.2">
      <c r="A86" s="241">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44"/>
      <c r="BF86" s="244"/>
      <c r="BG86" s="244"/>
      <c r="BH86" s="244"/>
      <c r="BI86" s="244"/>
      <c r="BJ86" s="244"/>
      <c r="BK86" s="244"/>
      <c r="BL86" s="244"/>
      <c r="BM86" s="244"/>
      <c r="BN86" s="244"/>
      <c r="BO86" s="244"/>
      <c r="BP86" s="244"/>
      <c r="BQ86" s="241">
        <v>80</v>
      </c>
      <c r="BR86" s="246"/>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33"/>
    </row>
    <row r="87" spans="1:131" ht="26.25" customHeight="1" x14ac:dyDescent="0.2">
      <c r="A87" s="247">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44"/>
      <c r="BF87" s="244"/>
      <c r="BG87" s="244"/>
      <c r="BH87" s="244"/>
      <c r="BI87" s="244"/>
      <c r="BJ87" s="244"/>
      <c r="BK87" s="244"/>
      <c r="BL87" s="244"/>
      <c r="BM87" s="244"/>
      <c r="BN87" s="244"/>
      <c r="BO87" s="244"/>
      <c r="BP87" s="244"/>
      <c r="BQ87" s="241">
        <v>81</v>
      </c>
      <c r="BR87" s="246"/>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33"/>
    </row>
    <row r="88" spans="1:131" ht="26.25" customHeight="1" thickBot="1" x14ac:dyDescent="0.25">
      <c r="A88" s="243" t="s">
        <v>392</v>
      </c>
      <c r="B88" s="1001" t="s">
        <v>415</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v>92186</v>
      </c>
      <c r="AG88" s="1023"/>
      <c r="AH88" s="1023"/>
      <c r="AI88" s="1023"/>
      <c r="AJ88" s="1023"/>
      <c r="AK88" s="1027"/>
      <c r="AL88" s="1027"/>
      <c r="AM88" s="1027"/>
      <c r="AN88" s="1027"/>
      <c r="AO88" s="1027"/>
      <c r="AP88" s="1023">
        <v>67762</v>
      </c>
      <c r="AQ88" s="1023"/>
      <c r="AR88" s="1023"/>
      <c r="AS88" s="1023"/>
      <c r="AT88" s="1023"/>
      <c r="AU88" s="1023">
        <v>2017</v>
      </c>
      <c r="AV88" s="1023"/>
      <c r="AW88" s="1023"/>
      <c r="AX88" s="1023"/>
      <c r="AY88" s="1023"/>
      <c r="AZ88" s="1024"/>
      <c r="BA88" s="1024"/>
      <c r="BB88" s="1024"/>
      <c r="BC88" s="1024"/>
      <c r="BD88" s="1025"/>
      <c r="BE88" s="244"/>
      <c r="BF88" s="244"/>
      <c r="BG88" s="244"/>
      <c r="BH88" s="244"/>
      <c r="BI88" s="244"/>
      <c r="BJ88" s="244"/>
      <c r="BK88" s="244"/>
      <c r="BL88" s="244"/>
      <c r="BM88" s="244"/>
      <c r="BN88" s="244"/>
      <c r="BO88" s="244"/>
      <c r="BP88" s="244"/>
      <c r="BQ88" s="241">
        <v>82</v>
      </c>
      <c r="BR88" s="246"/>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33"/>
    </row>
    <row r="89" spans="1:131" ht="26.25" hidden="1" customHeight="1" x14ac:dyDescent="0.2">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33"/>
    </row>
    <row r="90" spans="1:131" ht="26.25" hidden="1" customHeight="1" x14ac:dyDescent="0.2">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33"/>
    </row>
    <row r="91" spans="1:131" ht="26.25" hidden="1" customHeight="1" x14ac:dyDescent="0.2">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33"/>
    </row>
    <row r="92" spans="1:131" ht="26.25" hidden="1" customHeight="1" x14ac:dyDescent="0.2">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33"/>
    </row>
    <row r="93" spans="1:131" ht="26.25" hidden="1" customHeight="1" x14ac:dyDescent="0.2">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33"/>
    </row>
    <row r="94" spans="1:131" ht="26.25" hidden="1" customHeight="1" x14ac:dyDescent="0.2">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33"/>
    </row>
    <row r="95" spans="1:131" ht="26.25" hidden="1" customHeight="1" x14ac:dyDescent="0.2">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33"/>
    </row>
    <row r="96" spans="1:131" ht="26.25" hidden="1" customHeight="1" x14ac:dyDescent="0.2">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33"/>
    </row>
    <row r="97" spans="1:131" ht="26.25" hidden="1" customHeight="1" x14ac:dyDescent="0.2">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33"/>
    </row>
    <row r="98" spans="1:131" ht="26.25" hidden="1" customHeight="1" x14ac:dyDescent="0.2">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33"/>
    </row>
    <row r="99" spans="1:131" ht="26.25" hidden="1" customHeight="1" x14ac:dyDescent="0.2">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33"/>
    </row>
    <row r="100" spans="1:131" ht="26.25" hidden="1" customHeight="1" x14ac:dyDescent="0.2">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33"/>
    </row>
    <row r="101" spans="1:131" ht="26.25" hidden="1" customHeight="1" x14ac:dyDescent="0.2">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33"/>
    </row>
    <row r="102" spans="1:131" ht="26.25" customHeight="1" thickBot="1" x14ac:dyDescent="0.25">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392</v>
      </c>
      <c r="BR102" s="1001" t="s">
        <v>416</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v>10</v>
      </c>
      <c r="CS102" s="1017"/>
      <c r="CT102" s="1017"/>
      <c r="CU102" s="1017"/>
      <c r="CV102" s="1018"/>
      <c r="CW102" s="1016">
        <v>30</v>
      </c>
      <c r="CX102" s="1017"/>
      <c r="CY102" s="1017"/>
      <c r="CZ102" s="1017"/>
      <c r="DA102" s="1018"/>
      <c r="DB102" s="1016">
        <v>3283</v>
      </c>
      <c r="DC102" s="1017"/>
      <c r="DD102" s="1017"/>
      <c r="DE102" s="1017"/>
      <c r="DF102" s="1018"/>
      <c r="DG102" s="1016">
        <v>4013</v>
      </c>
      <c r="DH102" s="1017"/>
      <c r="DI102" s="1017"/>
      <c r="DJ102" s="1017"/>
      <c r="DK102" s="1018"/>
      <c r="DL102" s="1016" t="s">
        <v>504</v>
      </c>
      <c r="DM102" s="1017"/>
      <c r="DN102" s="1017"/>
      <c r="DO102" s="1017"/>
      <c r="DP102" s="1018"/>
      <c r="DQ102" s="1016" t="s">
        <v>504</v>
      </c>
      <c r="DR102" s="1017"/>
      <c r="DS102" s="1017"/>
      <c r="DT102" s="1017"/>
      <c r="DU102" s="1018"/>
      <c r="DV102" s="1001"/>
      <c r="DW102" s="1002"/>
      <c r="DX102" s="1002"/>
      <c r="DY102" s="1002"/>
      <c r="DZ102" s="1003"/>
      <c r="EA102" s="233"/>
    </row>
    <row r="103" spans="1:131" ht="26.25" customHeight="1" x14ac:dyDescent="0.2">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1004" t="s">
        <v>417</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33"/>
    </row>
    <row r="104" spans="1:131" ht="26.25" customHeight="1" x14ac:dyDescent="0.2">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1005" t="s">
        <v>418</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33"/>
    </row>
    <row r="105" spans="1:131" ht="11.25" customHeight="1" x14ac:dyDescent="0.2">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2">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5">
      <c r="A107" s="252" t="s">
        <v>419</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420</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2">
      <c r="A108" s="1006" t="s">
        <v>421</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422</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33" customFormat="1" ht="26.25" customHeight="1" x14ac:dyDescent="0.2">
      <c r="A109" s="959" t="s">
        <v>423</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424</v>
      </c>
      <c r="AB109" s="960"/>
      <c r="AC109" s="960"/>
      <c r="AD109" s="960"/>
      <c r="AE109" s="961"/>
      <c r="AF109" s="962" t="s">
        <v>425</v>
      </c>
      <c r="AG109" s="960"/>
      <c r="AH109" s="960"/>
      <c r="AI109" s="960"/>
      <c r="AJ109" s="961"/>
      <c r="AK109" s="962" t="s">
        <v>307</v>
      </c>
      <c r="AL109" s="960"/>
      <c r="AM109" s="960"/>
      <c r="AN109" s="960"/>
      <c r="AO109" s="961"/>
      <c r="AP109" s="962" t="s">
        <v>426</v>
      </c>
      <c r="AQ109" s="960"/>
      <c r="AR109" s="960"/>
      <c r="AS109" s="960"/>
      <c r="AT109" s="993"/>
      <c r="AU109" s="959" t="s">
        <v>423</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424</v>
      </c>
      <c r="BR109" s="960"/>
      <c r="BS109" s="960"/>
      <c r="BT109" s="960"/>
      <c r="BU109" s="961"/>
      <c r="BV109" s="962" t="s">
        <v>425</v>
      </c>
      <c r="BW109" s="960"/>
      <c r="BX109" s="960"/>
      <c r="BY109" s="960"/>
      <c r="BZ109" s="961"/>
      <c r="CA109" s="962" t="s">
        <v>307</v>
      </c>
      <c r="CB109" s="960"/>
      <c r="CC109" s="960"/>
      <c r="CD109" s="960"/>
      <c r="CE109" s="961"/>
      <c r="CF109" s="1000" t="s">
        <v>426</v>
      </c>
      <c r="CG109" s="1000"/>
      <c r="CH109" s="1000"/>
      <c r="CI109" s="1000"/>
      <c r="CJ109" s="1000"/>
      <c r="CK109" s="962" t="s">
        <v>427</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424</v>
      </c>
      <c r="DH109" s="960"/>
      <c r="DI109" s="960"/>
      <c r="DJ109" s="960"/>
      <c r="DK109" s="961"/>
      <c r="DL109" s="962" t="s">
        <v>425</v>
      </c>
      <c r="DM109" s="960"/>
      <c r="DN109" s="960"/>
      <c r="DO109" s="960"/>
      <c r="DP109" s="961"/>
      <c r="DQ109" s="962" t="s">
        <v>307</v>
      </c>
      <c r="DR109" s="960"/>
      <c r="DS109" s="960"/>
      <c r="DT109" s="960"/>
      <c r="DU109" s="961"/>
      <c r="DV109" s="962" t="s">
        <v>426</v>
      </c>
      <c r="DW109" s="960"/>
      <c r="DX109" s="960"/>
      <c r="DY109" s="960"/>
      <c r="DZ109" s="993"/>
    </row>
    <row r="110" spans="1:131" s="233" customFormat="1" ht="26.25" customHeight="1" x14ac:dyDescent="0.2">
      <c r="A110" s="871" t="s">
        <v>428</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1044623</v>
      </c>
      <c r="AB110" s="953"/>
      <c r="AC110" s="953"/>
      <c r="AD110" s="953"/>
      <c r="AE110" s="954"/>
      <c r="AF110" s="955">
        <v>1069995</v>
      </c>
      <c r="AG110" s="953"/>
      <c r="AH110" s="953"/>
      <c r="AI110" s="953"/>
      <c r="AJ110" s="954"/>
      <c r="AK110" s="955">
        <v>1093603</v>
      </c>
      <c r="AL110" s="953"/>
      <c r="AM110" s="953"/>
      <c r="AN110" s="953"/>
      <c r="AO110" s="954"/>
      <c r="AP110" s="956">
        <v>0.9</v>
      </c>
      <c r="AQ110" s="957"/>
      <c r="AR110" s="957"/>
      <c r="AS110" s="957"/>
      <c r="AT110" s="958"/>
      <c r="AU110" s="994" t="s">
        <v>73</v>
      </c>
      <c r="AV110" s="995"/>
      <c r="AW110" s="995"/>
      <c r="AX110" s="995"/>
      <c r="AY110" s="995"/>
      <c r="AZ110" s="924" t="s">
        <v>429</v>
      </c>
      <c r="BA110" s="872"/>
      <c r="BB110" s="872"/>
      <c r="BC110" s="872"/>
      <c r="BD110" s="872"/>
      <c r="BE110" s="872"/>
      <c r="BF110" s="872"/>
      <c r="BG110" s="872"/>
      <c r="BH110" s="872"/>
      <c r="BI110" s="872"/>
      <c r="BJ110" s="872"/>
      <c r="BK110" s="872"/>
      <c r="BL110" s="872"/>
      <c r="BM110" s="872"/>
      <c r="BN110" s="872"/>
      <c r="BO110" s="872"/>
      <c r="BP110" s="873"/>
      <c r="BQ110" s="925">
        <v>14400997</v>
      </c>
      <c r="BR110" s="906"/>
      <c r="BS110" s="906"/>
      <c r="BT110" s="906"/>
      <c r="BU110" s="906"/>
      <c r="BV110" s="906">
        <v>15146640</v>
      </c>
      <c r="BW110" s="906"/>
      <c r="BX110" s="906"/>
      <c r="BY110" s="906"/>
      <c r="BZ110" s="906"/>
      <c r="CA110" s="906">
        <v>14093319</v>
      </c>
      <c r="CB110" s="906"/>
      <c r="CC110" s="906"/>
      <c r="CD110" s="906"/>
      <c r="CE110" s="906"/>
      <c r="CF110" s="930">
        <v>12.2</v>
      </c>
      <c r="CG110" s="931"/>
      <c r="CH110" s="931"/>
      <c r="CI110" s="931"/>
      <c r="CJ110" s="931"/>
      <c r="CK110" s="990" t="s">
        <v>430</v>
      </c>
      <c r="CL110" s="883"/>
      <c r="CM110" s="924" t="s">
        <v>431</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t="s">
        <v>432</v>
      </c>
      <c r="DH110" s="906"/>
      <c r="DI110" s="906"/>
      <c r="DJ110" s="906"/>
      <c r="DK110" s="906"/>
      <c r="DL110" s="906" t="s">
        <v>131</v>
      </c>
      <c r="DM110" s="906"/>
      <c r="DN110" s="906"/>
      <c r="DO110" s="906"/>
      <c r="DP110" s="906"/>
      <c r="DQ110" s="906" t="s">
        <v>131</v>
      </c>
      <c r="DR110" s="906"/>
      <c r="DS110" s="906"/>
      <c r="DT110" s="906"/>
      <c r="DU110" s="906"/>
      <c r="DV110" s="907" t="s">
        <v>432</v>
      </c>
      <c r="DW110" s="907"/>
      <c r="DX110" s="907"/>
      <c r="DY110" s="907"/>
      <c r="DZ110" s="908"/>
    </row>
    <row r="111" spans="1:131" s="233" customFormat="1" ht="26.25" customHeight="1" x14ac:dyDescent="0.2">
      <c r="A111" s="838" t="s">
        <v>433</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434</v>
      </c>
      <c r="AB111" s="983"/>
      <c r="AC111" s="983"/>
      <c r="AD111" s="983"/>
      <c r="AE111" s="984"/>
      <c r="AF111" s="985" t="s">
        <v>410</v>
      </c>
      <c r="AG111" s="983"/>
      <c r="AH111" s="983"/>
      <c r="AI111" s="983"/>
      <c r="AJ111" s="984"/>
      <c r="AK111" s="985" t="s">
        <v>434</v>
      </c>
      <c r="AL111" s="983"/>
      <c r="AM111" s="983"/>
      <c r="AN111" s="983"/>
      <c r="AO111" s="984"/>
      <c r="AP111" s="986" t="s">
        <v>131</v>
      </c>
      <c r="AQ111" s="987"/>
      <c r="AR111" s="987"/>
      <c r="AS111" s="987"/>
      <c r="AT111" s="988"/>
      <c r="AU111" s="996"/>
      <c r="AV111" s="997"/>
      <c r="AW111" s="997"/>
      <c r="AX111" s="997"/>
      <c r="AY111" s="997"/>
      <c r="AZ111" s="879" t="s">
        <v>435</v>
      </c>
      <c r="BA111" s="816"/>
      <c r="BB111" s="816"/>
      <c r="BC111" s="816"/>
      <c r="BD111" s="816"/>
      <c r="BE111" s="816"/>
      <c r="BF111" s="816"/>
      <c r="BG111" s="816"/>
      <c r="BH111" s="816"/>
      <c r="BI111" s="816"/>
      <c r="BJ111" s="816"/>
      <c r="BK111" s="816"/>
      <c r="BL111" s="816"/>
      <c r="BM111" s="816"/>
      <c r="BN111" s="816"/>
      <c r="BO111" s="816"/>
      <c r="BP111" s="817"/>
      <c r="BQ111" s="880">
        <v>13148199</v>
      </c>
      <c r="BR111" s="881"/>
      <c r="BS111" s="881"/>
      <c r="BT111" s="881"/>
      <c r="BU111" s="881"/>
      <c r="BV111" s="881">
        <v>8285658</v>
      </c>
      <c r="BW111" s="881"/>
      <c r="BX111" s="881"/>
      <c r="BY111" s="881"/>
      <c r="BZ111" s="881"/>
      <c r="CA111" s="881">
        <v>8447350</v>
      </c>
      <c r="CB111" s="881"/>
      <c r="CC111" s="881"/>
      <c r="CD111" s="881"/>
      <c r="CE111" s="881"/>
      <c r="CF111" s="939">
        <v>7.3</v>
      </c>
      <c r="CG111" s="940"/>
      <c r="CH111" s="940"/>
      <c r="CI111" s="940"/>
      <c r="CJ111" s="940"/>
      <c r="CK111" s="991"/>
      <c r="CL111" s="885"/>
      <c r="CM111" s="879" t="s">
        <v>436</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434</v>
      </c>
      <c r="DH111" s="881"/>
      <c r="DI111" s="881"/>
      <c r="DJ111" s="881"/>
      <c r="DK111" s="881"/>
      <c r="DL111" s="881" t="s">
        <v>434</v>
      </c>
      <c r="DM111" s="881"/>
      <c r="DN111" s="881"/>
      <c r="DO111" s="881"/>
      <c r="DP111" s="881"/>
      <c r="DQ111" s="881" t="s">
        <v>434</v>
      </c>
      <c r="DR111" s="881"/>
      <c r="DS111" s="881"/>
      <c r="DT111" s="881"/>
      <c r="DU111" s="881"/>
      <c r="DV111" s="858" t="s">
        <v>434</v>
      </c>
      <c r="DW111" s="858"/>
      <c r="DX111" s="858"/>
      <c r="DY111" s="858"/>
      <c r="DZ111" s="859"/>
    </row>
    <row r="112" spans="1:131" s="233" customFormat="1" ht="26.25" customHeight="1" x14ac:dyDescent="0.2">
      <c r="A112" s="976" t="s">
        <v>437</v>
      </c>
      <c r="B112" s="977"/>
      <c r="C112" s="816" t="s">
        <v>438</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v>47433</v>
      </c>
      <c r="AB112" s="844"/>
      <c r="AC112" s="844"/>
      <c r="AD112" s="844"/>
      <c r="AE112" s="845"/>
      <c r="AF112" s="846">
        <v>85933</v>
      </c>
      <c r="AG112" s="844"/>
      <c r="AH112" s="844"/>
      <c r="AI112" s="844"/>
      <c r="AJ112" s="845"/>
      <c r="AK112" s="846">
        <v>105033</v>
      </c>
      <c r="AL112" s="844"/>
      <c r="AM112" s="844"/>
      <c r="AN112" s="844"/>
      <c r="AO112" s="845"/>
      <c r="AP112" s="888">
        <v>0.1</v>
      </c>
      <c r="AQ112" s="889"/>
      <c r="AR112" s="889"/>
      <c r="AS112" s="889"/>
      <c r="AT112" s="890"/>
      <c r="AU112" s="996"/>
      <c r="AV112" s="997"/>
      <c r="AW112" s="997"/>
      <c r="AX112" s="997"/>
      <c r="AY112" s="997"/>
      <c r="AZ112" s="879" t="s">
        <v>439</v>
      </c>
      <c r="BA112" s="816"/>
      <c r="BB112" s="816"/>
      <c r="BC112" s="816"/>
      <c r="BD112" s="816"/>
      <c r="BE112" s="816"/>
      <c r="BF112" s="816"/>
      <c r="BG112" s="816"/>
      <c r="BH112" s="816"/>
      <c r="BI112" s="816"/>
      <c r="BJ112" s="816"/>
      <c r="BK112" s="816"/>
      <c r="BL112" s="816"/>
      <c r="BM112" s="816"/>
      <c r="BN112" s="816"/>
      <c r="BO112" s="816"/>
      <c r="BP112" s="817"/>
      <c r="BQ112" s="880">
        <v>143639</v>
      </c>
      <c r="BR112" s="881"/>
      <c r="BS112" s="881"/>
      <c r="BT112" s="881"/>
      <c r="BU112" s="881"/>
      <c r="BV112" s="881">
        <v>121229</v>
      </c>
      <c r="BW112" s="881"/>
      <c r="BX112" s="881"/>
      <c r="BY112" s="881"/>
      <c r="BZ112" s="881"/>
      <c r="CA112" s="881">
        <v>99667</v>
      </c>
      <c r="CB112" s="881"/>
      <c r="CC112" s="881"/>
      <c r="CD112" s="881"/>
      <c r="CE112" s="881"/>
      <c r="CF112" s="939">
        <v>0.1</v>
      </c>
      <c r="CG112" s="940"/>
      <c r="CH112" s="940"/>
      <c r="CI112" s="940"/>
      <c r="CJ112" s="940"/>
      <c r="CK112" s="991"/>
      <c r="CL112" s="885"/>
      <c r="CM112" s="879" t="s">
        <v>440</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434</v>
      </c>
      <c r="DH112" s="881"/>
      <c r="DI112" s="881"/>
      <c r="DJ112" s="881"/>
      <c r="DK112" s="881"/>
      <c r="DL112" s="881" t="s">
        <v>434</v>
      </c>
      <c r="DM112" s="881"/>
      <c r="DN112" s="881"/>
      <c r="DO112" s="881"/>
      <c r="DP112" s="881"/>
      <c r="DQ112" s="881" t="s">
        <v>434</v>
      </c>
      <c r="DR112" s="881"/>
      <c r="DS112" s="881"/>
      <c r="DT112" s="881"/>
      <c r="DU112" s="881"/>
      <c r="DV112" s="858" t="s">
        <v>434</v>
      </c>
      <c r="DW112" s="858"/>
      <c r="DX112" s="858"/>
      <c r="DY112" s="858"/>
      <c r="DZ112" s="859"/>
    </row>
    <row r="113" spans="1:130" s="233" customFormat="1" ht="26.25" customHeight="1" x14ac:dyDescent="0.2">
      <c r="A113" s="978"/>
      <c r="B113" s="979"/>
      <c r="C113" s="816" t="s">
        <v>441</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v>14594</v>
      </c>
      <c r="AB113" s="983"/>
      <c r="AC113" s="983"/>
      <c r="AD113" s="983"/>
      <c r="AE113" s="984"/>
      <c r="AF113" s="985">
        <v>13346</v>
      </c>
      <c r="AG113" s="983"/>
      <c r="AH113" s="983"/>
      <c r="AI113" s="983"/>
      <c r="AJ113" s="984"/>
      <c r="AK113" s="985">
        <v>12076</v>
      </c>
      <c r="AL113" s="983"/>
      <c r="AM113" s="983"/>
      <c r="AN113" s="983"/>
      <c r="AO113" s="984"/>
      <c r="AP113" s="986">
        <v>0</v>
      </c>
      <c r="AQ113" s="987"/>
      <c r="AR113" s="987"/>
      <c r="AS113" s="987"/>
      <c r="AT113" s="988"/>
      <c r="AU113" s="996"/>
      <c r="AV113" s="997"/>
      <c r="AW113" s="997"/>
      <c r="AX113" s="997"/>
      <c r="AY113" s="997"/>
      <c r="AZ113" s="879" t="s">
        <v>442</v>
      </c>
      <c r="BA113" s="816"/>
      <c r="BB113" s="816"/>
      <c r="BC113" s="816"/>
      <c r="BD113" s="816"/>
      <c r="BE113" s="816"/>
      <c r="BF113" s="816"/>
      <c r="BG113" s="816"/>
      <c r="BH113" s="816"/>
      <c r="BI113" s="816"/>
      <c r="BJ113" s="816"/>
      <c r="BK113" s="816"/>
      <c r="BL113" s="816"/>
      <c r="BM113" s="816"/>
      <c r="BN113" s="816"/>
      <c r="BO113" s="816"/>
      <c r="BP113" s="817"/>
      <c r="BQ113" s="880">
        <v>1570330</v>
      </c>
      <c r="BR113" s="881"/>
      <c r="BS113" s="881"/>
      <c r="BT113" s="881"/>
      <c r="BU113" s="881"/>
      <c r="BV113" s="881">
        <v>1845973</v>
      </c>
      <c r="BW113" s="881"/>
      <c r="BX113" s="881"/>
      <c r="BY113" s="881"/>
      <c r="BZ113" s="881"/>
      <c r="CA113" s="881">
        <v>2017088</v>
      </c>
      <c r="CB113" s="881"/>
      <c r="CC113" s="881"/>
      <c r="CD113" s="881"/>
      <c r="CE113" s="881"/>
      <c r="CF113" s="939">
        <v>1.7</v>
      </c>
      <c r="CG113" s="940"/>
      <c r="CH113" s="940"/>
      <c r="CI113" s="940"/>
      <c r="CJ113" s="940"/>
      <c r="CK113" s="991"/>
      <c r="CL113" s="885"/>
      <c r="CM113" s="879" t="s">
        <v>443</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434</v>
      </c>
      <c r="DH113" s="844"/>
      <c r="DI113" s="844"/>
      <c r="DJ113" s="844"/>
      <c r="DK113" s="845"/>
      <c r="DL113" s="846" t="s">
        <v>434</v>
      </c>
      <c r="DM113" s="844"/>
      <c r="DN113" s="844"/>
      <c r="DO113" s="844"/>
      <c r="DP113" s="845"/>
      <c r="DQ113" s="846" t="s">
        <v>410</v>
      </c>
      <c r="DR113" s="844"/>
      <c r="DS113" s="844"/>
      <c r="DT113" s="844"/>
      <c r="DU113" s="845"/>
      <c r="DV113" s="888" t="s">
        <v>434</v>
      </c>
      <c r="DW113" s="889"/>
      <c r="DX113" s="889"/>
      <c r="DY113" s="889"/>
      <c r="DZ113" s="890"/>
    </row>
    <row r="114" spans="1:130" s="233" customFormat="1" ht="26.25" customHeight="1" x14ac:dyDescent="0.2">
      <c r="A114" s="978"/>
      <c r="B114" s="979"/>
      <c r="C114" s="816" t="s">
        <v>444</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125120</v>
      </c>
      <c r="AB114" s="844"/>
      <c r="AC114" s="844"/>
      <c r="AD114" s="844"/>
      <c r="AE114" s="845"/>
      <c r="AF114" s="846">
        <v>137795</v>
      </c>
      <c r="AG114" s="844"/>
      <c r="AH114" s="844"/>
      <c r="AI114" s="844"/>
      <c r="AJ114" s="845"/>
      <c r="AK114" s="846">
        <v>130732</v>
      </c>
      <c r="AL114" s="844"/>
      <c r="AM114" s="844"/>
      <c r="AN114" s="844"/>
      <c r="AO114" s="845"/>
      <c r="AP114" s="888">
        <v>0.1</v>
      </c>
      <c r="AQ114" s="889"/>
      <c r="AR114" s="889"/>
      <c r="AS114" s="889"/>
      <c r="AT114" s="890"/>
      <c r="AU114" s="996"/>
      <c r="AV114" s="997"/>
      <c r="AW114" s="997"/>
      <c r="AX114" s="997"/>
      <c r="AY114" s="997"/>
      <c r="AZ114" s="879" t="s">
        <v>445</v>
      </c>
      <c r="BA114" s="816"/>
      <c r="BB114" s="816"/>
      <c r="BC114" s="816"/>
      <c r="BD114" s="816"/>
      <c r="BE114" s="816"/>
      <c r="BF114" s="816"/>
      <c r="BG114" s="816"/>
      <c r="BH114" s="816"/>
      <c r="BI114" s="816"/>
      <c r="BJ114" s="816"/>
      <c r="BK114" s="816"/>
      <c r="BL114" s="816"/>
      <c r="BM114" s="816"/>
      <c r="BN114" s="816"/>
      <c r="BO114" s="816"/>
      <c r="BP114" s="817"/>
      <c r="BQ114" s="880">
        <v>17970031</v>
      </c>
      <c r="BR114" s="881"/>
      <c r="BS114" s="881"/>
      <c r="BT114" s="881"/>
      <c r="BU114" s="881"/>
      <c r="BV114" s="881">
        <v>17301016</v>
      </c>
      <c r="BW114" s="881"/>
      <c r="BX114" s="881"/>
      <c r="BY114" s="881"/>
      <c r="BZ114" s="881"/>
      <c r="CA114" s="881">
        <v>17024265</v>
      </c>
      <c r="CB114" s="881"/>
      <c r="CC114" s="881"/>
      <c r="CD114" s="881"/>
      <c r="CE114" s="881"/>
      <c r="CF114" s="939">
        <v>14.7</v>
      </c>
      <c r="CG114" s="940"/>
      <c r="CH114" s="940"/>
      <c r="CI114" s="940"/>
      <c r="CJ114" s="940"/>
      <c r="CK114" s="991"/>
      <c r="CL114" s="885"/>
      <c r="CM114" s="879" t="s">
        <v>446</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434</v>
      </c>
      <c r="DH114" s="844"/>
      <c r="DI114" s="844"/>
      <c r="DJ114" s="844"/>
      <c r="DK114" s="845"/>
      <c r="DL114" s="846" t="s">
        <v>434</v>
      </c>
      <c r="DM114" s="844"/>
      <c r="DN114" s="844"/>
      <c r="DO114" s="844"/>
      <c r="DP114" s="845"/>
      <c r="DQ114" s="846" t="s">
        <v>434</v>
      </c>
      <c r="DR114" s="844"/>
      <c r="DS114" s="844"/>
      <c r="DT114" s="844"/>
      <c r="DU114" s="845"/>
      <c r="DV114" s="888" t="s">
        <v>434</v>
      </c>
      <c r="DW114" s="889"/>
      <c r="DX114" s="889"/>
      <c r="DY114" s="889"/>
      <c r="DZ114" s="890"/>
    </row>
    <row r="115" spans="1:130" s="233" customFormat="1" ht="26.25" customHeight="1" x14ac:dyDescent="0.2">
      <c r="A115" s="978"/>
      <c r="B115" s="979"/>
      <c r="C115" s="816" t="s">
        <v>447</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v>1822148</v>
      </c>
      <c r="AB115" s="983"/>
      <c r="AC115" s="983"/>
      <c r="AD115" s="983"/>
      <c r="AE115" s="984"/>
      <c r="AF115" s="985">
        <v>6300720</v>
      </c>
      <c r="AG115" s="983"/>
      <c r="AH115" s="983"/>
      <c r="AI115" s="983"/>
      <c r="AJ115" s="984"/>
      <c r="AK115" s="985">
        <v>2058574</v>
      </c>
      <c r="AL115" s="983"/>
      <c r="AM115" s="983"/>
      <c r="AN115" s="983"/>
      <c r="AO115" s="984"/>
      <c r="AP115" s="986">
        <v>1.8</v>
      </c>
      <c r="AQ115" s="987"/>
      <c r="AR115" s="987"/>
      <c r="AS115" s="987"/>
      <c r="AT115" s="988"/>
      <c r="AU115" s="996"/>
      <c r="AV115" s="997"/>
      <c r="AW115" s="997"/>
      <c r="AX115" s="997"/>
      <c r="AY115" s="997"/>
      <c r="AZ115" s="879" t="s">
        <v>448</v>
      </c>
      <c r="BA115" s="816"/>
      <c r="BB115" s="816"/>
      <c r="BC115" s="816"/>
      <c r="BD115" s="816"/>
      <c r="BE115" s="816"/>
      <c r="BF115" s="816"/>
      <c r="BG115" s="816"/>
      <c r="BH115" s="816"/>
      <c r="BI115" s="816"/>
      <c r="BJ115" s="816"/>
      <c r="BK115" s="816"/>
      <c r="BL115" s="816"/>
      <c r="BM115" s="816"/>
      <c r="BN115" s="816"/>
      <c r="BO115" s="816"/>
      <c r="BP115" s="817"/>
      <c r="BQ115" s="880" t="s">
        <v>434</v>
      </c>
      <c r="BR115" s="881"/>
      <c r="BS115" s="881"/>
      <c r="BT115" s="881"/>
      <c r="BU115" s="881"/>
      <c r="BV115" s="881" t="s">
        <v>434</v>
      </c>
      <c r="BW115" s="881"/>
      <c r="BX115" s="881"/>
      <c r="BY115" s="881"/>
      <c r="BZ115" s="881"/>
      <c r="CA115" s="881" t="s">
        <v>434</v>
      </c>
      <c r="CB115" s="881"/>
      <c r="CC115" s="881"/>
      <c r="CD115" s="881"/>
      <c r="CE115" s="881"/>
      <c r="CF115" s="939" t="s">
        <v>434</v>
      </c>
      <c r="CG115" s="940"/>
      <c r="CH115" s="940"/>
      <c r="CI115" s="940"/>
      <c r="CJ115" s="940"/>
      <c r="CK115" s="991"/>
      <c r="CL115" s="885"/>
      <c r="CM115" s="879" t="s">
        <v>449</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v>12138202</v>
      </c>
      <c r="DH115" s="844"/>
      <c r="DI115" s="844"/>
      <c r="DJ115" s="844"/>
      <c r="DK115" s="845"/>
      <c r="DL115" s="846">
        <v>7836225</v>
      </c>
      <c r="DM115" s="844"/>
      <c r="DN115" s="844"/>
      <c r="DO115" s="844"/>
      <c r="DP115" s="845"/>
      <c r="DQ115" s="846">
        <v>7316699</v>
      </c>
      <c r="DR115" s="844"/>
      <c r="DS115" s="844"/>
      <c r="DT115" s="844"/>
      <c r="DU115" s="845"/>
      <c r="DV115" s="888">
        <v>6.3</v>
      </c>
      <c r="DW115" s="889"/>
      <c r="DX115" s="889"/>
      <c r="DY115" s="889"/>
      <c r="DZ115" s="890"/>
    </row>
    <row r="116" spans="1:130" s="233" customFormat="1" ht="26.25" customHeight="1" x14ac:dyDescent="0.2">
      <c r="A116" s="980"/>
      <c r="B116" s="981"/>
      <c r="C116" s="903" t="s">
        <v>450</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t="s">
        <v>434</v>
      </c>
      <c r="AB116" s="844"/>
      <c r="AC116" s="844"/>
      <c r="AD116" s="844"/>
      <c r="AE116" s="845"/>
      <c r="AF116" s="846" t="s">
        <v>434</v>
      </c>
      <c r="AG116" s="844"/>
      <c r="AH116" s="844"/>
      <c r="AI116" s="844"/>
      <c r="AJ116" s="845"/>
      <c r="AK116" s="846" t="s">
        <v>434</v>
      </c>
      <c r="AL116" s="844"/>
      <c r="AM116" s="844"/>
      <c r="AN116" s="844"/>
      <c r="AO116" s="845"/>
      <c r="AP116" s="888" t="s">
        <v>434</v>
      </c>
      <c r="AQ116" s="889"/>
      <c r="AR116" s="889"/>
      <c r="AS116" s="889"/>
      <c r="AT116" s="890"/>
      <c r="AU116" s="996"/>
      <c r="AV116" s="997"/>
      <c r="AW116" s="997"/>
      <c r="AX116" s="997"/>
      <c r="AY116" s="997"/>
      <c r="AZ116" s="973" t="s">
        <v>451</v>
      </c>
      <c r="BA116" s="974"/>
      <c r="BB116" s="974"/>
      <c r="BC116" s="974"/>
      <c r="BD116" s="974"/>
      <c r="BE116" s="974"/>
      <c r="BF116" s="974"/>
      <c r="BG116" s="974"/>
      <c r="BH116" s="974"/>
      <c r="BI116" s="974"/>
      <c r="BJ116" s="974"/>
      <c r="BK116" s="974"/>
      <c r="BL116" s="974"/>
      <c r="BM116" s="974"/>
      <c r="BN116" s="974"/>
      <c r="BO116" s="974"/>
      <c r="BP116" s="975"/>
      <c r="BQ116" s="880" t="s">
        <v>434</v>
      </c>
      <c r="BR116" s="881"/>
      <c r="BS116" s="881"/>
      <c r="BT116" s="881"/>
      <c r="BU116" s="881"/>
      <c r="BV116" s="881" t="s">
        <v>434</v>
      </c>
      <c r="BW116" s="881"/>
      <c r="BX116" s="881"/>
      <c r="BY116" s="881"/>
      <c r="BZ116" s="881"/>
      <c r="CA116" s="881" t="s">
        <v>434</v>
      </c>
      <c r="CB116" s="881"/>
      <c r="CC116" s="881"/>
      <c r="CD116" s="881"/>
      <c r="CE116" s="881"/>
      <c r="CF116" s="939" t="s">
        <v>410</v>
      </c>
      <c r="CG116" s="940"/>
      <c r="CH116" s="940"/>
      <c r="CI116" s="940"/>
      <c r="CJ116" s="940"/>
      <c r="CK116" s="991"/>
      <c r="CL116" s="885"/>
      <c r="CM116" s="879" t="s">
        <v>452</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v>1009997</v>
      </c>
      <c r="DH116" s="844"/>
      <c r="DI116" s="844"/>
      <c r="DJ116" s="844"/>
      <c r="DK116" s="845"/>
      <c r="DL116" s="846">
        <v>449433</v>
      </c>
      <c r="DM116" s="844"/>
      <c r="DN116" s="844"/>
      <c r="DO116" s="844"/>
      <c r="DP116" s="845"/>
      <c r="DQ116" s="846">
        <v>1130651</v>
      </c>
      <c r="DR116" s="844"/>
      <c r="DS116" s="844"/>
      <c r="DT116" s="844"/>
      <c r="DU116" s="845"/>
      <c r="DV116" s="888">
        <v>1</v>
      </c>
      <c r="DW116" s="889"/>
      <c r="DX116" s="889"/>
      <c r="DY116" s="889"/>
      <c r="DZ116" s="890"/>
    </row>
    <row r="117" spans="1:130" s="233" customFormat="1" ht="26.25" customHeight="1" x14ac:dyDescent="0.2">
      <c r="A117" s="959" t="s">
        <v>189</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453</v>
      </c>
      <c r="Z117" s="961"/>
      <c r="AA117" s="966">
        <v>3053918</v>
      </c>
      <c r="AB117" s="967"/>
      <c r="AC117" s="967"/>
      <c r="AD117" s="967"/>
      <c r="AE117" s="968"/>
      <c r="AF117" s="969">
        <v>7607789</v>
      </c>
      <c r="AG117" s="967"/>
      <c r="AH117" s="967"/>
      <c r="AI117" s="967"/>
      <c r="AJ117" s="968"/>
      <c r="AK117" s="969">
        <v>3400018</v>
      </c>
      <c r="AL117" s="967"/>
      <c r="AM117" s="967"/>
      <c r="AN117" s="967"/>
      <c r="AO117" s="968"/>
      <c r="AP117" s="970"/>
      <c r="AQ117" s="971"/>
      <c r="AR117" s="971"/>
      <c r="AS117" s="971"/>
      <c r="AT117" s="972"/>
      <c r="AU117" s="996"/>
      <c r="AV117" s="997"/>
      <c r="AW117" s="997"/>
      <c r="AX117" s="997"/>
      <c r="AY117" s="997"/>
      <c r="AZ117" s="927" t="s">
        <v>454</v>
      </c>
      <c r="BA117" s="928"/>
      <c r="BB117" s="928"/>
      <c r="BC117" s="928"/>
      <c r="BD117" s="928"/>
      <c r="BE117" s="928"/>
      <c r="BF117" s="928"/>
      <c r="BG117" s="928"/>
      <c r="BH117" s="928"/>
      <c r="BI117" s="928"/>
      <c r="BJ117" s="928"/>
      <c r="BK117" s="928"/>
      <c r="BL117" s="928"/>
      <c r="BM117" s="928"/>
      <c r="BN117" s="928"/>
      <c r="BO117" s="928"/>
      <c r="BP117" s="929"/>
      <c r="BQ117" s="880" t="s">
        <v>131</v>
      </c>
      <c r="BR117" s="881"/>
      <c r="BS117" s="881"/>
      <c r="BT117" s="881"/>
      <c r="BU117" s="881"/>
      <c r="BV117" s="881" t="s">
        <v>432</v>
      </c>
      <c r="BW117" s="881"/>
      <c r="BX117" s="881"/>
      <c r="BY117" s="881"/>
      <c r="BZ117" s="881"/>
      <c r="CA117" s="881" t="s">
        <v>432</v>
      </c>
      <c r="CB117" s="881"/>
      <c r="CC117" s="881"/>
      <c r="CD117" s="881"/>
      <c r="CE117" s="881"/>
      <c r="CF117" s="939" t="s">
        <v>131</v>
      </c>
      <c r="CG117" s="940"/>
      <c r="CH117" s="940"/>
      <c r="CI117" s="940"/>
      <c r="CJ117" s="940"/>
      <c r="CK117" s="991"/>
      <c r="CL117" s="885"/>
      <c r="CM117" s="879" t="s">
        <v>455</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131</v>
      </c>
      <c r="DH117" s="844"/>
      <c r="DI117" s="844"/>
      <c r="DJ117" s="844"/>
      <c r="DK117" s="845"/>
      <c r="DL117" s="846" t="s">
        <v>432</v>
      </c>
      <c r="DM117" s="844"/>
      <c r="DN117" s="844"/>
      <c r="DO117" s="844"/>
      <c r="DP117" s="845"/>
      <c r="DQ117" s="846" t="s">
        <v>131</v>
      </c>
      <c r="DR117" s="844"/>
      <c r="DS117" s="844"/>
      <c r="DT117" s="844"/>
      <c r="DU117" s="845"/>
      <c r="DV117" s="888" t="s">
        <v>131</v>
      </c>
      <c r="DW117" s="889"/>
      <c r="DX117" s="889"/>
      <c r="DY117" s="889"/>
      <c r="DZ117" s="890"/>
    </row>
    <row r="118" spans="1:130" s="233" customFormat="1" ht="26.25" customHeight="1" x14ac:dyDescent="0.2">
      <c r="A118" s="959" t="s">
        <v>427</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424</v>
      </c>
      <c r="AB118" s="960"/>
      <c r="AC118" s="960"/>
      <c r="AD118" s="960"/>
      <c r="AE118" s="961"/>
      <c r="AF118" s="962" t="s">
        <v>425</v>
      </c>
      <c r="AG118" s="960"/>
      <c r="AH118" s="960"/>
      <c r="AI118" s="960"/>
      <c r="AJ118" s="961"/>
      <c r="AK118" s="962" t="s">
        <v>307</v>
      </c>
      <c r="AL118" s="960"/>
      <c r="AM118" s="960"/>
      <c r="AN118" s="960"/>
      <c r="AO118" s="961"/>
      <c r="AP118" s="963" t="s">
        <v>426</v>
      </c>
      <c r="AQ118" s="964"/>
      <c r="AR118" s="964"/>
      <c r="AS118" s="964"/>
      <c r="AT118" s="965"/>
      <c r="AU118" s="996"/>
      <c r="AV118" s="997"/>
      <c r="AW118" s="997"/>
      <c r="AX118" s="997"/>
      <c r="AY118" s="997"/>
      <c r="AZ118" s="902" t="s">
        <v>456</v>
      </c>
      <c r="BA118" s="903"/>
      <c r="BB118" s="903"/>
      <c r="BC118" s="903"/>
      <c r="BD118" s="903"/>
      <c r="BE118" s="903"/>
      <c r="BF118" s="903"/>
      <c r="BG118" s="903"/>
      <c r="BH118" s="903"/>
      <c r="BI118" s="903"/>
      <c r="BJ118" s="903"/>
      <c r="BK118" s="903"/>
      <c r="BL118" s="903"/>
      <c r="BM118" s="903"/>
      <c r="BN118" s="903"/>
      <c r="BO118" s="903"/>
      <c r="BP118" s="904"/>
      <c r="BQ118" s="943" t="s">
        <v>432</v>
      </c>
      <c r="BR118" s="909"/>
      <c r="BS118" s="909"/>
      <c r="BT118" s="909"/>
      <c r="BU118" s="909"/>
      <c r="BV118" s="909" t="s">
        <v>432</v>
      </c>
      <c r="BW118" s="909"/>
      <c r="BX118" s="909"/>
      <c r="BY118" s="909"/>
      <c r="BZ118" s="909"/>
      <c r="CA118" s="909" t="s">
        <v>457</v>
      </c>
      <c r="CB118" s="909"/>
      <c r="CC118" s="909"/>
      <c r="CD118" s="909"/>
      <c r="CE118" s="909"/>
      <c r="CF118" s="939" t="s">
        <v>131</v>
      </c>
      <c r="CG118" s="940"/>
      <c r="CH118" s="940"/>
      <c r="CI118" s="940"/>
      <c r="CJ118" s="940"/>
      <c r="CK118" s="991"/>
      <c r="CL118" s="885"/>
      <c r="CM118" s="879" t="s">
        <v>458</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t="s">
        <v>131</v>
      </c>
      <c r="DH118" s="844"/>
      <c r="DI118" s="844"/>
      <c r="DJ118" s="844"/>
      <c r="DK118" s="845"/>
      <c r="DL118" s="846" t="s">
        <v>131</v>
      </c>
      <c r="DM118" s="844"/>
      <c r="DN118" s="844"/>
      <c r="DO118" s="844"/>
      <c r="DP118" s="845"/>
      <c r="DQ118" s="846" t="s">
        <v>131</v>
      </c>
      <c r="DR118" s="844"/>
      <c r="DS118" s="844"/>
      <c r="DT118" s="844"/>
      <c r="DU118" s="845"/>
      <c r="DV118" s="888" t="s">
        <v>131</v>
      </c>
      <c r="DW118" s="889"/>
      <c r="DX118" s="889"/>
      <c r="DY118" s="889"/>
      <c r="DZ118" s="890"/>
    </row>
    <row r="119" spans="1:130" s="233" customFormat="1" ht="26.25" customHeight="1" x14ac:dyDescent="0.2">
      <c r="A119" s="882" t="s">
        <v>430</v>
      </c>
      <c r="B119" s="883"/>
      <c r="C119" s="924" t="s">
        <v>431</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t="s">
        <v>131</v>
      </c>
      <c r="AB119" s="953"/>
      <c r="AC119" s="953"/>
      <c r="AD119" s="953"/>
      <c r="AE119" s="954"/>
      <c r="AF119" s="955" t="s">
        <v>131</v>
      </c>
      <c r="AG119" s="953"/>
      <c r="AH119" s="953"/>
      <c r="AI119" s="953"/>
      <c r="AJ119" s="954"/>
      <c r="AK119" s="955" t="s">
        <v>131</v>
      </c>
      <c r="AL119" s="953"/>
      <c r="AM119" s="953"/>
      <c r="AN119" s="953"/>
      <c r="AO119" s="954"/>
      <c r="AP119" s="956" t="s">
        <v>131</v>
      </c>
      <c r="AQ119" s="957"/>
      <c r="AR119" s="957"/>
      <c r="AS119" s="957"/>
      <c r="AT119" s="958"/>
      <c r="AU119" s="998"/>
      <c r="AV119" s="999"/>
      <c r="AW119" s="999"/>
      <c r="AX119" s="999"/>
      <c r="AY119" s="999"/>
      <c r="AZ119" s="254" t="s">
        <v>189</v>
      </c>
      <c r="BA119" s="254"/>
      <c r="BB119" s="254"/>
      <c r="BC119" s="254"/>
      <c r="BD119" s="254"/>
      <c r="BE119" s="254"/>
      <c r="BF119" s="254"/>
      <c r="BG119" s="254"/>
      <c r="BH119" s="254"/>
      <c r="BI119" s="254"/>
      <c r="BJ119" s="254"/>
      <c r="BK119" s="254"/>
      <c r="BL119" s="254"/>
      <c r="BM119" s="254"/>
      <c r="BN119" s="254"/>
      <c r="BO119" s="941" t="s">
        <v>459</v>
      </c>
      <c r="BP119" s="942"/>
      <c r="BQ119" s="943">
        <v>47233196</v>
      </c>
      <c r="BR119" s="909"/>
      <c r="BS119" s="909"/>
      <c r="BT119" s="909"/>
      <c r="BU119" s="909"/>
      <c r="BV119" s="909">
        <v>42700516</v>
      </c>
      <c r="BW119" s="909"/>
      <c r="BX119" s="909"/>
      <c r="BY119" s="909"/>
      <c r="BZ119" s="909"/>
      <c r="CA119" s="909">
        <v>41681689</v>
      </c>
      <c r="CB119" s="909"/>
      <c r="CC119" s="909"/>
      <c r="CD119" s="909"/>
      <c r="CE119" s="909"/>
      <c r="CF119" s="812"/>
      <c r="CG119" s="813"/>
      <c r="CH119" s="813"/>
      <c r="CI119" s="813"/>
      <c r="CJ119" s="898"/>
      <c r="CK119" s="992"/>
      <c r="CL119" s="887"/>
      <c r="CM119" s="902" t="s">
        <v>460</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t="s">
        <v>131</v>
      </c>
      <c r="DH119" s="828"/>
      <c r="DI119" s="828"/>
      <c r="DJ119" s="828"/>
      <c r="DK119" s="829"/>
      <c r="DL119" s="830" t="s">
        <v>131</v>
      </c>
      <c r="DM119" s="828"/>
      <c r="DN119" s="828"/>
      <c r="DO119" s="828"/>
      <c r="DP119" s="829"/>
      <c r="DQ119" s="830" t="s">
        <v>432</v>
      </c>
      <c r="DR119" s="828"/>
      <c r="DS119" s="828"/>
      <c r="DT119" s="828"/>
      <c r="DU119" s="829"/>
      <c r="DV119" s="912" t="s">
        <v>131</v>
      </c>
      <c r="DW119" s="913"/>
      <c r="DX119" s="913"/>
      <c r="DY119" s="913"/>
      <c r="DZ119" s="914"/>
    </row>
    <row r="120" spans="1:130" s="233" customFormat="1" ht="26.25" customHeight="1" x14ac:dyDescent="0.2">
      <c r="A120" s="884"/>
      <c r="B120" s="885"/>
      <c r="C120" s="879" t="s">
        <v>436</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131</v>
      </c>
      <c r="AB120" s="844"/>
      <c r="AC120" s="844"/>
      <c r="AD120" s="844"/>
      <c r="AE120" s="845"/>
      <c r="AF120" s="846" t="s">
        <v>131</v>
      </c>
      <c r="AG120" s="844"/>
      <c r="AH120" s="844"/>
      <c r="AI120" s="844"/>
      <c r="AJ120" s="845"/>
      <c r="AK120" s="846" t="s">
        <v>131</v>
      </c>
      <c r="AL120" s="844"/>
      <c r="AM120" s="844"/>
      <c r="AN120" s="844"/>
      <c r="AO120" s="845"/>
      <c r="AP120" s="888" t="s">
        <v>131</v>
      </c>
      <c r="AQ120" s="889"/>
      <c r="AR120" s="889"/>
      <c r="AS120" s="889"/>
      <c r="AT120" s="890"/>
      <c r="AU120" s="944" t="s">
        <v>461</v>
      </c>
      <c r="AV120" s="945"/>
      <c r="AW120" s="945"/>
      <c r="AX120" s="945"/>
      <c r="AY120" s="946"/>
      <c r="AZ120" s="924" t="s">
        <v>462</v>
      </c>
      <c r="BA120" s="872"/>
      <c r="BB120" s="872"/>
      <c r="BC120" s="872"/>
      <c r="BD120" s="872"/>
      <c r="BE120" s="872"/>
      <c r="BF120" s="872"/>
      <c r="BG120" s="872"/>
      <c r="BH120" s="872"/>
      <c r="BI120" s="872"/>
      <c r="BJ120" s="872"/>
      <c r="BK120" s="872"/>
      <c r="BL120" s="872"/>
      <c r="BM120" s="872"/>
      <c r="BN120" s="872"/>
      <c r="BO120" s="872"/>
      <c r="BP120" s="873"/>
      <c r="BQ120" s="925">
        <v>136735632</v>
      </c>
      <c r="BR120" s="906"/>
      <c r="BS120" s="906"/>
      <c r="BT120" s="906"/>
      <c r="BU120" s="906"/>
      <c r="BV120" s="906">
        <v>134016263</v>
      </c>
      <c r="BW120" s="906"/>
      <c r="BX120" s="906"/>
      <c r="BY120" s="906"/>
      <c r="BZ120" s="906"/>
      <c r="CA120" s="906">
        <v>137623924</v>
      </c>
      <c r="CB120" s="906"/>
      <c r="CC120" s="906"/>
      <c r="CD120" s="906"/>
      <c r="CE120" s="906"/>
      <c r="CF120" s="930">
        <v>119.1</v>
      </c>
      <c r="CG120" s="931"/>
      <c r="CH120" s="931"/>
      <c r="CI120" s="931"/>
      <c r="CJ120" s="931"/>
      <c r="CK120" s="932" t="s">
        <v>463</v>
      </c>
      <c r="CL120" s="916"/>
      <c r="CM120" s="916"/>
      <c r="CN120" s="916"/>
      <c r="CO120" s="917"/>
      <c r="CP120" s="936" t="s">
        <v>407</v>
      </c>
      <c r="CQ120" s="937"/>
      <c r="CR120" s="937"/>
      <c r="CS120" s="937"/>
      <c r="CT120" s="937"/>
      <c r="CU120" s="937"/>
      <c r="CV120" s="937"/>
      <c r="CW120" s="937"/>
      <c r="CX120" s="937"/>
      <c r="CY120" s="937"/>
      <c r="CZ120" s="937"/>
      <c r="DA120" s="937"/>
      <c r="DB120" s="937"/>
      <c r="DC120" s="937"/>
      <c r="DD120" s="937"/>
      <c r="DE120" s="937"/>
      <c r="DF120" s="938"/>
      <c r="DG120" s="925">
        <v>168765</v>
      </c>
      <c r="DH120" s="906"/>
      <c r="DI120" s="906"/>
      <c r="DJ120" s="906"/>
      <c r="DK120" s="906"/>
      <c r="DL120" s="906">
        <v>121229</v>
      </c>
      <c r="DM120" s="906"/>
      <c r="DN120" s="906"/>
      <c r="DO120" s="906"/>
      <c r="DP120" s="906"/>
      <c r="DQ120" s="906">
        <v>99667</v>
      </c>
      <c r="DR120" s="906"/>
      <c r="DS120" s="906"/>
      <c r="DT120" s="906"/>
      <c r="DU120" s="906"/>
      <c r="DV120" s="907">
        <v>0.1</v>
      </c>
      <c r="DW120" s="907"/>
      <c r="DX120" s="907"/>
      <c r="DY120" s="907"/>
      <c r="DZ120" s="908"/>
    </row>
    <row r="121" spans="1:130" s="233" customFormat="1" ht="26.25" customHeight="1" x14ac:dyDescent="0.2">
      <c r="A121" s="884"/>
      <c r="B121" s="885"/>
      <c r="C121" s="927" t="s">
        <v>464</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131</v>
      </c>
      <c r="AB121" s="844"/>
      <c r="AC121" s="844"/>
      <c r="AD121" s="844"/>
      <c r="AE121" s="845"/>
      <c r="AF121" s="846" t="s">
        <v>131</v>
      </c>
      <c r="AG121" s="844"/>
      <c r="AH121" s="844"/>
      <c r="AI121" s="844"/>
      <c r="AJ121" s="845"/>
      <c r="AK121" s="846" t="s">
        <v>131</v>
      </c>
      <c r="AL121" s="844"/>
      <c r="AM121" s="844"/>
      <c r="AN121" s="844"/>
      <c r="AO121" s="845"/>
      <c r="AP121" s="888" t="s">
        <v>131</v>
      </c>
      <c r="AQ121" s="889"/>
      <c r="AR121" s="889"/>
      <c r="AS121" s="889"/>
      <c r="AT121" s="890"/>
      <c r="AU121" s="947"/>
      <c r="AV121" s="948"/>
      <c r="AW121" s="948"/>
      <c r="AX121" s="948"/>
      <c r="AY121" s="949"/>
      <c r="AZ121" s="879" t="s">
        <v>465</v>
      </c>
      <c r="BA121" s="816"/>
      <c r="BB121" s="816"/>
      <c r="BC121" s="816"/>
      <c r="BD121" s="816"/>
      <c r="BE121" s="816"/>
      <c r="BF121" s="816"/>
      <c r="BG121" s="816"/>
      <c r="BH121" s="816"/>
      <c r="BI121" s="816"/>
      <c r="BJ121" s="816"/>
      <c r="BK121" s="816"/>
      <c r="BL121" s="816"/>
      <c r="BM121" s="816"/>
      <c r="BN121" s="816"/>
      <c r="BO121" s="816"/>
      <c r="BP121" s="817"/>
      <c r="BQ121" s="880">
        <v>6916229</v>
      </c>
      <c r="BR121" s="881"/>
      <c r="BS121" s="881"/>
      <c r="BT121" s="881"/>
      <c r="BU121" s="881"/>
      <c r="BV121" s="881">
        <v>6990723</v>
      </c>
      <c r="BW121" s="881"/>
      <c r="BX121" s="881"/>
      <c r="BY121" s="881"/>
      <c r="BZ121" s="881"/>
      <c r="CA121" s="881">
        <v>3281677</v>
      </c>
      <c r="CB121" s="881"/>
      <c r="CC121" s="881"/>
      <c r="CD121" s="881"/>
      <c r="CE121" s="881"/>
      <c r="CF121" s="939">
        <v>2.8</v>
      </c>
      <c r="CG121" s="940"/>
      <c r="CH121" s="940"/>
      <c r="CI121" s="940"/>
      <c r="CJ121" s="940"/>
      <c r="CK121" s="933"/>
      <c r="CL121" s="919"/>
      <c r="CM121" s="919"/>
      <c r="CN121" s="919"/>
      <c r="CO121" s="920"/>
      <c r="CP121" s="899" t="s">
        <v>406</v>
      </c>
      <c r="CQ121" s="900"/>
      <c r="CR121" s="900"/>
      <c r="CS121" s="900"/>
      <c r="CT121" s="900"/>
      <c r="CU121" s="900"/>
      <c r="CV121" s="900"/>
      <c r="CW121" s="900"/>
      <c r="CX121" s="900"/>
      <c r="CY121" s="900"/>
      <c r="CZ121" s="900"/>
      <c r="DA121" s="900"/>
      <c r="DB121" s="900"/>
      <c r="DC121" s="900"/>
      <c r="DD121" s="900"/>
      <c r="DE121" s="900"/>
      <c r="DF121" s="901"/>
      <c r="DG121" s="880" t="s">
        <v>131</v>
      </c>
      <c r="DH121" s="881"/>
      <c r="DI121" s="881"/>
      <c r="DJ121" s="881"/>
      <c r="DK121" s="881"/>
      <c r="DL121" s="881" t="s">
        <v>432</v>
      </c>
      <c r="DM121" s="881"/>
      <c r="DN121" s="881"/>
      <c r="DO121" s="881"/>
      <c r="DP121" s="881"/>
      <c r="DQ121" s="881" t="s">
        <v>131</v>
      </c>
      <c r="DR121" s="881"/>
      <c r="DS121" s="881"/>
      <c r="DT121" s="881"/>
      <c r="DU121" s="881"/>
      <c r="DV121" s="858" t="s">
        <v>131</v>
      </c>
      <c r="DW121" s="858"/>
      <c r="DX121" s="858"/>
      <c r="DY121" s="858"/>
      <c r="DZ121" s="859"/>
    </row>
    <row r="122" spans="1:130" s="233" customFormat="1" ht="26.25" customHeight="1" x14ac:dyDescent="0.2">
      <c r="A122" s="884"/>
      <c r="B122" s="885"/>
      <c r="C122" s="879" t="s">
        <v>446</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432</v>
      </c>
      <c r="AB122" s="844"/>
      <c r="AC122" s="844"/>
      <c r="AD122" s="844"/>
      <c r="AE122" s="845"/>
      <c r="AF122" s="846" t="s">
        <v>131</v>
      </c>
      <c r="AG122" s="844"/>
      <c r="AH122" s="844"/>
      <c r="AI122" s="844"/>
      <c r="AJ122" s="845"/>
      <c r="AK122" s="846" t="s">
        <v>131</v>
      </c>
      <c r="AL122" s="844"/>
      <c r="AM122" s="844"/>
      <c r="AN122" s="844"/>
      <c r="AO122" s="845"/>
      <c r="AP122" s="888" t="s">
        <v>131</v>
      </c>
      <c r="AQ122" s="889"/>
      <c r="AR122" s="889"/>
      <c r="AS122" s="889"/>
      <c r="AT122" s="890"/>
      <c r="AU122" s="947"/>
      <c r="AV122" s="948"/>
      <c r="AW122" s="948"/>
      <c r="AX122" s="948"/>
      <c r="AY122" s="949"/>
      <c r="AZ122" s="902" t="s">
        <v>466</v>
      </c>
      <c r="BA122" s="903"/>
      <c r="BB122" s="903"/>
      <c r="BC122" s="903"/>
      <c r="BD122" s="903"/>
      <c r="BE122" s="903"/>
      <c r="BF122" s="903"/>
      <c r="BG122" s="903"/>
      <c r="BH122" s="903"/>
      <c r="BI122" s="903"/>
      <c r="BJ122" s="903"/>
      <c r="BK122" s="903"/>
      <c r="BL122" s="903"/>
      <c r="BM122" s="903"/>
      <c r="BN122" s="903"/>
      <c r="BO122" s="903"/>
      <c r="BP122" s="904"/>
      <c r="BQ122" s="943">
        <v>59577793</v>
      </c>
      <c r="BR122" s="909"/>
      <c r="BS122" s="909"/>
      <c r="BT122" s="909"/>
      <c r="BU122" s="909"/>
      <c r="BV122" s="909">
        <v>54514478</v>
      </c>
      <c r="BW122" s="909"/>
      <c r="BX122" s="909"/>
      <c r="BY122" s="909"/>
      <c r="BZ122" s="909"/>
      <c r="CA122" s="909">
        <v>52348836</v>
      </c>
      <c r="CB122" s="909"/>
      <c r="CC122" s="909"/>
      <c r="CD122" s="909"/>
      <c r="CE122" s="909"/>
      <c r="CF122" s="910">
        <v>45.3</v>
      </c>
      <c r="CG122" s="911"/>
      <c r="CH122" s="911"/>
      <c r="CI122" s="911"/>
      <c r="CJ122" s="911"/>
      <c r="CK122" s="933"/>
      <c r="CL122" s="919"/>
      <c r="CM122" s="919"/>
      <c r="CN122" s="919"/>
      <c r="CO122" s="920"/>
      <c r="CP122" s="899" t="s">
        <v>405</v>
      </c>
      <c r="CQ122" s="900"/>
      <c r="CR122" s="900"/>
      <c r="CS122" s="900"/>
      <c r="CT122" s="900"/>
      <c r="CU122" s="900"/>
      <c r="CV122" s="900"/>
      <c r="CW122" s="900"/>
      <c r="CX122" s="900"/>
      <c r="CY122" s="900"/>
      <c r="CZ122" s="900"/>
      <c r="DA122" s="900"/>
      <c r="DB122" s="900"/>
      <c r="DC122" s="900"/>
      <c r="DD122" s="900"/>
      <c r="DE122" s="900"/>
      <c r="DF122" s="901"/>
      <c r="DG122" s="880" t="s">
        <v>131</v>
      </c>
      <c r="DH122" s="881"/>
      <c r="DI122" s="881"/>
      <c r="DJ122" s="881"/>
      <c r="DK122" s="881"/>
      <c r="DL122" s="881" t="s">
        <v>131</v>
      </c>
      <c r="DM122" s="881"/>
      <c r="DN122" s="881"/>
      <c r="DO122" s="881"/>
      <c r="DP122" s="881"/>
      <c r="DQ122" s="881" t="s">
        <v>131</v>
      </c>
      <c r="DR122" s="881"/>
      <c r="DS122" s="881"/>
      <c r="DT122" s="881"/>
      <c r="DU122" s="881"/>
      <c r="DV122" s="858" t="s">
        <v>131</v>
      </c>
      <c r="DW122" s="858"/>
      <c r="DX122" s="858"/>
      <c r="DY122" s="858"/>
      <c r="DZ122" s="859"/>
    </row>
    <row r="123" spans="1:130" s="233" customFormat="1" ht="26.25" customHeight="1" x14ac:dyDescent="0.2">
      <c r="A123" s="884"/>
      <c r="B123" s="885"/>
      <c r="C123" s="879" t="s">
        <v>452</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v>109898</v>
      </c>
      <c r="AB123" s="844"/>
      <c r="AC123" s="844"/>
      <c r="AD123" s="844"/>
      <c r="AE123" s="845"/>
      <c r="AF123" s="846">
        <v>154027</v>
      </c>
      <c r="AG123" s="844"/>
      <c r="AH123" s="844"/>
      <c r="AI123" s="844"/>
      <c r="AJ123" s="845"/>
      <c r="AK123" s="846">
        <v>103830</v>
      </c>
      <c r="AL123" s="844"/>
      <c r="AM123" s="844"/>
      <c r="AN123" s="844"/>
      <c r="AO123" s="845"/>
      <c r="AP123" s="888">
        <v>0.1</v>
      </c>
      <c r="AQ123" s="889"/>
      <c r="AR123" s="889"/>
      <c r="AS123" s="889"/>
      <c r="AT123" s="890"/>
      <c r="AU123" s="950"/>
      <c r="AV123" s="951"/>
      <c r="AW123" s="951"/>
      <c r="AX123" s="951"/>
      <c r="AY123" s="951"/>
      <c r="AZ123" s="254" t="s">
        <v>189</v>
      </c>
      <c r="BA123" s="254"/>
      <c r="BB123" s="254"/>
      <c r="BC123" s="254"/>
      <c r="BD123" s="254"/>
      <c r="BE123" s="254"/>
      <c r="BF123" s="254"/>
      <c r="BG123" s="254"/>
      <c r="BH123" s="254"/>
      <c r="BI123" s="254"/>
      <c r="BJ123" s="254"/>
      <c r="BK123" s="254"/>
      <c r="BL123" s="254"/>
      <c r="BM123" s="254"/>
      <c r="BN123" s="254"/>
      <c r="BO123" s="941" t="s">
        <v>467</v>
      </c>
      <c r="BP123" s="942"/>
      <c r="BQ123" s="896">
        <v>203229654</v>
      </c>
      <c r="BR123" s="897"/>
      <c r="BS123" s="897"/>
      <c r="BT123" s="897"/>
      <c r="BU123" s="897"/>
      <c r="BV123" s="897">
        <v>195521464</v>
      </c>
      <c r="BW123" s="897"/>
      <c r="BX123" s="897"/>
      <c r="BY123" s="897"/>
      <c r="BZ123" s="897"/>
      <c r="CA123" s="897">
        <v>193254437</v>
      </c>
      <c r="CB123" s="897"/>
      <c r="CC123" s="897"/>
      <c r="CD123" s="897"/>
      <c r="CE123" s="897"/>
      <c r="CF123" s="812"/>
      <c r="CG123" s="813"/>
      <c r="CH123" s="813"/>
      <c r="CI123" s="813"/>
      <c r="CJ123" s="898"/>
      <c r="CK123" s="933"/>
      <c r="CL123" s="919"/>
      <c r="CM123" s="919"/>
      <c r="CN123" s="919"/>
      <c r="CO123" s="920"/>
      <c r="CP123" s="899" t="s">
        <v>404</v>
      </c>
      <c r="CQ123" s="900"/>
      <c r="CR123" s="900"/>
      <c r="CS123" s="900"/>
      <c r="CT123" s="900"/>
      <c r="CU123" s="900"/>
      <c r="CV123" s="900"/>
      <c r="CW123" s="900"/>
      <c r="CX123" s="900"/>
      <c r="CY123" s="900"/>
      <c r="CZ123" s="900"/>
      <c r="DA123" s="900"/>
      <c r="DB123" s="900"/>
      <c r="DC123" s="900"/>
      <c r="DD123" s="900"/>
      <c r="DE123" s="900"/>
      <c r="DF123" s="901"/>
      <c r="DG123" s="843" t="s">
        <v>432</v>
      </c>
      <c r="DH123" s="844"/>
      <c r="DI123" s="844"/>
      <c r="DJ123" s="844"/>
      <c r="DK123" s="845"/>
      <c r="DL123" s="846" t="s">
        <v>131</v>
      </c>
      <c r="DM123" s="844"/>
      <c r="DN123" s="844"/>
      <c r="DO123" s="844"/>
      <c r="DP123" s="845"/>
      <c r="DQ123" s="846" t="s">
        <v>131</v>
      </c>
      <c r="DR123" s="844"/>
      <c r="DS123" s="844"/>
      <c r="DT123" s="844"/>
      <c r="DU123" s="845"/>
      <c r="DV123" s="888" t="s">
        <v>131</v>
      </c>
      <c r="DW123" s="889"/>
      <c r="DX123" s="889"/>
      <c r="DY123" s="889"/>
      <c r="DZ123" s="890"/>
    </row>
    <row r="124" spans="1:130" s="233" customFormat="1" ht="26.25" customHeight="1" thickBot="1" x14ac:dyDescent="0.25">
      <c r="A124" s="884"/>
      <c r="B124" s="885"/>
      <c r="C124" s="879" t="s">
        <v>455</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131</v>
      </c>
      <c r="AB124" s="844"/>
      <c r="AC124" s="844"/>
      <c r="AD124" s="844"/>
      <c r="AE124" s="845"/>
      <c r="AF124" s="846" t="s">
        <v>131</v>
      </c>
      <c r="AG124" s="844"/>
      <c r="AH124" s="844"/>
      <c r="AI124" s="844"/>
      <c r="AJ124" s="845"/>
      <c r="AK124" s="846" t="s">
        <v>131</v>
      </c>
      <c r="AL124" s="844"/>
      <c r="AM124" s="844"/>
      <c r="AN124" s="844"/>
      <c r="AO124" s="845"/>
      <c r="AP124" s="888" t="s">
        <v>131</v>
      </c>
      <c r="AQ124" s="889"/>
      <c r="AR124" s="889"/>
      <c r="AS124" s="889"/>
      <c r="AT124" s="890"/>
      <c r="AU124" s="891" t="s">
        <v>468</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t="s">
        <v>131</v>
      </c>
      <c r="BR124" s="895"/>
      <c r="BS124" s="895"/>
      <c r="BT124" s="895"/>
      <c r="BU124" s="895"/>
      <c r="BV124" s="895" t="s">
        <v>131</v>
      </c>
      <c r="BW124" s="895"/>
      <c r="BX124" s="895"/>
      <c r="BY124" s="895"/>
      <c r="BZ124" s="895"/>
      <c r="CA124" s="895" t="s">
        <v>131</v>
      </c>
      <c r="CB124" s="895"/>
      <c r="CC124" s="895"/>
      <c r="CD124" s="895"/>
      <c r="CE124" s="895"/>
      <c r="CF124" s="790"/>
      <c r="CG124" s="791"/>
      <c r="CH124" s="791"/>
      <c r="CI124" s="791"/>
      <c r="CJ124" s="926"/>
      <c r="CK124" s="934"/>
      <c r="CL124" s="934"/>
      <c r="CM124" s="934"/>
      <c r="CN124" s="934"/>
      <c r="CO124" s="935"/>
      <c r="CP124" s="899" t="s">
        <v>469</v>
      </c>
      <c r="CQ124" s="900"/>
      <c r="CR124" s="900"/>
      <c r="CS124" s="900"/>
      <c r="CT124" s="900"/>
      <c r="CU124" s="900"/>
      <c r="CV124" s="900"/>
      <c r="CW124" s="900"/>
      <c r="CX124" s="900"/>
      <c r="CY124" s="900"/>
      <c r="CZ124" s="900"/>
      <c r="DA124" s="900"/>
      <c r="DB124" s="900"/>
      <c r="DC124" s="900"/>
      <c r="DD124" s="900"/>
      <c r="DE124" s="900"/>
      <c r="DF124" s="901"/>
      <c r="DG124" s="827" t="s">
        <v>131</v>
      </c>
      <c r="DH124" s="828"/>
      <c r="DI124" s="828"/>
      <c r="DJ124" s="828"/>
      <c r="DK124" s="829"/>
      <c r="DL124" s="830" t="s">
        <v>131</v>
      </c>
      <c r="DM124" s="828"/>
      <c r="DN124" s="828"/>
      <c r="DO124" s="828"/>
      <c r="DP124" s="829"/>
      <c r="DQ124" s="830" t="s">
        <v>131</v>
      </c>
      <c r="DR124" s="828"/>
      <c r="DS124" s="828"/>
      <c r="DT124" s="828"/>
      <c r="DU124" s="829"/>
      <c r="DV124" s="912" t="s">
        <v>131</v>
      </c>
      <c r="DW124" s="913"/>
      <c r="DX124" s="913"/>
      <c r="DY124" s="913"/>
      <c r="DZ124" s="914"/>
    </row>
    <row r="125" spans="1:130" s="233" customFormat="1" ht="26.25" customHeight="1" x14ac:dyDescent="0.2">
      <c r="A125" s="884"/>
      <c r="B125" s="885"/>
      <c r="C125" s="879" t="s">
        <v>458</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t="s">
        <v>131</v>
      </c>
      <c r="AB125" s="844"/>
      <c r="AC125" s="844"/>
      <c r="AD125" s="844"/>
      <c r="AE125" s="845"/>
      <c r="AF125" s="846" t="s">
        <v>131</v>
      </c>
      <c r="AG125" s="844"/>
      <c r="AH125" s="844"/>
      <c r="AI125" s="844"/>
      <c r="AJ125" s="845"/>
      <c r="AK125" s="846" t="s">
        <v>131</v>
      </c>
      <c r="AL125" s="844"/>
      <c r="AM125" s="844"/>
      <c r="AN125" s="844"/>
      <c r="AO125" s="845"/>
      <c r="AP125" s="888" t="s">
        <v>131</v>
      </c>
      <c r="AQ125" s="889"/>
      <c r="AR125" s="889"/>
      <c r="AS125" s="889"/>
      <c r="AT125" s="890"/>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915" t="s">
        <v>470</v>
      </c>
      <c r="CL125" s="916"/>
      <c r="CM125" s="916"/>
      <c r="CN125" s="916"/>
      <c r="CO125" s="917"/>
      <c r="CP125" s="924" t="s">
        <v>471</v>
      </c>
      <c r="CQ125" s="872"/>
      <c r="CR125" s="872"/>
      <c r="CS125" s="872"/>
      <c r="CT125" s="872"/>
      <c r="CU125" s="872"/>
      <c r="CV125" s="872"/>
      <c r="CW125" s="872"/>
      <c r="CX125" s="872"/>
      <c r="CY125" s="872"/>
      <c r="CZ125" s="872"/>
      <c r="DA125" s="872"/>
      <c r="DB125" s="872"/>
      <c r="DC125" s="872"/>
      <c r="DD125" s="872"/>
      <c r="DE125" s="872"/>
      <c r="DF125" s="873"/>
      <c r="DG125" s="925" t="s">
        <v>457</v>
      </c>
      <c r="DH125" s="906"/>
      <c r="DI125" s="906"/>
      <c r="DJ125" s="906"/>
      <c r="DK125" s="906"/>
      <c r="DL125" s="906" t="s">
        <v>131</v>
      </c>
      <c r="DM125" s="906"/>
      <c r="DN125" s="906"/>
      <c r="DO125" s="906"/>
      <c r="DP125" s="906"/>
      <c r="DQ125" s="906" t="s">
        <v>432</v>
      </c>
      <c r="DR125" s="906"/>
      <c r="DS125" s="906"/>
      <c r="DT125" s="906"/>
      <c r="DU125" s="906"/>
      <c r="DV125" s="907" t="s">
        <v>457</v>
      </c>
      <c r="DW125" s="907"/>
      <c r="DX125" s="907"/>
      <c r="DY125" s="907"/>
      <c r="DZ125" s="908"/>
    </row>
    <row r="126" spans="1:130" s="233" customFormat="1" ht="26.25" customHeight="1" thickBot="1" x14ac:dyDescent="0.25">
      <c r="A126" s="884"/>
      <c r="B126" s="885"/>
      <c r="C126" s="879" t="s">
        <v>460</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v>1712250</v>
      </c>
      <c r="AB126" s="844"/>
      <c r="AC126" s="844"/>
      <c r="AD126" s="844"/>
      <c r="AE126" s="845"/>
      <c r="AF126" s="846">
        <v>6146693</v>
      </c>
      <c r="AG126" s="844"/>
      <c r="AH126" s="844"/>
      <c r="AI126" s="844"/>
      <c r="AJ126" s="845"/>
      <c r="AK126" s="846">
        <v>1954744</v>
      </c>
      <c r="AL126" s="844"/>
      <c r="AM126" s="844"/>
      <c r="AN126" s="844"/>
      <c r="AO126" s="845"/>
      <c r="AP126" s="888">
        <v>1.7</v>
      </c>
      <c r="AQ126" s="889"/>
      <c r="AR126" s="889"/>
      <c r="AS126" s="889"/>
      <c r="AT126" s="890"/>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918"/>
      <c r="CL126" s="919"/>
      <c r="CM126" s="919"/>
      <c r="CN126" s="919"/>
      <c r="CO126" s="920"/>
      <c r="CP126" s="879" t="s">
        <v>472</v>
      </c>
      <c r="CQ126" s="816"/>
      <c r="CR126" s="816"/>
      <c r="CS126" s="816"/>
      <c r="CT126" s="816"/>
      <c r="CU126" s="816"/>
      <c r="CV126" s="816"/>
      <c r="CW126" s="816"/>
      <c r="CX126" s="816"/>
      <c r="CY126" s="816"/>
      <c r="CZ126" s="816"/>
      <c r="DA126" s="816"/>
      <c r="DB126" s="816"/>
      <c r="DC126" s="816"/>
      <c r="DD126" s="816"/>
      <c r="DE126" s="816"/>
      <c r="DF126" s="817"/>
      <c r="DG126" s="880" t="s">
        <v>457</v>
      </c>
      <c r="DH126" s="881"/>
      <c r="DI126" s="881"/>
      <c r="DJ126" s="881"/>
      <c r="DK126" s="881"/>
      <c r="DL126" s="881" t="s">
        <v>131</v>
      </c>
      <c r="DM126" s="881"/>
      <c r="DN126" s="881"/>
      <c r="DO126" s="881"/>
      <c r="DP126" s="881"/>
      <c r="DQ126" s="881" t="s">
        <v>131</v>
      </c>
      <c r="DR126" s="881"/>
      <c r="DS126" s="881"/>
      <c r="DT126" s="881"/>
      <c r="DU126" s="881"/>
      <c r="DV126" s="858" t="s">
        <v>131</v>
      </c>
      <c r="DW126" s="858"/>
      <c r="DX126" s="858"/>
      <c r="DY126" s="858"/>
      <c r="DZ126" s="859"/>
    </row>
    <row r="127" spans="1:130" s="233" customFormat="1" ht="26.25" customHeight="1" x14ac:dyDescent="0.2">
      <c r="A127" s="886"/>
      <c r="B127" s="887"/>
      <c r="C127" s="902" t="s">
        <v>473</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t="s">
        <v>131</v>
      </c>
      <c r="AB127" s="844"/>
      <c r="AC127" s="844"/>
      <c r="AD127" s="844"/>
      <c r="AE127" s="845"/>
      <c r="AF127" s="846" t="s">
        <v>131</v>
      </c>
      <c r="AG127" s="844"/>
      <c r="AH127" s="844"/>
      <c r="AI127" s="844"/>
      <c r="AJ127" s="845"/>
      <c r="AK127" s="846" t="s">
        <v>432</v>
      </c>
      <c r="AL127" s="844"/>
      <c r="AM127" s="844"/>
      <c r="AN127" s="844"/>
      <c r="AO127" s="845"/>
      <c r="AP127" s="888" t="s">
        <v>131</v>
      </c>
      <c r="AQ127" s="889"/>
      <c r="AR127" s="889"/>
      <c r="AS127" s="889"/>
      <c r="AT127" s="890"/>
      <c r="AU127" s="235"/>
      <c r="AV127" s="235"/>
      <c r="AW127" s="235"/>
      <c r="AX127" s="905" t="s">
        <v>474</v>
      </c>
      <c r="AY127" s="876"/>
      <c r="AZ127" s="876"/>
      <c r="BA127" s="876"/>
      <c r="BB127" s="876"/>
      <c r="BC127" s="876"/>
      <c r="BD127" s="876"/>
      <c r="BE127" s="877"/>
      <c r="BF127" s="875" t="s">
        <v>475</v>
      </c>
      <c r="BG127" s="876"/>
      <c r="BH127" s="876"/>
      <c r="BI127" s="876"/>
      <c r="BJ127" s="876"/>
      <c r="BK127" s="876"/>
      <c r="BL127" s="877"/>
      <c r="BM127" s="875" t="s">
        <v>476</v>
      </c>
      <c r="BN127" s="876"/>
      <c r="BO127" s="876"/>
      <c r="BP127" s="876"/>
      <c r="BQ127" s="876"/>
      <c r="BR127" s="876"/>
      <c r="BS127" s="877"/>
      <c r="BT127" s="875" t="s">
        <v>477</v>
      </c>
      <c r="BU127" s="876"/>
      <c r="BV127" s="876"/>
      <c r="BW127" s="876"/>
      <c r="BX127" s="876"/>
      <c r="BY127" s="876"/>
      <c r="BZ127" s="878"/>
      <c r="CA127" s="235"/>
      <c r="CB127" s="235"/>
      <c r="CC127" s="235"/>
      <c r="CD127" s="258"/>
      <c r="CE127" s="258"/>
      <c r="CF127" s="258"/>
      <c r="CG127" s="235"/>
      <c r="CH127" s="235"/>
      <c r="CI127" s="235"/>
      <c r="CJ127" s="257"/>
      <c r="CK127" s="918"/>
      <c r="CL127" s="919"/>
      <c r="CM127" s="919"/>
      <c r="CN127" s="919"/>
      <c r="CO127" s="920"/>
      <c r="CP127" s="879" t="s">
        <v>478</v>
      </c>
      <c r="CQ127" s="816"/>
      <c r="CR127" s="816"/>
      <c r="CS127" s="816"/>
      <c r="CT127" s="816"/>
      <c r="CU127" s="816"/>
      <c r="CV127" s="816"/>
      <c r="CW127" s="816"/>
      <c r="CX127" s="816"/>
      <c r="CY127" s="816"/>
      <c r="CZ127" s="816"/>
      <c r="DA127" s="816"/>
      <c r="DB127" s="816"/>
      <c r="DC127" s="816"/>
      <c r="DD127" s="816"/>
      <c r="DE127" s="816"/>
      <c r="DF127" s="817"/>
      <c r="DG127" s="880" t="s">
        <v>131</v>
      </c>
      <c r="DH127" s="881"/>
      <c r="DI127" s="881"/>
      <c r="DJ127" s="881"/>
      <c r="DK127" s="881"/>
      <c r="DL127" s="881" t="s">
        <v>457</v>
      </c>
      <c r="DM127" s="881"/>
      <c r="DN127" s="881"/>
      <c r="DO127" s="881"/>
      <c r="DP127" s="881"/>
      <c r="DQ127" s="881" t="s">
        <v>131</v>
      </c>
      <c r="DR127" s="881"/>
      <c r="DS127" s="881"/>
      <c r="DT127" s="881"/>
      <c r="DU127" s="881"/>
      <c r="DV127" s="858" t="s">
        <v>131</v>
      </c>
      <c r="DW127" s="858"/>
      <c r="DX127" s="858"/>
      <c r="DY127" s="858"/>
      <c r="DZ127" s="859"/>
    </row>
    <row r="128" spans="1:130" s="233" customFormat="1" ht="26.25" customHeight="1" thickBot="1" x14ac:dyDescent="0.25">
      <c r="A128" s="860" t="s">
        <v>479</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480</v>
      </c>
      <c r="X128" s="862"/>
      <c r="Y128" s="862"/>
      <c r="Z128" s="863"/>
      <c r="AA128" s="864" t="s">
        <v>131</v>
      </c>
      <c r="AB128" s="865"/>
      <c r="AC128" s="865"/>
      <c r="AD128" s="865"/>
      <c r="AE128" s="866"/>
      <c r="AF128" s="867" t="s">
        <v>131</v>
      </c>
      <c r="AG128" s="865"/>
      <c r="AH128" s="865"/>
      <c r="AI128" s="865"/>
      <c r="AJ128" s="866"/>
      <c r="AK128" s="867" t="s">
        <v>131</v>
      </c>
      <c r="AL128" s="865"/>
      <c r="AM128" s="865"/>
      <c r="AN128" s="865"/>
      <c r="AO128" s="866"/>
      <c r="AP128" s="868"/>
      <c r="AQ128" s="869"/>
      <c r="AR128" s="869"/>
      <c r="AS128" s="869"/>
      <c r="AT128" s="870"/>
      <c r="AU128" s="235"/>
      <c r="AV128" s="235"/>
      <c r="AW128" s="235"/>
      <c r="AX128" s="871" t="s">
        <v>481</v>
      </c>
      <c r="AY128" s="872"/>
      <c r="AZ128" s="872"/>
      <c r="BA128" s="872"/>
      <c r="BB128" s="872"/>
      <c r="BC128" s="872"/>
      <c r="BD128" s="872"/>
      <c r="BE128" s="873"/>
      <c r="BF128" s="850" t="s">
        <v>131</v>
      </c>
      <c r="BG128" s="851"/>
      <c r="BH128" s="851"/>
      <c r="BI128" s="851"/>
      <c r="BJ128" s="851"/>
      <c r="BK128" s="851"/>
      <c r="BL128" s="874"/>
      <c r="BM128" s="850">
        <v>11.25</v>
      </c>
      <c r="BN128" s="851"/>
      <c r="BO128" s="851"/>
      <c r="BP128" s="851"/>
      <c r="BQ128" s="851"/>
      <c r="BR128" s="851"/>
      <c r="BS128" s="874"/>
      <c r="BT128" s="850">
        <v>20</v>
      </c>
      <c r="BU128" s="851"/>
      <c r="BV128" s="851"/>
      <c r="BW128" s="851"/>
      <c r="BX128" s="851"/>
      <c r="BY128" s="851"/>
      <c r="BZ128" s="852"/>
      <c r="CA128" s="258"/>
      <c r="CB128" s="258"/>
      <c r="CC128" s="258"/>
      <c r="CD128" s="258"/>
      <c r="CE128" s="258"/>
      <c r="CF128" s="258"/>
      <c r="CG128" s="235"/>
      <c r="CH128" s="235"/>
      <c r="CI128" s="235"/>
      <c r="CJ128" s="257"/>
      <c r="CK128" s="921"/>
      <c r="CL128" s="922"/>
      <c r="CM128" s="922"/>
      <c r="CN128" s="922"/>
      <c r="CO128" s="923"/>
      <c r="CP128" s="853" t="s">
        <v>482</v>
      </c>
      <c r="CQ128" s="794"/>
      <c r="CR128" s="794"/>
      <c r="CS128" s="794"/>
      <c r="CT128" s="794"/>
      <c r="CU128" s="794"/>
      <c r="CV128" s="794"/>
      <c r="CW128" s="794"/>
      <c r="CX128" s="794"/>
      <c r="CY128" s="794"/>
      <c r="CZ128" s="794"/>
      <c r="DA128" s="794"/>
      <c r="DB128" s="794"/>
      <c r="DC128" s="794"/>
      <c r="DD128" s="794"/>
      <c r="DE128" s="794"/>
      <c r="DF128" s="795"/>
      <c r="DG128" s="854" t="s">
        <v>131</v>
      </c>
      <c r="DH128" s="855"/>
      <c r="DI128" s="855"/>
      <c r="DJ128" s="855"/>
      <c r="DK128" s="855"/>
      <c r="DL128" s="855" t="s">
        <v>131</v>
      </c>
      <c r="DM128" s="855"/>
      <c r="DN128" s="855"/>
      <c r="DO128" s="855"/>
      <c r="DP128" s="855"/>
      <c r="DQ128" s="855" t="s">
        <v>131</v>
      </c>
      <c r="DR128" s="855"/>
      <c r="DS128" s="855"/>
      <c r="DT128" s="855"/>
      <c r="DU128" s="855"/>
      <c r="DV128" s="856" t="s">
        <v>131</v>
      </c>
      <c r="DW128" s="856"/>
      <c r="DX128" s="856"/>
      <c r="DY128" s="856"/>
      <c r="DZ128" s="857"/>
    </row>
    <row r="129" spans="1:131" s="233" customFormat="1" ht="26.25" customHeight="1" x14ac:dyDescent="0.2">
      <c r="A129" s="838" t="s">
        <v>108</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483</v>
      </c>
      <c r="X129" s="841"/>
      <c r="Y129" s="841"/>
      <c r="Z129" s="842"/>
      <c r="AA129" s="843">
        <v>121707331</v>
      </c>
      <c r="AB129" s="844"/>
      <c r="AC129" s="844"/>
      <c r="AD129" s="844"/>
      <c r="AE129" s="845"/>
      <c r="AF129" s="846">
        <v>118979467</v>
      </c>
      <c r="AG129" s="844"/>
      <c r="AH129" s="844"/>
      <c r="AI129" s="844"/>
      <c r="AJ129" s="845"/>
      <c r="AK129" s="846">
        <v>122151082</v>
      </c>
      <c r="AL129" s="844"/>
      <c r="AM129" s="844"/>
      <c r="AN129" s="844"/>
      <c r="AO129" s="845"/>
      <c r="AP129" s="847"/>
      <c r="AQ129" s="848"/>
      <c r="AR129" s="848"/>
      <c r="AS129" s="848"/>
      <c r="AT129" s="849"/>
      <c r="AU129" s="236"/>
      <c r="AV129" s="236"/>
      <c r="AW129" s="236"/>
      <c r="AX129" s="815" t="s">
        <v>484</v>
      </c>
      <c r="AY129" s="816"/>
      <c r="AZ129" s="816"/>
      <c r="BA129" s="816"/>
      <c r="BB129" s="816"/>
      <c r="BC129" s="816"/>
      <c r="BD129" s="816"/>
      <c r="BE129" s="817"/>
      <c r="BF129" s="834" t="s">
        <v>131</v>
      </c>
      <c r="BG129" s="835"/>
      <c r="BH129" s="835"/>
      <c r="BI129" s="835"/>
      <c r="BJ129" s="835"/>
      <c r="BK129" s="835"/>
      <c r="BL129" s="836"/>
      <c r="BM129" s="834">
        <v>16.25</v>
      </c>
      <c r="BN129" s="835"/>
      <c r="BO129" s="835"/>
      <c r="BP129" s="835"/>
      <c r="BQ129" s="835"/>
      <c r="BR129" s="835"/>
      <c r="BS129" s="836"/>
      <c r="BT129" s="834">
        <v>30</v>
      </c>
      <c r="BU129" s="835"/>
      <c r="BV129" s="835"/>
      <c r="BW129" s="835"/>
      <c r="BX129" s="835"/>
      <c r="BY129" s="835"/>
      <c r="BZ129" s="837"/>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2">
      <c r="A130" s="838" t="s">
        <v>485</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486</v>
      </c>
      <c r="X130" s="841"/>
      <c r="Y130" s="841"/>
      <c r="Z130" s="842"/>
      <c r="AA130" s="843">
        <v>6951744</v>
      </c>
      <c r="AB130" s="844"/>
      <c r="AC130" s="844"/>
      <c r="AD130" s="844"/>
      <c r="AE130" s="845"/>
      <c r="AF130" s="846">
        <v>6836388</v>
      </c>
      <c r="AG130" s="844"/>
      <c r="AH130" s="844"/>
      <c r="AI130" s="844"/>
      <c r="AJ130" s="845"/>
      <c r="AK130" s="846">
        <v>6625331</v>
      </c>
      <c r="AL130" s="844"/>
      <c r="AM130" s="844"/>
      <c r="AN130" s="844"/>
      <c r="AO130" s="845"/>
      <c r="AP130" s="847"/>
      <c r="AQ130" s="848"/>
      <c r="AR130" s="848"/>
      <c r="AS130" s="848"/>
      <c r="AT130" s="849"/>
      <c r="AU130" s="236"/>
      <c r="AV130" s="236"/>
      <c r="AW130" s="236"/>
      <c r="AX130" s="815" t="s">
        <v>487</v>
      </c>
      <c r="AY130" s="816"/>
      <c r="AZ130" s="816"/>
      <c r="BA130" s="816"/>
      <c r="BB130" s="816"/>
      <c r="BC130" s="816"/>
      <c r="BD130" s="816"/>
      <c r="BE130" s="817"/>
      <c r="BF130" s="818">
        <v>-1.8</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5">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488</v>
      </c>
      <c r="X131" s="825"/>
      <c r="Y131" s="825"/>
      <c r="Z131" s="826"/>
      <c r="AA131" s="827">
        <v>114755587</v>
      </c>
      <c r="AB131" s="828"/>
      <c r="AC131" s="828"/>
      <c r="AD131" s="828"/>
      <c r="AE131" s="829"/>
      <c r="AF131" s="830">
        <v>112143079</v>
      </c>
      <c r="AG131" s="828"/>
      <c r="AH131" s="828"/>
      <c r="AI131" s="828"/>
      <c r="AJ131" s="829"/>
      <c r="AK131" s="830">
        <v>115525751</v>
      </c>
      <c r="AL131" s="828"/>
      <c r="AM131" s="828"/>
      <c r="AN131" s="828"/>
      <c r="AO131" s="829"/>
      <c r="AP131" s="831"/>
      <c r="AQ131" s="832"/>
      <c r="AR131" s="832"/>
      <c r="AS131" s="832"/>
      <c r="AT131" s="833"/>
      <c r="AU131" s="236"/>
      <c r="AV131" s="236"/>
      <c r="AW131" s="236"/>
      <c r="AX131" s="793" t="s">
        <v>489</v>
      </c>
      <c r="AY131" s="794"/>
      <c r="AZ131" s="794"/>
      <c r="BA131" s="794"/>
      <c r="BB131" s="794"/>
      <c r="BC131" s="794"/>
      <c r="BD131" s="794"/>
      <c r="BE131" s="795"/>
      <c r="BF131" s="796" t="s">
        <v>131</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2">
      <c r="A132" s="802" t="s">
        <v>490</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491</v>
      </c>
      <c r="W132" s="806"/>
      <c r="X132" s="806"/>
      <c r="Y132" s="806"/>
      <c r="Z132" s="807"/>
      <c r="AA132" s="808">
        <v>-3.3966328799999999</v>
      </c>
      <c r="AB132" s="809"/>
      <c r="AC132" s="809"/>
      <c r="AD132" s="809"/>
      <c r="AE132" s="810"/>
      <c r="AF132" s="811">
        <v>0.68787214200000002</v>
      </c>
      <c r="AG132" s="809"/>
      <c r="AH132" s="809"/>
      <c r="AI132" s="809"/>
      <c r="AJ132" s="810"/>
      <c r="AK132" s="811">
        <v>-2.7918560480000001</v>
      </c>
      <c r="AL132" s="809"/>
      <c r="AM132" s="809"/>
      <c r="AN132" s="809"/>
      <c r="AO132" s="810"/>
      <c r="AP132" s="812"/>
      <c r="AQ132" s="813"/>
      <c r="AR132" s="813"/>
      <c r="AS132" s="813"/>
      <c r="AT132" s="814"/>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5">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492</v>
      </c>
      <c r="W133" s="785"/>
      <c r="X133" s="785"/>
      <c r="Y133" s="785"/>
      <c r="Z133" s="786"/>
      <c r="AA133" s="787">
        <v>-1.8</v>
      </c>
      <c r="AB133" s="788"/>
      <c r="AC133" s="788"/>
      <c r="AD133" s="788"/>
      <c r="AE133" s="789"/>
      <c r="AF133" s="787">
        <v>-1.6</v>
      </c>
      <c r="AG133" s="788"/>
      <c r="AH133" s="788"/>
      <c r="AI133" s="788"/>
      <c r="AJ133" s="789"/>
      <c r="AK133" s="787">
        <v>-1.8</v>
      </c>
      <c r="AL133" s="788"/>
      <c r="AM133" s="788"/>
      <c r="AN133" s="788"/>
      <c r="AO133" s="789"/>
      <c r="AP133" s="790"/>
      <c r="AQ133" s="791"/>
      <c r="AR133" s="791"/>
      <c r="AS133" s="791"/>
      <c r="AT133" s="792"/>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2">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4" hidden="1" x14ac:dyDescent="0.2">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H9gVdEI6sWwSApoGaAI78L7DOPT6azVSmbCAdrWMnNOI2rrhvrx4PcoKIbNmFSHTsC7pi88Hb+kA3nNCoaMzCg==" saltValue="awTI3eLhvAZYFEfne/I7f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election activeCell="AR72" sqref="AR72"/>
    </sheetView>
  </sheetViews>
  <sheetFormatPr defaultColWidth="0" defaultRowHeight="13.5" customHeight="1" zeroHeight="1" x14ac:dyDescent="0.2"/>
  <cols>
    <col min="1" max="120" width="2.77734375" style="263" customWidth="1"/>
    <col min="121" max="121" width="0" style="262" hidden="1" customWidth="1"/>
    <col min="122" max="16384" width="9" style="262" hidden="1"/>
  </cols>
  <sheetData>
    <row r="1" spans="1:120" ht="13.2"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2"/>
    </row>
    <row r="17" spans="119:120" ht="13.2" x14ac:dyDescent="0.2">
      <c r="DP17" s="262"/>
    </row>
    <row r="18" spans="119:120" ht="13.2" x14ac:dyDescent="0.2"/>
    <row r="19" spans="119:120" ht="13.2" x14ac:dyDescent="0.2"/>
    <row r="20" spans="119:120" ht="13.2" x14ac:dyDescent="0.2">
      <c r="DO20" s="262"/>
      <c r="DP20" s="262"/>
    </row>
    <row r="21" spans="119:120" ht="13.2" x14ac:dyDescent="0.2">
      <c r="DP21" s="262"/>
    </row>
    <row r="22" spans="119:120" ht="13.2" x14ac:dyDescent="0.2"/>
    <row r="23" spans="119:120" ht="13.2" x14ac:dyDescent="0.2">
      <c r="DO23" s="262"/>
      <c r="DP23" s="262"/>
    </row>
    <row r="24" spans="119:120" ht="13.2" x14ac:dyDescent="0.2">
      <c r="DP24" s="262"/>
    </row>
    <row r="25" spans="119:120" ht="13.2" x14ac:dyDescent="0.2">
      <c r="DP25" s="262"/>
    </row>
    <row r="26" spans="119:120" ht="13.2" x14ac:dyDescent="0.2">
      <c r="DO26" s="262"/>
      <c r="DP26" s="262"/>
    </row>
    <row r="27" spans="119:120" ht="13.2" x14ac:dyDescent="0.2"/>
    <row r="28" spans="119:120" ht="13.2" x14ac:dyDescent="0.2">
      <c r="DO28" s="262"/>
      <c r="DP28" s="262"/>
    </row>
    <row r="29" spans="119:120" ht="13.2" x14ac:dyDescent="0.2">
      <c r="DP29" s="262"/>
    </row>
    <row r="30" spans="119:120" ht="13.2" x14ac:dyDescent="0.2"/>
    <row r="31" spans="119:120" ht="13.2" x14ac:dyDescent="0.2">
      <c r="DO31" s="262"/>
      <c r="DP31" s="262"/>
    </row>
    <row r="32" spans="119:120" ht="13.2" x14ac:dyDescent="0.2"/>
    <row r="33" spans="98:120" ht="13.2" x14ac:dyDescent="0.2">
      <c r="DO33" s="262"/>
      <c r="DP33" s="262"/>
    </row>
    <row r="34" spans="98:120" ht="13.2" x14ac:dyDescent="0.2">
      <c r="DM34" s="262"/>
    </row>
    <row r="35" spans="98:120" ht="13.2" x14ac:dyDescent="0.2">
      <c r="CT35" s="262"/>
      <c r="CU35" s="262"/>
      <c r="CV35" s="262"/>
      <c r="CY35" s="262"/>
      <c r="CZ35" s="262"/>
      <c r="DA35" s="262"/>
      <c r="DD35" s="262"/>
      <c r="DE35" s="262"/>
      <c r="DF35" s="262"/>
      <c r="DI35" s="262"/>
      <c r="DJ35" s="262"/>
      <c r="DK35" s="262"/>
      <c r="DM35" s="262"/>
      <c r="DN35" s="262"/>
      <c r="DO35" s="262"/>
      <c r="DP35" s="262"/>
    </row>
    <row r="36" spans="98:120" ht="13.2" x14ac:dyDescent="0.2"/>
    <row r="37" spans="98:120" ht="13.2" x14ac:dyDescent="0.2">
      <c r="CW37" s="262"/>
      <c r="DB37" s="262"/>
      <c r="DG37" s="262"/>
      <c r="DL37" s="262"/>
      <c r="DP37" s="262"/>
    </row>
    <row r="38" spans="98:120" ht="13.2" x14ac:dyDescent="0.2">
      <c r="CT38" s="262"/>
      <c r="CU38" s="262"/>
      <c r="CV38" s="262"/>
      <c r="CW38" s="262"/>
      <c r="CY38" s="262"/>
      <c r="CZ38" s="262"/>
      <c r="DA38" s="262"/>
      <c r="DB38" s="262"/>
      <c r="DD38" s="262"/>
      <c r="DE38" s="262"/>
      <c r="DF38" s="262"/>
      <c r="DG38" s="262"/>
      <c r="DI38" s="262"/>
      <c r="DJ38" s="262"/>
      <c r="DK38" s="262"/>
      <c r="DL38" s="262"/>
      <c r="DN38" s="262"/>
      <c r="DO38" s="262"/>
      <c r="DP38" s="26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2"/>
      <c r="DO49" s="262"/>
      <c r="DP49" s="26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2"/>
      <c r="CS63" s="262"/>
      <c r="CX63" s="262"/>
      <c r="DC63" s="262"/>
      <c r="DH63" s="262"/>
    </row>
    <row r="64" spans="22:120" ht="13.2" x14ac:dyDescent="0.2">
      <c r="V64" s="262"/>
    </row>
    <row r="65" spans="15:120" ht="13.2" x14ac:dyDescent="0.2">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ht="13.2" x14ac:dyDescent="0.2">
      <c r="Q66" s="262"/>
      <c r="S66" s="262"/>
      <c r="U66" s="262"/>
      <c r="DM66" s="262"/>
    </row>
    <row r="67" spans="15:120" ht="13.2" x14ac:dyDescent="0.2">
      <c r="O67" s="262"/>
      <c r="P67" s="262"/>
      <c r="R67" s="262"/>
      <c r="T67" s="262"/>
      <c r="Y67" s="262"/>
      <c r="CT67" s="262"/>
      <c r="CV67" s="262"/>
      <c r="CW67" s="262"/>
      <c r="CY67" s="262"/>
      <c r="DA67" s="262"/>
      <c r="DB67" s="262"/>
      <c r="DD67" s="262"/>
      <c r="DF67" s="262"/>
      <c r="DG67" s="262"/>
      <c r="DI67" s="262"/>
      <c r="DK67" s="262"/>
      <c r="DL67" s="262"/>
      <c r="DN67" s="262"/>
      <c r="DO67" s="262"/>
      <c r="DP67" s="262"/>
    </row>
    <row r="68" spans="15:120" ht="13.2" x14ac:dyDescent="0.2"/>
    <row r="69" spans="15:120" ht="13.2" x14ac:dyDescent="0.2"/>
    <row r="70" spans="15:120" ht="13.2" x14ac:dyDescent="0.2"/>
    <row r="71" spans="15:120" ht="13.2" x14ac:dyDescent="0.2"/>
    <row r="72" spans="15:120" ht="13.2" x14ac:dyDescent="0.2">
      <c r="DP72" s="262"/>
    </row>
    <row r="73" spans="15:120" ht="13.2" x14ac:dyDescent="0.2">
      <c r="DP73" s="26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2"/>
      <c r="CX96" s="262"/>
      <c r="DC96" s="262"/>
      <c r="DH96" s="262"/>
    </row>
    <row r="97" spans="24:120" ht="13.2" x14ac:dyDescent="0.2">
      <c r="CS97" s="262"/>
      <c r="CX97" s="262"/>
      <c r="DC97" s="262"/>
      <c r="DH97" s="262"/>
      <c r="DP97" s="263" t="s">
        <v>493</v>
      </c>
    </row>
    <row r="98" spans="24:120" ht="13.2" hidden="1" x14ac:dyDescent="0.2">
      <c r="CS98" s="262"/>
      <c r="CX98" s="262"/>
      <c r="DC98" s="262"/>
      <c r="DH98" s="262"/>
    </row>
    <row r="99" spans="24:120" ht="13.2" hidden="1" x14ac:dyDescent="0.2">
      <c r="CS99" s="262"/>
      <c r="CX99" s="262"/>
      <c r="DC99" s="262"/>
      <c r="DH99" s="262"/>
    </row>
    <row r="101" spans="24:120" ht="12" hidden="1" customHeight="1" x14ac:dyDescent="0.2">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2">
      <c r="CU102" s="262"/>
      <c r="CZ102" s="262"/>
      <c r="DE102" s="262"/>
      <c r="DJ102" s="262"/>
      <c r="DM102" s="262"/>
    </row>
    <row r="103" spans="24:120" ht="13.2" hidden="1" x14ac:dyDescent="0.2">
      <c r="CT103" s="262"/>
      <c r="CV103" s="262"/>
      <c r="CW103" s="262"/>
      <c r="CY103" s="262"/>
      <c r="DA103" s="262"/>
      <c r="DB103" s="262"/>
      <c r="DD103" s="262"/>
      <c r="DF103" s="262"/>
      <c r="DG103" s="262"/>
      <c r="DI103" s="262"/>
      <c r="DK103" s="262"/>
      <c r="DL103" s="262"/>
      <c r="DM103" s="262"/>
      <c r="DN103" s="262"/>
      <c r="DO103" s="262"/>
      <c r="DP103" s="262"/>
    </row>
    <row r="104" spans="24:120" ht="13.2" hidden="1" x14ac:dyDescent="0.2">
      <c r="CV104" s="262"/>
      <c r="CW104" s="262"/>
      <c r="DA104" s="262"/>
      <c r="DB104" s="262"/>
      <c r="DF104" s="262"/>
      <c r="DG104" s="262"/>
      <c r="DK104" s="262"/>
      <c r="DL104" s="262"/>
      <c r="DN104" s="262"/>
      <c r="DO104" s="262"/>
      <c r="DP104" s="262"/>
    </row>
    <row r="105" spans="24:120" ht="12.75" hidden="1" customHeight="1" x14ac:dyDescent="0.2"/>
  </sheetData>
  <sheetProtection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85" zoomScaleNormal="85" zoomScaleSheetLayoutView="55" workbookViewId="0"/>
  </sheetViews>
  <sheetFormatPr defaultColWidth="0" defaultRowHeight="13.5" customHeight="1" zeroHeight="1" x14ac:dyDescent="0.2"/>
  <cols>
    <col min="1" max="116" width="2.6640625" style="263" customWidth="1"/>
    <col min="117" max="16384" width="9" style="262" hidden="1"/>
  </cols>
  <sheetData>
    <row r="1" spans="2:116" ht="13.2"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ht="13.2" x14ac:dyDescent="0.2"/>
    <row r="3" spans="2:116" ht="13.2" x14ac:dyDescent="0.2"/>
    <row r="4" spans="2:116" ht="13.2" x14ac:dyDescent="0.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ht="13.2" x14ac:dyDescent="0.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ht="13.2" x14ac:dyDescent="0.2"/>
    <row r="20" spans="9:116" ht="13.2" x14ac:dyDescent="0.2"/>
    <row r="21" spans="9:116" ht="13.2" x14ac:dyDescent="0.2">
      <c r="DL21" s="262"/>
    </row>
    <row r="22" spans="9:116" ht="13.2" x14ac:dyDescent="0.2">
      <c r="DI22" s="262"/>
      <c r="DJ22" s="262"/>
      <c r="DK22" s="262"/>
      <c r="DL22" s="262"/>
    </row>
    <row r="23" spans="9:116" ht="13.2" x14ac:dyDescent="0.2">
      <c r="CY23" s="262"/>
      <c r="CZ23" s="262"/>
      <c r="DA23" s="262"/>
      <c r="DB23" s="262"/>
      <c r="DC23" s="262"/>
      <c r="DD23" s="262"/>
      <c r="DE23" s="262"/>
      <c r="DF23" s="262"/>
      <c r="DG23" s="262"/>
      <c r="DH23" s="262"/>
      <c r="DI23" s="262"/>
      <c r="DJ23" s="262"/>
      <c r="DK23" s="262"/>
      <c r="DL23" s="26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2"/>
      <c r="DA35" s="262"/>
      <c r="DB35" s="262"/>
      <c r="DC35" s="262"/>
      <c r="DD35" s="262"/>
      <c r="DE35" s="262"/>
      <c r="DF35" s="262"/>
      <c r="DG35" s="262"/>
      <c r="DH35" s="262"/>
      <c r="DI35" s="262"/>
      <c r="DJ35" s="262"/>
      <c r="DK35" s="262"/>
      <c r="DL35" s="262"/>
    </row>
    <row r="36" spans="15:116" ht="13.2" x14ac:dyDescent="0.2"/>
    <row r="37" spans="15:116" ht="13.2" x14ac:dyDescent="0.2">
      <c r="DL37" s="262"/>
    </row>
    <row r="38" spans="15:116" ht="13.2" x14ac:dyDescent="0.2">
      <c r="DI38" s="262"/>
      <c r="DJ38" s="262"/>
      <c r="DK38" s="262"/>
      <c r="DL38" s="262"/>
    </row>
    <row r="39" spans="15:116" ht="13.2" x14ac:dyDescent="0.2"/>
    <row r="40" spans="15:116" ht="13.2" x14ac:dyDescent="0.2"/>
    <row r="41" spans="15:116" ht="13.2" x14ac:dyDescent="0.2"/>
    <row r="42" spans="15:116" ht="13.2" x14ac:dyDescent="0.2"/>
    <row r="43" spans="15:116" ht="13.2" x14ac:dyDescent="0.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ht="13.2" x14ac:dyDescent="0.2">
      <c r="DL44" s="262"/>
    </row>
    <row r="45" spans="15:116" ht="13.2" x14ac:dyDescent="0.2"/>
    <row r="46" spans="15:116" ht="13.2" x14ac:dyDescent="0.2">
      <c r="DA46" s="262"/>
      <c r="DB46" s="262"/>
      <c r="DC46" s="262"/>
      <c r="DD46" s="262"/>
      <c r="DE46" s="262"/>
      <c r="DF46" s="262"/>
      <c r="DG46" s="262"/>
      <c r="DH46" s="262"/>
      <c r="DI46" s="262"/>
      <c r="DJ46" s="262"/>
      <c r="DK46" s="262"/>
      <c r="DL46" s="262"/>
    </row>
    <row r="47" spans="15:116" ht="13.2" x14ac:dyDescent="0.2"/>
    <row r="48" spans="15:116" ht="13.2" x14ac:dyDescent="0.2"/>
    <row r="49" spans="104:116" ht="13.2" x14ac:dyDescent="0.2"/>
    <row r="50" spans="104:116" ht="13.2" x14ac:dyDescent="0.2">
      <c r="CZ50" s="262"/>
      <c r="DA50" s="262"/>
      <c r="DB50" s="262"/>
      <c r="DC50" s="262"/>
      <c r="DD50" s="262"/>
      <c r="DE50" s="262"/>
      <c r="DF50" s="262"/>
      <c r="DG50" s="262"/>
      <c r="DH50" s="262"/>
      <c r="DI50" s="262"/>
      <c r="DJ50" s="262"/>
      <c r="DK50" s="262"/>
      <c r="DL50" s="262"/>
    </row>
    <row r="51" spans="104:116" ht="13.2" x14ac:dyDescent="0.2"/>
    <row r="52" spans="104:116" ht="13.2" x14ac:dyDescent="0.2"/>
    <row r="53" spans="104:116" ht="13.2" x14ac:dyDescent="0.2">
      <c r="DL53" s="26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2"/>
      <c r="DD67" s="262"/>
      <c r="DE67" s="262"/>
      <c r="DF67" s="262"/>
      <c r="DG67" s="262"/>
      <c r="DH67" s="262"/>
      <c r="DI67" s="262"/>
      <c r="DJ67" s="262"/>
      <c r="DK67" s="262"/>
      <c r="DL67" s="26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iJYFeFVoP1CDYzrQMASAyKeBWaagXmbqhP/LGm2gul29iR1i1UH9gY3MAtSudZMVgtWXjB1PAFPiBqepPnn/g==" saltValue="uKi/OSPDpYjV0eQ9YesiGA=="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85" zoomScaleSheetLayoutView="85" workbookViewId="0">
      <selection activeCell="AP12" sqref="AP12"/>
    </sheetView>
  </sheetViews>
  <sheetFormatPr defaultColWidth="0" defaultRowHeight="13.5" customHeight="1" zeroHeight="1" x14ac:dyDescent="0.2"/>
  <cols>
    <col min="1" max="36" width="2.44140625" style="264" customWidth="1"/>
    <col min="37" max="44" width="17" style="264" customWidth="1"/>
    <col min="45" max="45" width="6.109375" style="271" customWidth="1"/>
    <col min="46" max="46" width="3" style="269" customWidth="1"/>
    <col min="47" max="47" width="19.109375" style="264" hidden="1" customWidth="1"/>
    <col min="48" max="52" width="12.6640625" style="264" hidden="1" customWidth="1"/>
    <col min="53" max="16384" width="8.6640625" style="264" hidden="1"/>
  </cols>
  <sheetData>
    <row r="1" spans="1:46" ht="13.2" x14ac:dyDescent="0.2">
      <c r="AS1" s="265"/>
      <c r="AT1" s="265"/>
    </row>
    <row r="2" spans="1:46" ht="13.2" x14ac:dyDescent="0.2">
      <c r="AS2" s="265"/>
      <c r="AT2" s="265"/>
    </row>
    <row r="3" spans="1:46" ht="13.2" x14ac:dyDescent="0.2">
      <c r="AS3" s="265"/>
      <c r="AT3" s="265"/>
    </row>
    <row r="4" spans="1:46" ht="13.2" x14ac:dyDescent="0.2">
      <c r="AS4" s="265"/>
      <c r="AT4" s="265"/>
    </row>
    <row r="5" spans="1:46" ht="16.2" x14ac:dyDescent="0.2">
      <c r="A5" s="266" t="s">
        <v>494</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ht="13.2" x14ac:dyDescent="0.2">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495</v>
      </c>
      <c r="AL6" s="270"/>
      <c r="AM6" s="270"/>
      <c r="AN6" s="270"/>
      <c r="AO6" s="265"/>
      <c r="AP6" s="265"/>
      <c r="AQ6" s="265"/>
      <c r="AR6" s="265"/>
    </row>
    <row r="7" spans="1:46" ht="13.5" customHeight="1" x14ac:dyDescent="0.2">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89" t="s">
        <v>496</v>
      </c>
      <c r="AP7" s="275"/>
      <c r="AQ7" s="276" t="s">
        <v>497</v>
      </c>
      <c r="AR7" s="277"/>
    </row>
    <row r="8" spans="1:46" ht="13.2" x14ac:dyDescent="0.2">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90"/>
      <c r="AP8" s="281" t="s">
        <v>498</v>
      </c>
      <c r="AQ8" s="282" t="s">
        <v>499</v>
      </c>
      <c r="AR8" s="283" t="s">
        <v>500</v>
      </c>
    </row>
    <row r="9" spans="1:46" ht="13.2" x14ac:dyDescent="0.2">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201" t="s">
        <v>501</v>
      </c>
      <c r="AL9" s="1202"/>
      <c r="AM9" s="1202"/>
      <c r="AN9" s="1203"/>
      <c r="AO9" s="284">
        <v>28897662</v>
      </c>
      <c r="AP9" s="284">
        <v>62538</v>
      </c>
      <c r="AQ9" s="285">
        <v>64680</v>
      </c>
      <c r="AR9" s="286">
        <v>-3.3</v>
      </c>
    </row>
    <row r="10" spans="1:46" ht="13.5" customHeight="1" x14ac:dyDescent="0.2">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201" t="s">
        <v>502</v>
      </c>
      <c r="AL10" s="1202"/>
      <c r="AM10" s="1202"/>
      <c r="AN10" s="1203"/>
      <c r="AO10" s="287">
        <v>358948</v>
      </c>
      <c r="AP10" s="287">
        <v>777</v>
      </c>
      <c r="AQ10" s="288">
        <v>847</v>
      </c>
      <c r="AR10" s="289">
        <v>-8.3000000000000007</v>
      </c>
    </row>
    <row r="11" spans="1:46" ht="13.5" customHeight="1" x14ac:dyDescent="0.2">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201" t="s">
        <v>503</v>
      </c>
      <c r="AL11" s="1202"/>
      <c r="AM11" s="1202"/>
      <c r="AN11" s="1203"/>
      <c r="AO11" s="287" t="s">
        <v>504</v>
      </c>
      <c r="AP11" s="287" t="s">
        <v>504</v>
      </c>
      <c r="AQ11" s="288" t="s">
        <v>504</v>
      </c>
      <c r="AR11" s="289" t="s">
        <v>504</v>
      </c>
    </row>
    <row r="12" spans="1:46" ht="13.5" customHeight="1" x14ac:dyDescent="0.2">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201" t="s">
        <v>505</v>
      </c>
      <c r="AL12" s="1202"/>
      <c r="AM12" s="1202"/>
      <c r="AN12" s="1203"/>
      <c r="AO12" s="287" t="s">
        <v>504</v>
      </c>
      <c r="AP12" s="287" t="s">
        <v>504</v>
      </c>
      <c r="AQ12" s="288" t="s">
        <v>504</v>
      </c>
      <c r="AR12" s="289" t="s">
        <v>504</v>
      </c>
    </row>
    <row r="13" spans="1:46" ht="13.5" customHeight="1" x14ac:dyDescent="0.2">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201" t="s">
        <v>506</v>
      </c>
      <c r="AL13" s="1202"/>
      <c r="AM13" s="1202"/>
      <c r="AN13" s="1203"/>
      <c r="AO13" s="287">
        <v>715503</v>
      </c>
      <c r="AP13" s="287">
        <v>1548</v>
      </c>
      <c r="AQ13" s="288">
        <v>2336</v>
      </c>
      <c r="AR13" s="289">
        <v>-33.700000000000003</v>
      </c>
    </row>
    <row r="14" spans="1:46" ht="13.5" customHeight="1" x14ac:dyDescent="0.2">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201" t="s">
        <v>507</v>
      </c>
      <c r="AL14" s="1202"/>
      <c r="AM14" s="1202"/>
      <c r="AN14" s="1203"/>
      <c r="AO14" s="287">
        <v>1102315</v>
      </c>
      <c r="AP14" s="287">
        <v>2386</v>
      </c>
      <c r="AQ14" s="288">
        <v>1534</v>
      </c>
      <c r="AR14" s="289">
        <v>55.5</v>
      </c>
    </row>
    <row r="15" spans="1:46" ht="13.5" customHeight="1" x14ac:dyDescent="0.2">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204" t="s">
        <v>508</v>
      </c>
      <c r="AL15" s="1205"/>
      <c r="AM15" s="1205"/>
      <c r="AN15" s="1206"/>
      <c r="AO15" s="287">
        <v>-2126045</v>
      </c>
      <c r="AP15" s="287">
        <v>-4601</v>
      </c>
      <c r="AQ15" s="288">
        <v>-4617</v>
      </c>
      <c r="AR15" s="289">
        <v>-0.3</v>
      </c>
    </row>
    <row r="16" spans="1:46" ht="13.2" x14ac:dyDescent="0.2">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204" t="s">
        <v>189</v>
      </c>
      <c r="AL16" s="1205"/>
      <c r="AM16" s="1205"/>
      <c r="AN16" s="1206"/>
      <c r="AO16" s="287">
        <v>28948383</v>
      </c>
      <c r="AP16" s="287">
        <v>62648</v>
      </c>
      <c r="AQ16" s="288">
        <v>64780</v>
      </c>
      <c r="AR16" s="289">
        <v>-3.3</v>
      </c>
    </row>
    <row r="17" spans="1:46" ht="13.2" x14ac:dyDescent="0.2">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ht="13.2" x14ac:dyDescent="0.2">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ht="13.2" x14ac:dyDescent="0.2">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509</v>
      </c>
      <c r="AL19" s="265"/>
      <c r="AM19" s="265"/>
      <c r="AN19" s="265"/>
      <c r="AO19" s="265"/>
      <c r="AP19" s="265"/>
      <c r="AQ19" s="265"/>
      <c r="AR19" s="265"/>
    </row>
    <row r="20" spans="1:46" ht="13.2" x14ac:dyDescent="0.2">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510</v>
      </c>
      <c r="AP20" s="296" t="s">
        <v>511</v>
      </c>
      <c r="AQ20" s="297" t="s">
        <v>512</v>
      </c>
      <c r="AR20" s="298"/>
    </row>
    <row r="21" spans="1:46" s="304" customFormat="1" ht="13.2" x14ac:dyDescent="0.2">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207" t="s">
        <v>513</v>
      </c>
      <c r="AL21" s="1208"/>
      <c r="AM21" s="1208"/>
      <c r="AN21" s="1209"/>
      <c r="AO21" s="300">
        <v>6.25</v>
      </c>
      <c r="AP21" s="301">
        <v>6.3</v>
      </c>
      <c r="AQ21" s="302">
        <v>-0.05</v>
      </c>
      <c r="AR21" s="270"/>
      <c r="AS21" s="303"/>
      <c r="AT21" s="299"/>
    </row>
    <row r="22" spans="1:46" s="304" customFormat="1" ht="13.2" x14ac:dyDescent="0.2">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207" t="s">
        <v>514</v>
      </c>
      <c r="AL22" s="1208"/>
      <c r="AM22" s="1208"/>
      <c r="AN22" s="1209"/>
      <c r="AO22" s="305">
        <v>98.3</v>
      </c>
      <c r="AP22" s="306">
        <v>98.9</v>
      </c>
      <c r="AQ22" s="307">
        <v>-0.6</v>
      </c>
      <c r="AR22" s="291"/>
      <c r="AS22" s="303"/>
      <c r="AT22" s="299"/>
    </row>
    <row r="23" spans="1:46" s="304" customFormat="1" ht="13.2" x14ac:dyDescent="0.2">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ht="13.2" x14ac:dyDescent="0.2">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ht="13.2" x14ac:dyDescent="0.2">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3.2" x14ac:dyDescent="0.2">
      <c r="A26" s="1200" t="s">
        <v>515</v>
      </c>
      <c r="B26" s="1200"/>
      <c r="C26" s="1200"/>
      <c r="D26" s="1200"/>
      <c r="E26" s="1200"/>
      <c r="F26" s="1200"/>
      <c r="G26" s="1200"/>
      <c r="H26" s="1200"/>
      <c r="I26" s="1200"/>
      <c r="J26" s="1200"/>
      <c r="K26" s="1200"/>
      <c r="L26" s="1200"/>
      <c r="M26" s="1200"/>
      <c r="N26" s="1200"/>
      <c r="O26" s="1200"/>
      <c r="P26" s="1200"/>
      <c r="Q26" s="1200"/>
      <c r="R26" s="1200"/>
      <c r="S26" s="1200"/>
      <c r="T26" s="1200"/>
      <c r="U26" s="1200"/>
      <c r="V26" s="1200"/>
      <c r="W26" s="1200"/>
      <c r="X26" s="1200"/>
      <c r="Y26" s="1200"/>
      <c r="Z26" s="1200"/>
      <c r="AA26" s="1200"/>
      <c r="AB26" s="1200"/>
      <c r="AC26" s="1200"/>
      <c r="AD26" s="1200"/>
      <c r="AE26" s="1200"/>
      <c r="AF26" s="1200"/>
      <c r="AG26" s="1200"/>
      <c r="AH26" s="1200"/>
      <c r="AI26" s="1200"/>
      <c r="AJ26" s="1200"/>
      <c r="AK26" s="1200"/>
      <c r="AL26" s="1200"/>
      <c r="AM26" s="1200"/>
      <c r="AN26" s="1200"/>
      <c r="AO26" s="1200"/>
      <c r="AP26" s="1200"/>
      <c r="AQ26" s="1200"/>
      <c r="AR26" s="1200"/>
      <c r="AS26" s="1200"/>
      <c r="AT26" s="270"/>
    </row>
    <row r="27" spans="1:46" ht="13.2" x14ac:dyDescent="0.2">
      <c r="A27" s="312"/>
      <c r="AO27" s="265"/>
      <c r="AP27" s="265"/>
      <c r="AQ27" s="265"/>
      <c r="AR27" s="265"/>
      <c r="AS27" s="265"/>
      <c r="AT27" s="265"/>
    </row>
    <row r="28" spans="1:46" ht="16.2" x14ac:dyDescent="0.2">
      <c r="A28" s="266" t="s">
        <v>516</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ht="13.2" x14ac:dyDescent="0.2">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517</v>
      </c>
      <c r="AL29" s="270"/>
      <c r="AM29" s="270"/>
      <c r="AN29" s="270"/>
      <c r="AO29" s="265"/>
      <c r="AP29" s="265"/>
      <c r="AQ29" s="265"/>
      <c r="AR29" s="265"/>
      <c r="AS29" s="314"/>
    </row>
    <row r="30" spans="1:46" ht="13.5" customHeight="1" x14ac:dyDescent="0.2">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89" t="s">
        <v>496</v>
      </c>
      <c r="AP30" s="275"/>
      <c r="AQ30" s="276" t="s">
        <v>497</v>
      </c>
      <c r="AR30" s="277"/>
    </row>
    <row r="31" spans="1:46" ht="13.2" x14ac:dyDescent="0.2">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90"/>
      <c r="AP31" s="281" t="s">
        <v>498</v>
      </c>
      <c r="AQ31" s="282" t="s">
        <v>499</v>
      </c>
      <c r="AR31" s="283" t="s">
        <v>500</v>
      </c>
    </row>
    <row r="32" spans="1:46" ht="27" customHeight="1" x14ac:dyDescent="0.2">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91" t="s">
        <v>518</v>
      </c>
      <c r="AL32" s="1192"/>
      <c r="AM32" s="1192"/>
      <c r="AN32" s="1193"/>
      <c r="AO32" s="315">
        <v>1093603</v>
      </c>
      <c r="AP32" s="315">
        <v>2367</v>
      </c>
      <c r="AQ32" s="316">
        <v>4307</v>
      </c>
      <c r="AR32" s="317">
        <v>-45</v>
      </c>
    </row>
    <row r="33" spans="1:46" ht="13.5" customHeight="1" x14ac:dyDescent="0.2">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91" t="s">
        <v>519</v>
      </c>
      <c r="AL33" s="1192"/>
      <c r="AM33" s="1192"/>
      <c r="AN33" s="1193"/>
      <c r="AO33" s="315" t="s">
        <v>504</v>
      </c>
      <c r="AP33" s="315" t="s">
        <v>504</v>
      </c>
      <c r="AQ33" s="316" t="s">
        <v>504</v>
      </c>
      <c r="AR33" s="317" t="s">
        <v>504</v>
      </c>
    </row>
    <row r="34" spans="1:46" ht="27" customHeight="1" x14ac:dyDescent="0.2">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91" t="s">
        <v>520</v>
      </c>
      <c r="AL34" s="1192"/>
      <c r="AM34" s="1192"/>
      <c r="AN34" s="1193"/>
      <c r="AO34" s="315">
        <v>105033</v>
      </c>
      <c r="AP34" s="315">
        <v>227</v>
      </c>
      <c r="AQ34" s="316">
        <v>453</v>
      </c>
      <c r="AR34" s="317">
        <v>-49.9</v>
      </c>
    </row>
    <row r="35" spans="1:46" ht="27" customHeight="1" x14ac:dyDescent="0.2">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91" t="s">
        <v>521</v>
      </c>
      <c r="AL35" s="1192"/>
      <c r="AM35" s="1192"/>
      <c r="AN35" s="1193"/>
      <c r="AO35" s="315">
        <v>12076</v>
      </c>
      <c r="AP35" s="315">
        <v>26</v>
      </c>
      <c r="AQ35" s="316">
        <v>23</v>
      </c>
      <c r="AR35" s="317">
        <v>13</v>
      </c>
    </row>
    <row r="36" spans="1:46" ht="27" customHeight="1" x14ac:dyDescent="0.2">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91" t="s">
        <v>522</v>
      </c>
      <c r="AL36" s="1192"/>
      <c r="AM36" s="1192"/>
      <c r="AN36" s="1193"/>
      <c r="AO36" s="315">
        <v>130732</v>
      </c>
      <c r="AP36" s="315">
        <v>283</v>
      </c>
      <c r="AQ36" s="316">
        <v>309</v>
      </c>
      <c r="AR36" s="317">
        <v>-8.4</v>
      </c>
    </row>
    <row r="37" spans="1:46" ht="13.5" customHeight="1" x14ac:dyDescent="0.2">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91" t="s">
        <v>523</v>
      </c>
      <c r="AL37" s="1192"/>
      <c r="AM37" s="1192"/>
      <c r="AN37" s="1193"/>
      <c r="AO37" s="315">
        <v>2058574</v>
      </c>
      <c r="AP37" s="315">
        <v>4455</v>
      </c>
      <c r="AQ37" s="316">
        <v>2268</v>
      </c>
      <c r="AR37" s="317">
        <v>96.4</v>
      </c>
    </row>
    <row r="38" spans="1:46" ht="27" customHeight="1" x14ac:dyDescent="0.2">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94" t="s">
        <v>524</v>
      </c>
      <c r="AL38" s="1195"/>
      <c r="AM38" s="1195"/>
      <c r="AN38" s="1196"/>
      <c r="AO38" s="318" t="s">
        <v>504</v>
      </c>
      <c r="AP38" s="318" t="s">
        <v>504</v>
      </c>
      <c r="AQ38" s="319" t="s">
        <v>504</v>
      </c>
      <c r="AR38" s="307" t="s">
        <v>504</v>
      </c>
      <c r="AS38" s="314"/>
    </row>
    <row r="39" spans="1:46" ht="13.2" x14ac:dyDescent="0.2">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94" t="s">
        <v>525</v>
      </c>
      <c r="AL39" s="1195"/>
      <c r="AM39" s="1195"/>
      <c r="AN39" s="1196"/>
      <c r="AO39" s="315" t="s">
        <v>504</v>
      </c>
      <c r="AP39" s="315" t="s">
        <v>504</v>
      </c>
      <c r="AQ39" s="316">
        <v>-17</v>
      </c>
      <c r="AR39" s="317" t="s">
        <v>504</v>
      </c>
      <c r="AS39" s="314"/>
    </row>
    <row r="40" spans="1:46" ht="27" customHeight="1" x14ac:dyDescent="0.2">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91" t="s">
        <v>526</v>
      </c>
      <c r="AL40" s="1192"/>
      <c r="AM40" s="1192"/>
      <c r="AN40" s="1193"/>
      <c r="AO40" s="315">
        <v>-6625331</v>
      </c>
      <c r="AP40" s="315">
        <v>-14338</v>
      </c>
      <c r="AQ40" s="316">
        <v>-14818</v>
      </c>
      <c r="AR40" s="317">
        <v>-3.2</v>
      </c>
      <c r="AS40" s="314"/>
    </row>
    <row r="41" spans="1:46" ht="13.2" x14ac:dyDescent="0.2">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97" t="s">
        <v>300</v>
      </c>
      <c r="AL41" s="1198"/>
      <c r="AM41" s="1198"/>
      <c r="AN41" s="1199"/>
      <c r="AO41" s="315">
        <v>-3225313</v>
      </c>
      <c r="AP41" s="315">
        <v>-6980</v>
      </c>
      <c r="AQ41" s="316">
        <v>-7476</v>
      </c>
      <c r="AR41" s="317">
        <v>-6.6</v>
      </c>
      <c r="AS41" s="314"/>
    </row>
    <row r="42" spans="1:46" ht="13.2" x14ac:dyDescent="0.2">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527</v>
      </c>
      <c r="AL42" s="265"/>
      <c r="AM42" s="265"/>
      <c r="AN42" s="265"/>
      <c r="AO42" s="265"/>
      <c r="AP42" s="265"/>
      <c r="AQ42" s="291"/>
      <c r="AR42" s="291"/>
      <c r="AS42" s="314"/>
    </row>
    <row r="43" spans="1:46" ht="13.2" x14ac:dyDescent="0.2">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ht="13.2" x14ac:dyDescent="0.2">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ht="13.2" x14ac:dyDescent="0.2">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ht="13.2" x14ac:dyDescent="0.2">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2">
      <c r="A47" s="324" t="s">
        <v>528</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ht="13.2" x14ac:dyDescent="0.2">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529</v>
      </c>
      <c r="AL48" s="325"/>
      <c r="AM48" s="325"/>
      <c r="AN48" s="325"/>
      <c r="AO48" s="325"/>
      <c r="AP48" s="325"/>
      <c r="AQ48" s="326"/>
      <c r="AR48" s="325"/>
    </row>
    <row r="49" spans="1:44" ht="13.5" customHeight="1" x14ac:dyDescent="0.2">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84" t="s">
        <v>496</v>
      </c>
      <c r="AN49" s="1186" t="s">
        <v>530</v>
      </c>
      <c r="AO49" s="1187"/>
      <c r="AP49" s="1187"/>
      <c r="AQ49" s="1187"/>
      <c r="AR49" s="1188"/>
    </row>
    <row r="50" spans="1:44" ht="13.2" x14ac:dyDescent="0.2">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85"/>
      <c r="AN50" s="331" t="s">
        <v>531</v>
      </c>
      <c r="AO50" s="332" t="s">
        <v>532</v>
      </c>
      <c r="AP50" s="333" t="s">
        <v>533</v>
      </c>
      <c r="AQ50" s="334" t="s">
        <v>534</v>
      </c>
      <c r="AR50" s="335" t="s">
        <v>535</v>
      </c>
    </row>
    <row r="51" spans="1:44" ht="13.2" x14ac:dyDescent="0.2">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536</v>
      </c>
      <c r="AL51" s="328"/>
      <c r="AM51" s="336">
        <v>25336715</v>
      </c>
      <c r="AN51" s="337">
        <v>55029</v>
      </c>
      <c r="AO51" s="338">
        <v>21.9</v>
      </c>
      <c r="AP51" s="339">
        <v>46686</v>
      </c>
      <c r="AQ51" s="340">
        <v>-9.5</v>
      </c>
      <c r="AR51" s="341">
        <v>31.4</v>
      </c>
    </row>
    <row r="52" spans="1:44" ht="13.2" x14ac:dyDescent="0.2">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537</v>
      </c>
      <c r="AM52" s="344">
        <v>18319070</v>
      </c>
      <c r="AN52" s="345">
        <v>39787</v>
      </c>
      <c r="AO52" s="346">
        <v>26.9</v>
      </c>
      <c r="AP52" s="347">
        <v>32595</v>
      </c>
      <c r="AQ52" s="348">
        <v>-7.8</v>
      </c>
      <c r="AR52" s="349">
        <v>34.700000000000003</v>
      </c>
    </row>
    <row r="53" spans="1:44" ht="13.2" x14ac:dyDescent="0.2">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538</v>
      </c>
      <c r="AL53" s="328"/>
      <c r="AM53" s="336">
        <v>21614438</v>
      </c>
      <c r="AN53" s="337">
        <v>46725</v>
      </c>
      <c r="AO53" s="338">
        <v>-15.1</v>
      </c>
      <c r="AP53" s="339">
        <v>49796</v>
      </c>
      <c r="AQ53" s="340">
        <v>6.7</v>
      </c>
      <c r="AR53" s="341">
        <v>-21.8</v>
      </c>
    </row>
    <row r="54" spans="1:44" ht="13.2" x14ac:dyDescent="0.2">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537</v>
      </c>
      <c r="AM54" s="344">
        <v>15411285</v>
      </c>
      <c r="AN54" s="345">
        <v>33315</v>
      </c>
      <c r="AO54" s="346">
        <v>-16.3</v>
      </c>
      <c r="AP54" s="347">
        <v>37281</v>
      </c>
      <c r="AQ54" s="348">
        <v>14.4</v>
      </c>
      <c r="AR54" s="349">
        <v>-30.7</v>
      </c>
    </row>
    <row r="55" spans="1:44" ht="13.2" x14ac:dyDescent="0.2">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539</v>
      </c>
      <c r="AL55" s="328"/>
      <c r="AM55" s="336">
        <v>24997449</v>
      </c>
      <c r="AN55" s="337">
        <v>53810</v>
      </c>
      <c r="AO55" s="338">
        <v>15.2</v>
      </c>
      <c r="AP55" s="339">
        <v>51681</v>
      </c>
      <c r="AQ55" s="340">
        <v>3.8</v>
      </c>
      <c r="AR55" s="341">
        <v>11.4</v>
      </c>
    </row>
    <row r="56" spans="1:44" ht="13.2" x14ac:dyDescent="0.2">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537</v>
      </c>
      <c r="AM56" s="344">
        <v>15792496</v>
      </c>
      <c r="AN56" s="345">
        <v>33995</v>
      </c>
      <c r="AO56" s="346">
        <v>2</v>
      </c>
      <c r="AP56" s="347">
        <v>37226</v>
      </c>
      <c r="AQ56" s="348">
        <v>-0.1</v>
      </c>
      <c r="AR56" s="349">
        <v>2.1</v>
      </c>
    </row>
    <row r="57" spans="1:44" ht="13.2" x14ac:dyDescent="0.2">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540</v>
      </c>
      <c r="AL57" s="328"/>
      <c r="AM57" s="336">
        <v>32286452</v>
      </c>
      <c r="AN57" s="337">
        <v>69629</v>
      </c>
      <c r="AO57" s="338">
        <v>29.4</v>
      </c>
      <c r="AP57" s="339">
        <v>50465</v>
      </c>
      <c r="AQ57" s="340">
        <v>-2.4</v>
      </c>
      <c r="AR57" s="341">
        <v>31.8</v>
      </c>
    </row>
    <row r="58" spans="1:44" ht="13.2" x14ac:dyDescent="0.2">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537</v>
      </c>
      <c r="AM58" s="344">
        <v>23774182</v>
      </c>
      <c r="AN58" s="345">
        <v>51272</v>
      </c>
      <c r="AO58" s="346">
        <v>50.8</v>
      </c>
      <c r="AP58" s="347">
        <v>34193</v>
      </c>
      <c r="AQ58" s="348">
        <v>-8.1</v>
      </c>
      <c r="AR58" s="349">
        <v>58.9</v>
      </c>
    </row>
    <row r="59" spans="1:44" ht="13.2" x14ac:dyDescent="0.2">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541</v>
      </c>
      <c r="AL59" s="328"/>
      <c r="AM59" s="336">
        <v>26317998</v>
      </c>
      <c r="AN59" s="337">
        <v>56955</v>
      </c>
      <c r="AO59" s="338">
        <v>-18.2</v>
      </c>
      <c r="AP59" s="339">
        <v>51679</v>
      </c>
      <c r="AQ59" s="340">
        <v>2.4</v>
      </c>
      <c r="AR59" s="341">
        <v>-20.6</v>
      </c>
    </row>
    <row r="60" spans="1:44" ht="13.2" x14ac:dyDescent="0.2">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537</v>
      </c>
      <c r="AM60" s="344">
        <v>19308830</v>
      </c>
      <c r="AN60" s="345">
        <v>41786</v>
      </c>
      <c r="AO60" s="346">
        <v>-18.5</v>
      </c>
      <c r="AP60" s="347">
        <v>35132</v>
      </c>
      <c r="AQ60" s="348">
        <v>2.7</v>
      </c>
      <c r="AR60" s="349">
        <v>-21.2</v>
      </c>
    </row>
    <row r="61" spans="1:44" ht="13.2" x14ac:dyDescent="0.2">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542</v>
      </c>
      <c r="AL61" s="350"/>
      <c r="AM61" s="351">
        <v>26110610</v>
      </c>
      <c r="AN61" s="352">
        <v>56430</v>
      </c>
      <c r="AO61" s="353">
        <v>6.6</v>
      </c>
      <c r="AP61" s="354">
        <v>50061</v>
      </c>
      <c r="AQ61" s="355">
        <v>0.2</v>
      </c>
      <c r="AR61" s="341">
        <v>6.4</v>
      </c>
    </row>
    <row r="62" spans="1:44" ht="13.2" x14ac:dyDescent="0.2">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537</v>
      </c>
      <c r="AM62" s="344">
        <v>18521173</v>
      </c>
      <c r="AN62" s="345">
        <v>40031</v>
      </c>
      <c r="AO62" s="346">
        <v>9</v>
      </c>
      <c r="AP62" s="347">
        <v>35285</v>
      </c>
      <c r="AQ62" s="348">
        <v>0.2</v>
      </c>
      <c r="AR62" s="349">
        <v>8.8000000000000007</v>
      </c>
    </row>
    <row r="63" spans="1:44" ht="13.2" x14ac:dyDescent="0.2">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ht="13.2" x14ac:dyDescent="0.2">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ht="13.2" x14ac:dyDescent="0.2">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ht="13.2" x14ac:dyDescent="0.2">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2">
      <c r="AK67" s="265"/>
      <c r="AL67" s="265"/>
      <c r="AM67" s="265"/>
      <c r="AN67" s="265"/>
      <c r="AO67" s="265"/>
      <c r="AP67" s="265"/>
      <c r="AQ67" s="265"/>
      <c r="AR67" s="265"/>
      <c r="AS67" s="265"/>
      <c r="AT67" s="265"/>
    </row>
    <row r="68" spans="1:46" ht="13.5" hidden="1" customHeight="1" x14ac:dyDescent="0.2">
      <c r="AK68" s="265"/>
      <c r="AL68" s="265"/>
      <c r="AM68" s="265"/>
      <c r="AN68" s="265"/>
      <c r="AO68" s="265"/>
      <c r="AP68" s="265"/>
      <c r="AQ68" s="265"/>
      <c r="AR68" s="265"/>
    </row>
    <row r="69" spans="1:46" ht="13.5" hidden="1" customHeight="1" x14ac:dyDescent="0.2">
      <c r="AK69" s="265"/>
      <c r="AL69" s="265"/>
      <c r="AM69" s="265"/>
      <c r="AN69" s="265"/>
      <c r="AO69" s="265"/>
      <c r="AP69" s="265"/>
      <c r="AQ69" s="265"/>
      <c r="AR69" s="265"/>
    </row>
    <row r="70" spans="1:46" ht="13.2" hidden="1" x14ac:dyDescent="0.2">
      <c r="AK70" s="265"/>
      <c r="AL70" s="265"/>
      <c r="AM70" s="265"/>
      <c r="AN70" s="265"/>
      <c r="AO70" s="265"/>
      <c r="AP70" s="265"/>
      <c r="AQ70" s="265"/>
      <c r="AR70" s="265"/>
    </row>
    <row r="71" spans="1:46" ht="13.2" hidden="1" x14ac:dyDescent="0.2">
      <c r="AK71" s="265"/>
      <c r="AL71" s="265"/>
      <c r="AM71" s="265"/>
      <c r="AN71" s="265"/>
      <c r="AO71" s="265"/>
      <c r="AP71" s="265"/>
      <c r="AQ71" s="265"/>
      <c r="AR71" s="265"/>
    </row>
    <row r="72" spans="1:46" ht="13.2" hidden="1" x14ac:dyDescent="0.2">
      <c r="AK72" s="265"/>
      <c r="AL72" s="265"/>
      <c r="AM72" s="265"/>
      <c r="AN72" s="265"/>
      <c r="AO72" s="265"/>
      <c r="AP72" s="265"/>
      <c r="AQ72" s="265"/>
      <c r="AR72" s="265"/>
    </row>
    <row r="73" spans="1:46" ht="13.2" hidden="1" x14ac:dyDescent="0.2">
      <c r="AK73" s="265"/>
      <c r="AL73" s="265"/>
      <c r="AM73" s="265"/>
      <c r="AN73" s="265"/>
      <c r="AO73" s="265"/>
      <c r="AP73" s="265"/>
      <c r="AQ73" s="265"/>
      <c r="AR73" s="265"/>
    </row>
  </sheetData>
  <sheetProtection algorithmName="SHA-512" hashValue="LWBWENzMkn7Dx/DEIywIP20CaBmJuGl19JBdB+wBwTotHHEYoOa9J/b4nWfKL+1b7nOiYqlNg4/Hv0UFCWnj6g==" saltValue="sEPQMp/D3UVSsEkAJJ9Ha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election activeCell="AG102" sqref="AG102"/>
    </sheetView>
  </sheetViews>
  <sheetFormatPr defaultColWidth="0" defaultRowHeight="13.5" customHeight="1" zeroHeight="1" x14ac:dyDescent="0.2"/>
  <cols>
    <col min="1" max="125" width="2.44140625" style="263" customWidth="1"/>
    <col min="126" max="16384" width="9" style="262" hidden="1"/>
  </cols>
  <sheetData>
    <row r="1" spans="2:125"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ht="13.2" x14ac:dyDescent="0.2">
      <c r="B2" s="262"/>
      <c r="DG2" s="262"/>
    </row>
    <row r="3" spans="2:125" ht="13.2" x14ac:dyDescent="0.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ht="13.2" x14ac:dyDescent="0.2"/>
    <row r="5" spans="2:125" ht="13.2" x14ac:dyDescent="0.2"/>
    <row r="6" spans="2:125" ht="13.2" x14ac:dyDescent="0.2"/>
    <row r="7" spans="2:125" ht="13.2" x14ac:dyDescent="0.2"/>
    <row r="8" spans="2:125" ht="13.2" x14ac:dyDescent="0.2"/>
    <row r="9" spans="2:125" ht="13.2" x14ac:dyDescent="0.2">
      <c r="DU9" s="26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2"/>
    </row>
    <row r="18" spans="125:125" ht="13.2" x14ac:dyDescent="0.2"/>
    <row r="19" spans="125:125" ht="13.2" x14ac:dyDescent="0.2"/>
    <row r="20" spans="125:125" ht="13.2" x14ac:dyDescent="0.2">
      <c r="DU20" s="262"/>
    </row>
    <row r="21" spans="125:125" ht="13.2" x14ac:dyDescent="0.2">
      <c r="DU21" s="26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2"/>
    </row>
    <row r="29" spans="125:125" ht="13.2" x14ac:dyDescent="0.2"/>
    <row r="30" spans="125:125" ht="13.2" x14ac:dyDescent="0.2"/>
    <row r="31" spans="125:125" ht="13.2" x14ac:dyDescent="0.2"/>
    <row r="32" spans="125:125" ht="13.2" x14ac:dyDescent="0.2"/>
    <row r="33" spans="2:125" ht="13.2" x14ac:dyDescent="0.2">
      <c r="B33" s="262"/>
      <c r="G33" s="262"/>
      <c r="I33" s="262"/>
    </row>
    <row r="34" spans="2:125" ht="13.2" x14ac:dyDescent="0.2">
      <c r="C34" s="262"/>
      <c r="P34" s="262"/>
      <c r="DE34" s="262"/>
      <c r="DH34" s="262"/>
    </row>
    <row r="35" spans="2:125" ht="13.2" x14ac:dyDescent="0.2">
      <c r="D35" s="262"/>
      <c r="E35" s="262"/>
      <c r="DG35" s="262"/>
      <c r="DJ35" s="262"/>
      <c r="DP35" s="262"/>
      <c r="DQ35" s="262"/>
      <c r="DR35" s="262"/>
      <c r="DS35" s="262"/>
      <c r="DT35" s="262"/>
      <c r="DU35" s="262"/>
    </row>
    <row r="36" spans="2:125" ht="13.2" x14ac:dyDescent="0.2">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ht="13.2" x14ac:dyDescent="0.2">
      <c r="DU37" s="262"/>
    </row>
    <row r="38" spans="2:125" ht="13.2" x14ac:dyDescent="0.2">
      <c r="DT38" s="262"/>
      <c r="DU38" s="262"/>
    </row>
    <row r="39" spans="2:125" ht="13.2" x14ac:dyDescent="0.2"/>
    <row r="40" spans="2:125" ht="13.2" x14ac:dyDescent="0.2">
      <c r="DH40" s="262"/>
    </row>
    <row r="41" spans="2:125" ht="13.2" x14ac:dyDescent="0.2">
      <c r="DE41" s="262"/>
    </row>
    <row r="42" spans="2:125" ht="13.2" x14ac:dyDescent="0.2">
      <c r="DG42" s="262"/>
      <c r="DJ42" s="262"/>
    </row>
    <row r="43" spans="2:125" ht="13.2" x14ac:dyDescent="0.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ht="13.2" x14ac:dyDescent="0.2">
      <c r="DU44" s="262"/>
    </row>
    <row r="45" spans="2:125" ht="13.2" x14ac:dyDescent="0.2"/>
    <row r="46" spans="2:125" ht="13.2" x14ac:dyDescent="0.2"/>
    <row r="47" spans="2:125" ht="13.2" x14ac:dyDescent="0.2"/>
    <row r="48" spans="2:125" ht="13.2" x14ac:dyDescent="0.2">
      <c r="DT48" s="262"/>
      <c r="DU48" s="262"/>
    </row>
    <row r="49" spans="120:125" ht="13.2" x14ac:dyDescent="0.2">
      <c r="DU49" s="262"/>
    </row>
    <row r="50" spans="120:125" ht="13.2" x14ac:dyDescent="0.2">
      <c r="DU50" s="262"/>
    </row>
    <row r="51" spans="120:125" ht="13.2" x14ac:dyDescent="0.2">
      <c r="DP51" s="262"/>
      <c r="DQ51" s="262"/>
      <c r="DR51" s="262"/>
      <c r="DS51" s="262"/>
      <c r="DT51" s="262"/>
      <c r="DU51" s="262"/>
    </row>
    <row r="52" spans="120:125" ht="13.2" x14ac:dyDescent="0.2"/>
    <row r="53" spans="120:125" ht="13.2" x14ac:dyDescent="0.2"/>
    <row r="54" spans="120:125" ht="13.2" x14ac:dyDescent="0.2">
      <c r="DU54" s="262"/>
    </row>
    <row r="55" spans="120:125" ht="13.2" x14ac:dyDescent="0.2"/>
    <row r="56" spans="120:125" ht="13.2" x14ac:dyDescent="0.2"/>
    <row r="57" spans="120:125" ht="13.2" x14ac:dyDescent="0.2"/>
    <row r="58" spans="120:125" ht="13.2" x14ac:dyDescent="0.2">
      <c r="DU58" s="262"/>
    </row>
    <row r="59" spans="120:125" ht="13.2" x14ac:dyDescent="0.2"/>
    <row r="60" spans="120:125" ht="13.2" x14ac:dyDescent="0.2"/>
    <row r="61" spans="120:125" ht="13.2" x14ac:dyDescent="0.2"/>
    <row r="62" spans="120:125" ht="13.2" x14ac:dyDescent="0.2"/>
    <row r="63" spans="120:125" ht="13.2" x14ac:dyDescent="0.2">
      <c r="DU63" s="262"/>
    </row>
    <row r="64" spans="120:125" ht="13.2" x14ac:dyDescent="0.2">
      <c r="DT64" s="262"/>
      <c r="DU64" s="262"/>
    </row>
    <row r="65" spans="123:125" ht="13.2" x14ac:dyDescent="0.2"/>
    <row r="66" spans="123:125" ht="13.2" x14ac:dyDescent="0.2"/>
    <row r="67" spans="123:125" ht="13.2" x14ac:dyDescent="0.2"/>
    <row r="68" spans="123:125" ht="13.2" x14ac:dyDescent="0.2"/>
    <row r="69" spans="123:125" ht="13.2" x14ac:dyDescent="0.2">
      <c r="DS69" s="262"/>
      <c r="DT69" s="262"/>
      <c r="DU69" s="26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2"/>
    </row>
    <row r="83" spans="116:125" ht="13.2" x14ac:dyDescent="0.2">
      <c r="DM83" s="262"/>
      <c r="DN83" s="262"/>
      <c r="DO83" s="262"/>
      <c r="DP83" s="262"/>
      <c r="DQ83" s="262"/>
      <c r="DR83" s="262"/>
      <c r="DS83" s="262"/>
      <c r="DT83" s="262"/>
      <c r="DU83" s="262"/>
    </row>
    <row r="84" spans="116:125" ht="13.2" x14ac:dyDescent="0.2"/>
    <row r="85" spans="116:125" ht="13.2" x14ac:dyDescent="0.2"/>
    <row r="86" spans="116:125" ht="13.2" x14ac:dyDescent="0.2"/>
    <row r="87" spans="116:125" ht="13.2" x14ac:dyDescent="0.2"/>
    <row r="88" spans="116:125" ht="13.2" x14ac:dyDescent="0.2">
      <c r="DU88" s="26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2"/>
      <c r="DT94" s="262"/>
      <c r="DU94" s="262"/>
    </row>
    <row r="95" spans="116:125" ht="13.5" customHeight="1" x14ac:dyDescent="0.2">
      <c r="DU95" s="26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2"/>
    </row>
    <row r="102" spans="124:125" ht="13.5" customHeight="1" x14ac:dyDescent="0.2"/>
    <row r="103" spans="124:125" ht="13.5" customHeight="1" x14ac:dyDescent="0.2"/>
    <row r="104" spans="124:125" ht="13.5" customHeight="1" x14ac:dyDescent="0.2">
      <c r="DT104" s="262"/>
      <c r="DU104" s="26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544</v>
      </c>
    </row>
    <row r="120" spans="125:125" ht="13.5" hidden="1" customHeight="1" x14ac:dyDescent="0.2"/>
    <row r="121" spans="125:125" ht="13.5" hidden="1" customHeight="1" x14ac:dyDescent="0.2">
      <c r="DU121" s="262"/>
    </row>
  </sheetData>
  <sheetProtection algorithmName="SHA-512" hashValue="eb8QdJAytRY2NjXDo0Fus1ukBbW9cE3Vj0OaZXQKPQUwLj9z2pGwFhQEDccLROeRUC1xUcZhih1xSRC2+0kFGA==" saltValue="yTF5/JgeaGzVIQsSNJckq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5" zoomScaleNormal="85" zoomScaleSheetLayoutView="55" workbookViewId="0">
      <selection activeCell="CT101" sqref="CT101"/>
    </sheetView>
  </sheetViews>
  <sheetFormatPr defaultColWidth="0" defaultRowHeight="13.5" customHeight="1" zeroHeight="1" x14ac:dyDescent="0.2"/>
  <cols>
    <col min="1" max="125" width="2.44140625" style="263" customWidth="1"/>
    <col min="126" max="142" width="0" style="262" hidden="1" customWidth="1"/>
    <col min="143" max="16384" width="9" style="262" hidden="1"/>
  </cols>
  <sheetData>
    <row r="1" spans="1:125"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ht="13.2" x14ac:dyDescent="0.2">
      <c r="B2" s="262"/>
      <c r="T2" s="262"/>
    </row>
    <row r="3" spans="1:125"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2"/>
      <c r="G33" s="262"/>
      <c r="I33" s="262"/>
    </row>
    <row r="34" spans="2:125" ht="13.2" x14ac:dyDescent="0.2">
      <c r="C34" s="262"/>
      <c r="P34" s="262"/>
      <c r="R34" s="262"/>
      <c r="U34" s="262"/>
    </row>
    <row r="35" spans="2:125" ht="13.2" x14ac:dyDescent="0.2">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ht="13.2" x14ac:dyDescent="0.2">
      <c r="F36" s="262"/>
      <c r="H36" s="262"/>
      <c r="J36" s="262"/>
      <c r="K36" s="262"/>
      <c r="L36" s="262"/>
      <c r="M36" s="262"/>
      <c r="N36" s="262"/>
      <c r="O36" s="262"/>
      <c r="Q36" s="262"/>
      <c r="S36" s="262"/>
      <c r="V36" s="262"/>
    </row>
    <row r="37" spans="2:125" ht="13.2" x14ac:dyDescent="0.2"/>
    <row r="38" spans="2:125" ht="13.2" x14ac:dyDescent="0.2"/>
    <row r="39" spans="2:125" ht="13.2" x14ac:dyDescent="0.2"/>
    <row r="40" spans="2:125" ht="13.2" x14ac:dyDescent="0.2">
      <c r="U40" s="262"/>
    </row>
    <row r="41" spans="2:125" ht="13.2" x14ac:dyDescent="0.2">
      <c r="R41" s="262"/>
    </row>
    <row r="42" spans="2:125" ht="13.2" x14ac:dyDescent="0.2">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ht="13.2" x14ac:dyDescent="0.2">
      <c r="Q43" s="262"/>
      <c r="S43" s="262"/>
      <c r="V43" s="26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3" t="s">
        <v>493</v>
      </c>
    </row>
  </sheetData>
  <sheetProtection algorithmName="SHA-512" hashValue="uWS92ZErk4MmIU5nzg87qblnukSOD2jAVewaD645gLK3jsC9N65RJdN1hLArJCsWCf8nyilHBTc8kymeCs/8Pw==" saltValue="lC8YTq1Wdb8j8LziXsF6h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80" zoomScaleNormal="8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545</v>
      </c>
      <c r="G46" s="8" t="s">
        <v>546</v>
      </c>
      <c r="H46" s="8" t="s">
        <v>547</v>
      </c>
      <c r="I46" s="8" t="s">
        <v>548</v>
      </c>
      <c r="J46" s="9" t="s">
        <v>549</v>
      </c>
    </row>
    <row r="47" spans="2:10" ht="57.75" customHeight="1" x14ac:dyDescent="0.2">
      <c r="B47" s="10"/>
      <c r="C47" s="1210" t="s">
        <v>3</v>
      </c>
      <c r="D47" s="1210"/>
      <c r="E47" s="1211"/>
      <c r="F47" s="11">
        <v>11.57</v>
      </c>
      <c r="G47" s="12">
        <v>12.09</v>
      </c>
      <c r="H47" s="12">
        <v>12.03</v>
      </c>
      <c r="I47" s="12">
        <v>19.87</v>
      </c>
      <c r="J47" s="13">
        <v>18.66</v>
      </c>
    </row>
    <row r="48" spans="2:10" ht="57.75" customHeight="1" x14ac:dyDescent="0.2">
      <c r="B48" s="14"/>
      <c r="C48" s="1212" t="s">
        <v>4</v>
      </c>
      <c r="D48" s="1212"/>
      <c r="E48" s="1213"/>
      <c r="F48" s="15">
        <v>10.17</v>
      </c>
      <c r="G48" s="16">
        <v>8.43</v>
      </c>
      <c r="H48" s="16">
        <v>10.23</v>
      </c>
      <c r="I48" s="16">
        <v>12.37</v>
      </c>
      <c r="J48" s="17">
        <v>13.62</v>
      </c>
    </row>
    <row r="49" spans="2:10" ht="57.75" customHeight="1" thickBot="1" x14ac:dyDescent="0.25">
      <c r="B49" s="18"/>
      <c r="C49" s="1214" t="s">
        <v>5</v>
      </c>
      <c r="D49" s="1214"/>
      <c r="E49" s="1215"/>
      <c r="F49" s="19">
        <v>3.68</v>
      </c>
      <c r="G49" s="20" t="s">
        <v>550</v>
      </c>
      <c r="H49" s="20">
        <v>2.19</v>
      </c>
      <c r="I49" s="20">
        <v>9.4700000000000006</v>
      </c>
      <c r="J49" s="21">
        <v>0.87</v>
      </c>
    </row>
    <row r="50" spans="2:10" ht="13.2" x14ac:dyDescent="0.2"/>
  </sheetData>
  <sheetProtection algorithmName="SHA-512" hashValue="iLyMqXz4/52Bat/Uo6rNkfx4zthY3e408qb7lKdeSIX6LCx2qVRnZJJjEoTcrtojE/s64f0J0nnhVIzY++V71Q==" saltValue="1XKKBScmbGAy9UiwWHuoK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2023-10-02T01:32:42Z</cp:lastPrinted>
  <dcterms:created xsi:type="dcterms:W3CDTF">2023-02-20T04:45:43Z</dcterms:created>
  <dcterms:modified xsi:type="dcterms:W3CDTF">2023-10-24T01:12:28Z</dcterms:modified>
  <cp:category/>
</cp:coreProperties>
</file>