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200.73\netfolder\Group\08.地域整備課\13.生活環境係\公共浄化槽（公営企業移行、地方債関係,予算）\R4\市町村課調査関係\経営分析表（R3決算）\"/>
    </mc:Choice>
  </mc:AlternateContent>
  <workbookProtection workbookAlgorithmName="SHA-512" workbookHashValue="jYtllzi6lfF815RIBdtwTUvhC1Inydjg8aSpHscmCidIJHvlSu2b0Q9ZxrS9Yw7BectU+kzUl3YdKO3rXEPPfg==" workbookSaltValue="sfHMlbF9MejM6j0AS3UL6g=="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Q6" i="5"/>
  <c r="P6" i="5"/>
  <c r="P10" i="4" s="1"/>
  <c r="O6" i="5"/>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I86" i="4"/>
  <c r="H86" i="4"/>
  <c r="E86" i="4"/>
  <c r="AT10" i="4"/>
  <c r="AL10" i="4"/>
  <c r="AD10" i="4"/>
  <c r="W10" i="4"/>
  <c r="I10" i="4"/>
  <c r="B10" i="4"/>
  <c r="BB8" i="4"/>
  <c r="AL8" i="4"/>
  <c r="AD8" i="4"/>
  <c r="P8" i="4"/>
  <c r="I8" i="4"/>
  <c r="B8" i="4"/>
</calcChain>
</file>

<file path=xl/sharedStrings.xml><?xml version="1.0" encoding="utf-8"?>
<sst xmlns="http://schemas.openxmlformats.org/spreadsheetml/2006/main" count="291" uniqueCount="120">
  <si>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</si>
  <si>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</si>
  <si>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</si>
  <si>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</si>
  <si>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</si>
  <si>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</si>
  <si>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</si>
  <si>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</si>
  <si>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</si>
  <si>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</si>
  <si>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</si>
  <si>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</si>
  <si>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</si>
  <si>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</si>
  <si>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</si>
  <si>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</si>
  <si>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</si>
  <si>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</si>
  <si>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</si>
  <si>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</si>
  <si>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</si>
  <si>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</si>
  <si>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</si>
  <si>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</si>
  <si>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</si>
  <si>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</si>
  <si>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</si>
  <si>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</si>
  <si>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</si>
  <si>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</si>
  <si>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</si>
  <si>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</si>
  <si>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</si>
  <si>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</si>
  <si>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</si>
  <si>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</si>
  <si>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</si>
  <si>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</si>
  <si>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</si>
  <si>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</si>
  <si>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</si>
  <si>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</si>
  <si>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</si>
  <si>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</si>
  <si>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</si>
  <si>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</si>
  <si>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</si>
  <si>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</si>
  <si>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</si>
  <si>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</si>
  <si>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</si>
  <si>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</si>
  <si>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</si>
  <si>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</si>
  <si>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</si>
  <si>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</si>
  <si>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</si>
  <si>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</si>
  <si>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</si>
  <si>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</si>
  <si>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</si>
  <si>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</si>
  <si>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</si>
  <si>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</si>
  <si>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</si>
  <si>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</si>
  <si>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</si>
  <si>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</si>
  <si>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</si>
  <si>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</si>
  <si>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</si>
  <si>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</si>
  <si>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</si>
  <si>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</si>
  <si>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</si>
  <si>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</si>
  <si>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</si>
  <si>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</si>
  <si>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</si>
  <si>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</si>
  <si>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</si>
  <si>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</si>
  <si>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</si>
  <si>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</si>
  <si>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</si>
  <si>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</si>
  <si>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</si>
  <si>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</si>
  <si>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</si>
  <si>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</si>
  <si>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</si>
  <si>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</si>
  <si>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</si>
  <si>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</si>
  <si>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</si>
  <si>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</si>
  <si>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</si>
  <si>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</si>
  <si>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</si>
  <si>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大島町</t>
  </si>
  <si>
    <t>法非適用</t>
  </si>
  <si>
    <t>下水道事業</t>
  </si>
  <si>
    <t>特定地域生活排水処理</t>
  </si>
  <si>
    <t>K3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</si>
  <si>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</si>
  <si>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</si>
  <si>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</si>
  <si>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</si>
  <si>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</si>
  <si>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</si>
  <si>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</si>
  <si>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</si>
  <si>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</si>
  <si>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</si>
  <si>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</si>
  <si>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</si>
  <si>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</si>
  <si>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令和3年度から開始した事業であり施設の老朽化は見られないが、維持管理を適切に行い将来の施設修繕料や更新費に備える。</t>
    <rPh sb="1" eb="3">
      <t>レイワ</t>
    </rPh>
    <rPh sb="4" eb="6">
      <t>ネンド</t>
    </rPh>
    <rPh sb="8" eb="10">
      <t>カイシ</t>
    </rPh>
    <rPh sb="12" eb="14">
      <t>ジギョウ</t>
    </rPh>
    <rPh sb="17" eb="19">
      <t>シセツ</t>
    </rPh>
    <rPh sb="20" eb="23">
      <t>ロウキュウカ</t>
    </rPh>
    <rPh sb="24" eb="25">
      <t>ミ</t>
    </rPh>
    <rPh sb="31" eb="35">
      <t>イジカンリ</t>
    </rPh>
    <rPh sb="36" eb="38">
      <t>テキセツ</t>
    </rPh>
    <rPh sb="39" eb="40">
      <t>オコナ</t>
    </rPh>
    <rPh sb="41" eb="43">
      <t>ショウライ</t>
    </rPh>
    <rPh sb="44" eb="46">
      <t>シセツ</t>
    </rPh>
    <rPh sb="46" eb="48">
      <t>シュウゼン</t>
    </rPh>
    <rPh sb="48" eb="49">
      <t>リョウ</t>
    </rPh>
    <rPh sb="50" eb="52">
      <t>コウシン</t>
    </rPh>
    <rPh sb="52" eb="53">
      <t>ヒ</t>
    </rPh>
    <rPh sb="54" eb="55">
      <t>ソナ</t>
    </rPh>
    <phoneticPr fontId="4"/>
  </si>
  <si>
    <t>　令和3年度から事業を開始し、設置基数も少ない。今後設置基数の増加を図り、安定的な経営が行えるよう適切な料金体系や財源確保に努める。</t>
    <rPh sb="1" eb="3">
      <t>レイワ</t>
    </rPh>
    <rPh sb="4" eb="6">
      <t>ネンド</t>
    </rPh>
    <rPh sb="8" eb="10">
      <t>ジギョウ</t>
    </rPh>
    <rPh sb="11" eb="13">
      <t>カイシ</t>
    </rPh>
    <rPh sb="15" eb="17">
      <t>セッチ</t>
    </rPh>
    <rPh sb="17" eb="19">
      <t>キスウ</t>
    </rPh>
    <rPh sb="20" eb="21">
      <t>スク</t>
    </rPh>
    <rPh sb="24" eb="26">
      <t>コンゴ</t>
    </rPh>
    <rPh sb="26" eb="28">
      <t>セッチ</t>
    </rPh>
    <rPh sb="28" eb="30">
      <t>キスウ</t>
    </rPh>
    <rPh sb="31" eb="33">
      <t>ゾウカ</t>
    </rPh>
    <rPh sb="34" eb="35">
      <t>ハカ</t>
    </rPh>
    <rPh sb="37" eb="40">
      <t>アンテイテキ</t>
    </rPh>
    <rPh sb="41" eb="43">
      <t>ケイエイ</t>
    </rPh>
    <rPh sb="44" eb="45">
      <t>オコナ</t>
    </rPh>
    <rPh sb="49" eb="51">
      <t>テキセツ</t>
    </rPh>
    <rPh sb="52" eb="54">
      <t>リョウキン</t>
    </rPh>
    <rPh sb="54" eb="56">
      <t>タイケイ</t>
    </rPh>
    <rPh sb="57" eb="59">
      <t>ザイゲン</t>
    </rPh>
    <rPh sb="59" eb="61">
      <t>カクホ</t>
    </rPh>
    <rPh sb="62" eb="63">
      <t>ツト</t>
    </rPh>
    <phoneticPr fontId="4"/>
  </si>
  <si>
    <t xml:space="preserve">➀収益的収支比率
　令和3年度より事業を開始し、収益的収支が100％を超えている。今後も経費削減に取組み健全な経営を図る。
④企業債残高対事業規模比率
　類似団体に比べ高い比率となっているが、事業開始年度であり償還は利子に充てられているため、元金残高が減少していないためである。
⑤経費回収率
　事業開始年度であり、類似団体平均値を大きく下回っているが、今後設置基数が増加することにより改善が見込まれる。
⑥汚水処理原価
　事業開始年度であり、収入に対して人件費や公営企業会計への移行に向けての準備作業等の経費が係るためであり、今後施設が増加すれば改善が見込まれる。
⑦施設利用率
　設置された浄化槽はすべて使用されている。
⑧水洗化率
　公共浄化槽事業で設置した浄化槽であり、水洗化率は100％となっている。
</t>
    <rPh sb="1" eb="4">
      <t>シュウエキテキ</t>
    </rPh>
    <rPh sb="4" eb="6">
      <t>シュウシ</t>
    </rPh>
    <rPh sb="6" eb="8">
      <t>ヒリツ</t>
    </rPh>
    <rPh sb="10" eb="12">
      <t>レイワ</t>
    </rPh>
    <rPh sb="13" eb="15">
      <t>ネンド</t>
    </rPh>
    <rPh sb="17" eb="19">
      <t>ジギョウ</t>
    </rPh>
    <rPh sb="20" eb="22">
      <t>カイシ</t>
    </rPh>
    <rPh sb="24" eb="26">
      <t>シュウエキ</t>
    </rPh>
    <rPh sb="26" eb="27">
      <t>テキ</t>
    </rPh>
    <rPh sb="27" eb="29">
      <t>シュウシ</t>
    </rPh>
    <rPh sb="35" eb="36">
      <t>コ</t>
    </rPh>
    <rPh sb="41" eb="43">
      <t>コンゴ</t>
    </rPh>
    <rPh sb="44" eb="46">
      <t>ケイヒ</t>
    </rPh>
    <rPh sb="46" eb="48">
      <t>サクゲン</t>
    </rPh>
    <rPh sb="49" eb="51">
      <t>トリク</t>
    </rPh>
    <rPh sb="52" eb="54">
      <t>ケンゼン</t>
    </rPh>
    <rPh sb="55" eb="57">
      <t>ケイエイ</t>
    </rPh>
    <rPh sb="58" eb="59">
      <t>ハカ</t>
    </rPh>
    <rPh sb="63" eb="65">
      <t>キギョウ</t>
    </rPh>
    <rPh sb="65" eb="66">
      <t>サイ</t>
    </rPh>
    <rPh sb="66" eb="68">
      <t>ザンダカ</t>
    </rPh>
    <rPh sb="68" eb="69">
      <t>タイ</t>
    </rPh>
    <rPh sb="69" eb="71">
      <t>ジギョウ</t>
    </rPh>
    <rPh sb="71" eb="73">
      <t>キボ</t>
    </rPh>
    <rPh sb="73" eb="75">
      <t>ヒリツ</t>
    </rPh>
    <rPh sb="77" eb="79">
      <t>ルイジ</t>
    </rPh>
    <rPh sb="79" eb="81">
      <t>ダンタイ</t>
    </rPh>
    <rPh sb="82" eb="83">
      <t>クラ</t>
    </rPh>
    <rPh sb="84" eb="85">
      <t>タカ</t>
    </rPh>
    <rPh sb="86" eb="88">
      <t>ヒリツ</t>
    </rPh>
    <rPh sb="96" eb="98">
      <t>ジギョウ</t>
    </rPh>
    <rPh sb="98" eb="100">
      <t>カイシ</t>
    </rPh>
    <rPh sb="100" eb="102">
      <t>ネンド</t>
    </rPh>
    <rPh sb="105" eb="107">
      <t>ショウカン</t>
    </rPh>
    <rPh sb="108" eb="110">
      <t>リシ</t>
    </rPh>
    <rPh sb="111" eb="112">
      <t>ア</t>
    </rPh>
    <rPh sb="121" eb="123">
      <t>ガンキン</t>
    </rPh>
    <rPh sb="123" eb="125">
      <t>ザンダカ</t>
    </rPh>
    <rPh sb="126" eb="128">
      <t>ゲンショウ</t>
    </rPh>
    <rPh sb="141" eb="143">
      <t>ケイヒ</t>
    </rPh>
    <rPh sb="143" eb="145">
      <t>カイシュウ</t>
    </rPh>
    <rPh sb="145" eb="146">
      <t>リツ</t>
    </rPh>
    <rPh sb="148" eb="150">
      <t>ジギョウ</t>
    </rPh>
    <rPh sb="150" eb="152">
      <t>カイシ</t>
    </rPh>
    <rPh sb="152" eb="154">
      <t>ネンド</t>
    </rPh>
    <rPh sb="158" eb="160">
      <t>ルイジ</t>
    </rPh>
    <rPh sb="160" eb="162">
      <t>ダンタイ</t>
    </rPh>
    <rPh sb="162" eb="165">
      <t>ヘイキンチ</t>
    </rPh>
    <rPh sb="166" eb="167">
      <t>オオ</t>
    </rPh>
    <rPh sb="169" eb="171">
      <t>シタマワ</t>
    </rPh>
    <rPh sb="177" eb="179">
      <t>コンゴ</t>
    </rPh>
    <rPh sb="179" eb="181">
      <t>セッチ</t>
    </rPh>
    <rPh sb="181" eb="183">
      <t>キスウ</t>
    </rPh>
    <rPh sb="184" eb="186">
      <t>ゾウカ</t>
    </rPh>
    <rPh sb="193" eb="195">
      <t>カイゼン</t>
    </rPh>
    <rPh sb="196" eb="198">
      <t>ミコ</t>
    </rPh>
    <rPh sb="204" eb="206">
      <t>オスイ</t>
    </rPh>
    <rPh sb="206" eb="208">
      <t>ショリ</t>
    </rPh>
    <rPh sb="208" eb="210">
      <t>ゲンカ</t>
    </rPh>
    <rPh sb="212" eb="214">
      <t>ジギョウ</t>
    </rPh>
    <rPh sb="214" eb="216">
      <t>カイシ</t>
    </rPh>
    <rPh sb="216" eb="218">
      <t>ネンド</t>
    </rPh>
    <rPh sb="222" eb="224">
      <t>シュウニュウ</t>
    </rPh>
    <rPh sb="225" eb="226">
      <t>タイ</t>
    </rPh>
    <rPh sb="228" eb="231">
      <t>ジンケンヒ</t>
    </rPh>
    <rPh sb="232" eb="238">
      <t>コウエイキギョウカイケイ</t>
    </rPh>
    <rPh sb="240" eb="242">
      <t>イコウ</t>
    </rPh>
    <rPh sb="243" eb="244">
      <t>ム</t>
    </rPh>
    <rPh sb="247" eb="249">
      <t>ジュンビ</t>
    </rPh>
    <rPh sb="249" eb="251">
      <t>サギョウ</t>
    </rPh>
    <rPh sb="251" eb="252">
      <t>トウ</t>
    </rPh>
    <rPh sb="253" eb="255">
      <t>ケイヒ</t>
    </rPh>
    <rPh sb="256" eb="257">
      <t>カカ</t>
    </rPh>
    <rPh sb="264" eb="266">
      <t>コンゴ</t>
    </rPh>
    <rPh sb="266" eb="268">
      <t>シセツ</t>
    </rPh>
    <rPh sb="269" eb="271">
      <t>ゾウカ</t>
    </rPh>
    <rPh sb="274" eb="276">
      <t>カイゼン</t>
    </rPh>
    <rPh sb="277" eb="279">
      <t>ミコ</t>
    </rPh>
    <rPh sb="285" eb="287">
      <t>シセツ</t>
    </rPh>
    <rPh sb="287" eb="289">
      <t>リヨウ</t>
    </rPh>
    <rPh sb="289" eb="290">
      <t>リツ</t>
    </rPh>
    <rPh sb="292" eb="294">
      <t>セッチ</t>
    </rPh>
    <rPh sb="297" eb="300">
      <t>ジョウカソウ</t>
    </rPh>
    <rPh sb="304" eb="306">
      <t>シヨウ</t>
    </rPh>
    <rPh sb="314" eb="317">
      <t>スイセンカ</t>
    </rPh>
    <rPh sb="317" eb="318">
      <t>リツ</t>
    </rPh>
    <rPh sb="320" eb="322">
      <t>コウキョウ</t>
    </rPh>
    <rPh sb="322" eb="325">
      <t>ジョウカソウ</t>
    </rPh>
    <rPh sb="325" eb="327">
      <t>ジギョウ</t>
    </rPh>
    <rPh sb="328" eb="330">
      <t>セッチ</t>
    </rPh>
    <rPh sb="332" eb="335">
      <t>ジョウカソウ</t>
    </rPh>
    <rPh sb="339" eb="342">
      <t>スイセンカ</t>
    </rPh>
    <rPh sb="342" eb="343">
      <t>リツ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</si>
</sst>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9ED-499B-B165-D75D195B472B}"/>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89ED-499B-B165-D75D195B472B}"/>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B416-4B14-97B4-EBADA8BB7B24}"/>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58.26</c:v>
                </c:pt>
              </c:numCache>
            </c:numRef>
          </c:val>
          <c:smooth val="0"/>
          <c:extLst>
            <c:ext xmlns:c16="http://schemas.microsoft.com/office/drawing/2014/chart" uri="{C3380CC4-5D6E-409C-BE32-E72D297353CC}">
              <c16:uniqueId val="{00000001-B416-4B14-97B4-EBADA8BB7B24}"/>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0</c:v>
                </c:pt>
                <c:pt idx="4">
                  <c:v>100</c:v>
                </c:pt>
              </c:numCache>
            </c:numRef>
          </c:val>
          <c:extLst>
            <c:ext xmlns:c16="http://schemas.microsoft.com/office/drawing/2014/chart" uri="{C3380CC4-5D6E-409C-BE32-E72D297353CC}">
              <c16:uniqueId val="{00000000-74A6-40AE-AB01-DB285DDE471C}"/>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66.430000000000007</c:v>
                </c:pt>
              </c:numCache>
            </c:numRef>
          </c:val>
          <c:smooth val="0"/>
          <c:extLst>
            <c:ext xmlns:c16="http://schemas.microsoft.com/office/drawing/2014/chart" uri="{C3380CC4-5D6E-409C-BE32-E72D297353CC}">
              <c16:uniqueId val="{00000001-74A6-40AE-AB01-DB285DDE471C}"/>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0</c:v>
                </c:pt>
                <c:pt idx="4">
                  <c:v>139.05000000000001</c:v>
                </c:pt>
              </c:numCache>
            </c:numRef>
          </c:val>
          <c:extLst>
            <c:ext xmlns:c16="http://schemas.microsoft.com/office/drawing/2014/chart" uri="{C3380CC4-5D6E-409C-BE32-E72D297353CC}">
              <c16:uniqueId val="{00000000-D8BB-4674-AEC9-3EAB069E3FB0}"/>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8BB-4674-AEC9-3EAB069E3FB0}"/>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146-4EAF-9678-D42FE4BB5B6E}"/>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146-4EAF-9678-D42FE4BB5B6E}"/>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268-4619-80F9-37B18F8B0960}"/>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268-4619-80F9-37B18F8B0960}"/>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203-4A4F-9B5D-0EEA5CD26EF6}"/>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203-4A4F-9B5D-0EEA5CD26EF6}"/>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F65-4705-80DD-60BDBC57B741}"/>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F65-4705-80DD-60BDBC57B741}"/>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0</c:v>
                </c:pt>
                <c:pt idx="4">
                  <c:v>4460.97</c:v>
                </c:pt>
              </c:numCache>
            </c:numRef>
          </c:val>
          <c:extLst>
            <c:ext xmlns:c16="http://schemas.microsoft.com/office/drawing/2014/chart" uri="{C3380CC4-5D6E-409C-BE32-E72D297353CC}">
              <c16:uniqueId val="{00000000-1936-438E-9D1B-F914F2459FE0}"/>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393.35</c:v>
                </c:pt>
              </c:numCache>
            </c:numRef>
          </c:val>
          <c:smooth val="0"/>
          <c:extLst>
            <c:ext xmlns:c16="http://schemas.microsoft.com/office/drawing/2014/chart" uri="{C3380CC4-5D6E-409C-BE32-E72D297353CC}">
              <c16:uniqueId val="{00000001-1936-438E-9D1B-F914F2459FE0}"/>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0</c:v>
                </c:pt>
                <c:pt idx="4">
                  <c:v>1.06</c:v>
                </c:pt>
              </c:numCache>
            </c:numRef>
          </c:val>
          <c:extLst>
            <c:ext xmlns:c16="http://schemas.microsoft.com/office/drawing/2014/chart" uri="{C3380CC4-5D6E-409C-BE32-E72D297353CC}">
              <c16:uniqueId val="{00000000-6112-4ACF-ACE4-DBEF931DB2B5}"/>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48.13</c:v>
                </c:pt>
              </c:numCache>
            </c:numRef>
          </c:val>
          <c:smooth val="0"/>
          <c:extLst>
            <c:ext xmlns:c16="http://schemas.microsoft.com/office/drawing/2014/chart" uri="{C3380CC4-5D6E-409C-BE32-E72D297353CC}">
              <c16:uniqueId val="{00000001-6112-4ACF-ACE4-DBEF931DB2B5}"/>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0</c:v>
                </c:pt>
                <c:pt idx="4">
                  <c:v>21619.98</c:v>
                </c:pt>
              </c:numCache>
            </c:numRef>
          </c:val>
          <c:extLst>
            <c:ext xmlns:c16="http://schemas.microsoft.com/office/drawing/2014/chart" uri="{C3380CC4-5D6E-409C-BE32-E72D297353CC}">
              <c16:uniqueId val="{00000000-E7D9-4441-8578-4C1E584ECE58}"/>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301.54000000000002</c:v>
                </c:pt>
              </c:numCache>
            </c:numRef>
          </c:val>
          <c:smooth val="0"/>
          <c:extLst>
            <c:ext xmlns:c16="http://schemas.microsoft.com/office/drawing/2014/chart" uri="{C3380CC4-5D6E-409C-BE32-E72D297353CC}">
              <c16:uniqueId val="{00000001-E7D9-4441-8578-4C1E584ECE58}"/>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【310.14】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【286.17】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N18" zoomScaleNormal="100" workbookViewId="0">
      <selection activeCell="BD34" sqref="BD3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
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
データ!H6</f>
        <v>
東京都　大島町</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
1</v>
      </c>
      <c r="C7" s="47"/>
      <c r="D7" s="47"/>
      <c r="E7" s="47"/>
      <c r="F7" s="47"/>
      <c r="G7" s="47"/>
      <c r="H7" s="47"/>
      <c r="I7" s="47" t="s">
        <v>
2</v>
      </c>
      <c r="J7" s="47"/>
      <c r="K7" s="47"/>
      <c r="L7" s="47"/>
      <c r="M7" s="47"/>
      <c r="N7" s="47"/>
      <c r="O7" s="47"/>
      <c r="P7" s="47" t="s">
        <v>
3</v>
      </c>
      <c r="Q7" s="47"/>
      <c r="R7" s="47"/>
      <c r="S7" s="47"/>
      <c r="T7" s="47"/>
      <c r="U7" s="47"/>
      <c r="V7" s="47"/>
      <c r="W7" s="47" t="s">
        <v>
4</v>
      </c>
      <c r="X7" s="47"/>
      <c r="Y7" s="47"/>
      <c r="Z7" s="47"/>
      <c r="AA7" s="47"/>
      <c r="AB7" s="47"/>
      <c r="AC7" s="47"/>
      <c r="AD7" s="47" t="s">
        <v>
5</v>
      </c>
      <c r="AE7" s="47"/>
      <c r="AF7" s="47"/>
      <c r="AG7" s="47"/>
      <c r="AH7" s="47"/>
      <c r="AI7" s="47"/>
      <c r="AJ7" s="47"/>
      <c r="AK7" s="3"/>
      <c r="AL7" s="47" t="s">
        <v>
6</v>
      </c>
      <c r="AM7" s="47"/>
      <c r="AN7" s="47"/>
      <c r="AO7" s="47"/>
      <c r="AP7" s="47"/>
      <c r="AQ7" s="47"/>
      <c r="AR7" s="47"/>
      <c r="AS7" s="47"/>
      <c r="AT7" s="47" t="s">
        <v>
7</v>
      </c>
      <c r="AU7" s="47"/>
      <c r="AV7" s="47"/>
      <c r="AW7" s="47"/>
      <c r="AX7" s="47"/>
      <c r="AY7" s="47"/>
      <c r="AZ7" s="47"/>
      <c r="BA7" s="47"/>
      <c r="BB7" s="47" t="s">
        <v>
8</v>
      </c>
      <c r="BC7" s="47"/>
      <c r="BD7" s="47"/>
      <c r="BE7" s="47"/>
      <c r="BF7" s="47"/>
      <c r="BG7" s="47"/>
      <c r="BH7" s="47"/>
      <c r="BI7" s="47"/>
      <c r="BJ7" s="3"/>
      <c r="BK7" s="3"/>
      <c r="BL7" s="69" t="s">
        <v>
9</v>
      </c>
      <c r="BM7" s="70"/>
      <c r="BN7" s="70"/>
      <c r="BO7" s="70"/>
      <c r="BP7" s="70"/>
      <c r="BQ7" s="70"/>
      <c r="BR7" s="70"/>
      <c r="BS7" s="70"/>
      <c r="BT7" s="70"/>
      <c r="BU7" s="70"/>
      <c r="BV7" s="70"/>
      <c r="BW7" s="70"/>
      <c r="BX7" s="70"/>
      <c r="BY7" s="71"/>
    </row>
    <row r="8" spans="1:78" ht="18.75" customHeight="1" x14ac:dyDescent="0.15">
      <c r="A8" s="2"/>
      <c r="B8" s="65" t="str">
        <f>
データ!I6</f>
        <v>
法非適用</v>
      </c>
      <c r="C8" s="65"/>
      <c r="D8" s="65"/>
      <c r="E8" s="65"/>
      <c r="F8" s="65"/>
      <c r="G8" s="65"/>
      <c r="H8" s="65"/>
      <c r="I8" s="65" t="str">
        <f>
データ!J6</f>
        <v>
下水道事業</v>
      </c>
      <c r="J8" s="65"/>
      <c r="K8" s="65"/>
      <c r="L8" s="65"/>
      <c r="M8" s="65"/>
      <c r="N8" s="65"/>
      <c r="O8" s="65"/>
      <c r="P8" s="65" t="str">
        <f>
データ!K6</f>
        <v>
特定地域生活排水処理</v>
      </c>
      <c r="Q8" s="65"/>
      <c r="R8" s="65"/>
      <c r="S8" s="65"/>
      <c r="T8" s="65"/>
      <c r="U8" s="65"/>
      <c r="V8" s="65"/>
      <c r="W8" s="65" t="str">
        <f>
データ!L6</f>
        <v>
K3</v>
      </c>
      <c r="X8" s="65"/>
      <c r="Y8" s="65"/>
      <c r="Z8" s="65"/>
      <c r="AA8" s="65"/>
      <c r="AB8" s="65"/>
      <c r="AC8" s="65"/>
      <c r="AD8" s="66" t="str">
        <f>
データ!$M$6</f>
        <v>
非設置</v>
      </c>
      <c r="AE8" s="66"/>
      <c r="AF8" s="66"/>
      <c r="AG8" s="66"/>
      <c r="AH8" s="66"/>
      <c r="AI8" s="66"/>
      <c r="AJ8" s="66"/>
      <c r="AK8" s="3"/>
      <c r="AL8" s="46">
        <f>
データ!S6</f>
        <v>
7262</v>
      </c>
      <c r="AM8" s="46"/>
      <c r="AN8" s="46"/>
      <c r="AO8" s="46"/>
      <c r="AP8" s="46"/>
      <c r="AQ8" s="46"/>
      <c r="AR8" s="46"/>
      <c r="AS8" s="46"/>
      <c r="AT8" s="45">
        <f>
データ!T6</f>
        <v>
90.76</v>
      </c>
      <c r="AU8" s="45"/>
      <c r="AV8" s="45"/>
      <c r="AW8" s="45"/>
      <c r="AX8" s="45"/>
      <c r="AY8" s="45"/>
      <c r="AZ8" s="45"/>
      <c r="BA8" s="45"/>
      <c r="BB8" s="45">
        <f>
データ!U6</f>
        <v>
80.010000000000005</v>
      </c>
      <c r="BC8" s="45"/>
      <c r="BD8" s="45"/>
      <c r="BE8" s="45"/>
      <c r="BF8" s="45"/>
      <c r="BG8" s="45"/>
      <c r="BH8" s="45"/>
      <c r="BI8" s="45"/>
      <c r="BJ8" s="3"/>
      <c r="BK8" s="3"/>
      <c r="BL8" s="61" t="s">
        <v>
10</v>
      </c>
      <c r="BM8" s="62"/>
      <c r="BN8" s="63" t="s">
        <v>
11</v>
      </c>
      <c r="BO8" s="63"/>
      <c r="BP8" s="63"/>
      <c r="BQ8" s="63"/>
      <c r="BR8" s="63"/>
      <c r="BS8" s="63"/>
      <c r="BT8" s="63"/>
      <c r="BU8" s="63"/>
      <c r="BV8" s="63"/>
      <c r="BW8" s="63"/>
      <c r="BX8" s="63"/>
      <c r="BY8" s="64"/>
    </row>
    <row r="9" spans="1:78" ht="18.75" customHeight="1" x14ac:dyDescent="0.15">
      <c r="A9" s="2"/>
      <c r="B9" s="47" t="s">
        <v>
12</v>
      </c>
      <c r="C9" s="47"/>
      <c r="D9" s="47"/>
      <c r="E9" s="47"/>
      <c r="F9" s="47"/>
      <c r="G9" s="47"/>
      <c r="H9" s="47"/>
      <c r="I9" s="47" t="s">
        <v>
13</v>
      </c>
      <c r="J9" s="47"/>
      <c r="K9" s="47"/>
      <c r="L9" s="47"/>
      <c r="M9" s="47"/>
      <c r="N9" s="47"/>
      <c r="O9" s="47"/>
      <c r="P9" s="47" t="s">
        <v>
14</v>
      </c>
      <c r="Q9" s="47"/>
      <c r="R9" s="47"/>
      <c r="S9" s="47"/>
      <c r="T9" s="47"/>
      <c r="U9" s="47"/>
      <c r="V9" s="47"/>
      <c r="W9" s="47" t="s">
        <v>
15</v>
      </c>
      <c r="X9" s="47"/>
      <c r="Y9" s="47"/>
      <c r="Z9" s="47"/>
      <c r="AA9" s="47"/>
      <c r="AB9" s="47"/>
      <c r="AC9" s="47"/>
      <c r="AD9" s="47" t="s">
        <v>
16</v>
      </c>
      <c r="AE9" s="47"/>
      <c r="AF9" s="47"/>
      <c r="AG9" s="47"/>
      <c r="AH9" s="47"/>
      <c r="AI9" s="47"/>
      <c r="AJ9" s="47"/>
      <c r="AK9" s="3"/>
      <c r="AL9" s="47" t="s">
        <v>
17</v>
      </c>
      <c r="AM9" s="47"/>
      <c r="AN9" s="47"/>
      <c r="AO9" s="47"/>
      <c r="AP9" s="47"/>
      <c r="AQ9" s="47"/>
      <c r="AR9" s="47"/>
      <c r="AS9" s="47"/>
      <c r="AT9" s="47" t="s">
        <v>
18</v>
      </c>
      <c r="AU9" s="47"/>
      <c r="AV9" s="47"/>
      <c r="AW9" s="47"/>
      <c r="AX9" s="47"/>
      <c r="AY9" s="47"/>
      <c r="AZ9" s="47"/>
      <c r="BA9" s="47"/>
      <c r="BB9" s="47" t="s">
        <v>
19</v>
      </c>
      <c r="BC9" s="47"/>
      <c r="BD9" s="47"/>
      <c r="BE9" s="47"/>
      <c r="BF9" s="47"/>
      <c r="BG9" s="47"/>
      <c r="BH9" s="47"/>
      <c r="BI9" s="47"/>
      <c r="BJ9" s="3"/>
      <c r="BK9" s="3"/>
      <c r="BL9" s="48" t="s">
        <v>
20</v>
      </c>
      <c r="BM9" s="49"/>
      <c r="BN9" s="50" t="s">
        <v>
21</v>
      </c>
      <c r="BO9" s="50"/>
      <c r="BP9" s="50"/>
      <c r="BQ9" s="50"/>
      <c r="BR9" s="50"/>
      <c r="BS9" s="50"/>
      <c r="BT9" s="50"/>
      <c r="BU9" s="50"/>
      <c r="BV9" s="50"/>
      <c r="BW9" s="50"/>
      <c r="BX9" s="50"/>
      <c r="BY9" s="51"/>
    </row>
    <row r="10" spans="1:78" ht="18.75" customHeight="1" x14ac:dyDescent="0.15">
      <c r="A10" s="2"/>
      <c r="B10" s="45" t="str">
        <f>
データ!N6</f>
        <v>
-</v>
      </c>
      <c r="C10" s="45"/>
      <c r="D10" s="45"/>
      <c r="E10" s="45"/>
      <c r="F10" s="45"/>
      <c r="G10" s="45"/>
      <c r="H10" s="45"/>
      <c r="I10" s="45" t="str">
        <f>
データ!O6</f>
        <v>
該当数値なし</v>
      </c>
      <c r="J10" s="45"/>
      <c r="K10" s="45"/>
      <c r="L10" s="45"/>
      <c r="M10" s="45"/>
      <c r="N10" s="45"/>
      <c r="O10" s="45"/>
      <c r="P10" s="45">
        <f>
データ!P6</f>
        <v>
1.02</v>
      </c>
      <c r="Q10" s="45"/>
      <c r="R10" s="45"/>
      <c r="S10" s="45"/>
      <c r="T10" s="45"/>
      <c r="U10" s="45"/>
      <c r="V10" s="45"/>
      <c r="W10" s="45">
        <f>
データ!Q6</f>
        <v>
100</v>
      </c>
      <c r="X10" s="45"/>
      <c r="Y10" s="45"/>
      <c r="Z10" s="45"/>
      <c r="AA10" s="45"/>
      <c r="AB10" s="45"/>
      <c r="AC10" s="45"/>
      <c r="AD10" s="46">
        <f>
データ!R6</f>
        <v>
3550</v>
      </c>
      <c r="AE10" s="46"/>
      <c r="AF10" s="46"/>
      <c r="AG10" s="46"/>
      <c r="AH10" s="46"/>
      <c r="AI10" s="46"/>
      <c r="AJ10" s="46"/>
      <c r="AK10" s="2"/>
      <c r="AL10" s="46">
        <f>
データ!V6</f>
        <v>
72</v>
      </c>
      <c r="AM10" s="46"/>
      <c r="AN10" s="46"/>
      <c r="AO10" s="46"/>
      <c r="AP10" s="46"/>
      <c r="AQ10" s="46"/>
      <c r="AR10" s="46"/>
      <c r="AS10" s="46"/>
      <c r="AT10" s="45">
        <f>
データ!W6</f>
        <v>
90.76</v>
      </c>
      <c r="AU10" s="45"/>
      <c r="AV10" s="45"/>
      <c r="AW10" s="45"/>
      <c r="AX10" s="45"/>
      <c r="AY10" s="45"/>
      <c r="AZ10" s="45"/>
      <c r="BA10" s="45"/>
      <c r="BB10" s="45">
        <f>
データ!X6</f>
        <v>
0.79</v>
      </c>
      <c r="BC10" s="45"/>
      <c r="BD10" s="45"/>
      <c r="BE10" s="45"/>
      <c r="BF10" s="45"/>
      <c r="BG10" s="45"/>
      <c r="BH10" s="45"/>
      <c r="BI10" s="45"/>
      <c r="BJ10" s="2"/>
      <c r="BK10" s="2"/>
      <c r="BL10" s="52" t="s">
        <v>
22</v>
      </c>
      <c r="BM10" s="53"/>
      <c r="BN10" s="54" t="s">
        <v>
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
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
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
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
119</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
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
117</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
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
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
118</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
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x14ac:dyDescent="0.15">
      <c r="C84" s="2"/>
    </row>
    <row r="85" spans="1:78" hidden="1" x14ac:dyDescent="0.15">
      <c r="B85" s="12" t="s">
        <v>
31</v>
      </c>
      <c r="C85" s="12"/>
      <c r="D85" s="12"/>
      <c r="E85" s="12" t="s">
        <v>
32</v>
      </c>
      <c r="F85" s="12" t="s">
        <v>
33</v>
      </c>
      <c r="G85" s="12" t="s">
        <v>
34</v>
      </c>
      <c r="H85" s="12" t="s">
        <v>
35</v>
      </c>
      <c r="I85" s="12" t="s">
        <v>
36</v>
      </c>
      <c r="J85" s="12" t="s">
        <v>
37</v>
      </c>
      <c r="K85" s="12" t="s">
        <v>
38</v>
      </c>
      <c r="L85" s="12" t="s">
        <v>
39</v>
      </c>
      <c r="M85" s="12" t="s">
        <v>
40</v>
      </c>
      <c r="N85" s="12" t="s">
        <v>
41</v>
      </c>
      <c r="O85" s="12" t="s">
        <v>
42</v>
      </c>
    </row>
    <row r="86" spans="1:78" hidden="1" x14ac:dyDescent="0.15">
      <c r="B86" s="12"/>
      <c r="C86" s="12"/>
      <c r="D86" s="12"/>
      <c r="E86" s="12" t="str">
        <f>
データ!AI6</f>
        <v/>
      </c>
      <c r="F86" s="12" t="s">
        <v>
43</v>
      </c>
      <c r="G86" s="12" t="s">
        <v>
43</v>
      </c>
      <c r="H86" s="12" t="str">
        <f>
データ!BP6</f>
        <v>
【310.14】</v>
      </c>
      <c r="I86" s="12" t="str">
        <f>
データ!CA6</f>
        <v>
【57.71】</v>
      </c>
      <c r="J86" s="12" t="str">
        <f>
データ!CL6</f>
        <v>
【286.17】</v>
      </c>
      <c r="K86" s="12" t="str">
        <f>
データ!CW6</f>
        <v>
【56.80】</v>
      </c>
      <c r="L86" s="12" t="str">
        <f>
データ!DH6</f>
        <v>
【83.38】</v>
      </c>
      <c r="M86" s="12" t="s">
        <v>
44</v>
      </c>
      <c r="N86" s="12" t="s">
        <v>
45</v>
      </c>
      <c r="O86" s="12" t="str">
        <f>
データ!EO6</f>
        <v>
【-】</v>
      </c>
    </row>
  </sheetData>
  <sheetProtection algorithmName="SHA-512" hashValue="FUWStAi0LsNr0RKSeVYx1Gx6tRXE1EOEbMBT8W2BIX6+HBF1vJ/nvy86gJLvltd4kiuIPCQe8xRF1zRW9f9HQA==" saltValue="nvx6u4j+LNHkclM/VE5M/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
46</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5" x14ac:dyDescent="0.15">
      <c r="A2" s="14" t="s">
        <v>
47</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5" x14ac:dyDescent="0.15">
      <c r="A3" s="14" t="s">
        <v>
48</v>
      </c>
      <c r="B3" s="15" t="s">
        <v>
49</v>
      </c>
      <c r="C3" s="15" t="s">
        <v>
50</v>
      </c>
      <c r="D3" s="15" t="s">
        <v>
51</v>
      </c>
      <c r="E3" s="15" t="s">
        <v>
52</v>
      </c>
      <c r="F3" s="15" t="s">
        <v>
53</v>
      </c>
      <c r="G3" s="15" t="s">
        <v>
54</v>
      </c>
      <c r="H3" s="73" t="s">
        <v>
55</v>
      </c>
      <c r="I3" s="74"/>
      <c r="J3" s="74"/>
      <c r="K3" s="74"/>
      <c r="L3" s="74"/>
      <c r="M3" s="74"/>
      <c r="N3" s="74"/>
      <c r="O3" s="74"/>
      <c r="P3" s="74"/>
      <c r="Q3" s="74"/>
      <c r="R3" s="74"/>
      <c r="S3" s="74"/>
      <c r="T3" s="74"/>
      <c r="U3" s="74"/>
      <c r="V3" s="74"/>
      <c r="W3" s="74"/>
      <c r="X3" s="75"/>
      <c r="Y3" s="79" t="s">
        <v>
56</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
57</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5" x14ac:dyDescent="0.15">
      <c r="A4" s="14" t="s">
        <v>
58</v>
      </c>
      <c r="B4" s="16"/>
      <c r="C4" s="16"/>
      <c r="D4" s="16"/>
      <c r="E4" s="16"/>
      <c r="F4" s="16"/>
      <c r="G4" s="16"/>
      <c r="H4" s="76"/>
      <c r="I4" s="77"/>
      <c r="J4" s="77"/>
      <c r="K4" s="77"/>
      <c r="L4" s="77"/>
      <c r="M4" s="77"/>
      <c r="N4" s="77"/>
      <c r="O4" s="77"/>
      <c r="P4" s="77"/>
      <c r="Q4" s="77"/>
      <c r="R4" s="77"/>
      <c r="S4" s="77"/>
      <c r="T4" s="77"/>
      <c r="U4" s="77"/>
      <c r="V4" s="77"/>
      <c r="W4" s="77"/>
      <c r="X4" s="78"/>
      <c r="Y4" s="72" t="s">
        <v>
59</v>
      </c>
      <c r="Z4" s="72"/>
      <c r="AA4" s="72"/>
      <c r="AB4" s="72"/>
      <c r="AC4" s="72"/>
      <c r="AD4" s="72"/>
      <c r="AE4" s="72"/>
      <c r="AF4" s="72"/>
      <c r="AG4" s="72"/>
      <c r="AH4" s="72"/>
      <c r="AI4" s="72"/>
      <c r="AJ4" s="72" t="s">
        <v>
60</v>
      </c>
      <c r="AK4" s="72"/>
      <c r="AL4" s="72"/>
      <c r="AM4" s="72"/>
      <c r="AN4" s="72"/>
      <c r="AO4" s="72"/>
      <c r="AP4" s="72"/>
      <c r="AQ4" s="72"/>
      <c r="AR4" s="72"/>
      <c r="AS4" s="72"/>
      <c r="AT4" s="72"/>
      <c r="AU4" s="72" t="s">
        <v>
61</v>
      </c>
      <c r="AV4" s="72"/>
      <c r="AW4" s="72"/>
      <c r="AX4" s="72"/>
      <c r="AY4" s="72"/>
      <c r="AZ4" s="72"/>
      <c r="BA4" s="72"/>
      <c r="BB4" s="72"/>
      <c r="BC4" s="72"/>
      <c r="BD4" s="72"/>
      <c r="BE4" s="72"/>
      <c r="BF4" s="72" t="s">
        <v>
62</v>
      </c>
      <c r="BG4" s="72"/>
      <c r="BH4" s="72"/>
      <c r="BI4" s="72"/>
      <c r="BJ4" s="72"/>
      <c r="BK4" s="72"/>
      <c r="BL4" s="72"/>
      <c r="BM4" s="72"/>
      <c r="BN4" s="72"/>
      <c r="BO4" s="72"/>
      <c r="BP4" s="72"/>
      <c r="BQ4" s="72" t="s">
        <v>
63</v>
      </c>
      <c r="BR4" s="72"/>
      <c r="BS4" s="72"/>
      <c r="BT4" s="72"/>
      <c r="BU4" s="72"/>
      <c r="BV4" s="72"/>
      <c r="BW4" s="72"/>
      <c r="BX4" s="72"/>
      <c r="BY4" s="72"/>
      <c r="BZ4" s="72"/>
      <c r="CA4" s="72"/>
      <c r="CB4" s="72" t="s">
        <v>
64</v>
      </c>
      <c r="CC4" s="72"/>
      <c r="CD4" s="72"/>
      <c r="CE4" s="72"/>
      <c r="CF4" s="72"/>
      <c r="CG4" s="72"/>
      <c r="CH4" s="72"/>
      <c r="CI4" s="72"/>
      <c r="CJ4" s="72"/>
      <c r="CK4" s="72"/>
      <c r="CL4" s="72"/>
      <c r="CM4" s="72" t="s">
        <v>
65</v>
      </c>
      <c r="CN4" s="72"/>
      <c r="CO4" s="72"/>
      <c r="CP4" s="72"/>
      <c r="CQ4" s="72"/>
      <c r="CR4" s="72"/>
      <c r="CS4" s="72"/>
      <c r="CT4" s="72"/>
      <c r="CU4" s="72"/>
      <c r="CV4" s="72"/>
      <c r="CW4" s="72"/>
      <c r="CX4" s="72" t="s">
        <v>
66</v>
      </c>
      <c r="CY4" s="72"/>
      <c r="CZ4" s="72"/>
      <c r="DA4" s="72"/>
      <c r="DB4" s="72"/>
      <c r="DC4" s="72"/>
      <c r="DD4" s="72"/>
      <c r="DE4" s="72"/>
      <c r="DF4" s="72"/>
      <c r="DG4" s="72"/>
      <c r="DH4" s="72"/>
      <c r="DI4" s="72" t="s">
        <v>
67</v>
      </c>
      <c r="DJ4" s="72"/>
      <c r="DK4" s="72"/>
      <c r="DL4" s="72"/>
      <c r="DM4" s="72"/>
      <c r="DN4" s="72"/>
      <c r="DO4" s="72"/>
      <c r="DP4" s="72"/>
      <c r="DQ4" s="72"/>
      <c r="DR4" s="72"/>
      <c r="DS4" s="72"/>
      <c r="DT4" s="72" t="s">
        <v>
68</v>
      </c>
      <c r="DU4" s="72"/>
      <c r="DV4" s="72"/>
      <c r="DW4" s="72"/>
      <c r="DX4" s="72"/>
      <c r="DY4" s="72"/>
      <c r="DZ4" s="72"/>
      <c r="EA4" s="72"/>
      <c r="EB4" s="72"/>
      <c r="EC4" s="72"/>
      <c r="ED4" s="72"/>
      <c r="EE4" s="72" t="s">
        <v>
69</v>
      </c>
      <c r="EF4" s="72"/>
      <c r="EG4" s="72"/>
      <c r="EH4" s="72"/>
      <c r="EI4" s="72"/>
      <c r="EJ4" s="72"/>
      <c r="EK4" s="72"/>
      <c r="EL4" s="72"/>
      <c r="EM4" s="72"/>
      <c r="EN4" s="72"/>
      <c r="EO4" s="72"/>
    </row>
    <row r="5" spans="1:145" x14ac:dyDescent="0.15">
      <c r="A5" s="14" t="s">
        <v>
70</v>
      </c>
      <c r="B5" s="17"/>
      <c r="C5" s="17"/>
      <c r="D5" s="17"/>
      <c r="E5" s="17"/>
      <c r="F5" s="17"/>
      <c r="G5" s="17"/>
      <c r="H5" s="18" t="s">
        <v>
71</v>
      </c>
      <c r="I5" s="18" t="s">
        <v>
72</v>
      </c>
      <c r="J5" s="18" t="s">
        <v>
73</v>
      </c>
      <c r="K5" s="18" t="s">
        <v>
74</v>
      </c>
      <c r="L5" s="18" t="s">
        <v>
75</v>
      </c>
      <c r="M5" s="18" t="s">
        <v>
5</v>
      </c>
      <c r="N5" s="18" t="s">
        <v>
76</v>
      </c>
      <c r="O5" s="18" t="s">
        <v>
77</v>
      </c>
      <c r="P5" s="18" t="s">
        <v>
78</v>
      </c>
      <c r="Q5" s="18" t="s">
        <v>
79</v>
      </c>
      <c r="R5" s="18" t="s">
        <v>
80</v>
      </c>
      <c r="S5" s="18" t="s">
        <v>
81</v>
      </c>
      <c r="T5" s="18" t="s">
        <v>
82</v>
      </c>
      <c r="U5" s="18" t="s">
        <v>
83</v>
      </c>
      <c r="V5" s="18" t="s">
        <v>
84</v>
      </c>
      <c r="W5" s="18" t="s">
        <v>
85</v>
      </c>
      <c r="X5" s="18" t="s">
        <v>
86</v>
      </c>
      <c r="Y5" s="18" t="s">
        <v>
87</v>
      </c>
      <c r="Z5" s="18" t="s">
        <v>
88</v>
      </c>
      <c r="AA5" s="18" t="s">
        <v>
89</v>
      </c>
      <c r="AB5" s="18" t="s">
        <v>
90</v>
      </c>
      <c r="AC5" s="18" t="s">
        <v>
91</v>
      </c>
      <c r="AD5" s="18" t="s">
        <v>
92</v>
      </c>
      <c r="AE5" s="18" t="s">
        <v>
93</v>
      </c>
      <c r="AF5" s="18" t="s">
        <v>
94</v>
      </c>
      <c r="AG5" s="18" t="s">
        <v>
95</v>
      </c>
      <c r="AH5" s="18" t="s">
        <v>
96</v>
      </c>
      <c r="AI5" s="18" t="s">
        <v>
31</v>
      </c>
      <c r="AJ5" s="18" t="s">
        <v>
87</v>
      </c>
      <c r="AK5" s="18" t="s">
        <v>
88</v>
      </c>
      <c r="AL5" s="18" t="s">
        <v>
89</v>
      </c>
      <c r="AM5" s="18" t="s">
        <v>
90</v>
      </c>
      <c r="AN5" s="18" t="s">
        <v>
91</v>
      </c>
      <c r="AO5" s="18" t="s">
        <v>
92</v>
      </c>
      <c r="AP5" s="18" t="s">
        <v>
93</v>
      </c>
      <c r="AQ5" s="18" t="s">
        <v>
94</v>
      </c>
      <c r="AR5" s="18" t="s">
        <v>
95</v>
      </c>
      <c r="AS5" s="18" t="s">
        <v>
96</v>
      </c>
      <c r="AT5" s="18" t="s">
        <v>
97</v>
      </c>
      <c r="AU5" s="18" t="s">
        <v>
87</v>
      </c>
      <c r="AV5" s="18" t="s">
        <v>
88</v>
      </c>
      <c r="AW5" s="18" t="s">
        <v>
89</v>
      </c>
      <c r="AX5" s="18" t="s">
        <v>
90</v>
      </c>
      <c r="AY5" s="18" t="s">
        <v>
91</v>
      </c>
      <c r="AZ5" s="18" t="s">
        <v>
92</v>
      </c>
      <c r="BA5" s="18" t="s">
        <v>
93</v>
      </c>
      <c r="BB5" s="18" t="s">
        <v>
94</v>
      </c>
      <c r="BC5" s="18" t="s">
        <v>
95</v>
      </c>
      <c r="BD5" s="18" t="s">
        <v>
96</v>
      </c>
      <c r="BE5" s="18" t="s">
        <v>
97</v>
      </c>
      <c r="BF5" s="18" t="s">
        <v>
87</v>
      </c>
      <c r="BG5" s="18" t="s">
        <v>
88</v>
      </c>
      <c r="BH5" s="18" t="s">
        <v>
89</v>
      </c>
      <c r="BI5" s="18" t="s">
        <v>
90</v>
      </c>
      <c r="BJ5" s="18" t="s">
        <v>
91</v>
      </c>
      <c r="BK5" s="18" t="s">
        <v>
92</v>
      </c>
      <c r="BL5" s="18" t="s">
        <v>
93</v>
      </c>
      <c r="BM5" s="18" t="s">
        <v>
94</v>
      </c>
      <c r="BN5" s="18" t="s">
        <v>
95</v>
      </c>
      <c r="BO5" s="18" t="s">
        <v>
96</v>
      </c>
      <c r="BP5" s="18" t="s">
        <v>
97</v>
      </c>
      <c r="BQ5" s="18" t="s">
        <v>
87</v>
      </c>
      <c r="BR5" s="18" t="s">
        <v>
88</v>
      </c>
      <c r="BS5" s="18" t="s">
        <v>
89</v>
      </c>
      <c r="BT5" s="18" t="s">
        <v>
90</v>
      </c>
      <c r="BU5" s="18" t="s">
        <v>
91</v>
      </c>
      <c r="BV5" s="18" t="s">
        <v>
92</v>
      </c>
      <c r="BW5" s="18" t="s">
        <v>
93</v>
      </c>
      <c r="BX5" s="18" t="s">
        <v>
94</v>
      </c>
      <c r="BY5" s="18" t="s">
        <v>
95</v>
      </c>
      <c r="BZ5" s="18" t="s">
        <v>
96</v>
      </c>
      <c r="CA5" s="18" t="s">
        <v>
97</v>
      </c>
      <c r="CB5" s="18" t="s">
        <v>
87</v>
      </c>
      <c r="CC5" s="18" t="s">
        <v>
88</v>
      </c>
      <c r="CD5" s="18" t="s">
        <v>
89</v>
      </c>
      <c r="CE5" s="18" t="s">
        <v>
90</v>
      </c>
      <c r="CF5" s="18" t="s">
        <v>
91</v>
      </c>
      <c r="CG5" s="18" t="s">
        <v>
92</v>
      </c>
      <c r="CH5" s="18" t="s">
        <v>
93</v>
      </c>
      <c r="CI5" s="18" t="s">
        <v>
94</v>
      </c>
      <c r="CJ5" s="18" t="s">
        <v>
95</v>
      </c>
      <c r="CK5" s="18" t="s">
        <v>
96</v>
      </c>
      <c r="CL5" s="18" t="s">
        <v>
97</v>
      </c>
      <c r="CM5" s="18" t="s">
        <v>
87</v>
      </c>
      <c r="CN5" s="18" t="s">
        <v>
88</v>
      </c>
      <c r="CO5" s="18" t="s">
        <v>
89</v>
      </c>
      <c r="CP5" s="18" t="s">
        <v>
90</v>
      </c>
      <c r="CQ5" s="18" t="s">
        <v>
91</v>
      </c>
      <c r="CR5" s="18" t="s">
        <v>
92</v>
      </c>
      <c r="CS5" s="18" t="s">
        <v>
93</v>
      </c>
      <c r="CT5" s="18" t="s">
        <v>
94</v>
      </c>
      <c r="CU5" s="18" t="s">
        <v>
95</v>
      </c>
      <c r="CV5" s="18" t="s">
        <v>
96</v>
      </c>
      <c r="CW5" s="18" t="s">
        <v>
97</v>
      </c>
      <c r="CX5" s="18" t="s">
        <v>
87</v>
      </c>
      <c r="CY5" s="18" t="s">
        <v>
88</v>
      </c>
      <c r="CZ5" s="18" t="s">
        <v>
89</v>
      </c>
      <c r="DA5" s="18" t="s">
        <v>
90</v>
      </c>
      <c r="DB5" s="18" t="s">
        <v>
91</v>
      </c>
      <c r="DC5" s="18" t="s">
        <v>
92</v>
      </c>
      <c r="DD5" s="18" t="s">
        <v>
93</v>
      </c>
      <c r="DE5" s="18" t="s">
        <v>
94</v>
      </c>
      <c r="DF5" s="18" t="s">
        <v>
95</v>
      </c>
      <c r="DG5" s="18" t="s">
        <v>
96</v>
      </c>
      <c r="DH5" s="18" t="s">
        <v>
97</v>
      </c>
      <c r="DI5" s="18" t="s">
        <v>
87</v>
      </c>
      <c r="DJ5" s="18" t="s">
        <v>
88</v>
      </c>
      <c r="DK5" s="18" t="s">
        <v>
89</v>
      </c>
      <c r="DL5" s="18" t="s">
        <v>
90</v>
      </c>
      <c r="DM5" s="18" t="s">
        <v>
91</v>
      </c>
      <c r="DN5" s="18" t="s">
        <v>
92</v>
      </c>
      <c r="DO5" s="18" t="s">
        <v>
93</v>
      </c>
      <c r="DP5" s="18" t="s">
        <v>
94</v>
      </c>
      <c r="DQ5" s="18" t="s">
        <v>
95</v>
      </c>
      <c r="DR5" s="18" t="s">
        <v>
96</v>
      </c>
      <c r="DS5" s="18" t="s">
        <v>
97</v>
      </c>
      <c r="DT5" s="18" t="s">
        <v>
87</v>
      </c>
      <c r="DU5" s="18" t="s">
        <v>
88</v>
      </c>
      <c r="DV5" s="18" t="s">
        <v>
89</v>
      </c>
      <c r="DW5" s="18" t="s">
        <v>
90</v>
      </c>
      <c r="DX5" s="18" t="s">
        <v>
91</v>
      </c>
      <c r="DY5" s="18" t="s">
        <v>
92</v>
      </c>
      <c r="DZ5" s="18" t="s">
        <v>
93</v>
      </c>
      <c r="EA5" s="18" t="s">
        <v>
94</v>
      </c>
      <c r="EB5" s="18" t="s">
        <v>
95</v>
      </c>
      <c r="EC5" s="18" t="s">
        <v>
96</v>
      </c>
      <c r="ED5" s="18" t="s">
        <v>
97</v>
      </c>
      <c r="EE5" s="18" t="s">
        <v>
87</v>
      </c>
      <c r="EF5" s="18" t="s">
        <v>
88</v>
      </c>
      <c r="EG5" s="18" t="s">
        <v>
89</v>
      </c>
      <c r="EH5" s="18" t="s">
        <v>
90</v>
      </c>
      <c r="EI5" s="18" t="s">
        <v>
91</v>
      </c>
      <c r="EJ5" s="18" t="s">
        <v>
92</v>
      </c>
      <c r="EK5" s="18" t="s">
        <v>
93</v>
      </c>
      <c r="EL5" s="18" t="s">
        <v>
94</v>
      </c>
      <c r="EM5" s="18" t="s">
        <v>
95</v>
      </c>
      <c r="EN5" s="18" t="s">
        <v>
96</v>
      </c>
      <c r="EO5" s="18" t="s">
        <v>
97</v>
      </c>
    </row>
    <row r="6" spans="1:145" s="22" customFormat="1" x14ac:dyDescent="0.15">
      <c r="A6" s="14" t="s">
        <v>
98</v>
      </c>
      <c r="B6" s="19">
        <f>
B7</f>
        <v>
2021</v>
      </c>
      <c r="C6" s="19">
        <f t="shared" ref="C6:X6" si="3">
C7</f>
        <v>
133612</v>
      </c>
      <c r="D6" s="19">
        <f t="shared" si="3"/>
        <v>
47</v>
      </c>
      <c r="E6" s="19">
        <f t="shared" si="3"/>
        <v>
18</v>
      </c>
      <c r="F6" s="19">
        <f t="shared" si="3"/>
        <v>
0</v>
      </c>
      <c r="G6" s="19">
        <f t="shared" si="3"/>
        <v>
0</v>
      </c>
      <c r="H6" s="19" t="str">
        <f t="shared" si="3"/>
        <v>
東京都　大島町</v>
      </c>
      <c r="I6" s="19" t="str">
        <f t="shared" si="3"/>
        <v>
法非適用</v>
      </c>
      <c r="J6" s="19" t="str">
        <f t="shared" si="3"/>
        <v>
下水道事業</v>
      </c>
      <c r="K6" s="19" t="str">
        <f t="shared" si="3"/>
        <v>
特定地域生活排水処理</v>
      </c>
      <c r="L6" s="19" t="str">
        <f t="shared" si="3"/>
        <v>
K3</v>
      </c>
      <c r="M6" s="19" t="str">
        <f t="shared" si="3"/>
        <v>
非設置</v>
      </c>
      <c r="N6" s="20" t="str">
        <f t="shared" si="3"/>
        <v>
-</v>
      </c>
      <c r="O6" s="20" t="str">
        <f t="shared" si="3"/>
        <v>
該当数値なし</v>
      </c>
      <c r="P6" s="20">
        <f t="shared" si="3"/>
        <v>
1.02</v>
      </c>
      <c r="Q6" s="20">
        <f t="shared" si="3"/>
        <v>
100</v>
      </c>
      <c r="R6" s="20">
        <f t="shared" si="3"/>
        <v>
3550</v>
      </c>
      <c r="S6" s="20">
        <f t="shared" si="3"/>
        <v>
7262</v>
      </c>
      <c r="T6" s="20">
        <f t="shared" si="3"/>
        <v>
90.76</v>
      </c>
      <c r="U6" s="20">
        <f t="shared" si="3"/>
        <v>
80.010000000000005</v>
      </c>
      <c r="V6" s="20">
        <f t="shared" si="3"/>
        <v>
72</v>
      </c>
      <c r="W6" s="20">
        <f t="shared" si="3"/>
        <v>
90.76</v>
      </c>
      <c r="X6" s="20">
        <f t="shared" si="3"/>
        <v>
0.79</v>
      </c>
      <c r="Y6" s="21" t="str">
        <f>
IF(Y7="",NA(),Y7)</f>
        <v>
-</v>
      </c>
      <c r="Z6" s="21" t="str">
        <f t="shared" ref="Z6:AH6" si="4">
IF(Z7="",NA(),Z7)</f>
        <v>
-</v>
      </c>
      <c r="AA6" s="21" t="str">
        <f t="shared" si="4"/>
        <v>
-</v>
      </c>
      <c r="AB6" s="21" t="str">
        <f t="shared" si="4"/>
        <v>
-</v>
      </c>
      <c r="AC6" s="21">
        <f t="shared" si="4"/>
        <v>
139.05000000000001</v>
      </c>
      <c r="AD6" s="20" t="e">
        <f t="shared" si="4"/>
        <v>
#N/A</v>
      </c>
      <c r="AE6" s="20" t="e">
        <f t="shared" si="4"/>
        <v>
#N/A</v>
      </c>
      <c r="AF6" s="20" t="e">
        <f t="shared" si="4"/>
        <v>
#N/A</v>
      </c>
      <c r="AG6" s="20" t="e">
        <f t="shared" si="4"/>
        <v>
#N/A</v>
      </c>
      <c r="AH6" s="20" t="e">
        <f t="shared" si="4"/>
        <v>
#N/A</v>
      </c>
      <c r="AI6" s="20" t="str">
        <f>
IF(AI7="","",IF(AI7="-","【-】","【"&amp;SUBSTITUTE(TEXT(AI7,"#,##0.00"),"-","△")&amp;"】"))</f>
        <v/>
      </c>
      <c r="AJ6" s="20" t="e">
        <f>
IF(AJ7="",NA(),AJ7)</f>
        <v>
#N/A</v>
      </c>
      <c r="AK6" s="20" t="e">
        <f t="shared" ref="AK6:AS6" si="5">
IF(AK7="",NA(),AK7)</f>
        <v>
#N/A</v>
      </c>
      <c r="AL6" s="20" t="e">
        <f t="shared" si="5"/>
        <v>
#N/A</v>
      </c>
      <c r="AM6" s="20" t="e">
        <f t="shared" si="5"/>
        <v>
#N/A</v>
      </c>
      <c r="AN6" s="20" t="e">
        <f t="shared" si="5"/>
        <v>
#N/A</v>
      </c>
      <c r="AO6" s="20" t="e">
        <f t="shared" si="5"/>
        <v>
#N/A</v>
      </c>
      <c r="AP6" s="20" t="e">
        <f t="shared" si="5"/>
        <v>
#N/A</v>
      </c>
      <c r="AQ6" s="20" t="e">
        <f t="shared" si="5"/>
        <v>
#N/A</v>
      </c>
      <c r="AR6" s="20" t="e">
        <f t="shared" si="5"/>
        <v>
#N/A</v>
      </c>
      <c r="AS6" s="20" t="e">
        <f t="shared" si="5"/>
        <v>
#N/A</v>
      </c>
      <c r="AT6" s="20" t="str">
        <f>
IF(AT7="","",IF(AT7="-","【-】","【"&amp;SUBSTITUTE(TEXT(AT7,"#,##0.00"),"-","△")&amp;"】"))</f>
        <v/>
      </c>
      <c r="AU6" s="20" t="e">
        <f>
IF(AU7="",NA(),AU7)</f>
        <v>
#N/A</v>
      </c>
      <c r="AV6" s="20" t="e">
        <f t="shared" ref="AV6:BD6" si="6">
IF(AV7="",NA(),AV7)</f>
        <v>
#N/A</v>
      </c>
      <c r="AW6" s="20" t="e">
        <f t="shared" si="6"/>
        <v>
#N/A</v>
      </c>
      <c r="AX6" s="20" t="e">
        <f t="shared" si="6"/>
        <v>
#N/A</v>
      </c>
      <c r="AY6" s="20" t="e">
        <f t="shared" si="6"/>
        <v>
#N/A</v>
      </c>
      <c r="AZ6" s="20" t="e">
        <f t="shared" si="6"/>
        <v>
#N/A</v>
      </c>
      <c r="BA6" s="20" t="e">
        <f t="shared" si="6"/>
        <v>
#N/A</v>
      </c>
      <c r="BB6" s="20" t="e">
        <f t="shared" si="6"/>
        <v>
#N/A</v>
      </c>
      <c r="BC6" s="20" t="e">
        <f t="shared" si="6"/>
        <v>
#N/A</v>
      </c>
      <c r="BD6" s="20" t="e">
        <f t="shared" si="6"/>
        <v>
#N/A</v>
      </c>
      <c r="BE6" s="20" t="str">
        <f>
IF(BE7="","",IF(BE7="-","【-】","【"&amp;SUBSTITUTE(TEXT(BE7,"#,##0.00"),"-","△")&amp;"】"))</f>
        <v/>
      </c>
      <c r="BF6" s="21" t="str">
        <f>
IF(BF7="",NA(),BF7)</f>
        <v>
-</v>
      </c>
      <c r="BG6" s="21" t="str">
        <f t="shared" ref="BG6:BO6" si="7">
IF(BG7="",NA(),BG7)</f>
        <v>
-</v>
      </c>
      <c r="BH6" s="21" t="str">
        <f t="shared" si="7"/>
        <v>
-</v>
      </c>
      <c r="BI6" s="21" t="str">
        <f t="shared" si="7"/>
        <v>
-</v>
      </c>
      <c r="BJ6" s="21">
        <f t="shared" si="7"/>
        <v>
4460.97</v>
      </c>
      <c r="BK6" s="21" t="str">
        <f t="shared" si="7"/>
        <v>
-</v>
      </c>
      <c r="BL6" s="21" t="str">
        <f t="shared" si="7"/>
        <v>
-</v>
      </c>
      <c r="BM6" s="21" t="str">
        <f t="shared" si="7"/>
        <v>
-</v>
      </c>
      <c r="BN6" s="21" t="str">
        <f t="shared" si="7"/>
        <v>
-</v>
      </c>
      <c r="BO6" s="21">
        <f t="shared" si="7"/>
        <v>
393.35</v>
      </c>
      <c r="BP6" s="20" t="str">
        <f>
IF(BP7="","",IF(BP7="-","【-】","【"&amp;SUBSTITUTE(TEXT(BP7,"#,##0.00"),"-","△")&amp;"】"))</f>
        <v>
【310.14】</v>
      </c>
      <c r="BQ6" s="21" t="str">
        <f>
IF(BQ7="",NA(),BQ7)</f>
        <v>
-</v>
      </c>
      <c r="BR6" s="21" t="str">
        <f t="shared" ref="BR6:BZ6" si="8">
IF(BR7="",NA(),BR7)</f>
        <v>
-</v>
      </c>
      <c r="BS6" s="21" t="str">
        <f t="shared" si="8"/>
        <v>
-</v>
      </c>
      <c r="BT6" s="21" t="str">
        <f t="shared" si="8"/>
        <v>
-</v>
      </c>
      <c r="BU6" s="21">
        <f t="shared" si="8"/>
        <v>
1.06</v>
      </c>
      <c r="BV6" s="21" t="str">
        <f t="shared" si="8"/>
        <v>
-</v>
      </c>
      <c r="BW6" s="21" t="str">
        <f t="shared" si="8"/>
        <v>
-</v>
      </c>
      <c r="BX6" s="21" t="str">
        <f t="shared" si="8"/>
        <v>
-</v>
      </c>
      <c r="BY6" s="21" t="str">
        <f t="shared" si="8"/>
        <v>
-</v>
      </c>
      <c r="BZ6" s="21">
        <f t="shared" si="8"/>
        <v>
48.13</v>
      </c>
      <c r="CA6" s="20" t="str">
        <f>
IF(CA7="","",IF(CA7="-","【-】","【"&amp;SUBSTITUTE(TEXT(CA7,"#,##0.00"),"-","△")&amp;"】"))</f>
        <v>
【57.71】</v>
      </c>
      <c r="CB6" s="21" t="str">
        <f>
IF(CB7="",NA(),CB7)</f>
        <v>
-</v>
      </c>
      <c r="CC6" s="21" t="str">
        <f t="shared" ref="CC6:CK6" si="9">
IF(CC7="",NA(),CC7)</f>
        <v>
-</v>
      </c>
      <c r="CD6" s="21" t="str">
        <f t="shared" si="9"/>
        <v>
-</v>
      </c>
      <c r="CE6" s="21" t="str">
        <f t="shared" si="9"/>
        <v>
-</v>
      </c>
      <c r="CF6" s="21">
        <f t="shared" si="9"/>
        <v>
21619.98</v>
      </c>
      <c r="CG6" s="21" t="str">
        <f t="shared" si="9"/>
        <v>
-</v>
      </c>
      <c r="CH6" s="21" t="str">
        <f t="shared" si="9"/>
        <v>
-</v>
      </c>
      <c r="CI6" s="21" t="str">
        <f t="shared" si="9"/>
        <v>
-</v>
      </c>
      <c r="CJ6" s="21" t="str">
        <f t="shared" si="9"/>
        <v>
-</v>
      </c>
      <c r="CK6" s="21">
        <f t="shared" si="9"/>
        <v>
301.54000000000002</v>
      </c>
      <c r="CL6" s="20" t="str">
        <f>
IF(CL7="","",IF(CL7="-","【-】","【"&amp;SUBSTITUTE(TEXT(CL7,"#,##0.00"),"-","△")&amp;"】"))</f>
        <v>
【286.17】</v>
      </c>
      <c r="CM6" s="21" t="str">
        <f>
IF(CM7="",NA(),CM7)</f>
        <v>
-</v>
      </c>
      <c r="CN6" s="21" t="str">
        <f t="shared" ref="CN6:CV6" si="10">
IF(CN7="",NA(),CN7)</f>
        <v>
-</v>
      </c>
      <c r="CO6" s="21" t="str">
        <f t="shared" si="10"/>
        <v>
-</v>
      </c>
      <c r="CP6" s="21" t="str">
        <f t="shared" si="10"/>
        <v>
-</v>
      </c>
      <c r="CQ6" s="20">
        <f t="shared" si="10"/>
        <v>
0</v>
      </c>
      <c r="CR6" s="21" t="str">
        <f t="shared" si="10"/>
        <v>
-</v>
      </c>
      <c r="CS6" s="21" t="str">
        <f t="shared" si="10"/>
        <v>
-</v>
      </c>
      <c r="CT6" s="21" t="str">
        <f t="shared" si="10"/>
        <v>
-</v>
      </c>
      <c r="CU6" s="21" t="str">
        <f t="shared" si="10"/>
        <v>
-</v>
      </c>
      <c r="CV6" s="21">
        <f t="shared" si="10"/>
        <v>
58.26</v>
      </c>
      <c r="CW6" s="20" t="str">
        <f>
IF(CW7="","",IF(CW7="-","【-】","【"&amp;SUBSTITUTE(TEXT(CW7,"#,##0.00"),"-","△")&amp;"】"))</f>
        <v>
【56.80】</v>
      </c>
      <c r="CX6" s="21" t="str">
        <f>
IF(CX7="",NA(),CX7)</f>
        <v>
-</v>
      </c>
      <c r="CY6" s="21" t="str">
        <f t="shared" ref="CY6:DG6" si="11">
IF(CY7="",NA(),CY7)</f>
        <v>
-</v>
      </c>
      <c r="CZ6" s="21" t="str">
        <f t="shared" si="11"/>
        <v>
-</v>
      </c>
      <c r="DA6" s="21" t="str">
        <f t="shared" si="11"/>
        <v>
-</v>
      </c>
      <c r="DB6" s="21">
        <f t="shared" si="11"/>
        <v>
100</v>
      </c>
      <c r="DC6" s="21" t="str">
        <f t="shared" si="11"/>
        <v>
-</v>
      </c>
      <c r="DD6" s="21" t="str">
        <f t="shared" si="11"/>
        <v>
-</v>
      </c>
      <c r="DE6" s="21" t="str">
        <f t="shared" si="11"/>
        <v>
-</v>
      </c>
      <c r="DF6" s="21" t="str">
        <f t="shared" si="11"/>
        <v>
-</v>
      </c>
      <c r="DG6" s="21">
        <f t="shared" si="11"/>
        <v>
66.430000000000007</v>
      </c>
      <c r="DH6" s="20" t="str">
        <f>
IF(DH7="","",IF(DH7="-","【-】","【"&amp;SUBSTITUTE(TEXT(DH7,"#,##0.00"),"-","△")&amp;"】"))</f>
        <v>
【83.38】</v>
      </c>
      <c r="DI6" s="20" t="e">
        <f>
IF(DI7="",NA(),DI7)</f>
        <v>
#N/A</v>
      </c>
      <c r="DJ6" s="20" t="e">
        <f t="shared" ref="DJ6:DR6" si="12">
IF(DJ7="",NA(),DJ7)</f>
        <v>
#N/A</v>
      </c>
      <c r="DK6" s="20" t="e">
        <f t="shared" si="12"/>
        <v>
#N/A</v>
      </c>
      <c r="DL6" s="20" t="e">
        <f t="shared" si="12"/>
        <v>
#N/A</v>
      </c>
      <c r="DM6" s="20" t="e">
        <f t="shared" si="12"/>
        <v>
#N/A</v>
      </c>
      <c r="DN6" s="20" t="e">
        <f t="shared" si="12"/>
        <v>
#N/A</v>
      </c>
      <c r="DO6" s="20" t="e">
        <f t="shared" si="12"/>
        <v>
#N/A</v>
      </c>
      <c r="DP6" s="20" t="e">
        <f t="shared" si="12"/>
        <v>
#N/A</v>
      </c>
      <c r="DQ6" s="20" t="e">
        <f t="shared" si="12"/>
        <v>
#N/A</v>
      </c>
      <c r="DR6" s="20" t="e">
        <f t="shared" si="12"/>
        <v>
#N/A</v>
      </c>
      <c r="DS6" s="20" t="str">
        <f>
IF(DS7="","",IF(DS7="-","【-】","【"&amp;SUBSTITUTE(TEXT(DS7,"#,##0.00"),"-","△")&amp;"】"))</f>
        <v/>
      </c>
      <c r="DT6" s="20" t="e">
        <f>
IF(DT7="",NA(),DT7)</f>
        <v>
#N/A</v>
      </c>
      <c r="DU6" s="20" t="e">
        <f t="shared" ref="DU6:EC6" si="13">
IF(DU7="",NA(),DU7)</f>
        <v>
#N/A</v>
      </c>
      <c r="DV6" s="20" t="e">
        <f t="shared" si="13"/>
        <v>
#N/A</v>
      </c>
      <c r="DW6" s="20" t="e">
        <f t="shared" si="13"/>
        <v>
#N/A</v>
      </c>
      <c r="DX6" s="20" t="e">
        <f t="shared" si="13"/>
        <v>
#N/A</v>
      </c>
      <c r="DY6" s="20" t="e">
        <f t="shared" si="13"/>
        <v>
#N/A</v>
      </c>
      <c r="DZ6" s="20" t="e">
        <f t="shared" si="13"/>
        <v>
#N/A</v>
      </c>
      <c r="EA6" s="20" t="e">
        <f t="shared" si="13"/>
        <v>
#N/A</v>
      </c>
      <c r="EB6" s="20" t="e">
        <f t="shared" si="13"/>
        <v>
#N/A</v>
      </c>
      <c r="EC6" s="20" t="e">
        <f t="shared" si="13"/>
        <v>
#N/A</v>
      </c>
      <c r="ED6" s="20" t="str">
        <f>
IF(ED7="","",IF(ED7="-","【-】","【"&amp;SUBSTITUTE(TEXT(ED7,"#,##0.00"),"-","△")&amp;"】"))</f>
        <v/>
      </c>
      <c r="EE6" s="21" t="str">
        <f>
IF(EE7="",NA(),EE7)</f>
        <v>
-</v>
      </c>
      <c r="EF6" s="21" t="str">
        <f t="shared" ref="EF6:EN6" si="14">
IF(EF7="",NA(),EF7)</f>
        <v>
-</v>
      </c>
      <c r="EG6" s="21" t="str">
        <f t="shared" si="14"/>
        <v>
-</v>
      </c>
      <c r="EH6" s="21" t="str">
        <f t="shared" si="14"/>
        <v>
-</v>
      </c>
      <c r="EI6" s="21" t="str">
        <f t="shared" si="14"/>
        <v>
-</v>
      </c>
      <c r="EJ6" s="21" t="str">
        <f t="shared" si="14"/>
        <v>
-</v>
      </c>
      <c r="EK6" s="21" t="str">
        <f t="shared" si="14"/>
        <v>
-</v>
      </c>
      <c r="EL6" s="21" t="str">
        <f t="shared" si="14"/>
        <v>
-</v>
      </c>
      <c r="EM6" s="21" t="str">
        <f t="shared" si="14"/>
        <v>
-</v>
      </c>
      <c r="EN6" s="21" t="str">
        <f t="shared" si="14"/>
        <v>
-</v>
      </c>
      <c r="EO6" s="20" t="str">
        <f>
IF(EO7="","",IF(EO7="-","【-】","【"&amp;SUBSTITUTE(TEXT(EO7,"#,##0.00"),"-","△")&amp;"】"))</f>
        <v>
【-】</v>
      </c>
    </row>
    <row r="7" spans="1:145" s="22" customFormat="1" x14ac:dyDescent="0.15">
      <c r="A7" s="14"/>
      <c r="B7" s="23">
        <v>
2021</v>
      </c>
      <c r="C7" s="23">
        <v>
133612</v>
      </c>
      <c r="D7" s="23">
        <v>
47</v>
      </c>
      <c r="E7" s="23">
        <v>
18</v>
      </c>
      <c r="F7" s="23">
        <v>
0</v>
      </c>
      <c r="G7" s="23">
        <v>
0</v>
      </c>
      <c r="H7" s="23" t="s">
        <v>
99</v>
      </c>
      <c r="I7" s="23" t="s">
        <v>
100</v>
      </c>
      <c r="J7" s="23" t="s">
        <v>
101</v>
      </c>
      <c r="K7" s="23" t="s">
        <v>
102</v>
      </c>
      <c r="L7" s="23" t="s">
        <v>
103</v>
      </c>
      <c r="M7" s="23" t="s">
        <v>
104</v>
      </c>
      <c r="N7" s="24" t="s">
        <v>
105</v>
      </c>
      <c r="O7" s="24" t="s">
        <v>
106</v>
      </c>
      <c r="P7" s="24">
        <v>
1.02</v>
      </c>
      <c r="Q7" s="24">
        <v>
100</v>
      </c>
      <c r="R7" s="24">
        <v>
3550</v>
      </c>
      <c r="S7" s="24">
        <v>
7262</v>
      </c>
      <c r="T7" s="24">
        <v>
90.76</v>
      </c>
      <c r="U7" s="24">
        <v>
80.010000000000005</v>
      </c>
      <c r="V7" s="24">
        <v>
72</v>
      </c>
      <c r="W7" s="24">
        <v>
90.76</v>
      </c>
      <c r="X7" s="24">
        <v>
0.79</v>
      </c>
      <c r="Y7" s="24" t="s">
        <v>
105</v>
      </c>
      <c r="Z7" s="24" t="s">
        <v>
105</v>
      </c>
      <c r="AA7" s="24" t="s">
        <v>
105</v>
      </c>
      <c r="AB7" s="24" t="s">
        <v>
105</v>
      </c>
      <c r="AC7" s="24">
        <v>
139.05000000000001</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t="s">
        <v>
105</v>
      </c>
      <c r="BG7" s="24" t="s">
        <v>
105</v>
      </c>
      <c r="BH7" s="24" t="s">
        <v>
105</v>
      </c>
      <c r="BI7" s="24" t="s">
        <v>
105</v>
      </c>
      <c r="BJ7" s="24">
        <v>
4460.97</v>
      </c>
      <c r="BK7" s="24" t="s">
        <v>
105</v>
      </c>
      <c r="BL7" s="24" t="s">
        <v>
105</v>
      </c>
      <c r="BM7" s="24" t="s">
        <v>
105</v>
      </c>
      <c r="BN7" s="24" t="s">
        <v>
105</v>
      </c>
      <c r="BO7" s="24">
        <v>
393.35</v>
      </c>
      <c r="BP7" s="24">
        <v>
310.14</v>
      </c>
      <c r="BQ7" s="24" t="s">
        <v>
105</v>
      </c>
      <c r="BR7" s="24" t="s">
        <v>
105</v>
      </c>
      <c r="BS7" s="24" t="s">
        <v>
105</v>
      </c>
      <c r="BT7" s="24" t="s">
        <v>
105</v>
      </c>
      <c r="BU7" s="24">
        <v>
1.06</v>
      </c>
      <c r="BV7" s="24" t="s">
        <v>
105</v>
      </c>
      <c r="BW7" s="24" t="s">
        <v>
105</v>
      </c>
      <c r="BX7" s="24" t="s">
        <v>
105</v>
      </c>
      <c r="BY7" s="24" t="s">
        <v>
105</v>
      </c>
      <c r="BZ7" s="24">
        <v>
48.13</v>
      </c>
      <c r="CA7" s="24">
        <v>
57.71</v>
      </c>
      <c r="CB7" s="24" t="s">
        <v>
105</v>
      </c>
      <c r="CC7" s="24" t="s">
        <v>
105</v>
      </c>
      <c r="CD7" s="24" t="s">
        <v>
105</v>
      </c>
      <c r="CE7" s="24" t="s">
        <v>
105</v>
      </c>
      <c r="CF7" s="24">
        <v>
21619.98</v>
      </c>
      <c r="CG7" s="24" t="s">
        <v>
105</v>
      </c>
      <c r="CH7" s="24" t="s">
        <v>
105</v>
      </c>
      <c r="CI7" s="24" t="s">
        <v>
105</v>
      </c>
      <c r="CJ7" s="24" t="s">
        <v>
105</v>
      </c>
      <c r="CK7" s="24">
        <v>
301.54000000000002</v>
      </c>
      <c r="CL7" s="24">
        <v>
286.17</v>
      </c>
      <c r="CM7" s="24" t="s">
        <v>
105</v>
      </c>
      <c r="CN7" s="24" t="s">
        <v>
105</v>
      </c>
      <c r="CO7" s="24" t="s">
        <v>
105</v>
      </c>
      <c r="CP7" s="24" t="s">
        <v>
105</v>
      </c>
      <c r="CQ7" s="24">
        <v>
0</v>
      </c>
      <c r="CR7" s="24" t="s">
        <v>
105</v>
      </c>
      <c r="CS7" s="24" t="s">
        <v>
105</v>
      </c>
      <c r="CT7" s="24" t="s">
        <v>
105</v>
      </c>
      <c r="CU7" s="24" t="s">
        <v>
105</v>
      </c>
      <c r="CV7" s="24">
        <v>
58.26</v>
      </c>
      <c r="CW7" s="24">
        <v>
56.8</v>
      </c>
      <c r="CX7" s="24" t="s">
        <v>
105</v>
      </c>
      <c r="CY7" s="24" t="s">
        <v>
105</v>
      </c>
      <c r="CZ7" s="24" t="s">
        <v>
105</v>
      </c>
      <c r="DA7" s="24" t="s">
        <v>
105</v>
      </c>
      <c r="DB7" s="24">
        <v>
100</v>
      </c>
      <c r="DC7" s="24" t="s">
        <v>
105</v>
      </c>
      <c r="DD7" s="24" t="s">
        <v>
105</v>
      </c>
      <c r="DE7" s="24" t="s">
        <v>
105</v>
      </c>
      <c r="DF7" s="24" t="s">
        <v>
105</v>
      </c>
      <c r="DG7" s="24">
        <v>
66.430000000000007</v>
      </c>
      <c r="DH7" s="24">
        <v>
83.38</v>
      </c>
      <c r="DI7" s="24"/>
      <c r="DJ7" s="24"/>
      <c r="DK7" s="24"/>
      <c r="DL7" s="24"/>
      <c r="DM7" s="24"/>
      <c r="DN7" s="24"/>
      <c r="DO7" s="24"/>
      <c r="DP7" s="24"/>
      <c r="DQ7" s="24"/>
      <c r="DR7" s="24"/>
      <c r="DS7" s="24"/>
      <c r="DT7" s="24"/>
      <c r="DU7" s="24"/>
      <c r="DV7" s="24"/>
      <c r="DW7" s="24"/>
      <c r="DX7" s="24"/>
      <c r="DY7" s="24"/>
      <c r="DZ7" s="24"/>
      <c r="EA7" s="24"/>
      <c r="EB7" s="24"/>
      <c r="EC7" s="24"/>
      <c r="ED7" s="24"/>
      <c r="EE7" s="24" t="s">
        <v>
105</v>
      </c>
      <c r="EF7" s="24" t="s">
        <v>
105</v>
      </c>
      <c r="EG7" s="24" t="s">
        <v>
105</v>
      </c>
      <c r="EH7" s="24" t="s">
        <v>
105</v>
      </c>
      <c r="EI7" s="24" t="s">
        <v>
105</v>
      </c>
      <c r="EJ7" s="24" t="s">
        <v>
105</v>
      </c>
      <c r="EK7" s="24" t="s">
        <v>
105</v>
      </c>
      <c r="EL7" s="24" t="s">
        <v>
105</v>
      </c>
      <c r="EM7" s="24" t="s">
        <v>
105</v>
      </c>
      <c r="EN7" s="24" t="s">
        <v>
105</v>
      </c>
      <c r="EO7" s="24" t="s">
        <v>
105</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
107</v>
      </c>
      <c r="C9" s="26" t="s">
        <v>
108</v>
      </c>
      <c r="D9" s="26" t="s">
        <v>
109</v>
      </c>
      <c r="E9" s="26" t="s">
        <v>
110</v>
      </c>
      <c r="F9" s="26" t="s">
        <v>
111</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
49</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5" x14ac:dyDescent="0.15">
      <c r="B11">
        <v>
4</v>
      </c>
      <c r="C11">
        <v>
3</v>
      </c>
      <c r="D11">
        <v>
2</v>
      </c>
      <c r="E11">
        <v>
1</v>
      </c>
      <c r="F11">
        <v>
0</v>
      </c>
      <c r="G11" t="s">
        <v>
112</v>
      </c>
    </row>
    <row r="12" spans="1:145" x14ac:dyDescent="0.15">
      <c r="B12">
        <v>
1</v>
      </c>
      <c r="C12">
        <v>
1</v>
      </c>
      <c r="D12">
        <v>
1</v>
      </c>
      <c r="E12">
        <v>
2</v>
      </c>
      <c r="F12">
        <v>
3</v>
      </c>
      <c r="G12" t="s">
        <v>
113</v>
      </c>
    </row>
    <row r="13" spans="1:145" x14ac:dyDescent="0.15">
      <c r="B13" t="s">
        <v>
114</v>
      </c>
      <c r="C13" t="s">
        <v>
114</v>
      </c>
      <c r="D13" t="s">
        <v>
115</v>
      </c>
      <c r="E13" t="s">
        <v>
115</v>
      </c>
      <c r="F13" t="s">
        <v>
115</v>
      </c>
      <c r="G13" t="s">
        <v>
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清瀬 一敏</cp:lastModifiedBy>
  <cp:lastPrinted>2023-01-19T07:27:16Z</cp:lastPrinted>
  <dcterms:created xsi:type="dcterms:W3CDTF">2022-12-01T02:07:08Z</dcterms:created>
  <dcterms:modified xsi:type="dcterms:W3CDTF">2023-01-25T23:35:50Z</dcterms:modified>
  <cp:category/>
</cp:coreProperties>
</file>