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C:\Users\3662\Desktop\"/>
    </mc:Choice>
  </mc:AlternateContent>
  <xr:revisionPtr revIDLastSave="0" documentId="13_ncr:1_{734DEED0-B174-43C0-BFEF-8DF8766858A4}" xr6:coauthVersionLast="36" xr6:coauthVersionMax="36" xr10:uidLastSave="{00000000-0000-0000-0000-000000000000}"/>
  <workbookProtection workbookAlgorithmName="SHA-512" workbookHashValue="dtzAPV+Sp4vwnXdYV2OjQ3ttT8kA5j0OOanKq6lJSvgTEBjQRc+J3EFI8P3R8NCBlVcuPdNqNRoohFo8qwBvvg==" workbookSaltValue="kBx6NT+lLhofmNn7xssDBA==" workbookSpinCount="100000" lockStructure="1"/>
  <bookViews>
    <workbookView xWindow="0" yWindow="0" windowWidth="20490" windowHeight="754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<sst xmlns="http://schemas.openxmlformats.org/spreadsheetml/2006/main" count="228" uniqueCount="113">
  <si>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</si>
  <si>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</si>
  <si>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</si>
  <si>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</si>
  <si>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</si>
  <si>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</si>
  <si>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</si>
  <si>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</si>
  <si>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</si>
  <si>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</si>
  <si>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</si>
  <si>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</si>
  <si>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</si>
  <si>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</si>
  <si>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</si>
  <si>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</si>
  <si>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</si>
  <si>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</si>
  <si>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</si>
  <si>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</si>
  <si>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</si>
  <si>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</si>
  <si>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</si>
  <si>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</si>
  <si>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</si>
  <si>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</si>
  <si>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</si>
  <si>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</si>
  <si>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</si>
  <si>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</si>
  <si>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</si>
  <si>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</si>
  <si>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</si>
  <si>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</si>
  <si>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</si>
  <si>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</si>
  <si>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</si>
  <si>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</si>
  <si>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</si>
  <si>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</si>
  <si>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</si>
  <si>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</si>
  <si>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</si>
  <si>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</si>
  <si>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</si>
  <si>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</si>
  <si>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</si>
  <si>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</si>
  <si>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</si>
  <si>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</si>
  <si>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</si>
  <si>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</si>
  <si>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</si>
  <si>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</si>
  <si>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</si>
  <si>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</si>
  <si>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</si>
  <si>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</si>
  <si>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</si>
  <si>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</si>
  <si>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</si>
  <si>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</si>
  <si>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</si>
  <si>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</si>
  <si>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</si>
  <si>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</si>
  <si>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</si>
  <si>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</si>
  <si>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</si>
  <si>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</si>
  <si>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</si>
  <si>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</si>
  <si>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</si>
  <si>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</si>
  <si>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</si>
  <si>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</si>
  <si>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</si>
  <si>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</si>
  <si>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</si>
  <si>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</si>
  <si>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</si>
  <si>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</si>
  <si>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</si>
  <si>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</si>
  <si>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</si>
  <si>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</si>
  <si>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</si>
  <si>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</si>
  <si>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</si>
  <si>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</si>
  <si>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</si>
  <si>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</si>
  <si>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</si>
  <si>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大島町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</si>
  <si>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</si>
  <si>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</si>
  <si>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</si>
  <si>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</si>
  <si>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</si>
  <si>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</si>
  <si>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</si>
  <si>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</si>
  <si>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</si>
  <si>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</si>
  <si>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</si>
  <si>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</si>
  <si>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</si>
  <si>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</si>
  <si>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</si>
  <si>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</si>
  <si>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東京都大島町の水道事業は、供給した配水量の効率性を示す⑧有収率は、類似団体平均値を下回り、ここ数年漏水量の増加が懸念されています。次に施設の効率性を示す⑦施設利用率は、季節毎の変動が大きいため、類似団体平均値を下回る状況で横ばいで推移しており、施設の余剰感が顕著となっています。また、塩濃度の高い地下水を脱塩し、給水しているため、水１㎥を作る費用である⑥給水原価は、類似団体平均値より高く、費用を水道料金で賄っている割合を示す⑤料金回収率は、平成３０年度からいわゆる原価割れの状態が続いています。
　一方で、①経常収支比率は、令和元年度より赤字経営に転じ、その蓄積である②累積欠損金比率も増加傾向を示しています。
　この結果、累積欠損金の増加とともに、支払い能力を示す③流動比率は、類似団体平均値を大きく下回り、一般に安全圏とされる１００％を切っていることから、支払い能力に課題が残っています。
　なお、債務残高の水準を示す④企業債残高対給水収益比率も類似団体平均値より高い状況であることから、運転資金をこれ以上の企業債の借入れで賄うことは難しいと思われます。
　このため、経営の健全化をめざし、漏水量の削減に向けた対策と令和４年６月に平均１５％の水道料金の改定を実施した次第であります。　　　　　　　　　　　　　　　　　　　　　　　　　　　　　　　　　　 </t>
    <rPh sb="1" eb="4">
      <t>トウキョウト</t>
    </rPh>
    <rPh sb="4" eb="7">
      <t>オオシママチ</t>
    </rPh>
    <rPh sb="8" eb="12">
      <t>スイドウジギョウ</t>
    </rPh>
    <rPh sb="14" eb="16">
      <t>キョウキュウ</t>
    </rPh>
    <rPh sb="18" eb="20">
      <t>ハイスイ</t>
    </rPh>
    <rPh sb="20" eb="21">
      <t>リョウ</t>
    </rPh>
    <rPh sb="22" eb="25">
      <t>コウリツセイ</t>
    </rPh>
    <rPh sb="26" eb="27">
      <t>シメ</t>
    </rPh>
    <rPh sb="29" eb="32">
      <t>ユウシュウリツ</t>
    </rPh>
    <rPh sb="34" eb="41">
      <t>ルイジダンタイヘイキンチ</t>
    </rPh>
    <rPh sb="42" eb="44">
      <t>シタマワ</t>
    </rPh>
    <rPh sb="48" eb="50">
      <t>スウネン</t>
    </rPh>
    <rPh sb="50" eb="53">
      <t>ロウスイリョウ</t>
    </rPh>
    <rPh sb="54" eb="56">
      <t>ゾウカ</t>
    </rPh>
    <rPh sb="57" eb="59">
      <t>ケネン</t>
    </rPh>
    <rPh sb="66" eb="67">
      <t>ツギ</t>
    </rPh>
    <rPh sb="68" eb="70">
      <t>シセツ</t>
    </rPh>
    <rPh sb="71" eb="74">
      <t>コウリツセイ</t>
    </rPh>
    <rPh sb="75" eb="76">
      <t>シメ</t>
    </rPh>
    <rPh sb="78" eb="80">
      <t>シセツ</t>
    </rPh>
    <rPh sb="80" eb="82">
      <t>リヨウ</t>
    </rPh>
    <rPh sb="82" eb="83">
      <t>リツ</t>
    </rPh>
    <rPh sb="85" eb="87">
      <t>キセツ</t>
    </rPh>
    <rPh sb="87" eb="88">
      <t>ゴト</t>
    </rPh>
    <rPh sb="89" eb="91">
      <t>ヘンドウ</t>
    </rPh>
    <rPh sb="92" eb="93">
      <t>オオ</t>
    </rPh>
    <rPh sb="98" eb="105">
      <t>ルイジダンタイヘイキンチ</t>
    </rPh>
    <rPh sb="106" eb="108">
      <t>シタマワ</t>
    </rPh>
    <rPh sb="109" eb="111">
      <t>ジョウキョウ</t>
    </rPh>
    <rPh sb="112" eb="113">
      <t>ヨコ</t>
    </rPh>
    <rPh sb="116" eb="118">
      <t>スイイ</t>
    </rPh>
    <rPh sb="123" eb="125">
      <t>シセツ</t>
    </rPh>
    <rPh sb="126" eb="128">
      <t>ヨジョウ</t>
    </rPh>
    <rPh sb="128" eb="129">
      <t>カン</t>
    </rPh>
    <rPh sb="130" eb="132">
      <t>ケンチョ</t>
    </rPh>
    <rPh sb="143" eb="144">
      <t>シオ</t>
    </rPh>
    <rPh sb="144" eb="146">
      <t>ノウド</t>
    </rPh>
    <rPh sb="147" eb="148">
      <t>タカ</t>
    </rPh>
    <rPh sb="149" eb="152">
      <t>チカスイ</t>
    </rPh>
    <rPh sb="153" eb="155">
      <t>ダツエン</t>
    </rPh>
    <rPh sb="157" eb="159">
      <t>キュウスイ</t>
    </rPh>
    <rPh sb="166" eb="167">
      <t>ミズ</t>
    </rPh>
    <rPh sb="170" eb="171">
      <t>ツク</t>
    </rPh>
    <rPh sb="172" eb="174">
      <t>ヒヨウ</t>
    </rPh>
    <rPh sb="178" eb="180">
      <t>キュウスイ</t>
    </rPh>
    <rPh sb="180" eb="182">
      <t>ゲンカ</t>
    </rPh>
    <rPh sb="184" eb="191">
      <t>ルイジダンタイヘイキンチ</t>
    </rPh>
    <rPh sb="193" eb="194">
      <t>タカ</t>
    </rPh>
    <rPh sb="196" eb="198">
      <t>ヒヨウ</t>
    </rPh>
    <rPh sb="199" eb="201">
      <t>スイドウ</t>
    </rPh>
    <rPh sb="201" eb="203">
      <t>リョウキン</t>
    </rPh>
    <rPh sb="204" eb="205">
      <t>マカナ</t>
    </rPh>
    <rPh sb="209" eb="211">
      <t>ワリアイ</t>
    </rPh>
    <rPh sb="212" eb="213">
      <t>シメ</t>
    </rPh>
    <rPh sb="215" eb="217">
      <t>リョウキン</t>
    </rPh>
    <rPh sb="217" eb="220">
      <t>カイシュウリツ</t>
    </rPh>
    <rPh sb="222" eb="224">
      <t>ヘイセイ</t>
    </rPh>
    <rPh sb="226" eb="228">
      <t>ネンド</t>
    </rPh>
    <rPh sb="234" eb="237">
      <t>ゲンカワ</t>
    </rPh>
    <rPh sb="239" eb="241">
      <t>ジョウタイ</t>
    </rPh>
    <rPh sb="242" eb="243">
      <t>ツヅ</t>
    </rPh>
    <rPh sb="251" eb="253">
      <t>イッポウ</t>
    </rPh>
    <rPh sb="256" eb="260">
      <t>ケイジョウシュウシ</t>
    </rPh>
    <rPh sb="260" eb="262">
      <t>ヒリツ</t>
    </rPh>
    <rPh sb="264" eb="266">
      <t>レイワ</t>
    </rPh>
    <rPh sb="266" eb="269">
      <t>ガンネンド</t>
    </rPh>
    <rPh sb="271" eb="275">
      <t>アカジケイエイ</t>
    </rPh>
    <rPh sb="276" eb="277">
      <t>テン</t>
    </rPh>
    <rPh sb="281" eb="283">
      <t>チクセキ</t>
    </rPh>
    <rPh sb="287" eb="292">
      <t>ルイセキケッソンキン</t>
    </rPh>
    <rPh sb="292" eb="294">
      <t>ヒリツ</t>
    </rPh>
    <rPh sb="295" eb="297">
      <t>ゾウカ</t>
    </rPh>
    <rPh sb="297" eb="299">
      <t>ケイコウ</t>
    </rPh>
    <rPh sb="300" eb="301">
      <t>シメ</t>
    </rPh>
    <rPh sb="311" eb="313">
      <t>ケッカ</t>
    </rPh>
    <rPh sb="314" eb="319">
      <t>ルイセキケッソンキン</t>
    </rPh>
    <rPh sb="320" eb="322">
      <t>ゾウカ</t>
    </rPh>
    <rPh sb="327" eb="329">
      <t>シハラ</t>
    </rPh>
    <rPh sb="330" eb="332">
      <t>ノウリョク</t>
    </rPh>
    <rPh sb="333" eb="334">
      <t>シメ</t>
    </rPh>
    <rPh sb="336" eb="340">
      <t>リュウドウヒリツ</t>
    </rPh>
    <rPh sb="342" eb="349">
      <t>ルイジダンタイヘイキンチ</t>
    </rPh>
    <rPh sb="350" eb="351">
      <t>オオ</t>
    </rPh>
    <rPh sb="353" eb="355">
      <t>シタマワ</t>
    </rPh>
    <rPh sb="357" eb="359">
      <t>イッパン</t>
    </rPh>
    <rPh sb="360" eb="362">
      <t>アンゼン</t>
    </rPh>
    <rPh sb="362" eb="363">
      <t>ケン</t>
    </rPh>
    <rPh sb="372" eb="373">
      <t>キ</t>
    </rPh>
    <rPh sb="382" eb="384">
      <t>シハラ</t>
    </rPh>
    <rPh sb="385" eb="387">
      <t>ノウリョク</t>
    </rPh>
    <rPh sb="388" eb="390">
      <t>カダイ</t>
    </rPh>
    <rPh sb="391" eb="392">
      <t>ノコ</t>
    </rPh>
    <rPh sb="403" eb="405">
      <t>サイム</t>
    </rPh>
    <rPh sb="405" eb="407">
      <t>ザンダカ</t>
    </rPh>
    <rPh sb="408" eb="410">
      <t>スイジュン</t>
    </rPh>
    <rPh sb="411" eb="412">
      <t>シメ</t>
    </rPh>
    <rPh sb="414" eb="416">
      <t>キギョウ</t>
    </rPh>
    <rPh sb="416" eb="417">
      <t>サイ</t>
    </rPh>
    <rPh sb="417" eb="420">
      <t>ザンダカタイ</t>
    </rPh>
    <rPh sb="420" eb="426">
      <t>キュウスイシュウエキヒリツ</t>
    </rPh>
    <rPh sb="427" eb="434">
      <t>ルイジダンタイヘイキンチ</t>
    </rPh>
    <rPh sb="436" eb="437">
      <t>タカ</t>
    </rPh>
    <rPh sb="438" eb="440">
      <t>ジョウキョウ</t>
    </rPh>
    <rPh sb="448" eb="452">
      <t>ウンテンシキン</t>
    </rPh>
    <rPh sb="455" eb="457">
      <t>イジョウ</t>
    </rPh>
    <rPh sb="458" eb="461">
      <t>キギョウサイ</t>
    </rPh>
    <rPh sb="462" eb="464">
      <t>カリイ</t>
    </rPh>
    <rPh sb="466" eb="467">
      <t>マカナ</t>
    </rPh>
    <rPh sb="471" eb="472">
      <t>ムズカ</t>
    </rPh>
    <rPh sb="475" eb="476">
      <t>オモ</t>
    </rPh>
    <rPh sb="488" eb="490">
      <t>ケイエイ</t>
    </rPh>
    <rPh sb="491" eb="494">
      <t>ケンゼンカ</t>
    </rPh>
    <rPh sb="499" eb="502">
      <t>ロウスイリョウ</t>
    </rPh>
    <rPh sb="503" eb="505">
      <t>サクゲン</t>
    </rPh>
    <rPh sb="506" eb="507">
      <t>ム</t>
    </rPh>
    <rPh sb="509" eb="511">
      <t>タイサク</t>
    </rPh>
    <rPh sb="512" eb="514">
      <t>レイワ</t>
    </rPh>
    <rPh sb="515" eb="516">
      <t>ネン</t>
    </rPh>
    <rPh sb="517" eb="518">
      <t>ツキ</t>
    </rPh>
    <rPh sb="519" eb="521">
      <t>ヘイキン</t>
    </rPh>
    <rPh sb="525" eb="529">
      <t>スイドウリョウキン</t>
    </rPh>
    <rPh sb="530" eb="532">
      <t>カイテイ</t>
    </rPh>
    <rPh sb="533" eb="535">
      <t>ジッシ</t>
    </rPh>
    <rPh sb="537" eb="539">
      <t>シダイ</t>
    </rPh>
    <phoneticPr fontId="4"/>
  </si>
  <si>
    <t xml:space="preserve">　東京都大島町の水道施設は、地方公営企業会計制度の見直し後の令和４年度末時点で、有形固定資産の減価償却の進み具合を示す①有形固定資産減価償却率が類似団体平均値より高い約５５％となっており、比較的減価償却が進んだ古い資産が多くなっています。これは、管路の経年化状況を示す②管路経年化率が類似団体平均値を超えて上昇を続けていることからも明らかであり、管路の老朽化が急速に進んでいることを物語っています。
　また、水道管の更新度合いを示す③管路更新率については、令和３年度から減少に転じ、引続き更新率を上げることが課題となっています。
　このため、平成３０年度に策定した「管路更新計画」に基づき、管路更新事業に取り組んでいます。 </t>
    <rPh sb="1" eb="7">
      <t>トウキョウトオオシママチ</t>
    </rPh>
    <rPh sb="8" eb="10">
      <t>スイドウ</t>
    </rPh>
    <rPh sb="10" eb="12">
      <t>シセツ</t>
    </rPh>
    <rPh sb="14" eb="20">
      <t>チホウコウエイキギョウ</t>
    </rPh>
    <rPh sb="20" eb="24">
      <t>カイケイセイド</t>
    </rPh>
    <rPh sb="25" eb="27">
      <t>ミナオ</t>
    </rPh>
    <rPh sb="28" eb="29">
      <t>ノチ</t>
    </rPh>
    <rPh sb="30" eb="32">
      <t>レイワ</t>
    </rPh>
    <rPh sb="33" eb="36">
      <t>ネンドマツ</t>
    </rPh>
    <rPh sb="36" eb="38">
      <t>ジテン</t>
    </rPh>
    <rPh sb="40" eb="46">
      <t>ユウケイコテイシサン</t>
    </rPh>
    <rPh sb="47" eb="51">
      <t>ゲンカショウキャク</t>
    </rPh>
    <rPh sb="52" eb="53">
      <t>スス</t>
    </rPh>
    <rPh sb="54" eb="56">
      <t>グアイ</t>
    </rPh>
    <rPh sb="57" eb="58">
      <t>シメ</t>
    </rPh>
    <rPh sb="60" eb="66">
      <t>ユウケイコテイシサン</t>
    </rPh>
    <rPh sb="66" eb="70">
      <t>ゲンカショウキャク</t>
    </rPh>
    <rPh sb="70" eb="71">
      <t>リツ</t>
    </rPh>
    <rPh sb="72" eb="79">
      <t>ルイジダンタイヘイキンチ</t>
    </rPh>
    <rPh sb="81" eb="82">
      <t>タカ</t>
    </rPh>
    <rPh sb="83" eb="84">
      <t>ヤク</t>
    </rPh>
    <rPh sb="94" eb="97">
      <t>ヒカクテキ</t>
    </rPh>
    <rPh sb="97" eb="101">
      <t>ゲンカショウキャク</t>
    </rPh>
    <rPh sb="102" eb="103">
      <t>スス</t>
    </rPh>
    <rPh sb="105" eb="106">
      <t>フル</t>
    </rPh>
    <rPh sb="107" eb="109">
      <t>シサン</t>
    </rPh>
    <rPh sb="110" eb="111">
      <t>オオ</t>
    </rPh>
    <rPh sb="123" eb="125">
      <t>カンロ</t>
    </rPh>
    <rPh sb="126" eb="131">
      <t>ケイネンカジョウキョウ</t>
    </rPh>
    <rPh sb="132" eb="133">
      <t>シメ</t>
    </rPh>
    <rPh sb="135" eb="137">
      <t>カンロ</t>
    </rPh>
    <rPh sb="137" eb="139">
      <t>ケイネン</t>
    </rPh>
    <rPh sb="139" eb="140">
      <t>カ</t>
    </rPh>
    <rPh sb="140" eb="141">
      <t>リツ</t>
    </rPh>
    <rPh sb="142" eb="149">
      <t>ルイジダンタイヘイキンチ</t>
    </rPh>
    <rPh sb="150" eb="151">
      <t>コ</t>
    </rPh>
    <rPh sb="153" eb="155">
      <t>ジョウショウ</t>
    </rPh>
    <rPh sb="156" eb="157">
      <t>ツヅ</t>
    </rPh>
    <rPh sb="166" eb="167">
      <t>アキ</t>
    </rPh>
    <rPh sb="173" eb="175">
      <t>カンロ</t>
    </rPh>
    <rPh sb="176" eb="179">
      <t>ロウキュウカ</t>
    </rPh>
    <rPh sb="180" eb="182">
      <t>キュウソク</t>
    </rPh>
    <rPh sb="183" eb="184">
      <t>スス</t>
    </rPh>
    <rPh sb="191" eb="193">
      <t>モノガタ</t>
    </rPh>
    <rPh sb="204" eb="207">
      <t>スイドウカン</t>
    </rPh>
    <rPh sb="208" eb="212">
      <t>コウシンドア</t>
    </rPh>
    <rPh sb="214" eb="215">
      <t>シメ</t>
    </rPh>
    <rPh sb="216" eb="219">
      <t>３カンロ</t>
    </rPh>
    <rPh sb="219" eb="222">
      <t>コウシンリツ</t>
    </rPh>
    <rPh sb="228" eb="230">
      <t>レイワ</t>
    </rPh>
    <rPh sb="231" eb="233">
      <t>ネンド</t>
    </rPh>
    <rPh sb="235" eb="237">
      <t>ゲンショウ</t>
    </rPh>
    <rPh sb="238" eb="239">
      <t>テン</t>
    </rPh>
    <rPh sb="241" eb="243">
      <t>ヒキツヅ</t>
    </rPh>
    <rPh sb="244" eb="246">
      <t>コウシン</t>
    </rPh>
    <rPh sb="246" eb="247">
      <t>リツ</t>
    </rPh>
    <rPh sb="248" eb="249">
      <t>ア</t>
    </rPh>
    <rPh sb="254" eb="256">
      <t>カダイ</t>
    </rPh>
    <rPh sb="271" eb="273">
      <t>ヘイセイ</t>
    </rPh>
    <rPh sb="275" eb="277">
      <t>ネンド</t>
    </rPh>
    <rPh sb="278" eb="280">
      <t>サクテイ</t>
    </rPh>
    <rPh sb="283" eb="285">
      <t>カンロ</t>
    </rPh>
    <rPh sb="285" eb="289">
      <t>コウシンケイカク</t>
    </rPh>
    <rPh sb="291" eb="292">
      <t>モト</t>
    </rPh>
    <rPh sb="295" eb="299">
      <t>カンロコウシン</t>
    </rPh>
    <rPh sb="299" eb="301">
      <t>ジギョウ</t>
    </rPh>
    <rPh sb="302" eb="303">
      <t>ト</t>
    </rPh>
    <rPh sb="304" eb="305">
      <t>ク</t>
    </rPh>
    <phoneticPr fontId="4"/>
  </si>
  <si>
    <t>　東京都大島町の水道事業は、令和４年６月の平均１５％の料金改定により、給水収益が伸びたものの動力費等の支出の増加の影響から令和４年度も赤字決算となり、多額の累積欠損金の残留と短期的な支払い能力の低下を招き、非常に厳しい経営状況にあります。
　その結果、優先施策の一つである老朽管の更新も対応できていないのが実情です。
　このような状況から脱却する方策として、早期の料金改定や現在改定中の「経営戦略」及び「管路更新計画」の着実な実行が必要となっています。</t>
    <rPh sb="1" eb="7">
      <t>トウキョウトオオシママチ</t>
    </rPh>
    <rPh sb="8" eb="10">
      <t>スイドウ</t>
    </rPh>
    <rPh sb="10" eb="12">
      <t>ジギョウ</t>
    </rPh>
    <rPh sb="14" eb="16">
      <t>レイワ</t>
    </rPh>
    <rPh sb="17" eb="18">
      <t>ネン</t>
    </rPh>
    <rPh sb="19" eb="20">
      <t>ツキ</t>
    </rPh>
    <rPh sb="21" eb="23">
      <t>ヘイキン</t>
    </rPh>
    <rPh sb="27" eb="29">
      <t>リョウキン</t>
    </rPh>
    <rPh sb="29" eb="31">
      <t>カイテイ</t>
    </rPh>
    <rPh sb="35" eb="37">
      <t>キュウスイ</t>
    </rPh>
    <rPh sb="37" eb="39">
      <t>シュウエキ</t>
    </rPh>
    <rPh sb="40" eb="41">
      <t>ノ</t>
    </rPh>
    <rPh sb="46" eb="49">
      <t>ドウリョクヒ</t>
    </rPh>
    <rPh sb="49" eb="50">
      <t>トウ</t>
    </rPh>
    <rPh sb="51" eb="53">
      <t>シシュツ</t>
    </rPh>
    <rPh sb="54" eb="56">
      <t>ゾウカ</t>
    </rPh>
    <rPh sb="57" eb="59">
      <t>エイキョウ</t>
    </rPh>
    <rPh sb="61" eb="63">
      <t>レイワ</t>
    </rPh>
    <rPh sb="64" eb="66">
      <t>ネンド</t>
    </rPh>
    <rPh sb="67" eb="71">
      <t>アカジケッサン</t>
    </rPh>
    <rPh sb="75" eb="77">
      <t>タガク</t>
    </rPh>
    <rPh sb="78" eb="83">
      <t>ルイセキケッソンキン</t>
    </rPh>
    <rPh sb="84" eb="86">
      <t>ザンリュウ</t>
    </rPh>
    <rPh sb="87" eb="90">
      <t>タンキテキ</t>
    </rPh>
    <rPh sb="91" eb="93">
      <t>シハラ</t>
    </rPh>
    <rPh sb="94" eb="96">
      <t>ノウリョク</t>
    </rPh>
    <rPh sb="97" eb="99">
      <t>テイカ</t>
    </rPh>
    <rPh sb="100" eb="101">
      <t>マネ</t>
    </rPh>
    <rPh sb="103" eb="105">
      <t>ヒジョウ</t>
    </rPh>
    <rPh sb="106" eb="107">
      <t>キビ</t>
    </rPh>
    <rPh sb="109" eb="111">
      <t>ケイエイ</t>
    </rPh>
    <rPh sb="111" eb="113">
      <t>ジョウキョウ</t>
    </rPh>
    <rPh sb="123" eb="125">
      <t>ケッカ</t>
    </rPh>
    <rPh sb="126" eb="128">
      <t>ユウセン</t>
    </rPh>
    <rPh sb="128" eb="130">
      <t>シサク</t>
    </rPh>
    <rPh sb="131" eb="132">
      <t>ヒト</t>
    </rPh>
    <rPh sb="136" eb="138">
      <t>ロウキュウ</t>
    </rPh>
    <rPh sb="138" eb="139">
      <t>カン</t>
    </rPh>
    <rPh sb="140" eb="142">
      <t>コウシン</t>
    </rPh>
    <rPh sb="143" eb="145">
      <t>タイオウ</t>
    </rPh>
    <rPh sb="153" eb="155">
      <t>ジツジョウ</t>
    </rPh>
    <rPh sb="165" eb="167">
      <t>ジョウキョウ</t>
    </rPh>
    <rPh sb="169" eb="171">
      <t>ダッキャク</t>
    </rPh>
    <rPh sb="173" eb="175">
      <t>ホウサク</t>
    </rPh>
    <rPh sb="179" eb="181">
      <t>ソウキ</t>
    </rPh>
    <rPh sb="182" eb="186">
      <t>リョウキンカイテイ</t>
    </rPh>
    <rPh sb="187" eb="189">
      <t>ゲンザイ</t>
    </rPh>
    <rPh sb="189" eb="191">
      <t>カイテイ</t>
    </rPh>
    <rPh sb="191" eb="192">
      <t>ナカ</t>
    </rPh>
    <rPh sb="194" eb="198">
      <t>ケイエイセンリャク</t>
    </rPh>
    <rPh sb="199" eb="200">
      <t>オヨ</t>
    </rPh>
    <rPh sb="202" eb="208">
      <t>カンロコウシンケイカク</t>
    </rPh>
    <rPh sb="210" eb="212">
      <t>チャクジツ</t>
    </rPh>
    <rPh sb="213" eb="215">
      <t>ジッコウ</t>
    </rPh>
    <rPh sb="216" eb="21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</si>
</sst>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0.17</c:v>
                </c:pt>
                <c:pt idx="1">
                  <c:v>0.36</c:v>
                </c:pt>
                <c:pt idx="2">
                  <c:v>1.81</c:v>
                </c:pt>
                <c:pt idx="3">
                  <c:v>1.28</c:v>
                </c:pt>
                <c:pt idx="4">
                  <c:v>1.1299999999999999</c:v>
                </c:pt>
              </c:numCache>
            </c:numRef>
          </c:val>
          <c:extLst>
            <c:ext xmlns:c16="http://schemas.microsoft.com/office/drawing/2014/chart" uri="{C3380CC4-5D6E-409C-BE32-E72D297353CC}">
              <c16:uniqueId val="{00000000-57C7-4107-AD21-ACDFEEB3C5C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57C7-4107-AD21-ACDFEEB3C5C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40.340000000000003</c:v>
                </c:pt>
                <c:pt idx="1">
                  <c:v>39.64</c:v>
                </c:pt>
                <c:pt idx="2">
                  <c:v>39.32</c:v>
                </c:pt>
                <c:pt idx="3">
                  <c:v>39.68</c:v>
                </c:pt>
                <c:pt idx="4">
                  <c:v>40.44</c:v>
                </c:pt>
              </c:numCache>
            </c:numRef>
          </c:val>
          <c:extLst>
            <c:ext xmlns:c16="http://schemas.microsoft.com/office/drawing/2014/chart" uri="{C3380CC4-5D6E-409C-BE32-E72D297353CC}">
              <c16:uniqueId val="{00000000-7990-4D41-A7E9-01A9E997F4F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7990-4D41-A7E9-01A9E997F4F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82.98</c:v>
                </c:pt>
                <c:pt idx="1">
                  <c:v>81.290000000000006</c:v>
                </c:pt>
                <c:pt idx="2">
                  <c:v>79.64</c:v>
                </c:pt>
                <c:pt idx="3">
                  <c:v>77.790000000000006</c:v>
                </c:pt>
                <c:pt idx="4">
                  <c:v>76.209999999999994</c:v>
                </c:pt>
              </c:numCache>
            </c:numRef>
          </c:val>
          <c:extLst>
            <c:ext xmlns:c16="http://schemas.microsoft.com/office/drawing/2014/chart" uri="{C3380CC4-5D6E-409C-BE32-E72D297353CC}">
              <c16:uniqueId val="{00000000-09F2-46C2-BAC9-D29BE3AA7B5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09F2-46C2-BAC9-D29BE3AA7B5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100.73</c:v>
                </c:pt>
                <c:pt idx="1">
                  <c:v>96.2</c:v>
                </c:pt>
                <c:pt idx="2">
                  <c:v>95.2</c:v>
                </c:pt>
                <c:pt idx="3">
                  <c:v>92.67</c:v>
                </c:pt>
                <c:pt idx="4">
                  <c:v>95.68</c:v>
                </c:pt>
              </c:numCache>
            </c:numRef>
          </c:val>
          <c:extLst>
            <c:ext xmlns:c16="http://schemas.microsoft.com/office/drawing/2014/chart" uri="{C3380CC4-5D6E-409C-BE32-E72D297353CC}">
              <c16:uniqueId val="{00000000-DAB3-4A35-ADC2-196CA9780A0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DAB3-4A35-ADC2-196CA9780A0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54.92</c:v>
                </c:pt>
                <c:pt idx="1">
                  <c:v>55.19</c:v>
                </c:pt>
                <c:pt idx="2">
                  <c:v>54.33</c:v>
                </c:pt>
                <c:pt idx="3">
                  <c:v>54.89</c:v>
                </c:pt>
                <c:pt idx="4">
                  <c:v>55.06</c:v>
                </c:pt>
              </c:numCache>
            </c:numRef>
          </c:val>
          <c:extLst>
            <c:ext xmlns:c16="http://schemas.microsoft.com/office/drawing/2014/chart" uri="{C3380CC4-5D6E-409C-BE32-E72D297353CC}">
              <c16:uniqueId val="{00000000-38BD-4A13-8DF7-1D7F1A989CC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38BD-4A13-8DF7-1D7F1A989CC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17.77</c:v>
                </c:pt>
                <c:pt idx="1">
                  <c:v>20.83</c:v>
                </c:pt>
                <c:pt idx="2">
                  <c:v>22.09</c:v>
                </c:pt>
                <c:pt idx="3">
                  <c:v>24.42</c:v>
                </c:pt>
                <c:pt idx="4">
                  <c:v>26.01</c:v>
                </c:pt>
              </c:numCache>
            </c:numRef>
          </c:val>
          <c:extLst>
            <c:ext xmlns:c16="http://schemas.microsoft.com/office/drawing/2014/chart" uri="{C3380CC4-5D6E-409C-BE32-E72D297353CC}">
              <c16:uniqueId val="{00000000-3A98-47F8-A75E-E52DFA9ADBC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3A98-47F8-A75E-E52DFA9ADBC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83.53</c:v>
                </c:pt>
                <c:pt idx="1">
                  <c:v>93.88</c:v>
                </c:pt>
                <c:pt idx="2">
                  <c:v>107.03</c:v>
                </c:pt>
                <c:pt idx="3">
                  <c:v>119.41</c:v>
                </c:pt>
                <c:pt idx="4">
                  <c:v>119.07</c:v>
                </c:pt>
              </c:numCache>
            </c:numRef>
          </c:val>
          <c:extLst>
            <c:ext xmlns:c16="http://schemas.microsoft.com/office/drawing/2014/chart" uri="{C3380CC4-5D6E-409C-BE32-E72D297353CC}">
              <c16:uniqueId val="{00000000-3050-413E-844D-58623428B40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3050-413E-844D-58623428B40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49.14</c:v>
                </c:pt>
                <c:pt idx="1">
                  <c:v>51.93</c:v>
                </c:pt>
                <c:pt idx="2">
                  <c:v>75.23</c:v>
                </c:pt>
                <c:pt idx="3">
                  <c:v>65.16</c:v>
                </c:pt>
                <c:pt idx="4">
                  <c:v>67.88</c:v>
                </c:pt>
              </c:numCache>
            </c:numRef>
          </c:val>
          <c:extLst>
            <c:ext xmlns:c16="http://schemas.microsoft.com/office/drawing/2014/chart" uri="{C3380CC4-5D6E-409C-BE32-E72D297353CC}">
              <c16:uniqueId val="{00000000-540E-42B2-9F49-5531AF80A9D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540E-42B2-9F49-5531AF80A9D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664.66</c:v>
                </c:pt>
                <c:pt idx="1">
                  <c:v>706.06</c:v>
                </c:pt>
                <c:pt idx="2">
                  <c:v>799.34</c:v>
                </c:pt>
                <c:pt idx="3">
                  <c:v>819.24</c:v>
                </c:pt>
                <c:pt idx="4">
                  <c:v>824.2</c:v>
                </c:pt>
              </c:numCache>
            </c:numRef>
          </c:val>
          <c:extLst>
            <c:ext xmlns:c16="http://schemas.microsoft.com/office/drawing/2014/chart" uri="{C3380CC4-5D6E-409C-BE32-E72D297353CC}">
              <c16:uniqueId val="{00000000-E31B-42F6-A13B-D971CDABFC3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E31B-42F6-A13B-D971CDABFC3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93.82</c:v>
                </c:pt>
                <c:pt idx="1">
                  <c:v>88.92</c:v>
                </c:pt>
                <c:pt idx="2">
                  <c:v>87.13</c:v>
                </c:pt>
                <c:pt idx="3">
                  <c:v>83.14</c:v>
                </c:pt>
                <c:pt idx="4">
                  <c:v>78.599999999999994</c:v>
                </c:pt>
              </c:numCache>
            </c:numRef>
          </c:val>
          <c:extLst>
            <c:ext xmlns:c16="http://schemas.microsoft.com/office/drawing/2014/chart" uri="{C3380CC4-5D6E-409C-BE32-E72D297353CC}">
              <c16:uniqueId val="{00000000-6877-4814-9750-04578E74526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6877-4814-9750-04578E74526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284.08</c:v>
                </c:pt>
                <c:pt idx="1">
                  <c:v>295.39999999999998</c:v>
                </c:pt>
                <c:pt idx="2">
                  <c:v>294.85000000000002</c:v>
                </c:pt>
                <c:pt idx="3">
                  <c:v>313.49</c:v>
                </c:pt>
                <c:pt idx="4">
                  <c:v>345.93</c:v>
                </c:pt>
              </c:numCache>
            </c:numRef>
          </c:val>
          <c:extLst>
            <c:ext xmlns:c16="http://schemas.microsoft.com/office/drawing/2014/chart" uri="{C3380CC4-5D6E-409C-BE32-E72D297353CC}">
              <c16:uniqueId val="{00000000-66AE-42EA-9F4C-779C33CC025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66AE-42EA-9F4C-779C33CC025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5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東京都　大島町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7150</v>
      </c>
      <c r="AM8" s="66"/>
      <c r="AN8" s="66"/>
      <c r="AO8" s="66"/>
      <c r="AP8" s="66"/>
      <c r="AQ8" s="66"/>
      <c r="AR8" s="66"/>
      <c r="AS8" s="66"/>
      <c r="AT8" s="37">
        <f>データ!$S$6</f>
        <v>90.76</v>
      </c>
      <c r="AU8" s="38"/>
      <c r="AV8" s="38"/>
      <c r="AW8" s="38"/>
      <c r="AX8" s="38"/>
      <c r="AY8" s="38"/>
      <c r="AZ8" s="38"/>
      <c r="BA8" s="38"/>
      <c r="BB8" s="55">
        <f>データ!$T$6</f>
        <v>78.78</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56.85</v>
      </c>
      <c r="J10" s="38"/>
      <c r="K10" s="38"/>
      <c r="L10" s="38"/>
      <c r="M10" s="38"/>
      <c r="N10" s="38"/>
      <c r="O10" s="65"/>
      <c r="P10" s="55">
        <f>データ!$P$6</f>
        <v>99.96</v>
      </c>
      <c r="Q10" s="55"/>
      <c r="R10" s="55"/>
      <c r="S10" s="55"/>
      <c r="T10" s="55"/>
      <c r="U10" s="55"/>
      <c r="V10" s="55"/>
      <c r="W10" s="66">
        <f>データ!$Q$6</f>
        <v>4339</v>
      </c>
      <c r="X10" s="66"/>
      <c r="Y10" s="66"/>
      <c r="Z10" s="66"/>
      <c r="AA10" s="66"/>
      <c r="AB10" s="66"/>
      <c r="AC10" s="66"/>
      <c r="AD10" s="2"/>
      <c r="AE10" s="2"/>
      <c r="AF10" s="2"/>
      <c r="AG10" s="2"/>
      <c r="AH10" s="2"/>
      <c r="AI10" s="2"/>
      <c r="AJ10" s="2"/>
      <c r="AK10" s="2"/>
      <c r="AL10" s="66">
        <f>データ!$U$6</f>
        <v>6966</v>
      </c>
      <c r="AM10" s="66"/>
      <c r="AN10" s="66"/>
      <c r="AO10" s="66"/>
      <c r="AP10" s="66"/>
      <c r="AQ10" s="66"/>
      <c r="AR10" s="66"/>
      <c r="AS10" s="66"/>
      <c r="AT10" s="37">
        <f>データ!$V$6</f>
        <v>26.5</v>
      </c>
      <c r="AU10" s="38"/>
      <c r="AV10" s="38"/>
      <c r="AW10" s="38"/>
      <c r="AX10" s="38"/>
      <c r="AY10" s="38"/>
      <c r="AZ10" s="38"/>
      <c r="BA10" s="38"/>
      <c r="BB10" s="55">
        <f>データ!$W$6</f>
        <v>262.87</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110</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uGGZOOc2JCzmf0XHyc9haTUX6sDPCq2wjT+QSaQTpgo4GyABf4VmXsmxRXb3bArsGacVC56o0/o2eJqzRgq/cw==" saltValue="KtHizrQebJM1dK4h5Wni+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133612</v>
      </c>
      <c r="D6" s="20">
        <f t="shared" si="3"/>
        <v>46</v>
      </c>
      <c r="E6" s="20">
        <f t="shared" si="3"/>
        <v>1</v>
      </c>
      <c r="F6" s="20">
        <f t="shared" si="3"/>
        <v>0</v>
      </c>
      <c r="G6" s="20">
        <f t="shared" si="3"/>
        <v>1</v>
      </c>
      <c r="H6" s="20" t="str">
        <f t="shared" si="3"/>
        <v>東京都　大島町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56.85</v>
      </c>
      <c r="P6" s="21">
        <f t="shared" si="3"/>
        <v>99.96</v>
      </c>
      <c r="Q6" s="21">
        <f t="shared" si="3"/>
        <v>4339</v>
      </c>
      <c r="R6" s="21">
        <f t="shared" si="3"/>
        <v>7150</v>
      </c>
      <c r="S6" s="21">
        <f t="shared" si="3"/>
        <v>90.76</v>
      </c>
      <c r="T6" s="21">
        <f t="shared" si="3"/>
        <v>78.78</v>
      </c>
      <c r="U6" s="21">
        <f t="shared" si="3"/>
        <v>6966</v>
      </c>
      <c r="V6" s="21">
        <f t="shared" si="3"/>
        <v>26.5</v>
      </c>
      <c r="W6" s="21">
        <f t="shared" si="3"/>
        <v>262.87</v>
      </c>
      <c r="X6" s="22">
        <f>IF(X7="",NA(),X7)</f>
        <v>100.73</v>
      </c>
      <c r="Y6" s="22">
        <f t="shared" ref="Y6:AG6" si="4">IF(Y7="",NA(),Y7)</f>
        <v>96.2</v>
      </c>
      <c r="Z6" s="22">
        <f t="shared" si="4"/>
        <v>95.2</v>
      </c>
      <c r="AA6" s="22">
        <f t="shared" si="4"/>
        <v>92.67</v>
      </c>
      <c r="AB6" s="22">
        <f t="shared" si="4"/>
        <v>95.68</v>
      </c>
      <c r="AC6" s="22">
        <f t="shared" si="4"/>
        <v>103.81</v>
      </c>
      <c r="AD6" s="22">
        <f t="shared" si="4"/>
        <v>104.35</v>
      </c>
      <c r="AE6" s="22">
        <f t="shared" si="4"/>
        <v>105.34</v>
      </c>
      <c r="AF6" s="22">
        <f t="shared" si="4"/>
        <v>105.77</v>
      </c>
      <c r="AG6" s="22">
        <f t="shared" si="4"/>
        <v>104.82</v>
      </c>
      <c r="AH6" s="21" t="str">
        <f>IF(AH7="","",IF(AH7="-","【-】","【"&amp;SUBSTITUTE(TEXT(AH7,"#,##0.00"),"-","△")&amp;"】"))</f>
        <v>【108.70】</v>
      </c>
      <c r="AI6" s="22">
        <f>IF(AI7="",NA(),AI7)</f>
        <v>83.53</v>
      </c>
      <c r="AJ6" s="22">
        <f t="shared" ref="AJ6:AR6" si="5">IF(AJ7="",NA(),AJ7)</f>
        <v>93.88</v>
      </c>
      <c r="AK6" s="22">
        <f t="shared" si="5"/>
        <v>107.03</v>
      </c>
      <c r="AL6" s="22">
        <f t="shared" si="5"/>
        <v>119.41</v>
      </c>
      <c r="AM6" s="22">
        <f t="shared" si="5"/>
        <v>119.07</v>
      </c>
      <c r="AN6" s="22">
        <f t="shared" si="5"/>
        <v>25.66</v>
      </c>
      <c r="AO6" s="22">
        <f t="shared" si="5"/>
        <v>21.69</v>
      </c>
      <c r="AP6" s="22">
        <f t="shared" si="5"/>
        <v>24.04</v>
      </c>
      <c r="AQ6" s="22">
        <f t="shared" si="5"/>
        <v>28.03</v>
      </c>
      <c r="AR6" s="22">
        <f t="shared" si="5"/>
        <v>26.73</v>
      </c>
      <c r="AS6" s="21" t="str">
        <f>IF(AS7="","",IF(AS7="-","【-】","【"&amp;SUBSTITUTE(TEXT(AS7,"#,##0.00"),"-","△")&amp;"】"))</f>
        <v>【1.34】</v>
      </c>
      <c r="AT6" s="22">
        <f>IF(AT7="",NA(),AT7)</f>
        <v>49.14</v>
      </c>
      <c r="AU6" s="22">
        <f t="shared" ref="AU6:BC6" si="6">IF(AU7="",NA(),AU7)</f>
        <v>51.93</v>
      </c>
      <c r="AV6" s="22">
        <f t="shared" si="6"/>
        <v>75.23</v>
      </c>
      <c r="AW6" s="22">
        <f t="shared" si="6"/>
        <v>65.16</v>
      </c>
      <c r="AX6" s="22">
        <f t="shared" si="6"/>
        <v>67.88</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664.66</v>
      </c>
      <c r="BF6" s="22">
        <f t="shared" ref="BF6:BN6" si="7">IF(BF7="",NA(),BF7)</f>
        <v>706.06</v>
      </c>
      <c r="BG6" s="22">
        <f t="shared" si="7"/>
        <v>799.34</v>
      </c>
      <c r="BH6" s="22">
        <f t="shared" si="7"/>
        <v>819.24</v>
      </c>
      <c r="BI6" s="22">
        <f t="shared" si="7"/>
        <v>824.2</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93.82</v>
      </c>
      <c r="BQ6" s="22">
        <f t="shared" ref="BQ6:BY6" si="8">IF(BQ7="",NA(),BQ7)</f>
        <v>88.92</v>
      </c>
      <c r="BR6" s="22">
        <f t="shared" si="8"/>
        <v>87.13</v>
      </c>
      <c r="BS6" s="22">
        <f t="shared" si="8"/>
        <v>83.14</v>
      </c>
      <c r="BT6" s="22">
        <f t="shared" si="8"/>
        <v>78.599999999999994</v>
      </c>
      <c r="BU6" s="22">
        <f t="shared" si="8"/>
        <v>84.77</v>
      </c>
      <c r="BV6" s="22">
        <f t="shared" si="8"/>
        <v>87.11</v>
      </c>
      <c r="BW6" s="22">
        <f t="shared" si="8"/>
        <v>82.78</v>
      </c>
      <c r="BX6" s="22">
        <f t="shared" si="8"/>
        <v>84.82</v>
      </c>
      <c r="BY6" s="22">
        <f t="shared" si="8"/>
        <v>82.29</v>
      </c>
      <c r="BZ6" s="21" t="str">
        <f>IF(BZ7="","",IF(BZ7="-","【-】","【"&amp;SUBSTITUTE(TEXT(BZ7,"#,##0.00"),"-","△")&amp;"】"))</f>
        <v>【97.47】</v>
      </c>
      <c r="CA6" s="22">
        <f>IF(CA7="",NA(),CA7)</f>
        <v>284.08</v>
      </c>
      <c r="CB6" s="22">
        <f t="shared" ref="CB6:CJ6" si="9">IF(CB7="",NA(),CB7)</f>
        <v>295.39999999999998</v>
      </c>
      <c r="CC6" s="22">
        <f t="shared" si="9"/>
        <v>294.85000000000002</v>
      </c>
      <c r="CD6" s="22">
        <f t="shared" si="9"/>
        <v>313.49</v>
      </c>
      <c r="CE6" s="22">
        <f t="shared" si="9"/>
        <v>345.93</v>
      </c>
      <c r="CF6" s="22">
        <f t="shared" si="9"/>
        <v>227.27</v>
      </c>
      <c r="CG6" s="22">
        <f t="shared" si="9"/>
        <v>223.98</v>
      </c>
      <c r="CH6" s="22">
        <f t="shared" si="9"/>
        <v>225.09</v>
      </c>
      <c r="CI6" s="22">
        <f t="shared" si="9"/>
        <v>224.82</v>
      </c>
      <c r="CJ6" s="22">
        <f t="shared" si="9"/>
        <v>230.85</v>
      </c>
      <c r="CK6" s="21" t="str">
        <f>IF(CK7="","",IF(CK7="-","【-】","【"&amp;SUBSTITUTE(TEXT(CK7,"#,##0.00"),"-","△")&amp;"】"))</f>
        <v>【174.75】</v>
      </c>
      <c r="CL6" s="22">
        <f>IF(CL7="",NA(),CL7)</f>
        <v>40.340000000000003</v>
      </c>
      <c r="CM6" s="22">
        <f t="shared" ref="CM6:CU6" si="10">IF(CM7="",NA(),CM7)</f>
        <v>39.64</v>
      </c>
      <c r="CN6" s="22">
        <f t="shared" si="10"/>
        <v>39.32</v>
      </c>
      <c r="CO6" s="22">
        <f t="shared" si="10"/>
        <v>39.68</v>
      </c>
      <c r="CP6" s="22">
        <f t="shared" si="10"/>
        <v>40.44</v>
      </c>
      <c r="CQ6" s="22">
        <f t="shared" si="10"/>
        <v>50.29</v>
      </c>
      <c r="CR6" s="22">
        <f t="shared" si="10"/>
        <v>49.64</v>
      </c>
      <c r="CS6" s="22">
        <f t="shared" si="10"/>
        <v>49.38</v>
      </c>
      <c r="CT6" s="22">
        <f t="shared" si="10"/>
        <v>50.09</v>
      </c>
      <c r="CU6" s="22">
        <f t="shared" si="10"/>
        <v>50.1</v>
      </c>
      <c r="CV6" s="21" t="str">
        <f>IF(CV7="","",IF(CV7="-","【-】","【"&amp;SUBSTITUTE(TEXT(CV7,"#,##0.00"),"-","△")&amp;"】"))</f>
        <v>【59.97】</v>
      </c>
      <c r="CW6" s="22">
        <f>IF(CW7="",NA(),CW7)</f>
        <v>82.98</v>
      </c>
      <c r="CX6" s="22">
        <f t="shared" ref="CX6:DF6" si="11">IF(CX7="",NA(),CX7)</f>
        <v>81.290000000000006</v>
      </c>
      <c r="CY6" s="22">
        <f t="shared" si="11"/>
        <v>79.64</v>
      </c>
      <c r="CZ6" s="22">
        <f t="shared" si="11"/>
        <v>77.790000000000006</v>
      </c>
      <c r="DA6" s="22">
        <f t="shared" si="11"/>
        <v>76.209999999999994</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54.92</v>
      </c>
      <c r="DI6" s="22">
        <f t="shared" ref="DI6:DQ6" si="12">IF(DI7="",NA(),DI7)</f>
        <v>55.19</v>
      </c>
      <c r="DJ6" s="22">
        <f t="shared" si="12"/>
        <v>54.33</v>
      </c>
      <c r="DK6" s="22">
        <f t="shared" si="12"/>
        <v>54.89</v>
      </c>
      <c r="DL6" s="22">
        <f t="shared" si="12"/>
        <v>55.06</v>
      </c>
      <c r="DM6" s="22">
        <f t="shared" si="12"/>
        <v>45.85</v>
      </c>
      <c r="DN6" s="22">
        <f t="shared" si="12"/>
        <v>47.31</v>
      </c>
      <c r="DO6" s="22">
        <f t="shared" si="12"/>
        <v>47.5</v>
      </c>
      <c r="DP6" s="22">
        <f t="shared" si="12"/>
        <v>48.41</v>
      </c>
      <c r="DQ6" s="22">
        <f t="shared" si="12"/>
        <v>50.02</v>
      </c>
      <c r="DR6" s="21" t="str">
        <f>IF(DR7="","",IF(DR7="-","【-】","【"&amp;SUBSTITUTE(TEXT(DR7,"#,##0.00"),"-","△")&amp;"】"))</f>
        <v>【51.51】</v>
      </c>
      <c r="DS6" s="22">
        <f>IF(DS7="",NA(),DS7)</f>
        <v>17.77</v>
      </c>
      <c r="DT6" s="22">
        <f t="shared" ref="DT6:EB6" si="13">IF(DT7="",NA(),DT7)</f>
        <v>20.83</v>
      </c>
      <c r="DU6" s="22">
        <f t="shared" si="13"/>
        <v>22.09</v>
      </c>
      <c r="DV6" s="22">
        <f t="shared" si="13"/>
        <v>24.42</v>
      </c>
      <c r="DW6" s="22">
        <f t="shared" si="13"/>
        <v>26.01</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0.17</v>
      </c>
      <c r="EE6" s="22">
        <f t="shared" ref="EE6:EM6" si="14">IF(EE7="",NA(),EE7)</f>
        <v>0.36</v>
      </c>
      <c r="EF6" s="22">
        <f t="shared" si="14"/>
        <v>1.81</v>
      </c>
      <c r="EG6" s="22">
        <f t="shared" si="14"/>
        <v>1.28</v>
      </c>
      <c r="EH6" s="22">
        <f t="shared" si="14"/>
        <v>1.1299999999999999</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133612</v>
      </c>
      <c r="D7" s="24">
        <v>46</v>
      </c>
      <c r="E7" s="24">
        <v>1</v>
      </c>
      <c r="F7" s="24">
        <v>0</v>
      </c>
      <c r="G7" s="24">
        <v>1</v>
      </c>
      <c r="H7" s="24" t="s">
        <v>93</v>
      </c>
      <c r="I7" s="24" t="s">
        <v>94</v>
      </c>
      <c r="J7" s="24" t="s">
        <v>95</v>
      </c>
      <c r="K7" s="24" t="s">
        <v>96</v>
      </c>
      <c r="L7" s="24" t="s">
        <v>97</v>
      </c>
      <c r="M7" s="24" t="s">
        <v>98</v>
      </c>
      <c r="N7" s="25" t="s">
        <v>99</v>
      </c>
      <c r="O7" s="25">
        <v>56.85</v>
      </c>
      <c r="P7" s="25">
        <v>99.96</v>
      </c>
      <c r="Q7" s="25">
        <v>4339</v>
      </c>
      <c r="R7" s="25">
        <v>7150</v>
      </c>
      <c r="S7" s="25">
        <v>90.76</v>
      </c>
      <c r="T7" s="25">
        <v>78.78</v>
      </c>
      <c r="U7" s="25">
        <v>6966</v>
      </c>
      <c r="V7" s="25">
        <v>26.5</v>
      </c>
      <c r="W7" s="25">
        <v>262.87</v>
      </c>
      <c r="X7" s="25">
        <v>100.73</v>
      </c>
      <c r="Y7" s="25">
        <v>96.2</v>
      </c>
      <c r="Z7" s="25">
        <v>95.2</v>
      </c>
      <c r="AA7" s="25">
        <v>92.67</v>
      </c>
      <c r="AB7" s="25">
        <v>95.68</v>
      </c>
      <c r="AC7" s="25">
        <v>103.81</v>
      </c>
      <c r="AD7" s="25">
        <v>104.35</v>
      </c>
      <c r="AE7" s="25">
        <v>105.34</v>
      </c>
      <c r="AF7" s="25">
        <v>105.77</v>
      </c>
      <c r="AG7" s="25">
        <v>104.82</v>
      </c>
      <c r="AH7" s="25">
        <v>108.7</v>
      </c>
      <c r="AI7" s="25">
        <v>83.53</v>
      </c>
      <c r="AJ7" s="25">
        <v>93.88</v>
      </c>
      <c r="AK7" s="25">
        <v>107.03</v>
      </c>
      <c r="AL7" s="25">
        <v>119.41</v>
      </c>
      <c r="AM7" s="25">
        <v>119.07</v>
      </c>
      <c r="AN7" s="25">
        <v>25.66</v>
      </c>
      <c r="AO7" s="25">
        <v>21.69</v>
      </c>
      <c r="AP7" s="25">
        <v>24.04</v>
      </c>
      <c r="AQ7" s="25">
        <v>28.03</v>
      </c>
      <c r="AR7" s="25">
        <v>26.73</v>
      </c>
      <c r="AS7" s="25">
        <v>1.34</v>
      </c>
      <c r="AT7" s="25">
        <v>49.14</v>
      </c>
      <c r="AU7" s="25">
        <v>51.93</v>
      </c>
      <c r="AV7" s="25">
        <v>75.23</v>
      </c>
      <c r="AW7" s="25">
        <v>65.16</v>
      </c>
      <c r="AX7" s="25">
        <v>67.88</v>
      </c>
      <c r="AY7" s="25">
        <v>300.14</v>
      </c>
      <c r="AZ7" s="25">
        <v>301.04000000000002</v>
      </c>
      <c r="BA7" s="25">
        <v>305.08</v>
      </c>
      <c r="BB7" s="25">
        <v>305.33999999999997</v>
      </c>
      <c r="BC7" s="25">
        <v>310.01</v>
      </c>
      <c r="BD7" s="25">
        <v>252.29</v>
      </c>
      <c r="BE7" s="25">
        <v>664.66</v>
      </c>
      <c r="BF7" s="25">
        <v>706.06</v>
      </c>
      <c r="BG7" s="25">
        <v>799.34</v>
      </c>
      <c r="BH7" s="25">
        <v>819.24</v>
      </c>
      <c r="BI7" s="25">
        <v>824.2</v>
      </c>
      <c r="BJ7" s="25">
        <v>566.65</v>
      </c>
      <c r="BK7" s="25">
        <v>551.62</v>
      </c>
      <c r="BL7" s="25">
        <v>585.59</v>
      </c>
      <c r="BM7" s="25">
        <v>561.34</v>
      </c>
      <c r="BN7" s="25">
        <v>538.33000000000004</v>
      </c>
      <c r="BO7" s="25">
        <v>268.07</v>
      </c>
      <c r="BP7" s="25">
        <v>93.82</v>
      </c>
      <c r="BQ7" s="25">
        <v>88.92</v>
      </c>
      <c r="BR7" s="25">
        <v>87.13</v>
      </c>
      <c r="BS7" s="25">
        <v>83.14</v>
      </c>
      <c r="BT7" s="25">
        <v>78.599999999999994</v>
      </c>
      <c r="BU7" s="25">
        <v>84.77</v>
      </c>
      <c r="BV7" s="25">
        <v>87.11</v>
      </c>
      <c r="BW7" s="25">
        <v>82.78</v>
      </c>
      <c r="BX7" s="25">
        <v>84.82</v>
      </c>
      <c r="BY7" s="25">
        <v>82.29</v>
      </c>
      <c r="BZ7" s="25">
        <v>97.47</v>
      </c>
      <c r="CA7" s="25">
        <v>284.08</v>
      </c>
      <c r="CB7" s="25">
        <v>295.39999999999998</v>
      </c>
      <c r="CC7" s="25">
        <v>294.85000000000002</v>
      </c>
      <c r="CD7" s="25">
        <v>313.49</v>
      </c>
      <c r="CE7" s="25">
        <v>345.93</v>
      </c>
      <c r="CF7" s="25">
        <v>227.27</v>
      </c>
      <c r="CG7" s="25">
        <v>223.98</v>
      </c>
      <c r="CH7" s="25">
        <v>225.09</v>
      </c>
      <c r="CI7" s="25">
        <v>224.82</v>
      </c>
      <c r="CJ7" s="25">
        <v>230.85</v>
      </c>
      <c r="CK7" s="25">
        <v>174.75</v>
      </c>
      <c r="CL7" s="25">
        <v>40.340000000000003</v>
      </c>
      <c r="CM7" s="25">
        <v>39.64</v>
      </c>
      <c r="CN7" s="25">
        <v>39.32</v>
      </c>
      <c r="CO7" s="25">
        <v>39.68</v>
      </c>
      <c r="CP7" s="25">
        <v>40.44</v>
      </c>
      <c r="CQ7" s="25">
        <v>50.29</v>
      </c>
      <c r="CR7" s="25">
        <v>49.64</v>
      </c>
      <c r="CS7" s="25">
        <v>49.38</v>
      </c>
      <c r="CT7" s="25">
        <v>50.09</v>
      </c>
      <c r="CU7" s="25">
        <v>50.1</v>
      </c>
      <c r="CV7" s="25">
        <v>59.97</v>
      </c>
      <c r="CW7" s="25">
        <v>82.98</v>
      </c>
      <c r="CX7" s="25">
        <v>81.290000000000006</v>
      </c>
      <c r="CY7" s="25">
        <v>79.64</v>
      </c>
      <c r="CZ7" s="25">
        <v>77.790000000000006</v>
      </c>
      <c r="DA7" s="25">
        <v>76.209999999999994</v>
      </c>
      <c r="DB7" s="25">
        <v>77.73</v>
      </c>
      <c r="DC7" s="25">
        <v>78.09</v>
      </c>
      <c r="DD7" s="25">
        <v>78.010000000000005</v>
      </c>
      <c r="DE7" s="25">
        <v>77.599999999999994</v>
      </c>
      <c r="DF7" s="25">
        <v>77.3</v>
      </c>
      <c r="DG7" s="25">
        <v>89.76</v>
      </c>
      <c r="DH7" s="25">
        <v>54.92</v>
      </c>
      <c r="DI7" s="25">
        <v>55.19</v>
      </c>
      <c r="DJ7" s="25">
        <v>54.33</v>
      </c>
      <c r="DK7" s="25">
        <v>54.89</v>
      </c>
      <c r="DL7" s="25">
        <v>55.06</v>
      </c>
      <c r="DM7" s="25">
        <v>45.85</v>
      </c>
      <c r="DN7" s="25">
        <v>47.31</v>
      </c>
      <c r="DO7" s="25">
        <v>47.5</v>
      </c>
      <c r="DP7" s="25">
        <v>48.41</v>
      </c>
      <c r="DQ7" s="25">
        <v>50.02</v>
      </c>
      <c r="DR7" s="25">
        <v>51.51</v>
      </c>
      <c r="DS7" s="25">
        <v>17.77</v>
      </c>
      <c r="DT7" s="25">
        <v>20.83</v>
      </c>
      <c r="DU7" s="25">
        <v>22.09</v>
      </c>
      <c r="DV7" s="25">
        <v>24.42</v>
      </c>
      <c r="DW7" s="25">
        <v>26.01</v>
      </c>
      <c r="DX7" s="25">
        <v>14.13</v>
      </c>
      <c r="DY7" s="25">
        <v>16.77</v>
      </c>
      <c r="DZ7" s="25">
        <v>17.399999999999999</v>
      </c>
      <c r="EA7" s="25">
        <v>18.64</v>
      </c>
      <c r="EB7" s="25">
        <v>19.510000000000002</v>
      </c>
      <c r="EC7" s="25">
        <v>23.75</v>
      </c>
      <c r="ED7" s="25">
        <v>0.17</v>
      </c>
      <c r="EE7" s="25">
        <v>0.36</v>
      </c>
      <c r="EF7" s="25">
        <v>1.81</v>
      </c>
      <c r="EG7" s="25">
        <v>1.28</v>
      </c>
      <c r="EH7" s="25">
        <v>1.1299999999999999</v>
      </c>
      <c r="EI7" s="25">
        <v>0.52</v>
      </c>
      <c r="EJ7" s="25">
        <v>0.47</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榊 啓高</cp:lastModifiedBy>
  <cp:lastPrinted>2024-01-18T04:05:35Z</cp:lastPrinted>
  <dcterms:created xsi:type="dcterms:W3CDTF">2023-12-05T00:52:12Z</dcterms:created>
  <dcterms:modified xsi:type="dcterms:W3CDTF">2024-01-18T04:05:42Z</dcterms:modified>
  <cp:category/>
</cp:coreProperties>
</file>