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zaisei\☆03-　決算統計担当\01-決算統計\R3年度\33_財政状況資料集の作成\08_作成依頼（2回目）\03_市町村から提出\とりまとめ\"/>
    </mc:Choice>
  </mc:AlternateContent>
  <bookViews>
    <workbookView xWindow="0" yWindow="0" windowWidth="15360" windowHeight="7632"/>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4"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BE35" i="10"/>
  <c r="AM35" i="10"/>
  <c r="C35" i="10"/>
  <c r="CO34" i="10"/>
  <c r="BW34" i="10"/>
  <c r="BW35" i="10" s="1"/>
  <c r="BW36" i="10" s="1"/>
  <c r="BW37" i="10" s="1"/>
  <c r="BW38" i="10" s="1"/>
  <c r="BW39" i="10" s="1"/>
  <c r="BW40" i="10" s="1"/>
  <c r="U34" i="10"/>
  <c r="U35" i="10" s="1"/>
  <c r="U36" i="10" s="1"/>
  <c r="C34" i="10"/>
  <c r="AM34" i="10" l="1"/>
  <c r="BE34"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<sst xmlns="http://schemas.openxmlformats.org/spreadsheetml/2006/main" count="1127" uniqueCount="616">
  <si>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</si>
  <si>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</si>
  <si>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</si>
  <si>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</si>
  <si>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</si>
  <si>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</si>
  <si>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</si>
  <si>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</si>
  <si>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</si>
  <si>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</si>
  <si>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</si>
  <si>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</si>
  <si>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</si>
  <si>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</si>
  <si>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</si>
  <si>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</si>
  <si>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</si>
  <si>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</si>
  <si>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</si>
  <si>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</si>
  <si>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</si>
  <si>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</si>
  <si>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</si>
  <si>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</si>
  <si>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</si>
  <si>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</si>
  <si>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</si>
  <si>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</si>
  <si>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</si>
  <si>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</si>
  <si>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</si>
  <si>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</si>
  <si>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</si>
  <si>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</si>
  <si>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</si>
  <si>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</si>
  <si>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</si>
  <si>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</si>
  <si>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</si>
  <si>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</si>
  <si>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</si>
  <si>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</si>
  <si>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</si>
  <si>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</si>
  <si>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</si>
  <si>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</si>
  <si>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</si>
  <si>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</si>
  <si>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</si>
  <si>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</si>
  <si>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</si>
  <si>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</si>
  <si>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</si>
  <si>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</si>
  <si>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</si>
  <si>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</si>
  <si>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</si>
  <si>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</si>
  <si>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</si>
  <si>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</si>
  <si>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</si>
  <si>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</si>
  <si>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</si>
  <si>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</si>
  <si>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</si>
  <si>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</si>
  <si>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</si>
  <si>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</si>
  <si>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</si>
  <si>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</si>
  <si>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</si>
  <si>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</si>
  <si>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</si>
  <si>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</si>
  <si>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</si>
  <si>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</si>
  <si>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</si>
  <si>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</si>
  <si>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</si>
  <si>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</si>
  <si>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令和3年度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</si>
  <si>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</si>
  <si>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</si>
  <si>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</si>
  <si>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</si>
  <si>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Ⅱ－２</t>
    <phoneticPr fontId="5"/>
  </si>
  <si>
    <t>指定団体等の指定状況</t>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</si>
  <si>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</si>
  <si>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</si>
  <si>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</si>
  <si>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</si>
  <si>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</si>
  <si>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</si>
  <si>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</si>
  <si>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</si>
  <si>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</si>
  <si>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</si>
  <si>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</si>
  <si>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大島町</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</si>
  <si>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</si>
  <si>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</si>
  <si>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</si>
  <si>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</si>
  <si>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</si>
  <si>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</si>
  <si>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</si>
  <si>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</si>
  <si>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</si>
  <si>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</si>
  <si>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</si>
  <si>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</si>
  <si>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</si>
  <si>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</si>
  <si>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</si>
  <si>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</si>
  <si>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</si>
  <si>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</si>
  <si>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</si>
  <si>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</si>
  <si>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</si>
  <si>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</si>
  <si>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</si>
  <si>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</si>
  <si>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</si>
  <si>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-9.9</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</si>
  <si>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</si>
  <si>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</si>
  <si>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</si>
  <si>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</si>
  <si>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</si>
  <si>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</si>
  <si>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</si>
  <si>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</si>
  <si>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</si>
  <si>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</si>
  <si>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</si>
  <si>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</si>
  <si>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</si>
  <si>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</si>
  <si>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</si>
  <si>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</si>
  <si>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</si>
  <si>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</si>
  <si>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</si>
  <si>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</si>
  <si>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</si>
  <si>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</si>
  <si>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</si>
  <si>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</si>
  <si>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</si>
  <si>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</si>
  <si>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-2.0</t>
    <phoneticPr fontId="5"/>
  </si>
  <si>
    <t>基準財政需要額</t>
    <phoneticPr fontId="25"/>
  </si>
  <si>
    <t>うち日本人(％)</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</si>
  <si>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</si>
  <si>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</si>
  <si>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</si>
  <si>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</si>
  <si>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</si>
  <si>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</si>
  <si>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</si>
  <si>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</si>
  <si>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</si>
  <si>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</si>
  <si>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</si>
  <si>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</si>
  <si>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</si>
  <si>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</si>
  <si>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</si>
  <si>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</si>
  <si>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</si>
  <si>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</si>
  <si>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</si>
  <si>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</si>
  <si>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</si>
  <si>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</si>
  <si>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</si>
  <si>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</si>
  <si>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</si>
  <si>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t>
    <phoneticPr fontId="5"/>
  </si>
  <si>
    <t>収益事業収入</t>
  </si>
  <si>
    <t>-</t>
    <phoneticPr fontId="5"/>
  </si>
  <si>
    <t>-</t>
    <phoneticPr fontId="5"/>
  </si>
  <si>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</si>
  <si>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</si>
  <si>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</si>
  <si>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</si>
  <si>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</si>
  <si>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</si>
  <si>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</si>
  <si>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</si>
  <si>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</si>
  <si>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</si>
  <si>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</si>
  <si>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</si>
  <si>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</si>
  <si>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</si>
  <si>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</si>
  <si>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</si>
  <si>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</si>
  <si>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</si>
  <si>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</si>
  <si>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</si>
  <si>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</si>
  <si>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</si>
  <si>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</si>
  <si>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</si>
  <si>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</si>
  <si>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</si>
  <si>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</si>
  <si>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</si>
  <si>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</si>
  <si>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</si>
  <si>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</si>
  <si>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</si>
  <si>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</si>
  <si>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</si>
  <si>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令和3年度</t>
    <phoneticPr fontId="25"/>
  </si>
  <si>
    <t>東京都大島町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</si>
  <si>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</si>
  <si>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</si>
  <si>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</si>
  <si>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</si>
  <si>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</si>
  <si>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</si>
  <si>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</si>
  <si>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</si>
  <si>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</si>
  <si>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</si>
  <si>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</si>
  <si>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</si>
  <si>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</si>
  <si>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t>
    <phoneticPr fontId="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</si>
  <si>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</si>
  <si>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</si>
  <si>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</si>
  <si>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</si>
  <si>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</si>
  <si>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</si>
  <si>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</si>
  <si>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</si>
  <si>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</si>
  <si>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</si>
  <si>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</si>
  <si>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</si>
  <si>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</si>
  <si>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</si>
  <si>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</si>
  <si>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</si>
  <si>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</si>
  <si>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</si>
  <si>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</si>
  <si>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</si>
  <si>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</si>
  <si>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</si>
  <si>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</si>
  <si>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</si>
  <si>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</si>
  <si>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</si>
  <si>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</si>
  <si>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</si>
  <si>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</si>
  <si>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</si>
  <si>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</si>
  <si>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</si>
  <si>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</si>
  <si>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</si>
  <si>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</si>
  <si>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</si>
  <si>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</si>
  <si>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</si>
  <si>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</si>
  <si>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</si>
  <si>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</si>
  <si>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</si>
  <si>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</si>
  <si>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</si>
  <si>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</si>
  <si>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</si>
  <si>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</si>
  <si>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</si>
  <si>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</si>
  <si>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</si>
  <si>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　新型コロナウイルス感染症対策地方税減収補塡特別交付金</t>
    <phoneticPr fontId="5"/>
  </si>
  <si>
    <t>　　事業所税</t>
    <phoneticPr fontId="5"/>
  </si>
  <si>
    <t>性質別歳出の状況（単位 千円・％）</t>
    <rPh sb="0" eb="2">
      <t>セイシツ</t>
    </rPh>
    <phoneticPr fontId="5"/>
  </si>
  <si>
    <t>地方交付税</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</si>
  <si>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</si>
  <si>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</si>
  <si>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</si>
  <si>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</si>
  <si>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</si>
  <si>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</si>
  <si>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普通交付税</t>
    <phoneticPr fontId="5"/>
  </si>
  <si>
    <t>　　水利地益税等</t>
    <phoneticPr fontId="5"/>
  </si>
  <si>
    <t>義務的経費計</t>
    <rPh sb="0" eb="3">
      <t>ギムテキ</t>
    </rPh>
    <rPh sb="3" eb="5">
      <t>ケイヒ</t>
    </rPh>
    <rPh sb="5" eb="6">
      <t>ケイ</t>
    </rPh>
    <phoneticPr fontId="5"/>
  </si>
  <si>
    <t>　特別交付税</t>
    <phoneticPr fontId="5"/>
  </si>
  <si>
    <t>　法定外目的税</t>
    <phoneticPr fontId="5"/>
  </si>
  <si>
    <t>　人件費</t>
    <phoneticPr fontId="5"/>
  </si>
  <si>
    <t>　震災復興特別交付税</t>
    <phoneticPr fontId="25"/>
  </si>
  <si>
    <t>旧法による税</t>
  </si>
  <si>
    <t>　　うち職員給</t>
    <rPh sb="4" eb="6">
      <t>ショクイン</t>
    </rPh>
    <rPh sb="6" eb="7">
      <t>キュウ</t>
    </rPh>
    <phoneticPr fontId="5"/>
  </si>
  <si>
    <t>(一般財源計)</t>
    <phoneticPr fontId="5"/>
  </si>
  <si>
    <t>合計</t>
  </si>
  <si>
    <t>　扶助費</t>
    <phoneticPr fontId="5"/>
  </si>
  <si>
    <t>交通安全対策特別交付金</t>
    <phoneticPr fontId="5"/>
  </si>
  <si>
    <t>　公債費</t>
    <phoneticPr fontId="5"/>
  </si>
  <si>
    <t>分担金・負担金</t>
  </si>
  <si>
    <t>内訳</t>
    <rPh sb="0" eb="2">
      <t>ウチワケ</t>
    </rPh>
    <phoneticPr fontId="5"/>
  </si>
  <si>
    <t>元利償還金</t>
    <phoneticPr fontId="5"/>
  </si>
  <si>
    <t>使用料</t>
  </si>
  <si>
    <t>令和3年度</t>
    <rPh sb="0" eb="2">
      <t>レイワ</t>
    </rPh>
    <rPh sb="3" eb="5">
      <t>ネンド</t>
    </rPh>
    <phoneticPr fontId="5"/>
  </si>
  <si>
    <t>令和2年度</t>
    <rPh sb="0" eb="2">
      <t>レイワ</t>
    </rPh>
    <rPh sb="3" eb="5">
      <t>ネンド</t>
    </rPh>
    <rPh sb="4" eb="5">
      <t>ド</t>
    </rPh>
    <phoneticPr fontId="5"/>
  </si>
  <si>
    <t>　うち元金</t>
    <phoneticPr fontId="25"/>
  </si>
  <si>
    <t>手数料</t>
  </si>
  <si>
    <t>徴収率
(％)</t>
    <rPh sb="0" eb="2">
      <t>チョウシュウ</t>
    </rPh>
    <rPh sb="2" eb="3">
      <t>リツ</t>
    </rPh>
    <phoneticPr fontId="5"/>
  </si>
  <si>
    <t>現年</t>
    <rPh sb="0" eb="1">
      <t>ゲン</t>
    </rPh>
    <rPh sb="1" eb="2">
      <t>ネン</t>
    </rPh>
    <phoneticPr fontId="5"/>
  </si>
  <si>
    <t>　うち利子</t>
    <phoneticPr fontId="25"/>
  </si>
  <si>
    <t>国庫支出金</t>
  </si>
  <si>
    <t>・計</t>
    <phoneticPr fontId="5"/>
  </si>
  <si>
    <t>市町村民税</t>
    <rPh sb="0" eb="3">
      <t>シチョウソン</t>
    </rPh>
    <rPh sb="3" eb="4">
      <t>ミン</t>
    </rPh>
    <rPh sb="4" eb="5">
      <t>ゼイ</t>
    </rPh>
    <phoneticPr fontId="5"/>
  </si>
  <si>
    <t>一時借入金利子</t>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</si>
  <si>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</si>
  <si>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</si>
  <si>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</si>
  <si>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</si>
  <si>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　物件費</t>
    <phoneticPr fontId="5"/>
  </si>
  <si>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</si>
  <si>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</si>
  <si>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</si>
  <si>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</si>
  <si>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寄附金</t>
  </si>
  <si>
    <t>合計</t>
    <phoneticPr fontId="5"/>
  </si>
  <si>
    <t>実質収支</t>
    <rPh sb="0" eb="2">
      <t>ジッシツ</t>
    </rPh>
    <rPh sb="2" eb="4">
      <t>シュウシ</t>
    </rPh>
    <phoneticPr fontId="5"/>
  </si>
  <si>
    <t>　補助費等</t>
    <rPh sb="1" eb="3">
      <t>ホジョ</t>
    </rPh>
    <rPh sb="3" eb="4">
      <t>ヒ</t>
    </rPh>
    <rPh sb="4" eb="5">
      <t>トウ</t>
    </rPh>
    <phoneticPr fontId="5"/>
  </si>
  <si>
    <t>繰入金</t>
  </si>
  <si>
    <t>下水道</t>
    <phoneticPr fontId="5"/>
  </si>
  <si>
    <t>再差引収支</t>
    <rPh sb="0" eb="1">
      <t>サイ</t>
    </rPh>
    <rPh sb="1" eb="3">
      <t>サシヒキ</t>
    </rPh>
    <rPh sb="3" eb="5">
      <t>シュウシ</t>
    </rPh>
    <phoneticPr fontId="5"/>
  </si>
  <si>
    <t>　　うち一部事務組合負担金</t>
    <phoneticPr fontId="5"/>
  </si>
  <si>
    <t>繰越金</t>
  </si>
  <si>
    <t>上水道</t>
    <phoneticPr fontId="5"/>
  </si>
  <si>
    <t>加入世帯数(世帯)</t>
  </si>
  <si>
    <t>　繰出金</t>
    <phoneticPr fontId="5"/>
  </si>
  <si>
    <t>諸収入</t>
  </si>
  <si>
    <t>工業用水道</t>
    <phoneticPr fontId="5"/>
  </si>
  <si>
    <t>被保険者数(人)</t>
  </si>
  <si>
    <t>　積立金</t>
    <phoneticPr fontId="5"/>
  </si>
  <si>
    <t>地方債</t>
  </si>
  <si>
    <t>交通</t>
    <phoneticPr fontId="5"/>
  </si>
  <si>
    <t>被保険者
1人当り</t>
    <phoneticPr fontId="5"/>
  </si>
  <si>
    <t>保険税(料)収入額</t>
    <phoneticPr fontId="5"/>
  </si>
  <si>
    <t>　投資・出資金・貸付金</t>
    <phoneticPr fontId="5"/>
  </si>
  <si>
    <t>　うち減収補塡債(特例分)</t>
    <rPh sb="4" eb="5">
      <t>シュウ</t>
    </rPh>
    <rPh sb="9" eb="10">
      <t>トク</t>
    </rPh>
    <rPh sb="10" eb="11">
      <t>レイ</t>
    </rPh>
    <rPh sb="11" eb="12">
      <t>ブン</t>
    </rPh>
    <phoneticPr fontId="16"/>
  </si>
  <si>
    <t>国民健康保険</t>
    <phoneticPr fontId="5"/>
  </si>
  <si>
    <t>国庫支出金</t>
    <phoneticPr fontId="5"/>
  </si>
  <si>
    <t>　前年度繰上充用金</t>
    <phoneticPr fontId="5"/>
  </si>
  <si>
    <t>　うち猶予特例債</t>
    <phoneticPr fontId="16"/>
  </si>
  <si>
    <t>その他</t>
    <phoneticPr fontId="5"/>
  </si>
  <si>
    <t>保険給付費</t>
    <phoneticPr fontId="5"/>
  </si>
  <si>
    <t>投資的経費計</t>
    <rPh sb="5" eb="6">
      <t>ケイ</t>
    </rPh>
    <phoneticPr fontId="5"/>
  </si>
  <si>
    <t>　うち臨時財政対策債</t>
    <phoneticPr fontId="5"/>
  </si>
  <si>
    <t>　　うち人件費</t>
    <phoneticPr fontId="5"/>
  </si>
  <si>
    <t>歳入合計</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</si>
  <si>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</si>
  <si>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</si>
  <si>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</si>
  <si>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</si>
  <si>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</si>
  <si>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</si>
  <si>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</si>
  <si>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</si>
  <si>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</si>
  <si>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</si>
  <si>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令和3年度</t>
  </si>
  <si>
    <t>東京都大島町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</si>
  <si>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</si>
  <si>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</si>
  <si>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</si>
  <si>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</si>
  <si>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</si>
  <si>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</si>
  <si>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</si>
  <si>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</si>
  <si>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</si>
  <si>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</si>
  <si>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</si>
  <si>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</si>
  <si>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</si>
  <si>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</si>
  <si>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</si>
  <si>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</si>
  <si>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</si>
  <si>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</si>
  <si>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</si>
  <si>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</si>
  <si>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</si>
  <si>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</si>
  <si>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</si>
  <si>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</si>
  <si>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</si>
  <si>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</si>
  <si>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</si>
  <si>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</si>
  <si>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</si>
  <si>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</si>
  <si>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</si>
  <si>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</si>
  <si>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</si>
  <si>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</si>
  <si>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国民健康保険事業勘定</t>
    <phoneticPr fontId="5"/>
  </si>
  <si>
    <t>介護保険事業勘定</t>
    <phoneticPr fontId="5"/>
  </si>
  <si>
    <t>後期高齢者医療事業</t>
    <phoneticPr fontId="5"/>
  </si>
  <si>
    <t>水道事業</t>
    <phoneticPr fontId="5"/>
  </si>
  <si>
    <t>法適用企業</t>
    <phoneticPr fontId="5"/>
  </si>
  <si>
    <t>公共浄化槽整備推進事業</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</si>
  <si>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</si>
  <si>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</si>
  <si>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</si>
  <si>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</si>
  <si>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</si>
  <si>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</si>
  <si>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</si>
  <si>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</si>
  <si>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</si>
  <si>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</si>
  <si>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</si>
  <si>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</si>
  <si>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</si>
  <si>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</si>
  <si>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</si>
  <si>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</si>
  <si>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</si>
  <si>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</si>
  <si>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</si>
  <si>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</si>
  <si>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</si>
  <si>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</si>
  <si>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</si>
  <si>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</si>
  <si>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</si>
  <si>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</si>
  <si>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</si>
  <si>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</si>
  <si>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</si>
  <si>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</si>
  <si>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</si>
  <si>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</si>
  <si>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</si>
  <si>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</si>
  <si>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</si>
  <si>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t>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</si>
  <si>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</si>
  <si>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</si>
  <si>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t>
    <phoneticPr fontId="5"/>
  </si>
  <si>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</si>
  <si>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</si>
  <si>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</si>
  <si>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</si>
  <si>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</si>
  <si>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t>
    <phoneticPr fontId="5"/>
  </si>
  <si>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</si>
  <si>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</si>
  <si>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</si>
  <si>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</si>
  <si>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</si>
  <si>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</si>
  <si>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</si>
  <si>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</si>
  <si>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t>
    <phoneticPr fontId="5"/>
  </si>
  <si>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</si>
  <si>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</si>
  <si>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</si>
  <si>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</si>
  <si>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</si>
  <si>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</si>
  <si>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</si>
  <si>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</si>
  <si>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</si>
  <si>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</si>
  <si>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</si>
  <si>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t>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</si>
  <si>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</si>
  <si>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</si>
  <si>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</si>
  <si>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水道事業</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</si>
  <si>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</si>
  <si>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</si>
  <si>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</si>
  <si>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後期高齢者医療事業</t>
    <phoneticPr fontId="5"/>
  </si>
  <si>
    <t>(Ｆ)</t>
    <phoneticPr fontId="5"/>
  </si>
  <si>
    <t>公共浄化槽整備推進事業</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</si>
  <si>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</si>
  <si>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</si>
  <si>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</si>
  <si>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</si>
  <si>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</si>
  <si>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</si>
  <si>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</si>
  <si>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令和3年度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</si>
  <si>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</si>
  <si>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</si>
  <si>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</si>
  <si>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</si>
  <si>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</si>
  <si>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</si>
  <si>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</si>
  <si>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</si>
  <si>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</si>
  <si>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</si>
  <si>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</si>
  <si>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</si>
  <si>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</si>
  <si>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</si>
  <si>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</si>
  <si>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</si>
  <si>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</si>
  <si>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</si>
  <si>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</si>
  <si>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</si>
  <si>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</si>
  <si>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</si>
  <si>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</si>
  <si>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</si>
  <si>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</si>
  <si>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</si>
  <si>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</si>
  <si>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</si>
  <si>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</si>
  <si>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</si>
  <si>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</si>
  <si>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</si>
  <si>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</si>
  <si>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</si>
  <si>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</si>
  <si>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</si>
  <si>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</si>
  <si>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</si>
  <si>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</si>
  <si>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</si>
  <si>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</si>
  <si>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</si>
  <si>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</si>
  <si>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</si>
  <si>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</si>
  <si>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</si>
  <si>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</si>
  <si>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</si>
  <si>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</si>
  <si>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</si>
  <si>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</si>
  <si>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</si>
  <si>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</si>
  <si>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</si>
  <si>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</si>
  <si>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</si>
  <si>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</si>
  <si>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</si>
  <si>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</si>
  <si>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</si>
  <si>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</si>
  <si>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</si>
  <si>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</si>
  <si>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</si>
  <si>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</si>
  <si>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</si>
  <si>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</si>
  <si>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</si>
  <si>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</si>
  <si>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</si>
  <si>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H29</t>
  </si>
  <si>
    <t>H30</t>
  </si>
  <si>
    <t>R01</t>
  </si>
  <si>
    <t>R02</t>
  </si>
  <si>
    <t>R03</t>
  </si>
  <si>
    <t>▲ 0.70</t>
  </si>
  <si>
    <t>▲ 7.07</t>
  </si>
  <si>
    <t>一般会計</t>
  </si>
  <si>
    <t>公共浄化槽整備推進事業</t>
  </si>
  <si>
    <t>国民健康保険事業勘定</t>
  </si>
  <si>
    <t>介護保険事業勘定</t>
  </si>
  <si>
    <t>後期高齢者医療事業</t>
  </si>
  <si>
    <t>水道事業</t>
  </si>
  <si>
    <t>その他会計（赤字）</t>
  </si>
  <si>
    <t>その他会計（黒字）</t>
  </si>
  <si>
    <t>（百万円）</t>
    <phoneticPr fontId="5"/>
  </si>
  <si>
    <t>H28末</t>
    <phoneticPr fontId="5"/>
  </si>
  <si>
    <t>H29末</t>
    <phoneticPr fontId="5"/>
  </si>
  <si>
    <t>H30末</t>
    <phoneticPr fontId="5"/>
  </si>
  <si>
    <t>R01末</t>
    <phoneticPr fontId="5"/>
  </si>
  <si>
    <t>R02末</t>
    <phoneticPr fontId="5"/>
  </si>
  <si>
    <t>-</t>
    <phoneticPr fontId="2"/>
  </si>
  <si>
    <t>東京都島嶼町村一部事務組合</t>
    <rPh sb="0" eb="3">
      <t>トウキョウト</t>
    </rPh>
    <rPh sb="3" eb="5">
      <t>トウショ</t>
    </rPh>
    <rPh sb="5" eb="7">
      <t>チョウソン</t>
    </rPh>
    <rPh sb="7" eb="9">
      <t>イチブ</t>
    </rPh>
    <rPh sb="9" eb="11">
      <t>ジム</t>
    </rPh>
    <rPh sb="11" eb="13">
      <t>クミアイ</t>
    </rPh>
    <phoneticPr fontId="2"/>
  </si>
  <si>
    <t>東京都市町村総合事務組合（一般会計）</t>
    <rPh sb="0" eb="3">
      <t>トウキョウト</t>
    </rPh>
    <rPh sb="3" eb="6">
      <t>シチョウソン</t>
    </rPh>
    <rPh sb="6" eb="8">
      <t>ソウゴウ</t>
    </rPh>
    <rPh sb="8" eb="10">
      <t>ジム</t>
    </rPh>
    <rPh sb="10" eb="12">
      <t>クミアイ</t>
    </rPh>
    <rPh sb="13" eb="15">
      <t>イッパン</t>
    </rPh>
    <rPh sb="15" eb="17">
      <t>カイケイ</t>
    </rPh>
    <phoneticPr fontId="2"/>
  </si>
  <si>
    <t>東京都市町村総合事務組合（共済特会）</t>
    <rPh sb="0" eb="3">
      <t>トウキョウト</t>
    </rPh>
    <rPh sb="3" eb="6">
      <t>シチョウソン</t>
    </rPh>
    <rPh sb="6" eb="8">
      <t>ソウゴウ</t>
    </rPh>
    <rPh sb="8" eb="10">
      <t>ジム</t>
    </rPh>
    <rPh sb="10" eb="12">
      <t>クミアイ</t>
    </rPh>
    <rPh sb="13" eb="15">
      <t>キョウサイ</t>
    </rPh>
    <rPh sb="15" eb="16">
      <t>トク</t>
    </rPh>
    <rPh sb="16" eb="17">
      <t>カイ</t>
    </rPh>
    <phoneticPr fontId="2"/>
  </si>
  <si>
    <t>東京都市町村職員退職手当組合</t>
    <rPh sb="0" eb="3">
      <t>トウキョウト</t>
    </rPh>
    <rPh sb="3" eb="6">
      <t>シチョウソン</t>
    </rPh>
    <rPh sb="6" eb="8">
      <t>ショクイン</t>
    </rPh>
    <rPh sb="8" eb="10">
      <t>タイショク</t>
    </rPh>
    <rPh sb="10" eb="12">
      <t>テアテ</t>
    </rPh>
    <rPh sb="12" eb="14">
      <t>クミアイ</t>
    </rPh>
    <phoneticPr fontId="2"/>
  </si>
  <si>
    <t>東京都市町村議会議員公務災害補償等組合</t>
    <rPh sb="0" eb="3">
      <t>トウキョウト</t>
    </rPh>
    <rPh sb="3" eb="6">
      <t>シチョウソン</t>
    </rPh>
    <rPh sb="6" eb="8">
      <t>ギカイ</t>
    </rPh>
    <rPh sb="8" eb="10">
      <t>ギイン</t>
    </rPh>
    <rPh sb="10" eb="12">
      <t>コウム</t>
    </rPh>
    <rPh sb="12" eb="14">
      <t>サイガイ</t>
    </rPh>
    <rPh sb="14" eb="17">
      <t>ホショウトウ</t>
    </rPh>
    <rPh sb="17" eb="19">
      <t>クミアイ</t>
    </rPh>
    <phoneticPr fontId="2"/>
  </si>
  <si>
    <t>東京都後期高齢者医療広域連合（一般会計）</t>
    <rPh sb="0" eb="3">
      <t>トウキョウト</t>
    </rPh>
    <rPh sb="3" eb="5">
      <t>コウキ</t>
    </rPh>
    <rPh sb="5" eb="7">
      <t>コウレイ</t>
    </rPh>
    <rPh sb="7" eb="8">
      <t>モノ</t>
    </rPh>
    <rPh sb="8" eb="10">
      <t>イリョウ</t>
    </rPh>
    <rPh sb="10" eb="12">
      <t>コウイキ</t>
    </rPh>
    <rPh sb="12" eb="14">
      <t>レンゴウ</t>
    </rPh>
    <rPh sb="15" eb="17">
      <t>イッパン</t>
    </rPh>
    <rPh sb="17" eb="19">
      <t>カイケイ</t>
    </rPh>
    <phoneticPr fontId="2"/>
  </si>
  <si>
    <t>東京都後期高齢者医療広域連合（後期特会）</t>
    <rPh sb="0" eb="3">
      <t>トウキョウト</t>
    </rPh>
    <rPh sb="3" eb="5">
      <t>コウキ</t>
    </rPh>
    <rPh sb="5" eb="7">
      <t>コウレイ</t>
    </rPh>
    <rPh sb="7" eb="8">
      <t>モノ</t>
    </rPh>
    <rPh sb="8" eb="10">
      <t>イリョウ</t>
    </rPh>
    <rPh sb="10" eb="12">
      <t>コウイキ</t>
    </rPh>
    <rPh sb="12" eb="14">
      <t>レンゴウ</t>
    </rPh>
    <rPh sb="15" eb="17">
      <t>コウキ</t>
    </rPh>
    <rPh sb="17" eb="18">
      <t>トク</t>
    </rPh>
    <rPh sb="18" eb="19">
      <t>カイ</t>
    </rPh>
    <phoneticPr fontId="2"/>
  </si>
  <si>
    <t>-</t>
    <phoneticPr fontId="2"/>
  </si>
  <si>
    <t>噴火災害対策基金</t>
    <rPh sb="0" eb="2">
      <t>フンカ</t>
    </rPh>
    <rPh sb="2" eb="4">
      <t>サイガイ</t>
    </rPh>
    <rPh sb="4" eb="6">
      <t>タイサク</t>
    </rPh>
    <rPh sb="6" eb="8">
      <t>キキン</t>
    </rPh>
    <phoneticPr fontId="5"/>
  </si>
  <si>
    <t>災害復興特別交付金積立基金</t>
    <rPh sb="0" eb="2">
      <t>サイガイ</t>
    </rPh>
    <rPh sb="2" eb="13">
      <t>フッコウトクベツコウフキンツミタテキキン</t>
    </rPh>
    <phoneticPr fontId="5"/>
  </si>
  <si>
    <t>災害対策基金</t>
    <rPh sb="0" eb="2">
      <t>サイガイ</t>
    </rPh>
    <rPh sb="2" eb="4">
      <t>タイサク</t>
    </rPh>
    <rPh sb="4" eb="6">
      <t>キキン</t>
    </rPh>
    <phoneticPr fontId="5"/>
  </si>
  <si>
    <t>土砂災害復興基金</t>
    <rPh sb="0" eb="2">
      <t>ドシャ</t>
    </rPh>
    <rPh sb="2" eb="4">
      <t>サイガイ</t>
    </rPh>
    <rPh sb="4" eb="6">
      <t>フッコウ</t>
    </rPh>
    <rPh sb="6" eb="8">
      <t>キキン</t>
    </rPh>
    <phoneticPr fontId="5"/>
  </si>
  <si>
    <t>図書館基金</t>
    <rPh sb="0" eb="3">
      <t>トショカン</t>
    </rPh>
    <rPh sb="3" eb="5">
      <t>キキン</t>
    </rPh>
    <phoneticPr fontId="5"/>
  </si>
  <si>
    <t xml:space="preserve">※8：職員の状況については、令和3年地方公務員給与実態調査に基づいている。 </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</si>
  <si>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</si>
  <si>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</si>
  <si>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将来負担率費については、東京都内及び全国類似団体と比較しても非常に高い状況にある。
災害復興事業による大型公共工事（複合公共施設、流域隣接町道等）等がおおむね完了し、地方債残高が減少に転じた事に伴い将来負担比率も低下を始めたものの、今後も公共事業による起債の予定があるため、高い水準を維持すると予想される。
また、近いうちに有形固定資産の耐用年数を迎えることが重なることにより、更なる財政悪化という事態を避けられるよう経営改善が必要である。</t>
    <rPh sb="42" eb="44">
      <t>サイガイ</t>
    </rPh>
    <rPh sb="44" eb="46">
      <t>フッコウ</t>
    </rPh>
    <rPh sb="46" eb="48">
      <t>ジギョウ</t>
    </rPh>
    <rPh sb="58" eb="60">
      <t>フクゴウ</t>
    </rPh>
    <rPh sb="60" eb="62">
      <t>コウキョウ</t>
    </rPh>
    <rPh sb="62" eb="64">
      <t>シセツ</t>
    </rPh>
    <rPh sb="65" eb="67">
      <t>リュウイキ</t>
    </rPh>
    <rPh sb="67" eb="69">
      <t>リンセツ</t>
    </rPh>
    <rPh sb="69" eb="71">
      <t>チョウドウ</t>
    </rPh>
    <rPh sb="71" eb="72">
      <t>トウ</t>
    </rPh>
    <rPh sb="79" eb="81">
      <t>カンリョウ</t>
    </rPh>
    <rPh sb="83" eb="86">
      <t>チホウサイ</t>
    </rPh>
    <rPh sb="86" eb="88">
      <t>ザンダカ</t>
    </rPh>
    <rPh sb="89" eb="91">
      <t>ゲンショウ</t>
    </rPh>
    <rPh sb="92" eb="93">
      <t>テン</t>
    </rPh>
    <rPh sb="95" eb="96">
      <t>コト</t>
    </rPh>
    <rPh sb="97" eb="98">
      <t>トモナ</t>
    </rPh>
    <rPh sb="99" eb="101">
      <t>ショウライ</t>
    </rPh>
    <rPh sb="101" eb="103">
      <t>フタン</t>
    </rPh>
    <rPh sb="103" eb="105">
      <t>ヒリツ</t>
    </rPh>
    <rPh sb="106" eb="108">
      <t>テイカ</t>
    </rPh>
    <rPh sb="109" eb="110">
      <t>ハジ</t>
    </rPh>
    <rPh sb="116" eb="118">
      <t>コンゴ</t>
    </rPh>
    <rPh sb="119" eb="121">
      <t>コウキョウ</t>
    </rPh>
    <rPh sb="121" eb="123">
      <t>ジギョウ</t>
    </rPh>
    <rPh sb="126" eb="128">
      <t>キサイ</t>
    </rPh>
    <rPh sb="129" eb="131">
      <t>ヨテイ</t>
    </rPh>
    <phoneticPr fontId="2"/>
  </si>
  <si>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</si>
  <si>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</si>
  <si>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</si>
  <si>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</si>
  <si>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</si>
  <si>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</si>
  <si>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災害復興事業による起債が落ち着いたことにより、将来負担比率が減少を始めた。
類似団体との比較では、依然として平均値より高い水準となっているため、今後も引き続き地方債残高の縮減に努めるなど財政の健全化を進める。</t>
    <rPh sb="0" eb="2">
      <t>サイガイ</t>
    </rPh>
    <rPh sb="2" eb="4">
      <t>フッコウ</t>
    </rPh>
    <rPh sb="4" eb="6">
      <t>ジギョウ</t>
    </rPh>
    <rPh sb="9" eb="11">
      <t>キサイ</t>
    </rPh>
    <rPh sb="12" eb="13">
      <t>オ</t>
    </rPh>
    <rPh sb="14" eb="15">
      <t>ツ</t>
    </rPh>
    <rPh sb="23" eb="25">
      <t>ショウライ</t>
    </rPh>
    <rPh sb="25" eb="27">
      <t>フタン</t>
    </rPh>
    <rPh sb="27" eb="29">
      <t>ヒリツ</t>
    </rPh>
    <rPh sb="30" eb="32">
      <t>ゲンショウ</t>
    </rPh>
    <rPh sb="33" eb="34">
      <t>ハジ</t>
    </rPh>
    <rPh sb="38" eb="40">
      <t>ルイジ</t>
    </rPh>
    <rPh sb="40" eb="42">
      <t>ダンタイ</t>
    </rPh>
    <rPh sb="44" eb="46">
      <t>ヒカク</t>
    </rPh>
    <rPh sb="49" eb="51">
      <t>イゼン</t>
    </rPh>
    <rPh sb="54" eb="57">
      <t>ヘイキンチ</t>
    </rPh>
    <rPh sb="59" eb="60">
      <t>タカ</t>
    </rPh>
    <rPh sb="61" eb="63">
      <t>スイジュン</t>
    </rPh>
    <rPh sb="72" eb="74">
      <t>コンゴ</t>
    </rPh>
    <rPh sb="75" eb="76">
      <t>ヒ</t>
    </rPh>
    <rPh sb="77" eb="78">
      <t>ツヅ</t>
    </rPh>
    <rPh sb="79" eb="82">
      <t>チホウサイ</t>
    </rPh>
    <rPh sb="82" eb="84">
      <t>ザンダカ</t>
    </rPh>
    <rPh sb="85" eb="87">
      <t>シュクゲン</t>
    </rPh>
    <rPh sb="88" eb="89">
      <t>ツト</t>
    </rPh>
    <rPh sb="93" eb="95">
      <t>ザイセイ</t>
    </rPh>
    <rPh sb="96" eb="99">
      <t>ケンゼンカ</t>
    </rPh>
    <rPh sb="100" eb="101">
      <t>スス</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</si>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</sst>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99">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4"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48" xfId="8" applyFont="1" applyBorder="1" applyAlignment="1">
      <alignment horizontal="center" vertical="center"/>
    </xf>
    <xf numFmtId="0" fontId="20" fillId="0" borderId="15" xfId="8" applyFont="1" applyBorder="1" applyAlignment="1">
      <alignment horizontal="center" vertical="center"/>
    </xf>
    <xf numFmtId="0" fontId="20" fillId="0" borderId="50"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48"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48"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178" fontId="20" fillId="0" borderId="84" xfId="11" applyNumberFormat="1" applyFont="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181" fontId="20" fillId="0" borderId="64" xfId="11" applyNumberFormat="1" applyFont="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40" xfId="11" applyNumberFormat="1" applyFont="1" applyFill="1" applyBorder="1" applyAlignment="1">
      <alignment horizontal="right" vertical="center" shrinkToFit="1"/>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4" fillId="0" borderId="0" xfId="11" applyFont="1" applyAlignment="1">
      <alignment vertical="center"/>
    </xf>
    <xf numFmtId="0" fontId="24" fillId="0" borderId="0" xfId="11" applyFont="1" applyBorder="1" applyAlignment="1">
      <alignment vertical="center"/>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48"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4"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4"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63" xfId="14" applyNumberFormat="1" applyFont="1" applyFill="1" applyBorder="1" applyAlignment="1">
      <alignment horizontal="right" vertical="center" shrinkToFit="1"/>
    </xf>
    <xf numFmtId="0" fontId="34" fillId="6" borderId="64"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4"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48" xfId="12" applyFont="1" applyFill="1" applyBorder="1" applyAlignment="1">
      <alignment horizontal="center" vertical="center" textRotation="255" wrapText="1"/>
    </xf>
    <xf numFmtId="0" fontId="34" fillId="6" borderId="64"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48"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4"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4" xfId="12" applyFont="1" applyFill="1" applyBorder="1">
      <alignment vertical="center"/>
    </xf>
    <xf numFmtId="0" fontId="34" fillId="6" borderId="40" xfId="12" applyFont="1" applyFill="1" applyBorder="1">
      <alignment vertical="center"/>
    </xf>
    <xf numFmtId="0" fontId="1" fillId="6" borderId="64"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4"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4"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4"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48"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4"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48" xfId="12" applyFont="1" applyFill="1" applyBorder="1" applyAlignment="1">
      <alignment horizontal="center" vertical="center" wrapText="1"/>
    </xf>
    <xf numFmtId="0" fontId="34" fillId="6" borderId="64"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4"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48"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47" xfId="14" applyNumberFormat="1" applyFont="1" applyFill="1" applyBorder="1" applyAlignment="1">
      <alignment horizontal="right" vertical="center" shrinkToFit="1"/>
    </xf>
    <xf numFmtId="0" fontId="34" fillId="6" borderId="64"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48"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48"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4"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48"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4"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4" xfId="12" applyFont="1" applyFill="1" applyBorder="1" applyAlignment="1">
      <alignment horizontal="left" vertical="center"/>
    </xf>
    <xf numFmtId="0" fontId="34" fillId="6" borderId="54" xfId="12" applyFont="1" applyFill="1" applyBorder="1" applyAlignment="1">
      <alignment horizontal="right" vertical="center" wrapText="1"/>
    </xf>
    <xf numFmtId="0" fontId="34" fillId="6" borderId="54"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87" fontId="1" fillId="6" borderId="188" xfId="17" applyNumberFormat="1" applyFont="1" applyFill="1" applyBorder="1" applyAlignment="1">
      <alignment horizontal="center" vertical="center"/>
    </xf>
    <xf numFmtId="178" fontId="1" fillId="0" borderId="64" xfId="16" applyNumberFormat="1" applyFont="1" applyBorder="1">
      <alignment vertical="center"/>
    </xf>
    <xf numFmtId="178" fontId="16"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39" fillId="0" borderId="0" xfId="20" applyFont="1">
      <alignment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116162</c:v>
                </c:pt>
                <c:pt idx="1">
                  <c:v>121449</c:v>
                </c:pt>
                <c:pt idx="2">
                  <c:v>145139</c:v>
                </c:pt>
                <c:pt idx="3">
                  <c:v>125391</c:v>
                </c:pt>
                <c:pt idx="4">
                  <c:v>138402</c:v>
                </c:pt>
              </c:numCache>
            </c:numRef>
          </c:val>
          <c:smooth val="0"/>
          <c:extLst>
            <c:ext xmlns:c16="http://schemas.microsoft.com/office/drawing/2014/chart" uri="{C3380CC4-5D6E-409C-BE32-E72D297353CC}">
              <c16:uniqueId val="{00000000-03C4-4FEA-AC82-8F5AD5B26D22}"/>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339318</c:v>
                </c:pt>
                <c:pt idx="1">
                  <c:v>294698</c:v>
                </c:pt>
                <c:pt idx="2">
                  <c:v>299941</c:v>
                </c:pt>
                <c:pt idx="3">
                  <c:v>339566</c:v>
                </c:pt>
                <c:pt idx="4">
                  <c:v>257373</c:v>
                </c:pt>
              </c:numCache>
            </c:numRef>
          </c:val>
          <c:smooth val="0"/>
          <c:extLst>
            <c:ext xmlns:c16="http://schemas.microsoft.com/office/drawing/2014/chart" uri="{C3380CC4-5D6E-409C-BE32-E72D297353CC}">
              <c16:uniqueId val="{00000001-03C4-4FEA-AC82-8F5AD5B26D22}"/>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45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1</c:v>
                </c:pt>
                <c:pt idx="1">
                  <c:v>6.8</c:v>
                </c:pt>
                <c:pt idx="2">
                  <c:v>2.62</c:v>
                </c:pt>
                <c:pt idx="3">
                  <c:v>6.31</c:v>
                </c:pt>
                <c:pt idx="4">
                  <c:v>5.05</c:v>
                </c:pt>
              </c:numCache>
            </c:numRef>
          </c:val>
          <c:extLst>
            <c:ext xmlns:c16="http://schemas.microsoft.com/office/drawing/2014/chart" uri="{C3380CC4-5D6E-409C-BE32-E72D297353CC}">
              <c16:uniqueId val="{00000000-B81D-4D7D-BBC9-5819896FD7E2}"/>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17.41</c:v>
                </c:pt>
                <c:pt idx="1">
                  <c:v>11.13</c:v>
                </c:pt>
                <c:pt idx="2">
                  <c:v>8.17</c:v>
                </c:pt>
                <c:pt idx="3">
                  <c:v>8.68</c:v>
                </c:pt>
                <c:pt idx="4">
                  <c:v>18.329999999999998</c:v>
                </c:pt>
              </c:numCache>
            </c:numRef>
          </c:val>
          <c:extLst>
            <c:ext xmlns:c16="http://schemas.microsoft.com/office/drawing/2014/chart" uri="{C3380CC4-5D6E-409C-BE32-E72D297353CC}">
              <c16:uniqueId val="{00000001-B81D-4D7D-BBC9-5819896FD7E2}"/>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0.18</c:v>
                </c:pt>
                <c:pt idx="1">
                  <c:v>-0.7</c:v>
                </c:pt>
                <c:pt idx="2">
                  <c:v>-7.07</c:v>
                </c:pt>
                <c:pt idx="3">
                  <c:v>4.8</c:v>
                </c:pt>
                <c:pt idx="4">
                  <c:v>9.83</c:v>
                </c:pt>
              </c:numCache>
            </c:numRef>
          </c:val>
          <c:smooth val="0"/>
          <c:extLst>
            <c:ext xmlns:c16="http://schemas.microsoft.com/office/drawing/2014/chart" uri="{C3380CC4-5D6E-409C-BE32-E72D297353CC}">
              <c16:uniqueId val="{00000002-B81D-4D7D-BBC9-5819896FD7E2}"/>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F1F0-44E8-B726-31A2D3D1F0DF}"/>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F1F0-44E8-B726-31A2D3D1F0DF}"/>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F1F0-44E8-B726-31A2D3D1F0DF}"/>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F1F0-44E8-B726-31A2D3D1F0DF}"/>
            </c:ext>
          </c:extLst>
        </c:ser>
        <c:ser>
          <c:idx val="4"/>
          <c:order val="4"/>
          <c:tx>
            <c:strRef>
              <c:f>データシート!$A$31</c:f>
              <c:strCache>
                <c:ptCount val="1"/>
                <c:pt idx="0">
                  <c:v>水道事業</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F1F0-44E8-B726-31A2D3D1F0DF}"/>
            </c:ext>
          </c:extLst>
        </c:ser>
        <c:ser>
          <c:idx val="5"/>
          <c:order val="5"/>
          <c:tx>
            <c:strRef>
              <c:f>データシート!$A$32</c:f>
              <c:strCache>
                <c:ptCount val="1"/>
                <c:pt idx="0">
                  <c:v>後期高齢者医療事業</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#N/A</c:v>
                </c:pt>
                <c:pt idx="1">
                  <c:v>0.06</c:v>
                </c:pt>
                <c:pt idx="2">
                  <c:v>#N/A</c:v>
                </c:pt>
                <c:pt idx="3">
                  <c:v>0.06</c:v>
                </c:pt>
                <c:pt idx="4">
                  <c:v>#N/A</c:v>
                </c:pt>
                <c:pt idx="5">
                  <c:v>0.05</c:v>
                </c:pt>
                <c:pt idx="6">
                  <c:v>#N/A</c:v>
                </c:pt>
                <c:pt idx="7">
                  <c:v>0.05</c:v>
                </c:pt>
                <c:pt idx="8">
                  <c:v>#N/A</c:v>
                </c:pt>
                <c:pt idx="9">
                  <c:v>0.05</c:v>
                </c:pt>
              </c:numCache>
            </c:numRef>
          </c:val>
          <c:extLst>
            <c:ext xmlns:c16="http://schemas.microsoft.com/office/drawing/2014/chart" uri="{C3380CC4-5D6E-409C-BE32-E72D297353CC}">
              <c16:uniqueId val="{00000005-F1F0-44E8-B726-31A2D3D1F0DF}"/>
            </c:ext>
          </c:extLst>
        </c:ser>
        <c:ser>
          <c:idx val="6"/>
          <c:order val="6"/>
          <c:tx>
            <c:strRef>
              <c:f>データシート!$A$33</c:f>
              <c:strCache>
                <c:ptCount val="1"/>
                <c:pt idx="0">
                  <c:v>介護保険事業勘定</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#N/A</c:v>
                </c:pt>
                <c:pt idx="1">
                  <c:v>1.18</c:v>
                </c:pt>
                <c:pt idx="2">
                  <c:v>#N/A</c:v>
                </c:pt>
                <c:pt idx="3">
                  <c:v>0.34</c:v>
                </c:pt>
                <c:pt idx="4">
                  <c:v>#N/A</c:v>
                </c:pt>
                <c:pt idx="5">
                  <c:v>0.17</c:v>
                </c:pt>
                <c:pt idx="6">
                  <c:v>#N/A</c:v>
                </c:pt>
                <c:pt idx="7">
                  <c:v>0.53</c:v>
                </c:pt>
                <c:pt idx="8">
                  <c:v>#N/A</c:v>
                </c:pt>
                <c:pt idx="9">
                  <c:v>0.46</c:v>
                </c:pt>
              </c:numCache>
            </c:numRef>
          </c:val>
          <c:extLst>
            <c:ext xmlns:c16="http://schemas.microsoft.com/office/drawing/2014/chart" uri="{C3380CC4-5D6E-409C-BE32-E72D297353CC}">
              <c16:uniqueId val="{00000006-F1F0-44E8-B726-31A2D3D1F0DF}"/>
            </c:ext>
          </c:extLst>
        </c:ser>
        <c:ser>
          <c:idx val="7"/>
          <c:order val="7"/>
          <c:tx>
            <c:strRef>
              <c:f>データシート!$A$34</c:f>
              <c:strCache>
                <c:ptCount val="1"/>
                <c:pt idx="0">
                  <c:v>国民健康保険事業勘定</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#N/A</c:v>
                </c:pt>
                <c:pt idx="1">
                  <c:v>0</c:v>
                </c:pt>
                <c:pt idx="2">
                  <c:v>#N/A</c:v>
                </c:pt>
                <c:pt idx="3">
                  <c:v>0.01</c:v>
                </c:pt>
                <c:pt idx="4">
                  <c:v>#N/A</c:v>
                </c:pt>
                <c:pt idx="5">
                  <c:v>0.01</c:v>
                </c:pt>
                <c:pt idx="6">
                  <c:v>#N/A</c:v>
                </c:pt>
                <c:pt idx="7">
                  <c:v>0.82</c:v>
                </c:pt>
                <c:pt idx="8">
                  <c:v>#N/A</c:v>
                </c:pt>
                <c:pt idx="9">
                  <c:v>0.67</c:v>
                </c:pt>
              </c:numCache>
            </c:numRef>
          </c:val>
          <c:extLst>
            <c:ext xmlns:c16="http://schemas.microsoft.com/office/drawing/2014/chart" uri="{C3380CC4-5D6E-409C-BE32-E72D297353CC}">
              <c16:uniqueId val="{00000007-F1F0-44E8-B726-31A2D3D1F0DF}"/>
            </c:ext>
          </c:extLst>
        </c:ser>
        <c:ser>
          <c:idx val="8"/>
          <c:order val="8"/>
          <c:tx>
            <c:strRef>
              <c:f>データシート!$A$35</c:f>
              <c:strCache>
                <c:ptCount val="1"/>
                <c:pt idx="0">
                  <c:v>公共浄化槽整備推進事業</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0</c:v>
                </c:pt>
                <c:pt idx="1">
                  <c:v>0</c:v>
                </c:pt>
                <c:pt idx="2">
                  <c:v>0</c:v>
                </c:pt>
                <c:pt idx="3">
                  <c:v>0</c:v>
                </c:pt>
                <c:pt idx="4">
                  <c:v>0</c:v>
                </c:pt>
                <c:pt idx="5">
                  <c:v>0</c:v>
                </c:pt>
                <c:pt idx="6">
                  <c:v>0</c:v>
                </c:pt>
                <c:pt idx="7">
                  <c:v>0</c:v>
                </c:pt>
                <c:pt idx="8">
                  <c:v>#N/A</c:v>
                </c:pt>
                <c:pt idx="9">
                  <c:v>1.1200000000000001</c:v>
                </c:pt>
              </c:numCache>
            </c:numRef>
          </c:val>
          <c:extLst>
            <c:ext xmlns:c16="http://schemas.microsoft.com/office/drawing/2014/chart" uri="{C3380CC4-5D6E-409C-BE32-E72D297353CC}">
              <c16:uniqueId val="{00000008-F1F0-44E8-B726-31A2D3D1F0DF}"/>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1</c:v>
                </c:pt>
                <c:pt idx="2">
                  <c:v>#N/A</c:v>
                </c:pt>
                <c:pt idx="3">
                  <c:v>6.8</c:v>
                </c:pt>
                <c:pt idx="4">
                  <c:v>#N/A</c:v>
                </c:pt>
                <c:pt idx="5">
                  <c:v>2.62</c:v>
                </c:pt>
                <c:pt idx="6">
                  <c:v>#N/A</c:v>
                </c:pt>
                <c:pt idx="7">
                  <c:v>6.31</c:v>
                </c:pt>
                <c:pt idx="8">
                  <c:v>#N/A</c:v>
                </c:pt>
                <c:pt idx="9">
                  <c:v>5.04</c:v>
                </c:pt>
              </c:numCache>
            </c:numRef>
          </c:val>
          <c:extLst>
            <c:ext xmlns:c16="http://schemas.microsoft.com/office/drawing/2014/chart" uri="{C3380CC4-5D6E-409C-BE32-E72D297353CC}">
              <c16:uniqueId val="{00000009-F1F0-44E8-B726-31A2D3D1F0DF}"/>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494</c:v>
                </c:pt>
                <c:pt idx="5">
                  <c:v>524</c:v>
                </c:pt>
                <c:pt idx="8">
                  <c:v>564</c:v>
                </c:pt>
                <c:pt idx="11">
                  <c:v>597</c:v>
                </c:pt>
                <c:pt idx="14">
                  <c:v>636</c:v>
                </c:pt>
              </c:numCache>
            </c:numRef>
          </c:val>
          <c:extLst>
            <c:ext xmlns:c16="http://schemas.microsoft.com/office/drawing/2014/chart" uri="{C3380CC4-5D6E-409C-BE32-E72D297353CC}">
              <c16:uniqueId val="{00000000-6B7F-4305-9AA0-DEEF63387979}"/>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6B7F-4305-9AA0-DEEF63387979}"/>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6B7F-4305-9AA0-DEEF63387979}"/>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58</c:v>
                </c:pt>
                <c:pt idx="3">
                  <c:v>57</c:v>
                </c:pt>
                <c:pt idx="6">
                  <c:v>57</c:v>
                </c:pt>
                <c:pt idx="9">
                  <c:v>51</c:v>
                </c:pt>
                <c:pt idx="12">
                  <c:v>32</c:v>
                </c:pt>
              </c:numCache>
            </c:numRef>
          </c:val>
          <c:extLst>
            <c:ext xmlns:c16="http://schemas.microsoft.com/office/drawing/2014/chart" uri="{C3380CC4-5D6E-409C-BE32-E72D297353CC}">
              <c16:uniqueId val="{00000003-6B7F-4305-9AA0-DEEF63387979}"/>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19</c:v>
                </c:pt>
                <c:pt idx="3">
                  <c:v>20</c:v>
                </c:pt>
                <c:pt idx="6">
                  <c:v>17</c:v>
                </c:pt>
                <c:pt idx="9">
                  <c:v>17</c:v>
                </c:pt>
                <c:pt idx="12">
                  <c:v>16</c:v>
                </c:pt>
              </c:numCache>
            </c:numRef>
          </c:val>
          <c:extLst>
            <c:ext xmlns:c16="http://schemas.microsoft.com/office/drawing/2014/chart" uri="{C3380CC4-5D6E-409C-BE32-E72D297353CC}">
              <c16:uniqueId val="{00000004-6B7F-4305-9AA0-DEEF63387979}"/>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6B7F-4305-9AA0-DEEF63387979}"/>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6B7F-4305-9AA0-DEEF63387979}"/>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776</c:v>
                </c:pt>
                <c:pt idx="3">
                  <c:v>787</c:v>
                </c:pt>
                <c:pt idx="6">
                  <c:v>826</c:v>
                </c:pt>
                <c:pt idx="9">
                  <c:v>862</c:v>
                </c:pt>
                <c:pt idx="12">
                  <c:v>976</c:v>
                </c:pt>
              </c:numCache>
            </c:numRef>
          </c:val>
          <c:extLst>
            <c:ext xmlns:c16="http://schemas.microsoft.com/office/drawing/2014/chart" uri="{C3380CC4-5D6E-409C-BE32-E72D297353CC}">
              <c16:uniqueId val="{00000007-6B7F-4305-9AA0-DEEF63387979}"/>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359</c:v>
                </c:pt>
                <c:pt idx="2">
                  <c:v>#N/A</c:v>
                </c:pt>
                <c:pt idx="3">
                  <c:v>#N/A</c:v>
                </c:pt>
                <c:pt idx="4">
                  <c:v>340</c:v>
                </c:pt>
                <c:pt idx="5">
                  <c:v>#N/A</c:v>
                </c:pt>
                <c:pt idx="6">
                  <c:v>#N/A</c:v>
                </c:pt>
                <c:pt idx="7">
                  <c:v>336</c:v>
                </c:pt>
                <c:pt idx="8">
                  <c:v>#N/A</c:v>
                </c:pt>
                <c:pt idx="9">
                  <c:v>#N/A</c:v>
                </c:pt>
                <c:pt idx="10">
                  <c:v>333</c:v>
                </c:pt>
                <c:pt idx="11">
                  <c:v>#N/A</c:v>
                </c:pt>
                <c:pt idx="12">
                  <c:v>#N/A</c:v>
                </c:pt>
                <c:pt idx="13">
                  <c:v>388</c:v>
                </c:pt>
                <c:pt idx="14">
                  <c:v>#N/A</c:v>
                </c:pt>
              </c:numCache>
            </c:numRef>
          </c:val>
          <c:smooth val="0"/>
          <c:extLst>
            <c:ext xmlns:c16="http://schemas.microsoft.com/office/drawing/2014/chart" uri="{C3380CC4-5D6E-409C-BE32-E72D297353CC}">
              <c16:uniqueId val="{00000008-6B7F-4305-9AA0-DEEF63387979}"/>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5788</c:v>
                </c:pt>
                <c:pt idx="5">
                  <c:v>6117</c:v>
                </c:pt>
                <c:pt idx="8">
                  <c:v>6543</c:v>
                </c:pt>
                <c:pt idx="11">
                  <c:v>6673</c:v>
                </c:pt>
                <c:pt idx="14">
                  <c:v>6650</c:v>
                </c:pt>
              </c:numCache>
            </c:numRef>
          </c:val>
          <c:extLst>
            <c:ext xmlns:c16="http://schemas.microsoft.com/office/drawing/2014/chart" uri="{C3380CC4-5D6E-409C-BE32-E72D297353CC}">
              <c16:uniqueId val="{00000000-5C1B-4672-B04C-D5A39FB6BC51}"/>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492</c:v>
                </c:pt>
                <c:pt idx="5">
                  <c:v>525</c:v>
                </c:pt>
                <c:pt idx="8">
                  <c:v>496</c:v>
                </c:pt>
                <c:pt idx="11">
                  <c:v>473</c:v>
                </c:pt>
                <c:pt idx="14">
                  <c:v>312</c:v>
                </c:pt>
              </c:numCache>
            </c:numRef>
          </c:val>
          <c:extLst>
            <c:ext xmlns:c16="http://schemas.microsoft.com/office/drawing/2014/chart" uri="{C3380CC4-5D6E-409C-BE32-E72D297353CC}">
              <c16:uniqueId val="{00000001-5C1B-4672-B04C-D5A39FB6BC51}"/>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1611</c:v>
                </c:pt>
                <c:pt idx="5">
                  <c:v>1215</c:v>
                </c:pt>
                <c:pt idx="8">
                  <c:v>1090</c:v>
                </c:pt>
                <c:pt idx="11">
                  <c:v>1122</c:v>
                </c:pt>
                <c:pt idx="14">
                  <c:v>1534</c:v>
                </c:pt>
              </c:numCache>
            </c:numRef>
          </c:val>
          <c:extLst>
            <c:ext xmlns:c16="http://schemas.microsoft.com/office/drawing/2014/chart" uri="{C3380CC4-5D6E-409C-BE32-E72D297353CC}">
              <c16:uniqueId val="{00000002-5C1B-4672-B04C-D5A39FB6BC51}"/>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5C1B-4672-B04C-D5A39FB6BC51}"/>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5C1B-4672-B04C-D5A39FB6BC51}"/>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5C1B-4672-B04C-D5A39FB6BC51}"/>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1420</c:v>
                </c:pt>
                <c:pt idx="3">
                  <c:v>1394</c:v>
                </c:pt>
                <c:pt idx="6">
                  <c:v>1367</c:v>
                </c:pt>
                <c:pt idx="9">
                  <c:v>1333</c:v>
                </c:pt>
                <c:pt idx="12">
                  <c:v>1305</c:v>
                </c:pt>
              </c:numCache>
            </c:numRef>
          </c:val>
          <c:extLst>
            <c:ext xmlns:c16="http://schemas.microsoft.com/office/drawing/2014/chart" uri="{C3380CC4-5D6E-409C-BE32-E72D297353CC}">
              <c16:uniqueId val="{00000006-5C1B-4672-B04C-D5A39FB6BC51}"/>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352</c:v>
                </c:pt>
                <c:pt idx="3">
                  <c:v>297</c:v>
                </c:pt>
                <c:pt idx="6">
                  <c:v>243</c:v>
                </c:pt>
                <c:pt idx="9">
                  <c:v>194</c:v>
                </c:pt>
                <c:pt idx="12">
                  <c:v>163</c:v>
                </c:pt>
              </c:numCache>
            </c:numRef>
          </c:val>
          <c:extLst>
            <c:ext xmlns:c16="http://schemas.microsoft.com/office/drawing/2014/chart" uri="{C3380CC4-5D6E-409C-BE32-E72D297353CC}">
              <c16:uniqueId val="{00000007-5C1B-4672-B04C-D5A39FB6BC51}"/>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330</c:v>
                </c:pt>
                <c:pt idx="3">
                  <c:v>318</c:v>
                </c:pt>
                <c:pt idx="6">
                  <c:v>300</c:v>
                </c:pt>
                <c:pt idx="9">
                  <c:v>291</c:v>
                </c:pt>
                <c:pt idx="12">
                  <c:v>282</c:v>
                </c:pt>
              </c:numCache>
            </c:numRef>
          </c:val>
          <c:extLst>
            <c:ext xmlns:c16="http://schemas.microsoft.com/office/drawing/2014/chart" uri="{C3380CC4-5D6E-409C-BE32-E72D297353CC}">
              <c16:uniqueId val="{00000008-5C1B-4672-B04C-D5A39FB6BC51}"/>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5C1B-4672-B04C-D5A39FB6BC51}"/>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9280</c:v>
                </c:pt>
                <c:pt idx="3">
                  <c:v>9541</c:v>
                </c:pt>
                <c:pt idx="6">
                  <c:v>9955</c:v>
                </c:pt>
                <c:pt idx="9">
                  <c:v>10022</c:v>
                </c:pt>
                <c:pt idx="12">
                  <c:v>9831</c:v>
                </c:pt>
              </c:numCache>
            </c:numRef>
          </c:val>
          <c:extLst>
            <c:ext xmlns:c16="http://schemas.microsoft.com/office/drawing/2014/chart" uri="{C3380CC4-5D6E-409C-BE32-E72D297353CC}">
              <c16:uniqueId val="{0000000A-5C1B-4672-B04C-D5A39FB6BC51}"/>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3491</c:v>
                </c:pt>
                <c:pt idx="2">
                  <c:v>#N/A</c:v>
                </c:pt>
                <c:pt idx="3">
                  <c:v>#N/A</c:v>
                </c:pt>
                <c:pt idx="4">
                  <c:v>3693</c:v>
                </c:pt>
                <c:pt idx="5">
                  <c:v>#N/A</c:v>
                </c:pt>
                <c:pt idx="6">
                  <c:v>#N/A</c:v>
                </c:pt>
                <c:pt idx="7">
                  <c:v>3737</c:v>
                </c:pt>
                <c:pt idx="8">
                  <c:v>#N/A</c:v>
                </c:pt>
                <c:pt idx="9">
                  <c:v>#N/A</c:v>
                </c:pt>
                <c:pt idx="10">
                  <c:v>3573</c:v>
                </c:pt>
                <c:pt idx="11">
                  <c:v>#N/A</c:v>
                </c:pt>
                <c:pt idx="12">
                  <c:v>#N/A</c:v>
                </c:pt>
                <c:pt idx="13">
                  <c:v>3084</c:v>
                </c:pt>
                <c:pt idx="14">
                  <c:v>#N/A</c:v>
                </c:pt>
              </c:numCache>
            </c:numRef>
          </c:val>
          <c:smooth val="0"/>
          <c:extLst>
            <c:ext xmlns:c16="http://schemas.microsoft.com/office/drawing/2014/chart" uri="{C3380CC4-5D6E-409C-BE32-E72D297353CC}">
              <c16:uniqueId val="{0000000B-5C1B-4672-B04C-D5A39FB6BC51}"/>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269</c:v>
                </c:pt>
                <c:pt idx="1">
                  <c:v>303</c:v>
                </c:pt>
                <c:pt idx="2">
                  <c:v>708</c:v>
                </c:pt>
              </c:numCache>
            </c:numRef>
          </c:val>
          <c:extLst>
            <c:ext xmlns:c16="http://schemas.microsoft.com/office/drawing/2014/chart" uri="{C3380CC4-5D6E-409C-BE32-E72D297353CC}">
              <c16:uniqueId val="{00000000-5E42-455C-BF80-FDCAA585255D}"/>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243</c:v>
                </c:pt>
                <c:pt idx="1">
                  <c:v>281</c:v>
                </c:pt>
                <c:pt idx="2">
                  <c:v>323</c:v>
                </c:pt>
              </c:numCache>
            </c:numRef>
          </c:val>
          <c:extLst>
            <c:ext xmlns:c16="http://schemas.microsoft.com/office/drawing/2014/chart" uri="{C3380CC4-5D6E-409C-BE32-E72D297353CC}">
              <c16:uniqueId val="{00000001-5E42-455C-BF80-FDCAA585255D}"/>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1247</c:v>
                </c:pt>
                <c:pt idx="1">
                  <c:v>772</c:v>
                </c:pt>
                <c:pt idx="2">
                  <c:v>686</c:v>
                </c:pt>
              </c:numCache>
            </c:numRef>
          </c:val>
          <c:extLst>
            <c:ext xmlns:c16="http://schemas.microsoft.com/office/drawing/2014/chart" uri="{C3380CC4-5D6E-409C-BE32-E72D297353CC}">
              <c16:uniqueId val="{00000002-5E42-455C-BF80-FDCAA585255D}"/>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{C178E2E6-83D1-4316-BBEC-7C3514327687}</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0-851E-452C-9044-951D8CCDAD68}"/>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{48E37B86-5A03-4FD7-8FA4-E951E047B74C}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851E-452C-9044-951D8CCDAD68}"/>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{B68E2B8D-B785-4E13-8F6D-299BC69028D9}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851E-452C-9044-951D8CCDAD68}"/>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{019CD60B-228D-4359-AF48-5C6D2A1DF57B}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851E-452C-9044-951D8CCDAD68}"/>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{7D673345-6550-459B-B631-793A0FD1542C}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851E-452C-9044-951D8CCDAD68}"/>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{511DD467-776C-480B-82FE-553E781EE427}</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5-851E-452C-9044-951D8CCDAD68}"/>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{ED0BEED4-8610-41E9-A4A7-A0668298E3BF}</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06-851E-452C-9044-951D8CCDAD68}"/>
                </c:ext>
              </c:extLst>
            </c:dLbl>
            <c:dLbl>
              <c:idx val="24"/>
              <c:layout/>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{032035DF-ED9F-4C9D-B487-30EAFDE1F5FF}</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07-851E-452C-9044-951D8CCDAD68}"/>
                </c:ext>
              </c:extLst>
            </c:dLbl>
            <c:dLbl>
              <c:idx val="32"/>
              <c:layout/>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{223AC32D-E31E-43AE-A8EA-BC2100E763B8}</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08-851E-452C-9044-951D8CCDAD68}"/>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48</c:v>
                </c:pt>
                <c:pt idx="24">
                  <c:v>43.8</c:v>
                </c:pt>
                <c:pt idx="32">
                  <c:v>45.9</c:v>
                </c:pt>
              </c:numCache>
            </c:numRef>
          </c:xVal>
          <c:yVal>
            <c:numRef>
              <c:f>公会計指標分析・財政指標組合せ分析表!$BP$51:$DC$51</c:f>
              <c:numCache>
                <c:formatCode>#,##0.0;"▲ "#,##0.0</c:formatCode>
                <c:ptCount val="40"/>
                <c:pt idx="0">
                  <c:v>121.4</c:v>
                </c:pt>
                <c:pt idx="24">
                  <c:v>121.7</c:v>
                </c:pt>
                <c:pt idx="32">
                  <c:v>95.5</c:v>
                </c:pt>
              </c:numCache>
            </c:numRef>
          </c:yVal>
          <c:smooth val="0"/>
          <c:extLst>
            <c:ext xmlns:c16="http://schemas.microsoft.com/office/drawing/2014/chart" uri="{C3380CC4-5D6E-409C-BE32-E72D297353CC}">
              <c16:uniqueId val="{00000009-851E-452C-9044-951D8CCDAD68}"/>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公会計指標分析・財政指標組合せ分析表!$BP$50</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{520487C0-84C2-429D-AC9C-734384BFF1EB}</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A-851E-452C-9044-951D8CCDAD68}"/>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{D53B73A3-1426-493C-A1B1-234D94057514}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851E-452C-9044-951D8CCDAD68}"/>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{266815B5-FE2F-417C-9577-E274732168FB}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851E-452C-9044-951D8CCDAD68}"/>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{F2F0140C-D6CE-4190-A054-68D30817D7B9}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851E-452C-9044-951D8CCDAD68}"/>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{4E8D7FE5-AB8E-4207-A46C-4EB5E9A3D50D}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851E-452C-9044-951D8CCDAD68}"/>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{1B72AD71-3791-47C2-A1DF-314C60453DD0}</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F-851E-452C-9044-951D8CCDAD68}"/>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{28E677F5-F8D2-4C9B-BAFA-B335E9D29CF7}</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10-851E-452C-9044-951D8CCDAD68}"/>
                </c:ext>
              </c:extLst>
            </c:dLbl>
            <c:dLbl>
              <c:idx val="24"/>
              <c:layout>
                <c:manualLayout>
                  <c:x val="-4.5538669966447926E-2"/>
                  <c:y val="-5.2910033175006956E-2"/>
                </c:manualLayout>
              </c:layout>
              <c:tx>
                <c:strRef>
                  <c:f>公会計指標分析・財政指標組合せ分析表!$CN$50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{99F66046-8CD7-4379-9783-EC95A72EFE10}</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11-851E-452C-9044-951D8CCDAD68}"/>
                </c:ext>
              </c:extLst>
            </c:dLbl>
            <c:dLbl>
              <c:idx val="32"/>
              <c:layout>
                <c:manualLayout>
                  <c:x val="-1.8492831334020431E-2"/>
                  <c:y val="-7.6568051036723414E-2"/>
                </c:manualLayout>
              </c:layout>
              <c:tx>
                <c:strRef>
                  <c:f>公会計指標分析・財政指標組合せ分析表!$CV$50</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{DD737EED-0899-4D46-8682-D588D7D0A000}</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12-851E-452C-9044-951D8CCDAD68}"/>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59.2</c:v>
                </c:pt>
                <c:pt idx="24">
                  <c:v>62.8</c:v>
                </c:pt>
                <c:pt idx="32">
                  <c:v>62.8</c:v>
                </c:pt>
              </c:numCache>
            </c:numRef>
          </c:xVal>
          <c:yVal>
            <c:numRef>
              <c:f>公会計指標分析・財政指標組合せ分析表!$BP$55:$DC$55</c:f>
              <c:numCache>
                <c:formatCode>#,##0.0;"▲ "#,##0.0</c:formatCode>
                <c:ptCount val="40"/>
                <c:pt idx="0">
                  <c:v>23.4</c:v>
                </c:pt>
                <c:pt idx="24">
                  <c:v>3.4</c:v>
                </c:pt>
                <c:pt idx="32">
                  <c:v>0</c:v>
                </c:pt>
              </c:numCache>
            </c:numRef>
          </c:yVal>
          <c:smooth val="0"/>
          <c:extLst>
            <c:ext xmlns:c16="http://schemas.microsoft.com/office/drawing/2014/chart" uri="{C3380CC4-5D6E-409C-BE32-E72D297353CC}">
              <c16:uniqueId val="{00000013-851E-452C-9044-951D8CCDAD68}"/>
            </c:ext>
          </c:extLst>
        </c:ser>
        <c:dLbls>
          <c:showLegendKey val="0"/>
          <c:showVal val="1"/>
          <c:showCatName val="0"/>
          <c:showSerName val="0"/>
          <c:showPercent val="0"/>
          <c:showBubbleSize val="0"/>
        </c:dLbls>
        <c:axId val="46179840"/>
        <c:axId val="46181760"/>
      </c:scatterChart>
      <c:valAx>
        <c:axId val="46179840"/>
        <c:scaling>
          <c:orientation val="maxMin"/>
          <c:max val="70"/>
          <c:min val="4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40"/>
          <c:min val="-3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3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{79C7788C-F055-47E5-BCC7-6B1354B05436}</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0-1CAD-4A9F-9064-93235270DA25}"/>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{EB8AB5A2-B28A-4989-B701-2F9D29B4AF71}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1CAD-4A9F-9064-93235270DA25}"/>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{D62C6CAA-F2FE-4EEA-B6C4-BC1303173967}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1CAD-4A9F-9064-93235270DA25}"/>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{E4F31C82-61D2-4D10-9CA4-27D1C9ABC9AF}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1CAD-4A9F-9064-93235270DA25}"/>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{C7D78406-E78C-41F1-8D21-DA9311EE6E47}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1CAD-4A9F-9064-93235270DA25}"/>
                </c:ext>
              </c:extLst>
            </c:dLbl>
            <c:dLbl>
              <c:idx val="8"/>
              <c:layout/>
              <c:tx>
                <c:strRef>
                  <c:f>公会計指標分析・財政指標組合せ分析表!$BX$72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{3FBEA72C-30E5-47E2-AE39-3FACCD2D72E6}</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5-1CAD-4A9F-9064-93235270DA25}"/>
                </c:ext>
              </c:extLst>
            </c:dLbl>
            <c:dLbl>
              <c:idx val="16"/>
              <c:layout/>
              <c:tx>
                <c:strRef>
                  <c:f>公会計指標分析・財政指標組合せ分析表!$CF$72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{31C89006-C710-43F6-B7A5-60CFE65CC346}</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06-1CAD-4A9F-9064-93235270DA25}"/>
                </c:ext>
              </c:extLst>
            </c:dLbl>
            <c:dLbl>
              <c:idx val="24"/>
              <c:layout/>
              <c:tx>
                <c:strRef>
                  <c:f>公会計指標分析・財政指標組合せ分析表!$CN$72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{B11AC7CF-9492-477C-A469-0D6F291DF06F}</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07-1CAD-4A9F-9064-93235270DA25}"/>
                </c:ext>
              </c:extLst>
            </c:dLbl>
            <c:dLbl>
              <c:idx val="32"/>
              <c:layout/>
              <c:tx>
                <c:strRef>
                  <c:f>公会計指標分析・財政指標組合せ分析表!$CV$72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{8E6660FF-0DAD-4364-BAAA-12806A2F7F65}</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08-1CAD-4A9F-9064-93235270DA25}"/>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11.5</c:v>
                </c:pt>
                <c:pt idx="8">
                  <c:v>12</c:v>
                </c:pt>
                <c:pt idx="16">
                  <c:v>12.2</c:v>
                </c:pt>
                <c:pt idx="24">
                  <c:v>11.8</c:v>
                </c:pt>
                <c:pt idx="32">
                  <c:v>11.8</c:v>
                </c:pt>
              </c:numCache>
            </c:numRef>
          </c:xVal>
          <c:yVal>
            <c:numRef>
              <c:f>公会計指標分析・財政指標組合せ分析表!$BP$73:$DC$73</c:f>
              <c:numCache>
                <c:formatCode>#,##0.0;"▲ "#,##0.0</c:formatCode>
                <c:ptCount val="40"/>
                <c:pt idx="0">
                  <c:v>121.4</c:v>
                </c:pt>
                <c:pt idx="8">
                  <c:v>131.9</c:v>
                </c:pt>
                <c:pt idx="16">
                  <c:v>134.80000000000001</c:v>
                </c:pt>
                <c:pt idx="24">
                  <c:v>121.7</c:v>
                </c:pt>
                <c:pt idx="32">
                  <c:v>95.5</c:v>
                </c:pt>
              </c:numCache>
            </c:numRef>
          </c:yVal>
          <c:smooth val="0"/>
          <c:extLst>
            <c:ext xmlns:c16="http://schemas.microsoft.com/office/drawing/2014/chart" uri="{C3380CC4-5D6E-409C-BE32-E72D297353CC}">
              <c16:uniqueId val="{00000009-1CAD-4A9F-9064-93235270DA25}"/>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公会計指標分析・財政指標組合せ分析表!$BP$72</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{B3F70765-B07B-43FA-98CE-C0ACB78F91DE}</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A-1CAD-4A9F-9064-93235270DA25}"/>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{E2FF58C2-89CC-4BFB-B571-1EBCA4E76B91}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1CAD-4A9F-9064-93235270DA25}"/>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{53D24F2C-1D0F-46F7-A55D-60FC3AA7CBC2}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1CAD-4A9F-9064-93235270DA25}"/>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{46E78094-2DFE-4768-9D09-4FD159ACC7FE}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1CAD-4A9F-9064-93235270DA25}"/>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{0E6BBB9F-8F77-4903-80DC-AE6578B86008}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1CAD-4A9F-9064-93235270DA25}"/>
                </c:ext>
              </c:extLst>
            </c:dLbl>
            <c:dLbl>
              <c:idx val="8"/>
              <c:layout>
                <c:manualLayout>
                  <c:x val="-3.1697991619110633E-2"/>
                  <c:y val="-5.2107428760873126E-2"/>
                </c:manualLayout>
              </c:layout>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{AB317113-B548-41A4-973E-A182079AA33E}</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F-1CAD-4A9F-9064-93235270DA25}"/>
                </c:ext>
              </c:extLst>
            </c:dLbl>
            <c:dLbl>
              <c:idx val="16"/>
              <c:layout>
                <c:manualLayout>
                  <c:x val="-4.4905057365901176E-2"/>
                  <c:y val="-4.7830272750250528E-2"/>
                </c:manualLayout>
              </c:layout>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{6A433E64-79BA-4978-A96C-2691C71179C2}</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10-1CAD-4A9F-9064-93235270DA25}"/>
                </c:ext>
              </c:extLst>
            </c:dLbl>
            <c:dLbl>
              <c:idx val="24"/>
              <c:layout>
                <c:manualLayout>
                  <c:x val="-1.8235628084250128E-2"/>
                  <c:y val="-8.7312239752258186E-2"/>
                </c:manualLayout>
              </c:layout>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{7DA7DE61-E4AF-4161-A69C-333957CAC77F}</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11-1CAD-4A9F-9064-93235270DA25}"/>
                </c:ext>
              </c:extLst>
            </c:dLbl>
            <c:dLbl>
              <c:idx val="32"/>
              <c:layout/>
              <c:tx>
                <c:strRef>
                  <c:f>公会計指標分析・財政指標組合せ分析表!$CV$72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{B2F6BD28-704E-4CF8-ABC1-82924BB05823}</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12-1CAD-4A9F-9064-93235270DA25}"/>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8.5</c:v>
                </c:pt>
                <c:pt idx="8">
                  <c:v>8.6</c:v>
                </c:pt>
                <c:pt idx="16">
                  <c:v>8.8000000000000007</c:v>
                </c:pt>
                <c:pt idx="24">
                  <c:v>8.8000000000000007</c:v>
                </c:pt>
                <c:pt idx="32">
                  <c:v>8.3000000000000007</c:v>
                </c:pt>
              </c:numCache>
            </c:numRef>
          </c:xVal>
          <c:yVal>
            <c:numRef>
              <c:f>公会計指標分析・財政指標組合せ分析表!$BP$77:$DC$77</c:f>
              <c:numCache>
                <c:formatCode>#,##0.0;"▲ "#,##0.0</c:formatCode>
                <c:ptCount val="40"/>
                <c:pt idx="0">
                  <c:v>23.4</c:v>
                </c:pt>
                <c:pt idx="8">
                  <c:v>7.6</c:v>
                </c:pt>
                <c:pt idx="16">
                  <c:v>3</c:v>
                </c:pt>
                <c:pt idx="24">
                  <c:v>3.4</c:v>
                </c:pt>
                <c:pt idx="32">
                  <c:v>0</c:v>
                </c:pt>
              </c:numCache>
            </c:numRef>
          </c:yVal>
          <c:smooth val="0"/>
          <c:extLst>
            <c:ext xmlns:c16="http://schemas.microsoft.com/office/drawing/2014/chart" uri="{C3380CC4-5D6E-409C-BE32-E72D297353CC}">
              <c16:uniqueId val="{00000013-1CAD-4A9F-9064-93235270DA25}"/>
            </c:ext>
          </c:extLst>
        </c:ser>
        <c:dLbls>
          <c:showLegendKey val="0"/>
          <c:showVal val="1"/>
          <c:showCatName val="0"/>
          <c:showSerName val="0"/>
          <c:showPercent val="0"/>
          <c:showBubbleSize val="0"/>
        </c:dLbls>
        <c:axId val="84219776"/>
        <c:axId val="84234240"/>
      </c:scatterChart>
      <c:valAx>
        <c:axId val="84219776"/>
        <c:scaling>
          <c:orientation val="maxMin"/>
          <c:max val="13"/>
          <c:min val="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60"/>
          <c:min val="-3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3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東京都大島町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ja-JP" altLang="ja-JP" sz="1100" b="0" i="0" baseline="0">
              <a:solidFill>
                <a:schemeClr val="dk1"/>
              </a:solidFill>
              <a:effectLst/>
              <a:latin typeface="+mn-lt"/>
              <a:ea typeface="+mn-ea"/>
              <a:cs typeface="+mn-cs"/>
            </a:rPr>
            <a:t>　平成</a:t>
          </a:r>
          <a:r>
            <a:rPr lang="en-US" altLang="ja-JP" sz="1100" b="0" i="0" baseline="0">
              <a:solidFill>
                <a:schemeClr val="dk1"/>
              </a:solidFill>
              <a:effectLst/>
              <a:latin typeface="+mn-lt"/>
              <a:ea typeface="+mn-ea"/>
              <a:cs typeface="+mn-cs"/>
            </a:rPr>
            <a:t>25</a:t>
          </a:r>
          <a:r>
            <a:rPr lang="ja-JP" altLang="ja-JP" sz="1100" b="0" i="0" baseline="0">
              <a:solidFill>
                <a:schemeClr val="dk1"/>
              </a:solidFill>
              <a:effectLst/>
              <a:latin typeface="+mn-lt"/>
              <a:ea typeface="+mn-ea"/>
              <a:cs typeface="+mn-cs"/>
            </a:rPr>
            <a:t>年度に完成した焼却施設及びし尿汚泥再生処理施設の建設に伴い、平成</a:t>
          </a:r>
          <a:r>
            <a:rPr lang="en-US" altLang="ja-JP" sz="1100" b="0" i="0" baseline="0">
              <a:solidFill>
                <a:schemeClr val="dk1"/>
              </a:solidFill>
              <a:effectLst/>
              <a:latin typeface="+mn-lt"/>
              <a:ea typeface="+mn-ea"/>
              <a:cs typeface="+mn-cs"/>
            </a:rPr>
            <a:t>28</a:t>
          </a:r>
          <a:r>
            <a:rPr lang="ja-JP" altLang="ja-JP" sz="1100" b="0" i="0" baseline="0">
              <a:solidFill>
                <a:schemeClr val="dk1"/>
              </a:solidFill>
              <a:effectLst/>
              <a:latin typeface="+mn-lt"/>
              <a:ea typeface="+mn-ea"/>
              <a:cs typeface="+mn-cs"/>
            </a:rPr>
            <a:t>年度以降元利償還金の額が増加し、実質公債費比率の悪化が予想される。この状況を一過性のものにするため、その後の起債額抑制を図り、健全な財政運営に努める</a:t>
          </a:r>
          <a:r>
            <a:rPr lang="ja-JP" altLang="ja-JP" sz="1100">
              <a:solidFill>
                <a:schemeClr val="dk1"/>
              </a:solidFill>
              <a:effectLst/>
              <a:latin typeface="+mn-lt"/>
              <a:ea typeface="+mn-ea"/>
              <a:cs typeface="+mn-cs"/>
            </a:rPr>
            <a:t>。</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満期一括償還では将来での負担が大きくなり、災害時などは償還が困難になり得るため利用していない。</a:t>
          </a:r>
          <a:endParaRPr lang="ja-JP" altLang="ja-JP" sz="1000">
            <a:effectLst/>
          </a:endParaRPr>
        </a:p>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東京都大島町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mn-lt"/>
              <a:ea typeface="+mn-ea"/>
              <a:cs typeface="+mn-cs"/>
            </a:rPr>
            <a:t>　将来負担比率については東京都内及び全国類似団体と比較しても非常に高い状況にある。このため、平成</a:t>
          </a:r>
          <a:r>
            <a:rPr lang="en-US" altLang="ja-JP" sz="1100">
              <a:solidFill>
                <a:schemeClr val="dk1"/>
              </a:solidFill>
              <a:effectLst/>
              <a:latin typeface="+mn-lt"/>
              <a:ea typeface="+mn-ea"/>
              <a:cs typeface="+mn-cs"/>
            </a:rPr>
            <a:t>25</a:t>
          </a:r>
          <a:r>
            <a:rPr lang="ja-JP" altLang="ja-JP" sz="1100">
              <a:solidFill>
                <a:schemeClr val="dk1"/>
              </a:solidFill>
              <a:effectLst/>
              <a:latin typeface="+mn-lt"/>
              <a:ea typeface="+mn-ea"/>
              <a:cs typeface="+mn-cs"/>
            </a:rPr>
            <a:t>年度完成の焼却施設・し尿汚泥再生処理施設建設後は、一時的に住民サービスが低下したとしてもハード事業の適正化を主軸とした健全な財政運営を実施し、分子の主要因である起債借入の抑制および分子差引き要因である充当可能基金の現在高の増額に努めていく。</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東京都大島町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年度末の基金残高は約</a:t>
          </a:r>
          <a:r>
            <a:rPr kumimoji="1" lang="en-US" altLang="ja-JP" sz="1100">
              <a:solidFill>
                <a:schemeClr val="dk1"/>
              </a:solidFill>
              <a:effectLst/>
              <a:latin typeface="+mn-lt"/>
              <a:ea typeface="+mn-ea"/>
              <a:cs typeface="+mn-cs"/>
            </a:rPr>
            <a:t>17</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千万円となっており、前年度から基金全体では、約</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千万円の増加であった。これは、財政調整基金で新規積立により</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百万円増加、減債基金も新規積立により</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千</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百万円増加した一方で、防災施設や消防無線施設維持のための災害対策基金を</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千</a:t>
          </a:r>
          <a:r>
            <a:rPr kumimoji="1" lang="en-US" altLang="ja-JP" sz="1100">
              <a:solidFill>
                <a:schemeClr val="dk1"/>
              </a:solidFill>
              <a:effectLst/>
              <a:latin typeface="+mn-lt"/>
              <a:ea typeface="+mn-ea"/>
              <a:cs typeface="+mn-cs"/>
            </a:rPr>
            <a:t>7</a:t>
          </a:r>
          <a:r>
            <a:rPr kumimoji="1" lang="ja-JP" altLang="ja-JP" sz="1100">
              <a:solidFill>
                <a:schemeClr val="dk1"/>
              </a:solidFill>
              <a:effectLst/>
              <a:latin typeface="+mn-lt"/>
              <a:ea typeface="+mn-ea"/>
              <a:cs typeface="+mn-cs"/>
            </a:rPr>
            <a:t>百万円、平成</a:t>
          </a:r>
          <a:r>
            <a:rPr kumimoji="1" lang="en-US" altLang="ja-JP" sz="1100">
              <a:solidFill>
                <a:schemeClr val="dk1"/>
              </a:solidFill>
              <a:effectLst/>
              <a:latin typeface="+mn-lt"/>
              <a:ea typeface="+mn-ea"/>
              <a:cs typeface="+mn-cs"/>
            </a:rPr>
            <a:t>25</a:t>
          </a:r>
          <a:r>
            <a:rPr kumimoji="1" lang="ja-JP" altLang="ja-JP" sz="1100">
              <a:solidFill>
                <a:schemeClr val="dk1"/>
              </a:solidFill>
              <a:effectLst/>
              <a:latin typeface="+mn-lt"/>
              <a:ea typeface="+mn-ea"/>
              <a:cs typeface="+mn-cs"/>
            </a:rPr>
            <a:t>年土砂災害と令和元年台風の復興事業のための災害復興特別交付金積立基金を</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千万円、土砂災害の義援金を原資とする復興事業のための土砂災害復興基金を</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百万円取り崩したことなどが減少した要因である。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今後あと数年が予算規模のピークと見られるため、それ以降は財政調整基金、減債基金の積極的な積立てを行い、過去に発生した土砂災害の経験を生かし、今後の不足の事態に備え、概ね震災前の水準（財政調整基金、減債基金合わせて</a:t>
          </a:r>
          <a:r>
            <a:rPr kumimoji="1" lang="en-US" altLang="ja-JP" sz="1100">
              <a:solidFill>
                <a:schemeClr val="dk1"/>
              </a:solidFill>
              <a:effectLst/>
              <a:latin typeface="+mn-lt"/>
              <a:ea typeface="+mn-ea"/>
              <a:cs typeface="+mn-cs"/>
            </a:rPr>
            <a:t>13</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千万円）を確保する必要がある。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災害対策基金、噴火災害対策基金：防災対策・災害対応　</a:t>
          </a:r>
          <a:endParaRPr lang="ja-JP" altLang="ja-JP" sz="1400">
            <a:effectLst/>
          </a:endParaRPr>
        </a:p>
        <a:p>
          <a:r>
            <a:rPr kumimoji="1" lang="ja-JP" altLang="ja-JP" sz="1100">
              <a:solidFill>
                <a:schemeClr val="dk1"/>
              </a:solidFill>
              <a:effectLst/>
              <a:latin typeface="+mn-lt"/>
              <a:ea typeface="+mn-ea"/>
              <a:cs typeface="+mn-cs"/>
            </a:rPr>
            <a:t>公共施設整備基金：公共施設等の整備　</a:t>
          </a:r>
          <a:endParaRPr lang="ja-JP" altLang="ja-JP" sz="1400">
            <a:effectLst/>
          </a:endParaRPr>
        </a:p>
        <a:p>
          <a:r>
            <a:rPr kumimoji="1" lang="ja-JP" altLang="ja-JP" sz="1100">
              <a:solidFill>
                <a:schemeClr val="dk1"/>
              </a:solidFill>
              <a:effectLst/>
              <a:latin typeface="+mn-lt"/>
              <a:ea typeface="+mn-ea"/>
              <a:cs typeface="+mn-cs"/>
            </a:rPr>
            <a:t>少子高齢化福祉対策基金：子育て・少子化対策・高齢化対策　</a:t>
          </a:r>
          <a:endParaRPr lang="ja-JP" altLang="ja-JP" sz="1400">
            <a:effectLst/>
          </a:endParaRPr>
        </a:p>
        <a:p>
          <a:r>
            <a:rPr kumimoji="1" lang="ja-JP" altLang="ja-JP" sz="1100">
              <a:solidFill>
                <a:schemeClr val="dk1"/>
              </a:solidFill>
              <a:effectLst/>
              <a:latin typeface="+mn-lt"/>
              <a:ea typeface="+mn-ea"/>
              <a:cs typeface="+mn-cs"/>
            </a:rPr>
            <a:t>教育基金、つつじ小学校基金：教育振興　</a:t>
          </a:r>
          <a:endParaRPr lang="ja-JP" altLang="ja-JP" sz="1400">
            <a:effectLst/>
          </a:endParaRPr>
        </a:p>
        <a:p>
          <a:r>
            <a:rPr kumimoji="1" lang="ja-JP" altLang="ja-JP" sz="1100">
              <a:solidFill>
                <a:schemeClr val="dk1"/>
              </a:solidFill>
              <a:effectLst/>
              <a:latin typeface="+mn-lt"/>
              <a:ea typeface="+mn-ea"/>
              <a:cs typeface="+mn-cs"/>
            </a:rPr>
            <a:t>図書館基金：文化振興　</a:t>
          </a:r>
          <a:endParaRPr lang="ja-JP" altLang="ja-JP" sz="1400">
            <a:effectLst/>
          </a:endParaRPr>
        </a:p>
        <a:p>
          <a:r>
            <a:rPr kumimoji="1" lang="ja-JP" altLang="ja-JP" sz="1100">
              <a:solidFill>
                <a:schemeClr val="dk1"/>
              </a:solidFill>
              <a:effectLst/>
              <a:latin typeface="+mn-lt"/>
              <a:ea typeface="+mn-ea"/>
              <a:cs typeface="+mn-cs"/>
            </a:rPr>
            <a:t>災害復興特別交付金積立基金、土砂災害復興基金：災害対応</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災害復興特別交付金積立基金・土砂災害復興基金・災害対策基金で合計</a:t>
          </a:r>
          <a:r>
            <a:rPr kumimoji="1" lang="en-US" altLang="ja-JP" sz="1100">
              <a:solidFill>
                <a:schemeClr val="dk1"/>
              </a:solidFill>
              <a:effectLst/>
              <a:latin typeface="+mn-lt"/>
              <a:ea typeface="+mn-ea"/>
              <a:cs typeface="+mn-cs"/>
            </a:rPr>
            <a:t>8</a:t>
          </a:r>
          <a:r>
            <a:rPr kumimoji="1" lang="ja-JP" altLang="ja-JP" sz="1100">
              <a:solidFill>
                <a:schemeClr val="dk1"/>
              </a:solidFill>
              <a:effectLst/>
              <a:latin typeface="+mn-lt"/>
              <a:ea typeface="+mn-ea"/>
              <a:cs typeface="+mn-cs"/>
            </a:rPr>
            <a:t>千</a:t>
          </a:r>
          <a:r>
            <a:rPr kumimoji="1" lang="en-US" altLang="ja-JP" sz="1100">
              <a:solidFill>
                <a:schemeClr val="dk1"/>
              </a:solidFill>
              <a:effectLst/>
              <a:latin typeface="+mn-lt"/>
              <a:ea typeface="+mn-ea"/>
              <a:cs typeface="+mn-cs"/>
            </a:rPr>
            <a:t>8</a:t>
          </a:r>
          <a:r>
            <a:rPr kumimoji="1" lang="ja-JP" altLang="ja-JP" sz="1100">
              <a:solidFill>
                <a:schemeClr val="dk1"/>
              </a:solidFill>
              <a:effectLst/>
              <a:latin typeface="+mn-lt"/>
              <a:ea typeface="+mn-ea"/>
              <a:cs typeface="+mn-cs"/>
            </a:rPr>
            <a:t>百万円の取り崩しを行い、基金利子積立をした。</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年度までは、土砂災害による復興事業の継続により、災害復興特別交付金積立基金の取り崩しを行なう。また、財源が指定寄附金である土砂災害復興基金と一般財源の災害対策基金は今後も継続して取り崩しを行い、事業に充当していく。</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年度末の基金残高は、</a:t>
          </a:r>
          <a:r>
            <a:rPr kumimoji="1" lang="en-US" altLang="ja-JP" sz="1100">
              <a:solidFill>
                <a:schemeClr val="dk1"/>
              </a:solidFill>
              <a:effectLst/>
              <a:latin typeface="+mn-lt"/>
              <a:ea typeface="+mn-ea"/>
              <a:cs typeface="+mn-cs"/>
            </a:rPr>
            <a:t>7</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8</a:t>
          </a:r>
          <a:r>
            <a:rPr kumimoji="1" lang="ja-JP" altLang="ja-JP" sz="1100">
              <a:solidFill>
                <a:schemeClr val="dk1"/>
              </a:solidFill>
              <a:effectLst/>
              <a:latin typeface="+mn-lt"/>
              <a:ea typeface="+mn-ea"/>
              <a:cs typeface="+mn-cs"/>
            </a:rPr>
            <a:t>百万円となっており、前年度から</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百万円の増加となっている。</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百万円の新規積立を行ったが、これは事業量の減によるものである。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25</a:t>
          </a:r>
          <a:r>
            <a:rPr kumimoji="1" lang="ja-JP" altLang="ja-JP" sz="1100">
              <a:solidFill>
                <a:schemeClr val="dk1"/>
              </a:solidFill>
              <a:effectLst/>
              <a:latin typeface="+mn-lt"/>
              <a:ea typeface="+mn-ea"/>
              <a:cs typeface="+mn-cs"/>
            </a:rPr>
            <a:t>年土砂災害の影響による予算規模のピークをあと数年で超えるため積極的な基金の積立を行なっていく。</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年度末の基金残高は</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千万円となっており、新規積立により前年度から</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千</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百万円の増加となっている。新規積立を行った</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千</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百万円は公共浄化槽事業の地方債返還の財源となるものである。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25</a:t>
          </a:r>
          <a:r>
            <a:rPr kumimoji="1" lang="ja-JP" altLang="ja-JP" sz="1100">
              <a:solidFill>
                <a:schemeClr val="dk1"/>
              </a:solidFill>
              <a:effectLst/>
              <a:latin typeface="+mn-lt"/>
              <a:ea typeface="+mn-ea"/>
              <a:cs typeface="+mn-cs"/>
            </a:rPr>
            <a:t>年土砂災害の影響による予算規模のピークをあと数年で超えるため積極的な基金の積立を行なっていく。</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355600" y="63500"/>
          <a:ext cx="11139805" cy="633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15013305" y="190500"/>
          <a:ext cx="347345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15015845" y="215900"/>
          <a:ext cx="34518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15041245" y="241300"/>
          <a:ext cx="3394710" cy="4425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東京都大島町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12539345" y="190500"/>
          <a:ext cx="234061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12564745" y="215900"/>
          <a:ext cx="22961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00000000-0008-0000-0000-00000A000000}"/>
            </a:ext>
          </a:extLst>
        </xdr:cNvPr>
        <xdr:cNvSpPr/>
      </xdr:nvSpPr>
      <xdr:spPr>
        <a:xfrm>
          <a:off x="12590145" y="241300"/>
          <a:ext cx="2261870" cy="45529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00000000-0008-0000-0000-00000B000000}"/>
            </a:ext>
          </a:extLst>
        </xdr:cNvPr>
        <xdr:cNvSpPr/>
      </xdr:nvSpPr>
      <xdr:spPr>
        <a:xfrm>
          <a:off x="436880" y="883285"/>
          <a:ext cx="8879205" cy="174371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00000000-0008-0000-0000-00000C000000}"/>
            </a:ext>
          </a:extLst>
        </xdr:cNvPr>
        <xdr:cNvSpPr/>
      </xdr:nvSpPr>
      <xdr:spPr>
        <a:xfrm>
          <a:off x="558165" y="915035"/>
          <a:ext cx="1214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00000000-0008-0000-0000-00000D000000}"/>
            </a:ext>
          </a:extLst>
        </xdr:cNvPr>
        <xdr:cNvSpPr/>
      </xdr:nvSpPr>
      <xdr:spPr>
        <a:xfrm>
          <a:off x="1731645" y="915035"/>
          <a:ext cx="117348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7,262
7,164
90.76
9,024,248
8,829,208
195,040
3,863,695
9,830,942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00000000-0008-0000-0000-00000E000000}"/>
            </a:ext>
          </a:extLst>
        </xdr:cNvPr>
        <xdr:cNvSpPr/>
      </xdr:nvSpPr>
      <xdr:spPr>
        <a:xfrm>
          <a:off x="2905125" y="915035"/>
          <a:ext cx="1341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00000000-0008-0000-0000-00000F000000}"/>
            </a:ext>
          </a:extLst>
        </xdr:cNvPr>
        <xdr:cNvSpPr/>
      </xdr:nvSpPr>
      <xdr:spPr>
        <a:xfrm>
          <a:off x="4246245" y="934085"/>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00000000-0008-0000-0000-000010000000}"/>
            </a:ext>
          </a:extLst>
        </xdr:cNvPr>
        <xdr:cNvSpPr/>
      </xdr:nvSpPr>
      <xdr:spPr>
        <a:xfrm>
          <a:off x="6026785" y="934085"/>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11.8
95.5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00000000-0008-0000-0000-000011000000}"/>
            </a:ext>
          </a:extLst>
        </xdr:cNvPr>
        <xdr:cNvSpPr/>
      </xdr:nvSpPr>
      <xdr:spPr>
        <a:xfrm>
          <a:off x="7200265" y="946785"/>
          <a:ext cx="56642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00000000-0008-0000-0000-000012000000}"/>
            </a:ext>
          </a:extLst>
        </xdr:cNvPr>
        <xdr:cNvSpPr/>
      </xdr:nvSpPr>
      <xdr:spPr>
        <a:xfrm>
          <a:off x="4246245" y="1693545"/>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00000000-0008-0000-0000-000013000000}"/>
            </a:ext>
          </a:extLst>
        </xdr:cNvPr>
        <xdr:cNvSpPr/>
      </xdr:nvSpPr>
      <xdr:spPr>
        <a:xfrm>
          <a:off x="6090285" y="1693545"/>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00000000-0008-0000-0000-000014000000}"/>
            </a:ext>
          </a:extLst>
        </xdr:cNvPr>
        <xdr:cNvSpPr/>
      </xdr:nvSpPr>
      <xdr:spPr>
        <a:xfrm>
          <a:off x="9765665" y="883285"/>
          <a:ext cx="1341120" cy="1247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00000000-0008-0000-0000-000015000000}"/>
            </a:ext>
          </a:extLst>
        </xdr:cNvPr>
        <xdr:cNvSpPr/>
      </xdr:nvSpPr>
      <xdr:spPr>
        <a:xfrm>
          <a:off x="9987915" y="946785"/>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00000000-0008-0000-0000-000016000000}"/>
            </a:ext>
          </a:extLst>
        </xdr:cNvPr>
        <xdr:cNvSpPr/>
      </xdr:nvSpPr>
      <xdr:spPr>
        <a:xfrm>
          <a:off x="9987915" y="1209675"/>
          <a:ext cx="1173480" cy="509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00000000-0008-0000-0000-000017000000}"/>
            </a:ext>
          </a:extLst>
        </xdr:cNvPr>
        <xdr:cNvSpPr/>
      </xdr:nvSpPr>
      <xdr:spPr>
        <a:xfrm>
          <a:off x="9987915" y="1544955"/>
          <a:ext cx="1292860" cy="636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00000000-0008-0000-0000-000018000000}"/>
            </a:ext>
          </a:extLst>
        </xdr:cNvPr>
        <xdr:cNvCxnSpPr/>
      </xdr:nvCxnSpPr>
      <xdr:spPr>
        <a:xfrm flipH="1">
          <a:off x="9825355" y="1035685"/>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00000000-0008-0000-0000-000019000000}"/>
            </a:ext>
          </a:extLst>
        </xdr:cNvPr>
        <xdr:cNvSpPr/>
      </xdr:nvSpPr>
      <xdr:spPr>
        <a:xfrm>
          <a:off x="9879330" y="99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00000000-0008-0000-0000-00001A000000}"/>
            </a:ext>
          </a:extLst>
        </xdr:cNvPr>
        <xdr:cNvSpPr/>
      </xdr:nvSpPr>
      <xdr:spPr>
        <a:xfrm>
          <a:off x="9879330" y="12985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00000000-0008-0000-0000-00001B000000}"/>
            </a:ext>
          </a:extLst>
        </xdr:cNvPr>
        <xdr:cNvCxnSpPr/>
      </xdr:nvCxnSpPr>
      <xdr:spPr>
        <a:xfrm>
          <a:off x="9923780" y="154495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00000000-0008-0000-0000-00001C000000}"/>
            </a:ext>
          </a:extLst>
        </xdr:cNvPr>
        <xdr:cNvCxnSpPr/>
      </xdr:nvCxnSpPr>
      <xdr:spPr>
        <a:xfrm>
          <a:off x="9844405" y="154495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00000000-0008-0000-0000-00001D000000}"/>
            </a:ext>
          </a:extLst>
        </xdr:cNvPr>
        <xdr:cNvCxnSpPr/>
      </xdr:nvCxnSpPr>
      <xdr:spPr>
        <a:xfrm flipV="1">
          <a:off x="9923780" y="177927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00000000-0008-0000-0000-00001E000000}"/>
            </a:ext>
          </a:extLst>
        </xdr:cNvPr>
        <xdr:cNvCxnSpPr/>
      </xdr:nvCxnSpPr>
      <xdr:spPr>
        <a:xfrm>
          <a:off x="9844405" y="191833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00000000-0008-0000-0000-00001F000000}"/>
            </a:ext>
          </a:extLst>
        </xdr:cNvPr>
        <xdr:cNvSpPr txBox="1"/>
      </xdr:nvSpPr>
      <xdr:spPr>
        <a:xfrm>
          <a:off x="419100" y="272478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19100" y="296227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id="{00000000-0008-0000-0000-000021000000}"/>
            </a:ext>
          </a:extLst>
        </xdr:cNvPr>
        <xdr:cNvSpPr txBox="1"/>
      </xdr:nvSpPr>
      <xdr:spPr>
        <a:xfrm>
          <a:off x="419100" y="319595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4" name="テキスト ボックス 33">
          <a:extLst>
            <a:ext uri="{FF2B5EF4-FFF2-40B4-BE49-F238E27FC236}">
              <a16:creationId xmlns:a16="http://schemas.microsoft.com/office/drawing/2014/main" id="{00000000-0008-0000-0000-000022000000}"/>
            </a:ext>
          </a:extLst>
        </xdr:cNvPr>
        <xdr:cNvSpPr txBox="1"/>
      </xdr:nvSpPr>
      <xdr:spPr>
        <a:xfrm>
          <a:off x="419100" y="3433445"/>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419100" y="367093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00000000-0008-0000-0000-000024000000}"/>
            </a:ext>
          </a:extLst>
        </xdr:cNvPr>
        <xdr:cNvSpPr/>
      </xdr:nvSpPr>
      <xdr:spPr>
        <a:xfrm>
          <a:off x="1127125" y="4180205"/>
          <a:ext cx="373888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00000000-0008-0000-0000-000025000000}"/>
            </a:ext>
          </a:extLst>
        </xdr:cNvPr>
        <xdr:cNvSpPr/>
      </xdr:nvSpPr>
      <xdr:spPr>
        <a:xfrm>
          <a:off x="1774684" y="4538917"/>
          <a:ext cx="1514121"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00000000-0008-0000-0000-000026000000}"/>
            </a:ext>
          </a:extLst>
        </xdr:cNvPr>
        <xdr:cNvSpPr/>
      </xdr:nvSpPr>
      <xdr:spPr>
        <a:xfrm>
          <a:off x="3387084" y="4522246"/>
          <a:ext cx="740421"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[ 45.9</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00000000-0008-0000-0000-000027000000}"/>
            </a:ext>
          </a:extLst>
        </xdr:cNvPr>
        <xdr:cNvSpPr/>
      </xdr:nvSpPr>
      <xdr:spPr>
        <a:xfrm>
          <a:off x="48152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00000000-0008-0000-0000-000028000000}"/>
            </a:ext>
          </a:extLst>
        </xdr:cNvPr>
        <xdr:cNvSpPr/>
      </xdr:nvSpPr>
      <xdr:spPr>
        <a:xfrm>
          <a:off x="48152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00000000-0008-0000-0000-000029000000}"/>
            </a:ext>
          </a:extLst>
        </xdr:cNvPr>
        <xdr:cNvSpPr/>
      </xdr:nvSpPr>
      <xdr:spPr>
        <a:xfrm>
          <a:off x="615632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00000000-0008-0000-0000-00002A000000}"/>
            </a:ext>
          </a:extLst>
        </xdr:cNvPr>
        <xdr:cNvSpPr/>
      </xdr:nvSpPr>
      <xdr:spPr>
        <a:xfrm>
          <a:off x="615632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00000000-0008-0000-0000-00002B000000}"/>
            </a:ext>
          </a:extLst>
        </xdr:cNvPr>
        <xdr:cNvSpPr/>
      </xdr:nvSpPr>
      <xdr:spPr>
        <a:xfrm>
          <a:off x="762444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00000000-0008-0000-0000-00002C000000}"/>
            </a:ext>
          </a:extLst>
        </xdr:cNvPr>
        <xdr:cNvSpPr/>
      </xdr:nvSpPr>
      <xdr:spPr>
        <a:xfrm>
          <a:off x="762444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00000000-0008-0000-0000-00002D000000}"/>
            </a:ext>
          </a:extLst>
        </xdr:cNvPr>
        <xdr:cNvSpPr/>
      </xdr:nvSpPr>
      <xdr:spPr>
        <a:xfrm>
          <a:off x="1127125" y="4859655"/>
          <a:ext cx="373888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00000000-0008-0000-0000-00002E000000}"/>
            </a:ext>
          </a:extLst>
        </xdr:cNvPr>
        <xdr:cNvSpPr/>
      </xdr:nvSpPr>
      <xdr:spPr>
        <a:xfrm>
          <a:off x="510984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00000000-0008-0000-0000-00002F000000}"/>
            </a:ext>
          </a:extLst>
        </xdr:cNvPr>
        <xdr:cNvSpPr/>
      </xdr:nvSpPr>
      <xdr:spPr>
        <a:xfrm>
          <a:off x="510984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00000000-0008-0000-0000-000030000000}"/>
            </a:ext>
          </a:extLst>
        </xdr:cNvPr>
        <xdr:cNvSpPr txBox="1"/>
      </xdr:nvSpPr>
      <xdr:spPr>
        <a:xfrm>
          <a:off x="516318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類似団体と比較すると大幅に数値が低いことから、新規有償取得した資産が多い。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R2</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年度から償却率は上がったものの、</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災害復興事業で新規取得した道路等の影響により</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増加幅は小さい。災害復興事業はおおむね完了しているものが多くなっており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今後は</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償却率が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増加していくものと考える。</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00000000-0008-0000-0000-000031000000}"/>
            </a:ext>
          </a:extLst>
        </xdr:cNvPr>
        <xdr:cNvSpPr txBox="1"/>
      </xdr:nvSpPr>
      <xdr:spPr>
        <a:xfrm>
          <a:off x="110426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00000000-0008-0000-0000-000032000000}"/>
            </a:ext>
          </a:extLst>
        </xdr:cNvPr>
        <xdr:cNvCxnSpPr/>
      </xdr:nvCxnSpPr>
      <xdr:spPr>
        <a:xfrm>
          <a:off x="1127125" y="697293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a:extLst>
            <a:ext uri="{FF2B5EF4-FFF2-40B4-BE49-F238E27FC236}">
              <a16:creationId xmlns:a16="http://schemas.microsoft.com/office/drawing/2014/main" id="{00000000-0008-0000-0000-000033000000}"/>
            </a:ext>
          </a:extLst>
        </xdr:cNvPr>
        <xdr:cNvSpPr txBox="1"/>
      </xdr:nvSpPr>
      <xdr:spPr>
        <a:xfrm>
          <a:off x="772811" y="687913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52" name="直線コネクタ 51">
          <a:extLst>
            <a:ext uri="{FF2B5EF4-FFF2-40B4-BE49-F238E27FC236}">
              <a16:creationId xmlns:a16="http://schemas.microsoft.com/office/drawing/2014/main" id="{00000000-0008-0000-0000-000034000000}"/>
            </a:ext>
          </a:extLst>
        </xdr:cNvPr>
        <xdr:cNvCxnSpPr/>
      </xdr:nvCxnSpPr>
      <xdr:spPr>
        <a:xfrm>
          <a:off x="1127125" y="6668317"/>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53" name="テキスト ボックス 52">
          <a:extLst>
            <a:ext uri="{FF2B5EF4-FFF2-40B4-BE49-F238E27FC236}">
              <a16:creationId xmlns:a16="http://schemas.microsoft.com/office/drawing/2014/main" id="{00000000-0008-0000-0000-000035000000}"/>
            </a:ext>
          </a:extLst>
        </xdr:cNvPr>
        <xdr:cNvSpPr txBox="1"/>
      </xdr:nvSpPr>
      <xdr:spPr>
        <a:xfrm>
          <a:off x="772811" y="657832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54" name="直線コネクタ 53">
          <a:extLst>
            <a:ext uri="{FF2B5EF4-FFF2-40B4-BE49-F238E27FC236}">
              <a16:creationId xmlns:a16="http://schemas.microsoft.com/office/drawing/2014/main" id="{00000000-0008-0000-0000-000036000000}"/>
            </a:ext>
          </a:extLst>
        </xdr:cNvPr>
        <xdr:cNvCxnSpPr/>
      </xdr:nvCxnSpPr>
      <xdr:spPr>
        <a:xfrm>
          <a:off x="1127125" y="636750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55" name="テキスト ボックス 54">
          <a:extLst>
            <a:ext uri="{FF2B5EF4-FFF2-40B4-BE49-F238E27FC236}">
              <a16:creationId xmlns:a16="http://schemas.microsoft.com/office/drawing/2014/main" id="{00000000-0008-0000-0000-000037000000}"/>
            </a:ext>
          </a:extLst>
        </xdr:cNvPr>
        <xdr:cNvSpPr txBox="1"/>
      </xdr:nvSpPr>
      <xdr:spPr>
        <a:xfrm>
          <a:off x="772811" y="627751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56" name="直線コネクタ 55">
          <a:extLst>
            <a:ext uri="{FF2B5EF4-FFF2-40B4-BE49-F238E27FC236}">
              <a16:creationId xmlns:a16="http://schemas.microsoft.com/office/drawing/2014/main" id="{00000000-0008-0000-0000-000038000000}"/>
            </a:ext>
          </a:extLst>
        </xdr:cNvPr>
        <xdr:cNvCxnSpPr/>
      </xdr:nvCxnSpPr>
      <xdr:spPr>
        <a:xfrm>
          <a:off x="1127125" y="6066699"/>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57" name="テキスト ボックス 56">
          <a:extLst>
            <a:ext uri="{FF2B5EF4-FFF2-40B4-BE49-F238E27FC236}">
              <a16:creationId xmlns:a16="http://schemas.microsoft.com/office/drawing/2014/main" id="{00000000-0008-0000-0000-000039000000}"/>
            </a:ext>
          </a:extLst>
        </xdr:cNvPr>
        <xdr:cNvSpPr txBox="1"/>
      </xdr:nvSpPr>
      <xdr:spPr>
        <a:xfrm>
          <a:off x="772811" y="5972898"/>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58" name="直線コネクタ 57">
          <a:extLst>
            <a:ext uri="{FF2B5EF4-FFF2-40B4-BE49-F238E27FC236}">
              <a16:creationId xmlns:a16="http://schemas.microsoft.com/office/drawing/2014/main" id="{00000000-0008-0000-0000-00003A000000}"/>
            </a:ext>
          </a:extLst>
        </xdr:cNvPr>
        <xdr:cNvCxnSpPr/>
      </xdr:nvCxnSpPr>
      <xdr:spPr>
        <a:xfrm>
          <a:off x="1127125" y="5765891"/>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59" name="テキスト ボックス 58">
          <a:extLst>
            <a:ext uri="{FF2B5EF4-FFF2-40B4-BE49-F238E27FC236}">
              <a16:creationId xmlns:a16="http://schemas.microsoft.com/office/drawing/2014/main" id="{00000000-0008-0000-0000-00003B000000}"/>
            </a:ext>
          </a:extLst>
        </xdr:cNvPr>
        <xdr:cNvSpPr txBox="1"/>
      </xdr:nvSpPr>
      <xdr:spPr>
        <a:xfrm>
          <a:off x="772811" y="5672090"/>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60" name="直線コネクタ 59">
          <a:extLst>
            <a:ext uri="{FF2B5EF4-FFF2-40B4-BE49-F238E27FC236}">
              <a16:creationId xmlns:a16="http://schemas.microsoft.com/office/drawing/2014/main" id="{00000000-0008-0000-0000-00003C000000}"/>
            </a:ext>
          </a:extLst>
        </xdr:cNvPr>
        <xdr:cNvCxnSpPr/>
      </xdr:nvCxnSpPr>
      <xdr:spPr>
        <a:xfrm>
          <a:off x="1127125" y="546508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1" name="テキスト ボックス 60">
          <a:extLst>
            <a:ext uri="{FF2B5EF4-FFF2-40B4-BE49-F238E27FC236}">
              <a16:creationId xmlns:a16="http://schemas.microsoft.com/office/drawing/2014/main" id="{00000000-0008-0000-0000-00003D000000}"/>
            </a:ext>
          </a:extLst>
        </xdr:cNvPr>
        <xdr:cNvSpPr txBox="1"/>
      </xdr:nvSpPr>
      <xdr:spPr>
        <a:xfrm>
          <a:off x="772811" y="537128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62" name="直線コネクタ 61">
          <a:extLst>
            <a:ext uri="{FF2B5EF4-FFF2-40B4-BE49-F238E27FC236}">
              <a16:creationId xmlns:a16="http://schemas.microsoft.com/office/drawing/2014/main" id="{00000000-0008-0000-0000-00003E000000}"/>
            </a:ext>
          </a:extLst>
        </xdr:cNvPr>
        <xdr:cNvCxnSpPr/>
      </xdr:nvCxnSpPr>
      <xdr:spPr>
        <a:xfrm>
          <a:off x="1127125" y="5160463"/>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63" name="テキスト ボックス 62">
          <a:extLst>
            <a:ext uri="{FF2B5EF4-FFF2-40B4-BE49-F238E27FC236}">
              <a16:creationId xmlns:a16="http://schemas.microsoft.com/office/drawing/2014/main" id="{00000000-0008-0000-0000-00003F000000}"/>
            </a:ext>
          </a:extLst>
        </xdr:cNvPr>
        <xdr:cNvSpPr txBox="1"/>
      </xdr:nvSpPr>
      <xdr:spPr>
        <a:xfrm>
          <a:off x="772811" y="507047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4" name="直線コネクタ 63">
          <a:extLst>
            <a:ext uri="{FF2B5EF4-FFF2-40B4-BE49-F238E27FC236}">
              <a16:creationId xmlns:a16="http://schemas.microsoft.com/office/drawing/2014/main" id="{00000000-0008-0000-0000-000040000000}"/>
            </a:ext>
          </a:extLst>
        </xdr:cNvPr>
        <xdr:cNvCxnSpPr/>
      </xdr:nvCxnSpPr>
      <xdr:spPr>
        <a:xfrm>
          <a:off x="1127125" y="485965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5" name="テキスト ボックス 64">
          <a:extLst>
            <a:ext uri="{FF2B5EF4-FFF2-40B4-BE49-F238E27FC236}">
              <a16:creationId xmlns:a16="http://schemas.microsoft.com/office/drawing/2014/main" id="{00000000-0008-0000-0000-000041000000}"/>
            </a:ext>
          </a:extLst>
        </xdr:cNvPr>
        <xdr:cNvSpPr txBox="1"/>
      </xdr:nvSpPr>
      <xdr:spPr>
        <a:xfrm>
          <a:off x="772811" y="476966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6" name="有形固定資産減価償却率グラフ枠">
          <a:extLst>
            <a:ext uri="{FF2B5EF4-FFF2-40B4-BE49-F238E27FC236}">
              <a16:creationId xmlns:a16="http://schemas.microsoft.com/office/drawing/2014/main" id="{00000000-0008-0000-0000-000042000000}"/>
            </a:ext>
          </a:extLst>
        </xdr:cNvPr>
        <xdr:cNvSpPr/>
      </xdr:nvSpPr>
      <xdr:spPr>
        <a:xfrm>
          <a:off x="1127125" y="4859655"/>
          <a:ext cx="373888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42726</xdr:rowOff>
    </xdr:from>
    <xdr:to>
      <xdr:col>23</xdr:col>
      <xdr:colOff>85090</xdr:colOff>
      <xdr:row>35</xdr:row>
      <xdr:rowOff>80645</xdr:rowOff>
    </xdr:to>
    <xdr:cxnSp macro="">
      <xdr:nvCxnSpPr>
        <xdr:cNvPr id="67" name="直線コネクタ 66">
          <a:extLst>
            <a:ext uri="{FF2B5EF4-FFF2-40B4-BE49-F238E27FC236}">
              <a16:creationId xmlns:a16="http://schemas.microsoft.com/office/drawing/2014/main" id="{00000000-0008-0000-0000-000043000000}"/>
            </a:ext>
          </a:extLst>
        </xdr:cNvPr>
        <xdr:cNvCxnSpPr/>
      </xdr:nvCxnSpPr>
      <xdr:spPr>
        <a:xfrm flipV="1">
          <a:off x="4206240" y="5338626"/>
          <a:ext cx="1270" cy="13790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35</xdr:row>
      <xdr:rowOff>84472</xdr:rowOff>
    </xdr:from>
    <xdr:ext cx="405111" cy="259045"/>
    <xdr:sp macro="" textlink="">
      <xdr:nvSpPr>
        <xdr:cNvPr id="68" name="有形固定資産減価償却率最小値テキスト">
          <a:extLst>
            <a:ext uri="{FF2B5EF4-FFF2-40B4-BE49-F238E27FC236}">
              <a16:creationId xmlns:a16="http://schemas.microsoft.com/office/drawing/2014/main" id="{00000000-0008-0000-0000-000044000000}"/>
            </a:ext>
          </a:extLst>
        </xdr:cNvPr>
        <xdr:cNvSpPr txBox="1"/>
      </xdr:nvSpPr>
      <xdr:spPr>
        <a:xfrm>
          <a:off x="4258945" y="6721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35</xdr:row>
      <xdr:rowOff>80645</xdr:rowOff>
    </xdr:from>
    <xdr:to>
      <xdr:col>23</xdr:col>
      <xdr:colOff>174625</xdr:colOff>
      <xdr:row>35</xdr:row>
      <xdr:rowOff>80645</xdr:rowOff>
    </xdr:to>
    <xdr:cxnSp macro="">
      <xdr:nvCxnSpPr>
        <xdr:cNvPr id="69" name="直線コネクタ 68">
          <a:extLst>
            <a:ext uri="{FF2B5EF4-FFF2-40B4-BE49-F238E27FC236}">
              <a16:creationId xmlns:a16="http://schemas.microsoft.com/office/drawing/2014/main" id="{00000000-0008-0000-0000-000045000000}"/>
            </a:ext>
          </a:extLst>
        </xdr:cNvPr>
        <xdr:cNvCxnSpPr/>
      </xdr:nvCxnSpPr>
      <xdr:spPr>
        <a:xfrm>
          <a:off x="4119245" y="6717665"/>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160853</xdr:rowOff>
    </xdr:from>
    <xdr:ext cx="405111" cy="259045"/>
    <xdr:sp macro="" textlink="">
      <xdr:nvSpPr>
        <xdr:cNvPr id="70" name="有形固定資産減価償却率最大値テキスト">
          <a:extLst>
            <a:ext uri="{FF2B5EF4-FFF2-40B4-BE49-F238E27FC236}">
              <a16:creationId xmlns:a16="http://schemas.microsoft.com/office/drawing/2014/main" id="{00000000-0008-0000-0000-000046000000}"/>
            </a:ext>
          </a:extLst>
        </xdr:cNvPr>
        <xdr:cNvSpPr txBox="1"/>
      </xdr:nvSpPr>
      <xdr:spPr>
        <a:xfrm>
          <a:off x="4258945" y="51214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42726</xdr:rowOff>
    </xdr:from>
    <xdr:to>
      <xdr:col>23</xdr:col>
      <xdr:colOff>174625</xdr:colOff>
      <xdr:row>27</xdr:row>
      <xdr:rowOff>42726</xdr:rowOff>
    </xdr:to>
    <xdr:cxnSp macro="">
      <xdr:nvCxnSpPr>
        <xdr:cNvPr id="71" name="直線コネクタ 70">
          <a:extLst>
            <a:ext uri="{FF2B5EF4-FFF2-40B4-BE49-F238E27FC236}">
              <a16:creationId xmlns:a16="http://schemas.microsoft.com/office/drawing/2014/main" id="{00000000-0008-0000-0000-000047000000}"/>
            </a:ext>
          </a:extLst>
        </xdr:cNvPr>
        <xdr:cNvCxnSpPr/>
      </xdr:nvCxnSpPr>
      <xdr:spPr>
        <a:xfrm>
          <a:off x="4119245" y="5338626"/>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114226</xdr:rowOff>
    </xdr:from>
    <xdr:ext cx="405111" cy="259045"/>
    <xdr:sp macro="" textlink="">
      <xdr:nvSpPr>
        <xdr:cNvPr id="72" name="有形固定資産減価償却率平均値テキスト">
          <a:extLst>
            <a:ext uri="{FF2B5EF4-FFF2-40B4-BE49-F238E27FC236}">
              <a16:creationId xmlns:a16="http://schemas.microsoft.com/office/drawing/2014/main" id="{00000000-0008-0000-0000-000048000000}"/>
            </a:ext>
          </a:extLst>
        </xdr:cNvPr>
        <xdr:cNvSpPr txBox="1"/>
      </xdr:nvSpPr>
      <xdr:spPr>
        <a:xfrm>
          <a:off x="4258945" y="608068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135799</xdr:rowOff>
    </xdr:from>
    <xdr:to>
      <xdr:col>23</xdr:col>
      <xdr:colOff>136525</xdr:colOff>
      <xdr:row>32</xdr:row>
      <xdr:rowOff>65949</xdr:rowOff>
    </xdr:to>
    <xdr:sp macro="" textlink="">
      <xdr:nvSpPr>
        <xdr:cNvPr id="73" name="フローチャート: 判断 72">
          <a:extLst>
            <a:ext uri="{FF2B5EF4-FFF2-40B4-BE49-F238E27FC236}">
              <a16:creationId xmlns:a16="http://schemas.microsoft.com/office/drawing/2014/main" id="{00000000-0008-0000-0000-000049000000}"/>
            </a:ext>
          </a:extLst>
        </xdr:cNvPr>
        <xdr:cNvSpPr/>
      </xdr:nvSpPr>
      <xdr:spPr>
        <a:xfrm>
          <a:off x="4157345" y="610225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135799</xdr:rowOff>
    </xdr:from>
    <xdr:to>
      <xdr:col>19</xdr:col>
      <xdr:colOff>187325</xdr:colOff>
      <xdr:row>32</xdr:row>
      <xdr:rowOff>65949</xdr:rowOff>
    </xdr:to>
    <xdr:sp macro="" textlink="">
      <xdr:nvSpPr>
        <xdr:cNvPr id="74" name="フローチャート: 判断 73">
          <a:extLst>
            <a:ext uri="{FF2B5EF4-FFF2-40B4-BE49-F238E27FC236}">
              <a16:creationId xmlns:a16="http://schemas.microsoft.com/office/drawing/2014/main" id="{00000000-0008-0000-0000-00004A000000}"/>
            </a:ext>
          </a:extLst>
        </xdr:cNvPr>
        <xdr:cNvSpPr/>
      </xdr:nvSpPr>
      <xdr:spPr>
        <a:xfrm>
          <a:off x="3537585" y="610225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151221</xdr:rowOff>
    </xdr:from>
    <xdr:to>
      <xdr:col>15</xdr:col>
      <xdr:colOff>187325</xdr:colOff>
      <xdr:row>32</xdr:row>
      <xdr:rowOff>81371</xdr:rowOff>
    </xdr:to>
    <xdr:sp macro="" textlink="">
      <xdr:nvSpPr>
        <xdr:cNvPr id="75" name="フローチャート: 判断 74">
          <a:extLst>
            <a:ext uri="{FF2B5EF4-FFF2-40B4-BE49-F238E27FC236}">
              <a16:creationId xmlns:a16="http://schemas.microsoft.com/office/drawing/2014/main" id="{00000000-0008-0000-0000-00004B000000}"/>
            </a:ext>
          </a:extLst>
        </xdr:cNvPr>
        <xdr:cNvSpPr/>
      </xdr:nvSpPr>
      <xdr:spPr>
        <a:xfrm>
          <a:off x="2867025" y="611768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31</xdr:row>
      <xdr:rowOff>154305</xdr:rowOff>
    </xdr:from>
    <xdr:to>
      <xdr:col>11</xdr:col>
      <xdr:colOff>187325</xdr:colOff>
      <xdr:row>32</xdr:row>
      <xdr:rowOff>84455</xdr:rowOff>
    </xdr:to>
    <xdr:sp macro="" textlink="">
      <xdr:nvSpPr>
        <xdr:cNvPr id="76" name="フローチャート: 判断 75">
          <a:extLst>
            <a:ext uri="{FF2B5EF4-FFF2-40B4-BE49-F238E27FC236}">
              <a16:creationId xmlns:a16="http://schemas.microsoft.com/office/drawing/2014/main" id="{00000000-0008-0000-0000-00004C000000}"/>
            </a:ext>
          </a:extLst>
        </xdr:cNvPr>
        <xdr:cNvSpPr/>
      </xdr:nvSpPr>
      <xdr:spPr>
        <a:xfrm>
          <a:off x="2196465" y="612076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31</xdr:row>
      <xdr:rowOff>24765</xdr:rowOff>
    </xdr:from>
    <xdr:to>
      <xdr:col>7</xdr:col>
      <xdr:colOff>187325</xdr:colOff>
      <xdr:row>31</xdr:row>
      <xdr:rowOff>126365</xdr:rowOff>
    </xdr:to>
    <xdr:sp macro="" textlink="">
      <xdr:nvSpPr>
        <xdr:cNvPr id="77" name="フローチャート: 判断 76">
          <a:extLst>
            <a:ext uri="{FF2B5EF4-FFF2-40B4-BE49-F238E27FC236}">
              <a16:creationId xmlns:a16="http://schemas.microsoft.com/office/drawing/2014/main" id="{00000000-0008-0000-0000-00004D000000}"/>
            </a:ext>
          </a:extLst>
        </xdr:cNvPr>
        <xdr:cNvSpPr/>
      </xdr:nvSpPr>
      <xdr:spPr>
        <a:xfrm>
          <a:off x="1525905" y="599122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00000000-0008-0000-0000-00004E000000}"/>
            </a:ext>
          </a:extLst>
        </xdr:cNvPr>
        <xdr:cNvSpPr txBox="1"/>
      </xdr:nvSpPr>
      <xdr:spPr>
        <a:xfrm>
          <a:off x="40532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00000000-0008-0000-0000-00004F000000}"/>
            </a:ext>
          </a:extLst>
        </xdr:cNvPr>
        <xdr:cNvSpPr txBox="1"/>
      </xdr:nvSpPr>
      <xdr:spPr>
        <a:xfrm>
          <a:off x="34334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00000000-0008-0000-0000-000050000000}"/>
            </a:ext>
          </a:extLst>
        </xdr:cNvPr>
        <xdr:cNvSpPr txBox="1"/>
      </xdr:nvSpPr>
      <xdr:spPr>
        <a:xfrm>
          <a:off x="27628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1" name="テキスト ボックス 80">
          <a:extLst>
            <a:ext uri="{FF2B5EF4-FFF2-40B4-BE49-F238E27FC236}">
              <a16:creationId xmlns:a16="http://schemas.microsoft.com/office/drawing/2014/main" id="{00000000-0008-0000-0000-000051000000}"/>
            </a:ext>
          </a:extLst>
        </xdr:cNvPr>
        <xdr:cNvSpPr txBox="1"/>
      </xdr:nvSpPr>
      <xdr:spPr>
        <a:xfrm>
          <a:off x="20923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2" name="テキスト ボックス 81">
          <a:extLst>
            <a:ext uri="{FF2B5EF4-FFF2-40B4-BE49-F238E27FC236}">
              <a16:creationId xmlns:a16="http://schemas.microsoft.com/office/drawing/2014/main" id="{00000000-0008-0000-0000-000052000000}"/>
            </a:ext>
          </a:extLst>
        </xdr:cNvPr>
        <xdr:cNvSpPr txBox="1"/>
      </xdr:nvSpPr>
      <xdr:spPr>
        <a:xfrm>
          <a:off x="14217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28</xdr:row>
      <xdr:rowOff>128905</xdr:rowOff>
    </xdr:from>
    <xdr:to>
      <xdr:col>23</xdr:col>
      <xdr:colOff>136525</xdr:colOff>
      <xdr:row>29</xdr:row>
      <xdr:rowOff>59055</xdr:rowOff>
    </xdr:to>
    <xdr:sp macro="" textlink="">
      <xdr:nvSpPr>
        <xdr:cNvPr id="83" name="楕円 82">
          <a:extLst>
            <a:ext uri="{FF2B5EF4-FFF2-40B4-BE49-F238E27FC236}">
              <a16:creationId xmlns:a16="http://schemas.microsoft.com/office/drawing/2014/main" id="{00000000-0008-0000-0000-000053000000}"/>
            </a:ext>
          </a:extLst>
        </xdr:cNvPr>
        <xdr:cNvSpPr/>
      </xdr:nvSpPr>
      <xdr:spPr>
        <a:xfrm>
          <a:off x="4157345" y="559244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27</xdr:row>
      <xdr:rowOff>151782</xdr:rowOff>
    </xdr:from>
    <xdr:ext cx="405111" cy="259045"/>
    <xdr:sp macro="" textlink="">
      <xdr:nvSpPr>
        <xdr:cNvPr id="84" name="有形固定資産減価償却率該当値テキスト">
          <a:extLst>
            <a:ext uri="{FF2B5EF4-FFF2-40B4-BE49-F238E27FC236}">
              <a16:creationId xmlns:a16="http://schemas.microsoft.com/office/drawing/2014/main" id="{00000000-0008-0000-0000-000054000000}"/>
            </a:ext>
          </a:extLst>
        </xdr:cNvPr>
        <xdr:cNvSpPr txBox="1"/>
      </xdr:nvSpPr>
      <xdr:spPr>
        <a:xfrm>
          <a:off x="4258945" y="5447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28</xdr:row>
      <xdr:rowOff>64135</xdr:rowOff>
    </xdr:from>
    <xdr:to>
      <xdr:col>19</xdr:col>
      <xdr:colOff>187325</xdr:colOff>
      <xdr:row>28</xdr:row>
      <xdr:rowOff>165735</xdr:rowOff>
    </xdr:to>
    <xdr:sp macro="" textlink="">
      <xdr:nvSpPr>
        <xdr:cNvPr id="85" name="楕円 84">
          <a:extLst>
            <a:ext uri="{FF2B5EF4-FFF2-40B4-BE49-F238E27FC236}">
              <a16:creationId xmlns:a16="http://schemas.microsoft.com/office/drawing/2014/main" id="{00000000-0008-0000-0000-000055000000}"/>
            </a:ext>
          </a:extLst>
        </xdr:cNvPr>
        <xdr:cNvSpPr/>
      </xdr:nvSpPr>
      <xdr:spPr>
        <a:xfrm>
          <a:off x="3537585" y="552767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28</xdr:row>
      <xdr:rowOff>114935</xdr:rowOff>
    </xdr:from>
    <xdr:to>
      <xdr:col>23</xdr:col>
      <xdr:colOff>85725</xdr:colOff>
      <xdr:row>29</xdr:row>
      <xdr:rowOff>8255</xdr:rowOff>
    </xdr:to>
    <xdr:cxnSp macro="">
      <xdr:nvCxnSpPr>
        <xdr:cNvPr id="86" name="直線コネクタ 85">
          <a:extLst>
            <a:ext uri="{FF2B5EF4-FFF2-40B4-BE49-F238E27FC236}">
              <a16:creationId xmlns:a16="http://schemas.microsoft.com/office/drawing/2014/main" id="{00000000-0008-0000-0000-000056000000}"/>
            </a:ext>
          </a:extLst>
        </xdr:cNvPr>
        <xdr:cNvCxnSpPr/>
      </xdr:nvCxnSpPr>
      <xdr:spPr>
        <a:xfrm>
          <a:off x="3588385" y="5578475"/>
          <a:ext cx="61976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29</xdr:row>
      <xdr:rowOff>22225</xdr:rowOff>
    </xdr:from>
    <xdr:to>
      <xdr:col>7</xdr:col>
      <xdr:colOff>187325</xdr:colOff>
      <xdr:row>29</xdr:row>
      <xdr:rowOff>123825</xdr:rowOff>
    </xdr:to>
    <xdr:sp macro="" textlink="">
      <xdr:nvSpPr>
        <xdr:cNvPr id="87" name="楕円 86">
          <a:extLst>
            <a:ext uri="{FF2B5EF4-FFF2-40B4-BE49-F238E27FC236}">
              <a16:creationId xmlns:a16="http://schemas.microsoft.com/office/drawing/2014/main" id="{00000000-0008-0000-0000-000057000000}"/>
            </a:ext>
          </a:extLst>
        </xdr:cNvPr>
        <xdr:cNvSpPr/>
      </xdr:nvSpPr>
      <xdr:spPr>
        <a:xfrm>
          <a:off x="1525905" y="565340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111769</xdr:colOff>
      <xdr:row>32</xdr:row>
      <xdr:rowOff>57076</xdr:rowOff>
    </xdr:from>
    <xdr:ext cx="405111" cy="259045"/>
    <xdr:sp macro="" textlink="">
      <xdr:nvSpPr>
        <xdr:cNvPr id="88" name="n_1aveValue有形固定資産減価償却率">
          <a:extLst>
            <a:ext uri="{FF2B5EF4-FFF2-40B4-BE49-F238E27FC236}">
              <a16:creationId xmlns:a16="http://schemas.microsoft.com/office/drawing/2014/main" id="{00000000-0008-0000-0000-000058000000}"/>
            </a:ext>
          </a:extLst>
        </xdr:cNvPr>
        <xdr:cNvSpPr txBox="1"/>
      </xdr:nvSpPr>
      <xdr:spPr>
        <a:xfrm>
          <a:off x="3395989" y="61911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97898</xdr:rowOff>
    </xdr:from>
    <xdr:ext cx="405111" cy="259045"/>
    <xdr:sp macro="" textlink="">
      <xdr:nvSpPr>
        <xdr:cNvPr id="89" name="n_2aveValue有形固定資産減価償却率">
          <a:extLst>
            <a:ext uri="{FF2B5EF4-FFF2-40B4-BE49-F238E27FC236}">
              <a16:creationId xmlns:a16="http://schemas.microsoft.com/office/drawing/2014/main" id="{00000000-0008-0000-0000-000059000000}"/>
            </a:ext>
          </a:extLst>
        </xdr:cNvPr>
        <xdr:cNvSpPr txBox="1"/>
      </xdr:nvSpPr>
      <xdr:spPr>
        <a:xfrm>
          <a:off x="2738129" y="58967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100982</xdr:rowOff>
    </xdr:from>
    <xdr:ext cx="405111" cy="259045"/>
    <xdr:sp macro="" textlink="">
      <xdr:nvSpPr>
        <xdr:cNvPr id="90" name="n_3aveValue有形固定資産減価償却率">
          <a:extLst>
            <a:ext uri="{FF2B5EF4-FFF2-40B4-BE49-F238E27FC236}">
              <a16:creationId xmlns:a16="http://schemas.microsoft.com/office/drawing/2014/main" id="{00000000-0008-0000-0000-00005A000000}"/>
            </a:ext>
          </a:extLst>
        </xdr:cNvPr>
        <xdr:cNvSpPr txBox="1"/>
      </xdr:nvSpPr>
      <xdr:spPr>
        <a:xfrm>
          <a:off x="2067569" y="5899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117492</xdr:rowOff>
    </xdr:from>
    <xdr:ext cx="405111" cy="259045"/>
    <xdr:sp macro="" textlink="">
      <xdr:nvSpPr>
        <xdr:cNvPr id="91" name="n_4aveValue有形固定資産減価償却率">
          <a:extLst>
            <a:ext uri="{FF2B5EF4-FFF2-40B4-BE49-F238E27FC236}">
              <a16:creationId xmlns:a16="http://schemas.microsoft.com/office/drawing/2014/main" id="{00000000-0008-0000-0000-00005B000000}"/>
            </a:ext>
          </a:extLst>
        </xdr:cNvPr>
        <xdr:cNvSpPr txBox="1"/>
      </xdr:nvSpPr>
      <xdr:spPr>
        <a:xfrm>
          <a:off x="1397009" y="6083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27</xdr:row>
      <xdr:rowOff>10812</xdr:rowOff>
    </xdr:from>
    <xdr:ext cx="405111" cy="259045"/>
    <xdr:sp macro="" textlink="">
      <xdr:nvSpPr>
        <xdr:cNvPr id="92" name="n_1mainValue有形固定資産減価償却率">
          <a:extLst>
            <a:ext uri="{FF2B5EF4-FFF2-40B4-BE49-F238E27FC236}">
              <a16:creationId xmlns:a16="http://schemas.microsoft.com/office/drawing/2014/main" id="{00000000-0008-0000-0000-00005C000000}"/>
            </a:ext>
          </a:extLst>
        </xdr:cNvPr>
        <xdr:cNvSpPr txBox="1"/>
      </xdr:nvSpPr>
      <xdr:spPr>
        <a:xfrm>
          <a:off x="3395989" y="5306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140352</xdr:rowOff>
    </xdr:from>
    <xdr:ext cx="405111" cy="259045"/>
    <xdr:sp macro="" textlink="">
      <xdr:nvSpPr>
        <xdr:cNvPr id="93" name="n_4mainValue有形固定資産減価償却率">
          <a:extLst>
            <a:ext uri="{FF2B5EF4-FFF2-40B4-BE49-F238E27FC236}">
              <a16:creationId xmlns:a16="http://schemas.microsoft.com/office/drawing/2014/main" id="{00000000-0008-0000-0000-00005D000000}"/>
            </a:ext>
          </a:extLst>
        </xdr:cNvPr>
        <xdr:cNvSpPr txBox="1"/>
      </xdr:nvSpPr>
      <xdr:spPr>
        <a:xfrm>
          <a:off x="1397009" y="5436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4" name="正方形/長方形 93">
          <a:extLst>
            <a:ext uri="{FF2B5EF4-FFF2-40B4-BE49-F238E27FC236}">
              <a16:creationId xmlns:a16="http://schemas.microsoft.com/office/drawing/2014/main" id="{00000000-0008-0000-0000-00005E000000}"/>
            </a:ext>
          </a:extLst>
        </xdr:cNvPr>
        <xdr:cNvSpPr/>
      </xdr:nvSpPr>
      <xdr:spPr>
        <a:xfrm>
          <a:off x="9971405" y="4180205"/>
          <a:ext cx="371602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95" name="正方形/長方形 94">
          <a:extLst>
            <a:ext uri="{FF2B5EF4-FFF2-40B4-BE49-F238E27FC236}">
              <a16:creationId xmlns:a16="http://schemas.microsoft.com/office/drawing/2014/main" id="{00000000-0008-0000-0000-00005F000000}"/>
            </a:ext>
          </a:extLst>
        </xdr:cNvPr>
        <xdr:cNvSpPr/>
      </xdr:nvSpPr>
      <xdr:spPr>
        <a:xfrm>
          <a:off x="10904488" y="4538917"/>
          <a:ext cx="920214"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96" name="正方形/長方形 95">
          <a:extLst>
            <a:ext uri="{FF2B5EF4-FFF2-40B4-BE49-F238E27FC236}">
              <a16:creationId xmlns:a16="http://schemas.microsoft.com/office/drawing/2014/main" id="{00000000-0008-0000-0000-000060000000}"/>
            </a:ext>
          </a:extLst>
        </xdr:cNvPr>
        <xdr:cNvSpPr/>
      </xdr:nvSpPr>
      <xdr:spPr>
        <a:xfrm>
          <a:off x="12166505" y="4522246"/>
          <a:ext cx="839659"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[ 656.9</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97" name="正方形/長方形 96">
          <a:extLst>
            <a:ext uri="{FF2B5EF4-FFF2-40B4-BE49-F238E27FC236}">
              <a16:creationId xmlns:a16="http://schemas.microsoft.com/office/drawing/2014/main" id="{00000000-0008-0000-0000-000061000000}"/>
            </a:ext>
          </a:extLst>
        </xdr:cNvPr>
        <xdr:cNvSpPr/>
      </xdr:nvSpPr>
      <xdr:spPr>
        <a:xfrm>
          <a:off x="1365948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98" name="正方形/長方形 97">
          <a:extLst>
            <a:ext uri="{FF2B5EF4-FFF2-40B4-BE49-F238E27FC236}">
              <a16:creationId xmlns:a16="http://schemas.microsoft.com/office/drawing/2014/main" id="{00000000-0008-0000-0000-000062000000}"/>
            </a:ext>
          </a:extLst>
        </xdr:cNvPr>
        <xdr:cNvSpPr/>
      </xdr:nvSpPr>
      <xdr:spPr>
        <a:xfrm>
          <a:off x="1365948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99" name="正方形/長方形 98">
          <a:extLst>
            <a:ext uri="{FF2B5EF4-FFF2-40B4-BE49-F238E27FC236}">
              <a16:creationId xmlns:a16="http://schemas.microsoft.com/office/drawing/2014/main" id="{00000000-0008-0000-0000-000063000000}"/>
            </a:ext>
          </a:extLst>
        </xdr:cNvPr>
        <xdr:cNvSpPr/>
      </xdr:nvSpPr>
      <xdr:spPr>
        <a:xfrm>
          <a:off x="150006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0" name="正方形/長方形 99">
          <a:extLst>
            <a:ext uri="{FF2B5EF4-FFF2-40B4-BE49-F238E27FC236}">
              <a16:creationId xmlns:a16="http://schemas.microsoft.com/office/drawing/2014/main" id="{00000000-0008-0000-0000-000064000000}"/>
            </a:ext>
          </a:extLst>
        </xdr:cNvPr>
        <xdr:cNvSpPr/>
      </xdr:nvSpPr>
      <xdr:spPr>
        <a:xfrm>
          <a:off x="150006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1" name="正方形/長方形 100">
          <a:extLst>
            <a:ext uri="{FF2B5EF4-FFF2-40B4-BE49-F238E27FC236}">
              <a16:creationId xmlns:a16="http://schemas.microsoft.com/office/drawing/2014/main" id="{00000000-0008-0000-0000-000065000000}"/>
            </a:ext>
          </a:extLst>
        </xdr:cNvPr>
        <xdr:cNvSpPr/>
      </xdr:nvSpPr>
      <xdr:spPr>
        <a:xfrm>
          <a:off x="1644586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2" name="正方形/長方形 101">
          <a:extLst>
            <a:ext uri="{FF2B5EF4-FFF2-40B4-BE49-F238E27FC236}">
              <a16:creationId xmlns:a16="http://schemas.microsoft.com/office/drawing/2014/main" id="{00000000-0008-0000-0000-000066000000}"/>
            </a:ext>
          </a:extLst>
        </xdr:cNvPr>
        <xdr:cNvSpPr/>
      </xdr:nvSpPr>
      <xdr:spPr>
        <a:xfrm>
          <a:off x="1644586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3" name="正方形/長方形 102">
          <a:extLst>
            <a:ext uri="{FF2B5EF4-FFF2-40B4-BE49-F238E27FC236}">
              <a16:creationId xmlns:a16="http://schemas.microsoft.com/office/drawing/2014/main" id="{00000000-0008-0000-0000-000067000000}"/>
            </a:ext>
          </a:extLst>
        </xdr:cNvPr>
        <xdr:cNvSpPr/>
      </xdr:nvSpPr>
      <xdr:spPr>
        <a:xfrm>
          <a:off x="9971405" y="4859655"/>
          <a:ext cx="371602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4" name="正方形/長方形 103">
          <a:extLst>
            <a:ext uri="{FF2B5EF4-FFF2-40B4-BE49-F238E27FC236}">
              <a16:creationId xmlns:a16="http://schemas.microsoft.com/office/drawing/2014/main" id="{00000000-0008-0000-0000-000068000000}"/>
            </a:ext>
          </a:extLst>
        </xdr:cNvPr>
        <xdr:cNvSpPr/>
      </xdr:nvSpPr>
      <xdr:spPr>
        <a:xfrm>
          <a:off x="1393126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5" name="正方形/長方形 104">
          <a:extLst>
            <a:ext uri="{FF2B5EF4-FFF2-40B4-BE49-F238E27FC236}">
              <a16:creationId xmlns:a16="http://schemas.microsoft.com/office/drawing/2014/main" id="{00000000-0008-0000-0000-000069000000}"/>
            </a:ext>
          </a:extLst>
        </xdr:cNvPr>
        <xdr:cNvSpPr/>
      </xdr:nvSpPr>
      <xdr:spPr>
        <a:xfrm>
          <a:off x="1393126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6" name="テキスト ボックス 105">
          <a:extLst>
            <a:ext uri="{FF2B5EF4-FFF2-40B4-BE49-F238E27FC236}">
              <a16:creationId xmlns:a16="http://schemas.microsoft.com/office/drawing/2014/main" id="{00000000-0008-0000-0000-00006A000000}"/>
            </a:ext>
          </a:extLst>
        </xdr:cNvPr>
        <xdr:cNvSpPr txBox="1"/>
      </xdr:nvSpPr>
      <xdr:spPr>
        <a:xfrm>
          <a:off x="1400746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債務償還比率は、類似団体と比較すると高いことから、債務に対して収支が充分確保されていないといえる。</a:t>
          </a:r>
          <a:endParaRPr lang="ja-JP" altLang="ja-JP">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土砂災害の復旧復興に係る事業量の増により町債が増加した</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事が要因のひとつであるが、事業の進捗とともに起債額が減少しており、比率も低下し始めたところである。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07" name="テキスト ボックス 106">
          <a:extLst>
            <a:ext uri="{FF2B5EF4-FFF2-40B4-BE49-F238E27FC236}">
              <a16:creationId xmlns:a16="http://schemas.microsoft.com/office/drawing/2014/main" id="{00000000-0008-0000-0000-00006B000000}"/>
            </a:ext>
          </a:extLst>
        </xdr:cNvPr>
        <xdr:cNvSpPr txBox="1"/>
      </xdr:nvSpPr>
      <xdr:spPr>
        <a:xfrm>
          <a:off x="993330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08" name="直線コネクタ 107">
          <a:extLst>
            <a:ext uri="{FF2B5EF4-FFF2-40B4-BE49-F238E27FC236}">
              <a16:creationId xmlns:a16="http://schemas.microsoft.com/office/drawing/2014/main" id="{00000000-0008-0000-0000-00006C000000}"/>
            </a:ext>
          </a:extLst>
        </xdr:cNvPr>
        <xdr:cNvCxnSpPr/>
      </xdr:nvCxnSpPr>
      <xdr:spPr>
        <a:xfrm>
          <a:off x="9971405" y="697293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09" name="テキスト ボックス 108">
          <a:extLst>
            <a:ext uri="{FF2B5EF4-FFF2-40B4-BE49-F238E27FC236}">
              <a16:creationId xmlns:a16="http://schemas.microsoft.com/office/drawing/2014/main" id="{00000000-0008-0000-0000-00006D000000}"/>
            </a:ext>
          </a:extLst>
        </xdr:cNvPr>
        <xdr:cNvSpPr txBox="1"/>
      </xdr:nvSpPr>
      <xdr:spPr>
        <a:xfrm>
          <a:off x="9486041" y="687913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0" name="直線コネクタ 109">
          <a:extLst>
            <a:ext uri="{FF2B5EF4-FFF2-40B4-BE49-F238E27FC236}">
              <a16:creationId xmlns:a16="http://schemas.microsoft.com/office/drawing/2014/main" id="{00000000-0008-0000-0000-00006E000000}"/>
            </a:ext>
          </a:extLst>
        </xdr:cNvPr>
        <xdr:cNvCxnSpPr/>
      </xdr:nvCxnSpPr>
      <xdr:spPr>
        <a:xfrm>
          <a:off x="9971405" y="662072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11" name="テキスト ボックス 110">
          <a:extLst>
            <a:ext uri="{FF2B5EF4-FFF2-40B4-BE49-F238E27FC236}">
              <a16:creationId xmlns:a16="http://schemas.microsoft.com/office/drawing/2014/main" id="{00000000-0008-0000-0000-00006F000000}"/>
            </a:ext>
          </a:extLst>
        </xdr:cNvPr>
        <xdr:cNvSpPr txBox="1"/>
      </xdr:nvSpPr>
      <xdr:spPr>
        <a:xfrm>
          <a:off x="9486041" y="652692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2" name="直線コネクタ 111">
          <a:extLst>
            <a:ext uri="{FF2B5EF4-FFF2-40B4-BE49-F238E27FC236}">
              <a16:creationId xmlns:a16="http://schemas.microsoft.com/office/drawing/2014/main" id="{00000000-0008-0000-0000-000070000000}"/>
            </a:ext>
          </a:extLst>
        </xdr:cNvPr>
        <xdr:cNvCxnSpPr/>
      </xdr:nvCxnSpPr>
      <xdr:spPr>
        <a:xfrm>
          <a:off x="9971405" y="626850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3" name="テキスト ボックス 112">
          <a:extLst>
            <a:ext uri="{FF2B5EF4-FFF2-40B4-BE49-F238E27FC236}">
              <a16:creationId xmlns:a16="http://schemas.microsoft.com/office/drawing/2014/main" id="{00000000-0008-0000-0000-000071000000}"/>
            </a:ext>
          </a:extLst>
        </xdr:cNvPr>
        <xdr:cNvSpPr txBox="1"/>
      </xdr:nvSpPr>
      <xdr:spPr>
        <a:xfrm>
          <a:off x="9542936" y="617470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4" name="直線コネクタ 113">
          <a:extLst>
            <a:ext uri="{FF2B5EF4-FFF2-40B4-BE49-F238E27FC236}">
              <a16:creationId xmlns:a16="http://schemas.microsoft.com/office/drawing/2014/main" id="{00000000-0008-0000-0000-000072000000}"/>
            </a:ext>
          </a:extLst>
        </xdr:cNvPr>
        <xdr:cNvCxnSpPr/>
      </xdr:nvCxnSpPr>
      <xdr:spPr>
        <a:xfrm>
          <a:off x="9971405" y="591629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15" name="テキスト ボックス 114">
          <a:extLst>
            <a:ext uri="{FF2B5EF4-FFF2-40B4-BE49-F238E27FC236}">
              <a16:creationId xmlns:a16="http://schemas.microsoft.com/office/drawing/2014/main" id="{00000000-0008-0000-0000-000073000000}"/>
            </a:ext>
          </a:extLst>
        </xdr:cNvPr>
        <xdr:cNvSpPr txBox="1"/>
      </xdr:nvSpPr>
      <xdr:spPr>
        <a:xfrm>
          <a:off x="9542936" y="582249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16" name="直線コネクタ 115">
          <a:extLst>
            <a:ext uri="{FF2B5EF4-FFF2-40B4-BE49-F238E27FC236}">
              <a16:creationId xmlns:a16="http://schemas.microsoft.com/office/drawing/2014/main" id="{00000000-0008-0000-0000-000074000000}"/>
            </a:ext>
          </a:extLst>
        </xdr:cNvPr>
        <xdr:cNvCxnSpPr/>
      </xdr:nvCxnSpPr>
      <xdr:spPr>
        <a:xfrm>
          <a:off x="9971405" y="556408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17" name="テキスト ボックス 116">
          <a:extLst>
            <a:ext uri="{FF2B5EF4-FFF2-40B4-BE49-F238E27FC236}">
              <a16:creationId xmlns:a16="http://schemas.microsoft.com/office/drawing/2014/main" id="{00000000-0008-0000-0000-000075000000}"/>
            </a:ext>
          </a:extLst>
        </xdr:cNvPr>
        <xdr:cNvSpPr txBox="1"/>
      </xdr:nvSpPr>
      <xdr:spPr>
        <a:xfrm>
          <a:off x="9542936" y="547028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18" name="直線コネクタ 117">
          <a:extLst>
            <a:ext uri="{FF2B5EF4-FFF2-40B4-BE49-F238E27FC236}">
              <a16:creationId xmlns:a16="http://schemas.microsoft.com/office/drawing/2014/main" id="{00000000-0008-0000-0000-000076000000}"/>
            </a:ext>
          </a:extLst>
        </xdr:cNvPr>
        <xdr:cNvCxnSpPr/>
      </xdr:nvCxnSpPr>
      <xdr:spPr>
        <a:xfrm>
          <a:off x="9971405" y="521186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19" name="テキスト ボックス 118">
          <a:extLst>
            <a:ext uri="{FF2B5EF4-FFF2-40B4-BE49-F238E27FC236}">
              <a16:creationId xmlns:a16="http://schemas.microsoft.com/office/drawing/2014/main" id="{00000000-0008-0000-0000-000077000000}"/>
            </a:ext>
          </a:extLst>
        </xdr:cNvPr>
        <xdr:cNvSpPr txBox="1"/>
      </xdr:nvSpPr>
      <xdr:spPr>
        <a:xfrm>
          <a:off x="9645528" y="512187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0" name="直線コネクタ 119">
          <a:extLst>
            <a:ext uri="{FF2B5EF4-FFF2-40B4-BE49-F238E27FC236}">
              <a16:creationId xmlns:a16="http://schemas.microsoft.com/office/drawing/2014/main" id="{00000000-0008-0000-0000-000078000000}"/>
            </a:ext>
          </a:extLst>
        </xdr:cNvPr>
        <xdr:cNvCxnSpPr/>
      </xdr:nvCxnSpPr>
      <xdr:spPr>
        <a:xfrm>
          <a:off x="9971405" y="485965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1" name="債務償還比率グラフ枠">
          <a:extLst>
            <a:ext uri="{FF2B5EF4-FFF2-40B4-BE49-F238E27FC236}">
              <a16:creationId xmlns:a16="http://schemas.microsoft.com/office/drawing/2014/main" id="{00000000-0008-0000-0000-000079000000}"/>
            </a:ext>
          </a:extLst>
        </xdr:cNvPr>
        <xdr:cNvSpPr/>
      </xdr:nvSpPr>
      <xdr:spPr>
        <a:xfrm>
          <a:off x="9971405" y="4859655"/>
          <a:ext cx="371602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16933</xdr:rowOff>
    </xdr:to>
    <xdr:cxnSp macro="">
      <xdr:nvCxnSpPr>
        <xdr:cNvPr id="122" name="直線コネクタ 121">
          <a:extLst>
            <a:ext uri="{FF2B5EF4-FFF2-40B4-BE49-F238E27FC236}">
              <a16:creationId xmlns:a16="http://schemas.microsoft.com/office/drawing/2014/main" id="{00000000-0008-0000-0000-00007A000000}"/>
            </a:ext>
          </a:extLst>
        </xdr:cNvPr>
        <xdr:cNvCxnSpPr/>
      </xdr:nvCxnSpPr>
      <xdr:spPr>
        <a:xfrm flipV="1">
          <a:off x="13027660" y="5211868"/>
          <a:ext cx="1269" cy="11068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20760</xdr:rowOff>
    </xdr:from>
    <xdr:ext cx="469744" cy="259045"/>
    <xdr:sp macro="" textlink="">
      <xdr:nvSpPr>
        <xdr:cNvPr id="123" name="債務償還比率最小値テキスト">
          <a:extLst>
            <a:ext uri="{FF2B5EF4-FFF2-40B4-BE49-F238E27FC236}">
              <a16:creationId xmlns:a16="http://schemas.microsoft.com/office/drawing/2014/main" id="{00000000-0008-0000-0000-00007B000000}"/>
            </a:ext>
          </a:extLst>
        </xdr:cNvPr>
        <xdr:cNvSpPr txBox="1"/>
      </xdr:nvSpPr>
      <xdr:spPr>
        <a:xfrm>
          <a:off x="13080365" y="63225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16933</xdr:rowOff>
    </xdr:from>
    <xdr:to>
      <xdr:col>76</xdr:col>
      <xdr:colOff>111125</xdr:colOff>
      <xdr:row>33</xdr:row>
      <xdr:rowOff>16933</xdr:rowOff>
    </xdr:to>
    <xdr:cxnSp macro="">
      <xdr:nvCxnSpPr>
        <xdr:cNvPr id="124" name="直線コネクタ 123">
          <a:extLst>
            <a:ext uri="{FF2B5EF4-FFF2-40B4-BE49-F238E27FC236}">
              <a16:creationId xmlns:a16="http://schemas.microsoft.com/office/drawing/2014/main" id="{00000000-0008-0000-0000-00007C000000}"/>
            </a:ext>
          </a:extLst>
        </xdr:cNvPr>
        <xdr:cNvCxnSpPr/>
      </xdr:nvCxnSpPr>
      <xdr:spPr>
        <a:xfrm>
          <a:off x="12963525" y="631867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25" name="債務償還比率最大値テキスト">
          <a:extLst>
            <a:ext uri="{FF2B5EF4-FFF2-40B4-BE49-F238E27FC236}">
              <a16:creationId xmlns:a16="http://schemas.microsoft.com/office/drawing/2014/main" id="{00000000-0008-0000-0000-00007D000000}"/>
            </a:ext>
          </a:extLst>
        </xdr:cNvPr>
        <xdr:cNvSpPr txBox="1"/>
      </xdr:nvSpPr>
      <xdr:spPr>
        <a:xfrm>
          <a:off x="13080365" y="499090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26" name="直線コネクタ 125">
          <a:extLst>
            <a:ext uri="{FF2B5EF4-FFF2-40B4-BE49-F238E27FC236}">
              <a16:creationId xmlns:a16="http://schemas.microsoft.com/office/drawing/2014/main" id="{00000000-0008-0000-0000-00007E000000}"/>
            </a:ext>
          </a:extLst>
        </xdr:cNvPr>
        <xdr:cNvCxnSpPr/>
      </xdr:nvCxnSpPr>
      <xdr:spPr>
        <a:xfrm>
          <a:off x="12963525" y="521186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27</xdr:row>
      <xdr:rowOff>124794</xdr:rowOff>
    </xdr:from>
    <xdr:ext cx="469744" cy="259045"/>
    <xdr:sp macro="" textlink="">
      <xdr:nvSpPr>
        <xdr:cNvPr id="127" name="債務償還比率平均値テキスト">
          <a:extLst>
            <a:ext uri="{FF2B5EF4-FFF2-40B4-BE49-F238E27FC236}">
              <a16:creationId xmlns:a16="http://schemas.microsoft.com/office/drawing/2014/main" id="{00000000-0008-0000-0000-00007F000000}"/>
            </a:ext>
          </a:extLst>
        </xdr:cNvPr>
        <xdr:cNvSpPr txBox="1"/>
      </xdr:nvSpPr>
      <xdr:spPr>
        <a:xfrm>
          <a:off x="13080365" y="542069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101917</xdr:rowOff>
    </xdr:from>
    <xdr:to>
      <xdr:col>76</xdr:col>
      <xdr:colOff>73025</xdr:colOff>
      <xdr:row>29</xdr:row>
      <xdr:rowOff>32067</xdr:rowOff>
    </xdr:to>
    <xdr:sp macro="" textlink="">
      <xdr:nvSpPr>
        <xdr:cNvPr id="128" name="フローチャート: 判断 127">
          <a:extLst>
            <a:ext uri="{FF2B5EF4-FFF2-40B4-BE49-F238E27FC236}">
              <a16:creationId xmlns:a16="http://schemas.microsoft.com/office/drawing/2014/main" id="{00000000-0008-0000-0000-000080000000}"/>
            </a:ext>
          </a:extLst>
        </xdr:cNvPr>
        <xdr:cNvSpPr/>
      </xdr:nvSpPr>
      <xdr:spPr>
        <a:xfrm>
          <a:off x="13001625" y="556545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96710</xdr:rowOff>
    </xdr:from>
    <xdr:to>
      <xdr:col>72</xdr:col>
      <xdr:colOff>123825</xdr:colOff>
      <xdr:row>30</xdr:row>
      <xdr:rowOff>26860</xdr:rowOff>
    </xdr:to>
    <xdr:sp macro="" textlink="">
      <xdr:nvSpPr>
        <xdr:cNvPr id="129" name="フローチャート: 判断 128">
          <a:extLst>
            <a:ext uri="{FF2B5EF4-FFF2-40B4-BE49-F238E27FC236}">
              <a16:creationId xmlns:a16="http://schemas.microsoft.com/office/drawing/2014/main" id="{00000000-0008-0000-0000-000081000000}"/>
            </a:ext>
          </a:extLst>
        </xdr:cNvPr>
        <xdr:cNvSpPr/>
      </xdr:nvSpPr>
      <xdr:spPr>
        <a:xfrm>
          <a:off x="12359005" y="57278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121659</xdr:rowOff>
    </xdr:from>
    <xdr:to>
      <xdr:col>68</xdr:col>
      <xdr:colOff>123825</xdr:colOff>
      <xdr:row>30</xdr:row>
      <xdr:rowOff>51809</xdr:rowOff>
    </xdr:to>
    <xdr:sp macro="" textlink="">
      <xdr:nvSpPr>
        <xdr:cNvPr id="130" name="フローチャート: 判断 129">
          <a:extLst>
            <a:ext uri="{FF2B5EF4-FFF2-40B4-BE49-F238E27FC236}">
              <a16:creationId xmlns:a16="http://schemas.microsoft.com/office/drawing/2014/main" id="{00000000-0008-0000-0000-000082000000}"/>
            </a:ext>
          </a:extLst>
        </xdr:cNvPr>
        <xdr:cNvSpPr/>
      </xdr:nvSpPr>
      <xdr:spPr>
        <a:xfrm>
          <a:off x="11688445" y="575283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150086</xdr:rowOff>
    </xdr:from>
    <xdr:to>
      <xdr:col>64</xdr:col>
      <xdr:colOff>123825</xdr:colOff>
      <xdr:row>30</xdr:row>
      <xdr:rowOff>80236</xdr:rowOff>
    </xdr:to>
    <xdr:sp macro="" textlink="">
      <xdr:nvSpPr>
        <xdr:cNvPr id="131" name="フローチャート: 判断 130">
          <a:extLst>
            <a:ext uri="{FF2B5EF4-FFF2-40B4-BE49-F238E27FC236}">
              <a16:creationId xmlns:a16="http://schemas.microsoft.com/office/drawing/2014/main" id="{00000000-0008-0000-0000-000083000000}"/>
            </a:ext>
          </a:extLst>
        </xdr:cNvPr>
        <xdr:cNvSpPr/>
      </xdr:nvSpPr>
      <xdr:spPr>
        <a:xfrm>
          <a:off x="11017885" y="578126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27933</xdr:rowOff>
    </xdr:from>
    <xdr:to>
      <xdr:col>60</xdr:col>
      <xdr:colOff>123825</xdr:colOff>
      <xdr:row>30</xdr:row>
      <xdr:rowOff>129533</xdr:rowOff>
    </xdr:to>
    <xdr:sp macro="" textlink="">
      <xdr:nvSpPr>
        <xdr:cNvPr id="132" name="フローチャート: 判断 131">
          <a:extLst>
            <a:ext uri="{FF2B5EF4-FFF2-40B4-BE49-F238E27FC236}">
              <a16:creationId xmlns:a16="http://schemas.microsoft.com/office/drawing/2014/main" id="{00000000-0008-0000-0000-000084000000}"/>
            </a:ext>
          </a:extLst>
        </xdr:cNvPr>
        <xdr:cNvSpPr/>
      </xdr:nvSpPr>
      <xdr:spPr>
        <a:xfrm>
          <a:off x="10347325" y="5826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3" name="テキスト ボックス 132">
          <a:extLst>
            <a:ext uri="{FF2B5EF4-FFF2-40B4-BE49-F238E27FC236}">
              <a16:creationId xmlns:a16="http://schemas.microsoft.com/office/drawing/2014/main" id="{00000000-0008-0000-0000-000085000000}"/>
            </a:ext>
          </a:extLst>
        </xdr:cNvPr>
        <xdr:cNvSpPr txBox="1"/>
      </xdr:nvSpPr>
      <xdr:spPr>
        <a:xfrm>
          <a:off x="128746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4" name="テキスト ボックス 133">
          <a:extLst>
            <a:ext uri="{FF2B5EF4-FFF2-40B4-BE49-F238E27FC236}">
              <a16:creationId xmlns:a16="http://schemas.microsoft.com/office/drawing/2014/main" id="{00000000-0008-0000-0000-000086000000}"/>
            </a:ext>
          </a:extLst>
        </xdr:cNvPr>
        <xdr:cNvSpPr txBox="1"/>
      </xdr:nvSpPr>
      <xdr:spPr>
        <a:xfrm>
          <a:off x="122548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35" name="テキスト ボックス 134">
          <a:extLst>
            <a:ext uri="{FF2B5EF4-FFF2-40B4-BE49-F238E27FC236}">
              <a16:creationId xmlns:a16="http://schemas.microsoft.com/office/drawing/2014/main" id="{00000000-0008-0000-0000-000087000000}"/>
            </a:ext>
          </a:extLst>
        </xdr:cNvPr>
        <xdr:cNvSpPr txBox="1"/>
      </xdr:nvSpPr>
      <xdr:spPr>
        <a:xfrm>
          <a:off x="115843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36" name="テキスト ボックス 135">
          <a:extLst>
            <a:ext uri="{FF2B5EF4-FFF2-40B4-BE49-F238E27FC236}">
              <a16:creationId xmlns:a16="http://schemas.microsoft.com/office/drawing/2014/main" id="{00000000-0008-0000-0000-000088000000}"/>
            </a:ext>
          </a:extLst>
        </xdr:cNvPr>
        <xdr:cNvSpPr txBox="1"/>
      </xdr:nvSpPr>
      <xdr:spPr>
        <a:xfrm>
          <a:off x="109137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37" name="テキスト ボックス 136">
          <a:extLst>
            <a:ext uri="{FF2B5EF4-FFF2-40B4-BE49-F238E27FC236}">
              <a16:creationId xmlns:a16="http://schemas.microsoft.com/office/drawing/2014/main" id="{00000000-0008-0000-0000-000089000000}"/>
            </a:ext>
          </a:extLst>
        </xdr:cNvPr>
        <xdr:cNvSpPr txBox="1"/>
      </xdr:nvSpPr>
      <xdr:spPr>
        <a:xfrm>
          <a:off x="102431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134924</xdr:rowOff>
    </xdr:from>
    <xdr:to>
      <xdr:col>76</xdr:col>
      <xdr:colOff>73025</xdr:colOff>
      <xdr:row>31</xdr:row>
      <xdr:rowOff>65074</xdr:rowOff>
    </xdr:to>
    <xdr:sp macro="" textlink="">
      <xdr:nvSpPr>
        <xdr:cNvPr id="138" name="楕円 137">
          <a:extLst>
            <a:ext uri="{FF2B5EF4-FFF2-40B4-BE49-F238E27FC236}">
              <a16:creationId xmlns:a16="http://schemas.microsoft.com/office/drawing/2014/main" id="{00000000-0008-0000-0000-00008A000000}"/>
            </a:ext>
          </a:extLst>
        </xdr:cNvPr>
        <xdr:cNvSpPr/>
      </xdr:nvSpPr>
      <xdr:spPr>
        <a:xfrm>
          <a:off x="13001625" y="593374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30</xdr:row>
      <xdr:rowOff>113351</xdr:rowOff>
    </xdr:from>
    <xdr:ext cx="469744" cy="259045"/>
    <xdr:sp macro="" textlink="">
      <xdr:nvSpPr>
        <xdr:cNvPr id="139" name="債務償還比率該当値テキスト">
          <a:extLst>
            <a:ext uri="{FF2B5EF4-FFF2-40B4-BE49-F238E27FC236}">
              <a16:creationId xmlns:a16="http://schemas.microsoft.com/office/drawing/2014/main" id="{00000000-0008-0000-0000-00008B000000}"/>
            </a:ext>
          </a:extLst>
        </xdr:cNvPr>
        <xdr:cNvSpPr txBox="1"/>
      </xdr:nvSpPr>
      <xdr:spPr>
        <a:xfrm>
          <a:off x="13080365" y="59121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31</xdr:row>
      <xdr:rowOff>149267</xdr:rowOff>
    </xdr:from>
    <xdr:to>
      <xdr:col>72</xdr:col>
      <xdr:colOff>123825</xdr:colOff>
      <xdr:row>32</xdr:row>
      <xdr:rowOff>79417</xdr:rowOff>
    </xdr:to>
    <xdr:sp macro="" textlink="">
      <xdr:nvSpPr>
        <xdr:cNvPr id="140" name="楕円 139">
          <a:extLst>
            <a:ext uri="{FF2B5EF4-FFF2-40B4-BE49-F238E27FC236}">
              <a16:creationId xmlns:a16="http://schemas.microsoft.com/office/drawing/2014/main" id="{00000000-0008-0000-0000-00008C000000}"/>
            </a:ext>
          </a:extLst>
        </xdr:cNvPr>
        <xdr:cNvSpPr/>
      </xdr:nvSpPr>
      <xdr:spPr>
        <a:xfrm>
          <a:off x="12359005" y="611572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31</xdr:row>
      <xdr:rowOff>14274</xdr:rowOff>
    </xdr:from>
    <xdr:to>
      <xdr:col>76</xdr:col>
      <xdr:colOff>22225</xdr:colOff>
      <xdr:row>32</xdr:row>
      <xdr:rowOff>28617</xdr:rowOff>
    </xdr:to>
    <xdr:cxnSp macro="">
      <xdr:nvCxnSpPr>
        <xdr:cNvPr id="141" name="直線コネクタ 140">
          <a:extLst>
            <a:ext uri="{FF2B5EF4-FFF2-40B4-BE49-F238E27FC236}">
              <a16:creationId xmlns:a16="http://schemas.microsoft.com/office/drawing/2014/main" id="{00000000-0008-0000-0000-00008D000000}"/>
            </a:ext>
          </a:extLst>
        </xdr:cNvPr>
        <xdr:cNvCxnSpPr/>
      </xdr:nvCxnSpPr>
      <xdr:spPr>
        <a:xfrm flipV="1">
          <a:off x="12409805" y="5980734"/>
          <a:ext cx="619760" cy="181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32</xdr:row>
      <xdr:rowOff>21717</xdr:rowOff>
    </xdr:from>
    <xdr:to>
      <xdr:col>68</xdr:col>
      <xdr:colOff>123825</xdr:colOff>
      <xdr:row>32</xdr:row>
      <xdr:rowOff>123317</xdr:rowOff>
    </xdr:to>
    <xdr:sp macro="" textlink="">
      <xdr:nvSpPr>
        <xdr:cNvPr id="142" name="楕円 141">
          <a:extLst>
            <a:ext uri="{FF2B5EF4-FFF2-40B4-BE49-F238E27FC236}">
              <a16:creationId xmlns:a16="http://schemas.microsoft.com/office/drawing/2014/main" id="{00000000-0008-0000-0000-00008E000000}"/>
            </a:ext>
          </a:extLst>
        </xdr:cNvPr>
        <xdr:cNvSpPr/>
      </xdr:nvSpPr>
      <xdr:spPr>
        <a:xfrm>
          <a:off x="11688445" y="6155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32</xdr:row>
      <xdr:rowOff>28617</xdr:rowOff>
    </xdr:from>
    <xdr:to>
      <xdr:col>72</xdr:col>
      <xdr:colOff>73025</xdr:colOff>
      <xdr:row>32</xdr:row>
      <xdr:rowOff>72517</xdr:rowOff>
    </xdr:to>
    <xdr:cxnSp macro="">
      <xdr:nvCxnSpPr>
        <xdr:cNvPr id="143" name="直線コネクタ 142">
          <a:extLst>
            <a:ext uri="{FF2B5EF4-FFF2-40B4-BE49-F238E27FC236}">
              <a16:creationId xmlns:a16="http://schemas.microsoft.com/office/drawing/2014/main" id="{00000000-0008-0000-0000-00008F000000}"/>
            </a:ext>
          </a:extLst>
        </xdr:cNvPr>
        <xdr:cNvCxnSpPr/>
      </xdr:nvCxnSpPr>
      <xdr:spPr>
        <a:xfrm flipV="1">
          <a:off x="11739245" y="6162717"/>
          <a:ext cx="670560" cy="43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34</xdr:row>
      <xdr:rowOff>12143</xdr:rowOff>
    </xdr:from>
    <xdr:to>
      <xdr:col>64</xdr:col>
      <xdr:colOff>123825</xdr:colOff>
      <xdr:row>34</xdr:row>
      <xdr:rowOff>113743</xdr:rowOff>
    </xdr:to>
    <xdr:sp macro="" textlink="">
      <xdr:nvSpPr>
        <xdr:cNvPr id="144" name="楕円 143">
          <a:extLst>
            <a:ext uri="{FF2B5EF4-FFF2-40B4-BE49-F238E27FC236}">
              <a16:creationId xmlns:a16="http://schemas.microsoft.com/office/drawing/2014/main" id="{00000000-0008-0000-0000-000090000000}"/>
            </a:ext>
          </a:extLst>
        </xdr:cNvPr>
        <xdr:cNvSpPr/>
      </xdr:nvSpPr>
      <xdr:spPr>
        <a:xfrm>
          <a:off x="11017885" y="6481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32</xdr:row>
      <xdr:rowOff>72517</xdr:rowOff>
    </xdr:from>
    <xdr:to>
      <xdr:col>68</xdr:col>
      <xdr:colOff>73025</xdr:colOff>
      <xdr:row>34</xdr:row>
      <xdr:rowOff>62943</xdr:rowOff>
    </xdr:to>
    <xdr:cxnSp macro="">
      <xdr:nvCxnSpPr>
        <xdr:cNvPr id="145" name="直線コネクタ 144">
          <a:extLst>
            <a:ext uri="{FF2B5EF4-FFF2-40B4-BE49-F238E27FC236}">
              <a16:creationId xmlns:a16="http://schemas.microsoft.com/office/drawing/2014/main" id="{00000000-0008-0000-0000-000091000000}"/>
            </a:ext>
          </a:extLst>
        </xdr:cNvPr>
        <xdr:cNvCxnSpPr/>
      </xdr:nvCxnSpPr>
      <xdr:spPr>
        <a:xfrm flipV="1">
          <a:off x="11068685" y="6206617"/>
          <a:ext cx="670560" cy="325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31</xdr:row>
      <xdr:rowOff>165580</xdr:rowOff>
    </xdr:from>
    <xdr:to>
      <xdr:col>60</xdr:col>
      <xdr:colOff>123825</xdr:colOff>
      <xdr:row>32</xdr:row>
      <xdr:rowOff>95730</xdr:rowOff>
    </xdr:to>
    <xdr:sp macro="" textlink="">
      <xdr:nvSpPr>
        <xdr:cNvPr id="146" name="楕円 145">
          <a:extLst>
            <a:ext uri="{FF2B5EF4-FFF2-40B4-BE49-F238E27FC236}">
              <a16:creationId xmlns:a16="http://schemas.microsoft.com/office/drawing/2014/main" id="{00000000-0008-0000-0000-000092000000}"/>
            </a:ext>
          </a:extLst>
        </xdr:cNvPr>
        <xdr:cNvSpPr/>
      </xdr:nvSpPr>
      <xdr:spPr>
        <a:xfrm>
          <a:off x="10347325" y="61320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32</xdr:row>
      <xdr:rowOff>44930</xdr:rowOff>
    </xdr:from>
    <xdr:to>
      <xdr:col>64</xdr:col>
      <xdr:colOff>73025</xdr:colOff>
      <xdr:row>34</xdr:row>
      <xdr:rowOff>62943</xdr:rowOff>
    </xdr:to>
    <xdr:cxnSp macro="">
      <xdr:nvCxnSpPr>
        <xdr:cNvPr id="147" name="直線コネクタ 146">
          <a:extLst>
            <a:ext uri="{FF2B5EF4-FFF2-40B4-BE49-F238E27FC236}">
              <a16:creationId xmlns:a16="http://schemas.microsoft.com/office/drawing/2014/main" id="{00000000-0008-0000-0000-000093000000}"/>
            </a:ext>
          </a:extLst>
        </xdr:cNvPr>
        <xdr:cNvCxnSpPr/>
      </xdr:nvCxnSpPr>
      <xdr:spPr>
        <a:xfrm>
          <a:off x="10398125" y="6179030"/>
          <a:ext cx="670560" cy="353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28</xdr:row>
      <xdr:rowOff>43387</xdr:rowOff>
    </xdr:from>
    <xdr:ext cx="469744" cy="259045"/>
    <xdr:sp macro="" textlink="">
      <xdr:nvSpPr>
        <xdr:cNvPr id="148" name="n_1aveValue債務償還比率">
          <a:extLst>
            <a:ext uri="{FF2B5EF4-FFF2-40B4-BE49-F238E27FC236}">
              <a16:creationId xmlns:a16="http://schemas.microsoft.com/office/drawing/2014/main" id="{00000000-0008-0000-0000-000094000000}"/>
            </a:ext>
          </a:extLst>
        </xdr:cNvPr>
        <xdr:cNvSpPr txBox="1"/>
      </xdr:nvSpPr>
      <xdr:spPr>
        <a:xfrm>
          <a:off x="12185092" y="5506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68336</xdr:rowOff>
    </xdr:from>
    <xdr:ext cx="469744" cy="259045"/>
    <xdr:sp macro="" textlink="">
      <xdr:nvSpPr>
        <xdr:cNvPr id="149" name="n_2aveValue債務償還比率">
          <a:extLst>
            <a:ext uri="{FF2B5EF4-FFF2-40B4-BE49-F238E27FC236}">
              <a16:creationId xmlns:a16="http://schemas.microsoft.com/office/drawing/2014/main" id="{00000000-0008-0000-0000-000095000000}"/>
            </a:ext>
          </a:extLst>
        </xdr:cNvPr>
        <xdr:cNvSpPr txBox="1"/>
      </xdr:nvSpPr>
      <xdr:spPr>
        <a:xfrm>
          <a:off x="11527232" y="55318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96763</xdr:rowOff>
    </xdr:from>
    <xdr:ext cx="469744" cy="259045"/>
    <xdr:sp macro="" textlink="">
      <xdr:nvSpPr>
        <xdr:cNvPr id="150" name="n_3aveValue債務償還比率">
          <a:extLst>
            <a:ext uri="{FF2B5EF4-FFF2-40B4-BE49-F238E27FC236}">
              <a16:creationId xmlns:a16="http://schemas.microsoft.com/office/drawing/2014/main" id="{00000000-0008-0000-0000-000096000000}"/>
            </a:ext>
          </a:extLst>
        </xdr:cNvPr>
        <xdr:cNvSpPr txBox="1"/>
      </xdr:nvSpPr>
      <xdr:spPr>
        <a:xfrm>
          <a:off x="10856672" y="55603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146060</xdr:rowOff>
    </xdr:from>
    <xdr:ext cx="469744" cy="259045"/>
    <xdr:sp macro="" textlink="">
      <xdr:nvSpPr>
        <xdr:cNvPr id="151" name="n_4aveValue債務償還比率">
          <a:extLst>
            <a:ext uri="{FF2B5EF4-FFF2-40B4-BE49-F238E27FC236}">
              <a16:creationId xmlns:a16="http://schemas.microsoft.com/office/drawing/2014/main" id="{00000000-0008-0000-0000-000097000000}"/>
            </a:ext>
          </a:extLst>
        </xdr:cNvPr>
        <xdr:cNvSpPr txBox="1"/>
      </xdr:nvSpPr>
      <xdr:spPr>
        <a:xfrm>
          <a:off x="10186112" y="56096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32</xdr:row>
      <xdr:rowOff>70544</xdr:rowOff>
    </xdr:from>
    <xdr:ext cx="469744" cy="259045"/>
    <xdr:sp macro="" textlink="">
      <xdr:nvSpPr>
        <xdr:cNvPr id="152" name="n_1mainValue債務償還比率">
          <a:extLst>
            <a:ext uri="{FF2B5EF4-FFF2-40B4-BE49-F238E27FC236}">
              <a16:creationId xmlns:a16="http://schemas.microsoft.com/office/drawing/2014/main" id="{00000000-0008-0000-0000-000098000000}"/>
            </a:ext>
          </a:extLst>
        </xdr:cNvPr>
        <xdr:cNvSpPr txBox="1"/>
      </xdr:nvSpPr>
      <xdr:spPr>
        <a:xfrm>
          <a:off x="12185092" y="62046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32</xdr:row>
      <xdr:rowOff>114444</xdr:rowOff>
    </xdr:from>
    <xdr:ext cx="469744" cy="259045"/>
    <xdr:sp macro="" textlink="">
      <xdr:nvSpPr>
        <xdr:cNvPr id="153" name="n_2mainValue債務償還比率">
          <a:extLst>
            <a:ext uri="{FF2B5EF4-FFF2-40B4-BE49-F238E27FC236}">
              <a16:creationId xmlns:a16="http://schemas.microsoft.com/office/drawing/2014/main" id="{00000000-0008-0000-0000-000099000000}"/>
            </a:ext>
          </a:extLst>
        </xdr:cNvPr>
        <xdr:cNvSpPr txBox="1"/>
      </xdr:nvSpPr>
      <xdr:spPr>
        <a:xfrm>
          <a:off x="11527232" y="6248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62</xdr:col>
      <xdr:colOff>173563</xdr:colOff>
      <xdr:row>34</xdr:row>
      <xdr:rowOff>104870</xdr:rowOff>
    </xdr:from>
    <xdr:ext cx="560923" cy="259045"/>
    <xdr:sp macro="" textlink="">
      <xdr:nvSpPr>
        <xdr:cNvPr id="154" name="n_3mainValue債務償還比率">
          <a:extLst>
            <a:ext uri="{FF2B5EF4-FFF2-40B4-BE49-F238E27FC236}">
              <a16:creationId xmlns:a16="http://schemas.microsoft.com/office/drawing/2014/main" id="{00000000-0008-0000-0000-00009A000000}"/>
            </a:ext>
          </a:extLst>
        </xdr:cNvPr>
        <xdr:cNvSpPr txBox="1"/>
      </xdr:nvSpPr>
      <xdr:spPr>
        <a:xfrm>
          <a:off x="10826323" y="6574250"/>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32</xdr:row>
      <xdr:rowOff>86857</xdr:rowOff>
    </xdr:from>
    <xdr:ext cx="469744" cy="259045"/>
    <xdr:sp macro="" textlink="">
      <xdr:nvSpPr>
        <xdr:cNvPr id="155" name="n_4mainValue債務償還比率">
          <a:extLst>
            <a:ext uri="{FF2B5EF4-FFF2-40B4-BE49-F238E27FC236}">
              <a16:creationId xmlns:a16="http://schemas.microsoft.com/office/drawing/2014/main" id="{00000000-0008-0000-0000-00009B000000}"/>
            </a:ext>
          </a:extLst>
        </xdr:cNvPr>
        <xdr:cNvSpPr txBox="1"/>
      </xdr:nvSpPr>
      <xdr:spPr>
        <a:xfrm>
          <a:off x="10186112" y="6220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56" name="正方形/長方形 155">
          <a:extLst>
            <a:ext uri="{FF2B5EF4-FFF2-40B4-BE49-F238E27FC236}">
              <a16:creationId xmlns:a16="http://schemas.microsoft.com/office/drawing/2014/main" id="{00000000-0008-0000-0000-00009C000000}"/>
            </a:ext>
          </a:extLst>
        </xdr:cNvPr>
        <xdr:cNvSpPr/>
      </xdr:nvSpPr>
      <xdr:spPr>
        <a:xfrm>
          <a:off x="1127125" y="7833360"/>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57" name="正方形/長方形 156">
          <a:extLst>
            <a:ext uri="{FF2B5EF4-FFF2-40B4-BE49-F238E27FC236}">
              <a16:creationId xmlns:a16="http://schemas.microsoft.com/office/drawing/2014/main" id="{00000000-0008-0000-0000-00009D000000}"/>
            </a:ext>
          </a:extLst>
        </xdr:cNvPr>
        <xdr:cNvSpPr/>
      </xdr:nvSpPr>
      <xdr:spPr>
        <a:xfrm>
          <a:off x="1127125" y="11550015"/>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58" name="テキスト ボックス 157">
          <a:extLst>
            <a:ext uri="{FF2B5EF4-FFF2-40B4-BE49-F238E27FC236}">
              <a16:creationId xmlns:a16="http://schemas.microsoft.com/office/drawing/2014/main" id="{00000000-0008-0000-0000-00009E000000}"/>
            </a:ext>
          </a:extLst>
        </xdr:cNvPr>
        <xdr:cNvSpPr txBox="1"/>
      </xdr:nvSpPr>
      <xdr:spPr>
        <a:xfrm>
          <a:off x="817245" y="807974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59" name="テキスト ボックス 158">
          <a:extLst>
            <a:ext uri="{FF2B5EF4-FFF2-40B4-BE49-F238E27FC236}">
              <a16:creationId xmlns:a16="http://schemas.microsoft.com/office/drawing/2014/main" id="{00000000-0008-0000-0000-00009F000000}"/>
            </a:ext>
          </a:extLst>
        </xdr:cNvPr>
        <xdr:cNvSpPr txBox="1"/>
      </xdr:nvSpPr>
      <xdr:spPr>
        <a:xfrm>
          <a:off x="6156325" y="1068959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0" name="テキスト ボックス 159">
          <a:extLst>
            <a:ext uri="{FF2B5EF4-FFF2-40B4-BE49-F238E27FC236}">
              <a16:creationId xmlns:a16="http://schemas.microsoft.com/office/drawing/2014/main" id="{00000000-0008-0000-0000-0000A0000000}"/>
            </a:ext>
          </a:extLst>
        </xdr:cNvPr>
        <xdr:cNvSpPr txBox="1"/>
      </xdr:nvSpPr>
      <xdr:spPr>
        <a:xfrm>
          <a:off x="817245" y="117709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1" name="テキスト ボックス 160">
          <a:extLst>
            <a:ext uri="{FF2B5EF4-FFF2-40B4-BE49-F238E27FC236}">
              <a16:creationId xmlns:a16="http://schemas.microsoft.com/office/drawing/2014/main" id="{00000000-0008-0000-0000-0000A1000000}"/>
            </a:ext>
          </a:extLst>
        </xdr:cNvPr>
        <xdr:cNvSpPr txBox="1"/>
      </xdr:nvSpPr>
      <xdr:spPr>
        <a:xfrm>
          <a:off x="6156325" y="1446593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100-000005000000}"/>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東京都大島町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100-000009000000}"/>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100-00000A000000}"/>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100-00000B000000}"/>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7,262
7,164
90.76
9,024,248
8,829,208
195,040
3,863,695
9,830,942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100-00000C000000}"/>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100-00000D000000}"/>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100-00000E000000}"/>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11.8
95.5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100-00000F000000}"/>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100-000010000000}"/>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00000000-0008-0000-0100-000011000000}"/>
            </a:ext>
          </a:extLst>
        </xdr:cNvPr>
        <xdr:cNvSpPr/>
      </xdr:nvSpPr>
      <xdr:spPr>
        <a:xfrm>
          <a:off x="6329680" y="1676400"/>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100-000012000000}"/>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100-000013000000}"/>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100-000014000000}"/>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100-000015000000}"/>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100-000016000000}"/>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100-000017000000}"/>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100-000018000000}"/>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100-000019000000}"/>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100-00001A000000}"/>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100-00001B000000}"/>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100-00001C000000}"/>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100-00001E000000}"/>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100-000020000000}"/>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100-000021000000}"/>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100-000022000000}"/>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100-000023000000}"/>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100-000024000000}"/>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100-000025000000}"/>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100-000026000000}"/>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100-000027000000}"/>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100-000028000000}"/>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100-00002A000000}"/>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100-00002B000000}"/>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00000000-0008-0000-0100-00002C000000}"/>
            </a:ext>
          </a:extLst>
        </xdr:cNvPr>
        <xdr:cNvCxnSpPr/>
      </xdr:nvCxnSpPr>
      <xdr:spPr>
        <a:xfrm>
          <a:off x="67056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00000000-0008-0000-0100-00002D000000}"/>
            </a:ext>
          </a:extLst>
        </xdr:cNvPr>
        <xdr:cNvSpPr txBox="1"/>
      </xdr:nvSpPr>
      <xdr:spPr>
        <a:xfrm>
          <a:off x="27196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00000000-0008-0000-0100-00002E000000}"/>
            </a:ext>
          </a:extLst>
        </xdr:cNvPr>
        <xdr:cNvCxnSpPr/>
      </xdr:nvCxnSpPr>
      <xdr:spPr>
        <a:xfrm>
          <a:off x="67056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00000000-0008-0000-0100-00002F000000}"/>
            </a:ext>
          </a:extLst>
        </xdr:cNvPr>
        <xdr:cNvSpPr txBox="1"/>
      </xdr:nvSpPr>
      <xdr:spPr>
        <a:xfrm>
          <a:off x="33608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00000000-0008-0000-0100-000030000000}"/>
            </a:ext>
          </a:extLst>
        </xdr:cNvPr>
        <xdr:cNvCxnSpPr/>
      </xdr:nvCxnSpPr>
      <xdr:spPr>
        <a:xfrm>
          <a:off x="67056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00000000-0008-0000-0100-000031000000}"/>
            </a:ext>
          </a:extLst>
        </xdr:cNvPr>
        <xdr:cNvSpPr txBox="1"/>
      </xdr:nvSpPr>
      <xdr:spPr>
        <a:xfrm>
          <a:off x="33608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00000000-0008-0000-0100-000032000000}"/>
            </a:ext>
          </a:extLst>
        </xdr:cNvPr>
        <xdr:cNvCxnSpPr/>
      </xdr:nvCxnSpPr>
      <xdr:spPr>
        <a:xfrm>
          <a:off x="67056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00000000-0008-0000-0100-000033000000}"/>
            </a:ext>
          </a:extLst>
        </xdr:cNvPr>
        <xdr:cNvSpPr txBox="1"/>
      </xdr:nvSpPr>
      <xdr:spPr>
        <a:xfrm>
          <a:off x="33608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00000000-0008-0000-0100-000034000000}"/>
            </a:ext>
          </a:extLst>
        </xdr:cNvPr>
        <xdr:cNvCxnSpPr/>
      </xdr:nvCxnSpPr>
      <xdr:spPr>
        <a:xfrm>
          <a:off x="67056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00000000-0008-0000-0100-000035000000}"/>
            </a:ext>
          </a:extLst>
        </xdr:cNvPr>
        <xdr:cNvSpPr txBox="1"/>
      </xdr:nvSpPr>
      <xdr:spPr>
        <a:xfrm>
          <a:off x="33608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00000000-0008-0000-0100-000036000000}"/>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00000000-0008-0000-0100-000037000000}"/>
            </a:ext>
          </a:extLst>
        </xdr:cNvPr>
        <xdr:cNvSpPr txBox="1"/>
      </xdr:nvSpPr>
      <xdr:spPr>
        <a:xfrm>
          <a:off x="37734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00000000-0008-0000-0100-000038000000}"/>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43815</xdr:rowOff>
    </xdr:from>
    <xdr:to>
      <xdr:col>24</xdr:col>
      <xdr:colOff>62865</xdr:colOff>
      <xdr:row>41</xdr:row>
      <xdr:rowOff>165735</xdr:rowOff>
    </xdr:to>
    <xdr:cxnSp macro="">
      <xdr:nvCxnSpPr>
        <xdr:cNvPr id="57" name="直線コネクタ 56">
          <a:extLst>
            <a:ext uri="{FF2B5EF4-FFF2-40B4-BE49-F238E27FC236}">
              <a16:creationId xmlns:a16="http://schemas.microsoft.com/office/drawing/2014/main" id="{00000000-0008-0000-0100-000039000000}"/>
            </a:ext>
          </a:extLst>
        </xdr:cNvPr>
        <xdr:cNvCxnSpPr/>
      </xdr:nvCxnSpPr>
      <xdr:spPr>
        <a:xfrm flipV="1">
          <a:off x="4086225" y="5575935"/>
          <a:ext cx="0" cy="1463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169562</xdr:rowOff>
    </xdr:from>
    <xdr:ext cx="405111" cy="259045"/>
    <xdr:sp macro="" textlink="">
      <xdr:nvSpPr>
        <xdr:cNvPr id="58" name="【道路】&#10;有形固定資産減価償却率最小値テキスト">
          <a:extLst>
            <a:ext uri="{FF2B5EF4-FFF2-40B4-BE49-F238E27FC236}">
              <a16:creationId xmlns:a16="http://schemas.microsoft.com/office/drawing/2014/main" id="{00000000-0008-0000-0100-00003A000000}"/>
            </a:ext>
          </a:extLst>
        </xdr:cNvPr>
        <xdr:cNvSpPr txBox="1"/>
      </xdr:nvSpPr>
      <xdr:spPr>
        <a:xfrm>
          <a:off x="4124960" y="7042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165735</xdr:rowOff>
    </xdr:from>
    <xdr:to>
      <xdr:col>24</xdr:col>
      <xdr:colOff>152400</xdr:colOff>
      <xdr:row>41</xdr:row>
      <xdr:rowOff>165735</xdr:rowOff>
    </xdr:to>
    <xdr:cxnSp macro="">
      <xdr:nvCxnSpPr>
        <xdr:cNvPr id="59" name="直線コネクタ 58">
          <a:extLst>
            <a:ext uri="{FF2B5EF4-FFF2-40B4-BE49-F238E27FC236}">
              <a16:creationId xmlns:a16="http://schemas.microsoft.com/office/drawing/2014/main" id="{00000000-0008-0000-0100-00003B000000}"/>
            </a:ext>
          </a:extLst>
        </xdr:cNvPr>
        <xdr:cNvCxnSpPr/>
      </xdr:nvCxnSpPr>
      <xdr:spPr>
        <a:xfrm>
          <a:off x="4020820" y="703897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161942</xdr:rowOff>
    </xdr:from>
    <xdr:ext cx="405111" cy="259045"/>
    <xdr:sp macro="" textlink="">
      <xdr:nvSpPr>
        <xdr:cNvPr id="60" name="【道路】&#10;有形固定資産減価償却率最大値テキスト">
          <a:extLst>
            <a:ext uri="{FF2B5EF4-FFF2-40B4-BE49-F238E27FC236}">
              <a16:creationId xmlns:a16="http://schemas.microsoft.com/office/drawing/2014/main" id="{00000000-0008-0000-0100-00003C000000}"/>
            </a:ext>
          </a:extLst>
        </xdr:cNvPr>
        <xdr:cNvSpPr txBox="1"/>
      </xdr:nvSpPr>
      <xdr:spPr>
        <a:xfrm>
          <a:off x="4124960" y="5358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43815</xdr:rowOff>
    </xdr:from>
    <xdr:to>
      <xdr:col>24</xdr:col>
      <xdr:colOff>152400</xdr:colOff>
      <xdr:row>33</xdr:row>
      <xdr:rowOff>43815</xdr:rowOff>
    </xdr:to>
    <xdr:cxnSp macro="">
      <xdr:nvCxnSpPr>
        <xdr:cNvPr id="61" name="直線コネクタ 60">
          <a:extLst>
            <a:ext uri="{FF2B5EF4-FFF2-40B4-BE49-F238E27FC236}">
              <a16:creationId xmlns:a16="http://schemas.microsoft.com/office/drawing/2014/main" id="{00000000-0008-0000-0100-00003D000000}"/>
            </a:ext>
          </a:extLst>
        </xdr:cNvPr>
        <xdr:cNvCxnSpPr/>
      </xdr:nvCxnSpPr>
      <xdr:spPr>
        <a:xfrm>
          <a:off x="4020820" y="557593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142892</xdr:rowOff>
    </xdr:from>
    <xdr:ext cx="405111" cy="259045"/>
    <xdr:sp macro="" textlink="">
      <xdr:nvSpPr>
        <xdr:cNvPr id="62" name="【道路】&#10;有形固定資産減価償却率平均値テキスト">
          <a:extLst>
            <a:ext uri="{FF2B5EF4-FFF2-40B4-BE49-F238E27FC236}">
              <a16:creationId xmlns:a16="http://schemas.microsoft.com/office/drawing/2014/main" id="{00000000-0008-0000-0100-00003E000000}"/>
            </a:ext>
          </a:extLst>
        </xdr:cNvPr>
        <xdr:cNvSpPr txBox="1"/>
      </xdr:nvSpPr>
      <xdr:spPr>
        <a:xfrm>
          <a:off x="4124960" y="63455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164465</xdr:rowOff>
    </xdr:from>
    <xdr:to>
      <xdr:col>24</xdr:col>
      <xdr:colOff>114300</xdr:colOff>
      <xdr:row>38</xdr:row>
      <xdr:rowOff>94615</xdr:rowOff>
    </xdr:to>
    <xdr:sp macro="" textlink="">
      <xdr:nvSpPr>
        <xdr:cNvPr id="63" name="フローチャート: 判断 62">
          <a:extLst>
            <a:ext uri="{FF2B5EF4-FFF2-40B4-BE49-F238E27FC236}">
              <a16:creationId xmlns:a16="http://schemas.microsoft.com/office/drawing/2014/main" id="{00000000-0008-0000-0100-00003F000000}"/>
            </a:ext>
          </a:extLst>
        </xdr:cNvPr>
        <xdr:cNvSpPr/>
      </xdr:nvSpPr>
      <xdr:spPr>
        <a:xfrm>
          <a:off x="4036060" y="636714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8255</xdr:rowOff>
    </xdr:from>
    <xdr:to>
      <xdr:col>20</xdr:col>
      <xdr:colOff>38100</xdr:colOff>
      <xdr:row>38</xdr:row>
      <xdr:rowOff>109855</xdr:rowOff>
    </xdr:to>
    <xdr:sp macro="" textlink="">
      <xdr:nvSpPr>
        <xdr:cNvPr id="64" name="フローチャート: 判断 63">
          <a:extLst>
            <a:ext uri="{FF2B5EF4-FFF2-40B4-BE49-F238E27FC236}">
              <a16:creationId xmlns:a16="http://schemas.microsoft.com/office/drawing/2014/main" id="{00000000-0008-0000-0100-000040000000}"/>
            </a:ext>
          </a:extLst>
        </xdr:cNvPr>
        <xdr:cNvSpPr/>
      </xdr:nvSpPr>
      <xdr:spPr>
        <a:xfrm>
          <a:off x="3312160" y="637857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2540</xdr:rowOff>
    </xdr:from>
    <xdr:to>
      <xdr:col>15</xdr:col>
      <xdr:colOff>101600</xdr:colOff>
      <xdr:row>38</xdr:row>
      <xdr:rowOff>104140</xdr:rowOff>
    </xdr:to>
    <xdr:sp macro="" textlink="">
      <xdr:nvSpPr>
        <xdr:cNvPr id="65" name="フローチャート: 判断 64">
          <a:extLst>
            <a:ext uri="{FF2B5EF4-FFF2-40B4-BE49-F238E27FC236}">
              <a16:creationId xmlns:a16="http://schemas.microsoft.com/office/drawing/2014/main" id="{00000000-0008-0000-0100-000041000000}"/>
            </a:ext>
          </a:extLst>
        </xdr:cNvPr>
        <xdr:cNvSpPr/>
      </xdr:nvSpPr>
      <xdr:spPr>
        <a:xfrm>
          <a:off x="2514600" y="6372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13970</xdr:rowOff>
    </xdr:from>
    <xdr:to>
      <xdr:col>10</xdr:col>
      <xdr:colOff>165100</xdr:colOff>
      <xdr:row>38</xdr:row>
      <xdr:rowOff>115570</xdr:rowOff>
    </xdr:to>
    <xdr:sp macro="" textlink="">
      <xdr:nvSpPr>
        <xdr:cNvPr id="66" name="フローチャート: 判断 65">
          <a:extLst>
            <a:ext uri="{FF2B5EF4-FFF2-40B4-BE49-F238E27FC236}">
              <a16:creationId xmlns:a16="http://schemas.microsoft.com/office/drawing/2014/main" id="{00000000-0008-0000-0100-000042000000}"/>
            </a:ext>
          </a:extLst>
        </xdr:cNvPr>
        <xdr:cNvSpPr/>
      </xdr:nvSpPr>
      <xdr:spPr>
        <a:xfrm>
          <a:off x="1739900" y="6384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133985</xdr:rowOff>
    </xdr:from>
    <xdr:to>
      <xdr:col>6</xdr:col>
      <xdr:colOff>38100</xdr:colOff>
      <xdr:row>38</xdr:row>
      <xdr:rowOff>64135</xdr:rowOff>
    </xdr:to>
    <xdr:sp macro="" textlink="">
      <xdr:nvSpPr>
        <xdr:cNvPr id="67" name="フローチャート: 判断 66">
          <a:extLst>
            <a:ext uri="{FF2B5EF4-FFF2-40B4-BE49-F238E27FC236}">
              <a16:creationId xmlns:a16="http://schemas.microsoft.com/office/drawing/2014/main" id="{00000000-0008-0000-0100-000043000000}"/>
            </a:ext>
          </a:extLst>
        </xdr:cNvPr>
        <xdr:cNvSpPr/>
      </xdr:nvSpPr>
      <xdr:spPr>
        <a:xfrm>
          <a:off x="965200" y="633666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00000000-0008-0000-0100-000044000000}"/>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100-000045000000}"/>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100-000046000000}"/>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100-000047000000}"/>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100-000048000000}"/>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40640</xdr:rowOff>
    </xdr:from>
    <xdr:to>
      <xdr:col>24</xdr:col>
      <xdr:colOff>114300</xdr:colOff>
      <xdr:row>35</xdr:row>
      <xdr:rowOff>142240</xdr:rowOff>
    </xdr:to>
    <xdr:sp macro="" textlink="">
      <xdr:nvSpPr>
        <xdr:cNvPr id="73" name="楕円 72">
          <a:extLst>
            <a:ext uri="{FF2B5EF4-FFF2-40B4-BE49-F238E27FC236}">
              <a16:creationId xmlns:a16="http://schemas.microsoft.com/office/drawing/2014/main" id="{00000000-0008-0000-0100-000049000000}"/>
            </a:ext>
          </a:extLst>
        </xdr:cNvPr>
        <xdr:cNvSpPr/>
      </xdr:nvSpPr>
      <xdr:spPr>
        <a:xfrm>
          <a:off x="4036060" y="5908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34</xdr:row>
      <xdr:rowOff>63517</xdr:rowOff>
    </xdr:from>
    <xdr:ext cx="405111" cy="259045"/>
    <xdr:sp macro="" textlink="">
      <xdr:nvSpPr>
        <xdr:cNvPr id="74" name="【道路】&#10;有形固定資産減価償却率該当値テキスト">
          <a:extLst>
            <a:ext uri="{FF2B5EF4-FFF2-40B4-BE49-F238E27FC236}">
              <a16:creationId xmlns:a16="http://schemas.microsoft.com/office/drawing/2014/main" id="{00000000-0008-0000-0100-00004A000000}"/>
            </a:ext>
          </a:extLst>
        </xdr:cNvPr>
        <xdr:cNvSpPr txBox="1"/>
      </xdr:nvSpPr>
      <xdr:spPr>
        <a:xfrm>
          <a:off x="4124960" y="5763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151130</xdr:rowOff>
    </xdr:from>
    <xdr:to>
      <xdr:col>20</xdr:col>
      <xdr:colOff>38100</xdr:colOff>
      <xdr:row>35</xdr:row>
      <xdr:rowOff>81280</xdr:rowOff>
    </xdr:to>
    <xdr:sp macro="" textlink="">
      <xdr:nvSpPr>
        <xdr:cNvPr id="75" name="楕円 74">
          <a:extLst>
            <a:ext uri="{FF2B5EF4-FFF2-40B4-BE49-F238E27FC236}">
              <a16:creationId xmlns:a16="http://schemas.microsoft.com/office/drawing/2014/main" id="{00000000-0008-0000-0100-00004B000000}"/>
            </a:ext>
          </a:extLst>
        </xdr:cNvPr>
        <xdr:cNvSpPr/>
      </xdr:nvSpPr>
      <xdr:spPr>
        <a:xfrm>
          <a:off x="3312160" y="585089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35</xdr:row>
      <xdr:rowOff>30480</xdr:rowOff>
    </xdr:from>
    <xdr:to>
      <xdr:col>24</xdr:col>
      <xdr:colOff>63500</xdr:colOff>
      <xdr:row>35</xdr:row>
      <xdr:rowOff>91440</xdr:rowOff>
    </xdr:to>
    <xdr:cxnSp macro="">
      <xdr:nvCxnSpPr>
        <xdr:cNvPr id="76" name="直線コネクタ 75">
          <a:extLst>
            <a:ext uri="{FF2B5EF4-FFF2-40B4-BE49-F238E27FC236}">
              <a16:creationId xmlns:a16="http://schemas.microsoft.com/office/drawing/2014/main" id="{00000000-0008-0000-0100-00004C000000}"/>
            </a:ext>
          </a:extLst>
        </xdr:cNvPr>
        <xdr:cNvCxnSpPr/>
      </xdr:nvCxnSpPr>
      <xdr:spPr>
        <a:xfrm>
          <a:off x="3355340" y="5897880"/>
          <a:ext cx="73152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35</xdr:row>
      <xdr:rowOff>143510</xdr:rowOff>
    </xdr:from>
    <xdr:to>
      <xdr:col>6</xdr:col>
      <xdr:colOff>38100</xdr:colOff>
      <xdr:row>36</xdr:row>
      <xdr:rowOff>73660</xdr:rowOff>
    </xdr:to>
    <xdr:sp macro="" textlink="">
      <xdr:nvSpPr>
        <xdr:cNvPr id="77" name="楕円 76">
          <a:extLst>
            <a:ext uri="{FF2B5EF4-FFF2-40B4-BE49-F238E27FC236}">
              <a16:creationId xmlns:a16="http://schemas.microsoft.com/office/drawing/2014/main" id="{00000000-0008-0000-0100-00004D000000}"/>
            </a:ext>
          </a:extLst>
        </xdr:cNvPr>
        <xdr:cNvSpPr/>
      </xdr:nvSpPr>
      <xdr:spPr>
        <a:xfrm>
          <a:off x="965200" y="601091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38</xdr:row>
      <xdr:rowOff>100982</xdr:rowOff>
    </xdr:from>
    <xdr:ext cx="405111" cy="259045"/>
    <xdr:sp macro="" textlink="">
      <xdr:nvSpPr>
        <xdr:cNvPr id="78" name="n_1aveValue【道路】&#10;有形固定資産減価償却率">
          <a:extLst>
            <a:ext uri="{FF2B5EF4-FFF2-40B4-BE49-F238E27FC236}">
              <a16:creationId xmlns:a16="http://schemas.microsoft.com/office/drawing/2014/main" id="{00000000-0008-0000-0100-00004E000000}"/>
            </a:ext>
          </a:extLst>
        </xdr:cNvPr>
        <xdr:cNvSpPr txBox="1"/>
      </xdr:nvSpPr>
      <xdr:spPr>
        <a:xfrm>
          <a:off x="3170564" y="6471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120667</xdr:rowOff>
    </xdr:from>
    <xdr:ext cx="405111" cy="259045"/>
    <xdr:sp macro="" textlink="">
      <xdr:nvSpPr>
        <xdr:cNvPr id="79" name="n_2aveValue【道路】&#10;有形固定資産減価償却率">
          <a:extLst>
            <a:ext uri="{FF2B5EF4-FFF2-40B4-BE49-F238E27FC236}">
              <a16:creationId xmlns:a16="http://schemas.microsoft.com/office/drawing/2014/main" id="{00000000-0008-0000-0100-00004F000000}"/>
            </a:ext>
          </a:extLst>
        </xdr:cNvPr>
        <xdr:cNvSpPr txBox="1"/>
      </xdr:nvSpPr>
      <xdr:spPr>
        <a:xfrm>
          <a:off x="2385704" y="615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132097</xdr:rowOff>
    </xdr:from>
    <xdr:ext cx="405111" cy="259045"/>
    <xdr:sp macro="" textlink="">
      <xdr:nvSpPr>
        <xdr:cNvPr id="80" name="n_3aveValue【道路】&#10;有形固定資産減価償却率">
          <a:extLst>
            <a:ext uri="{FF2B5EF4-FFF2-40B4-BE49-F238E27FC236}">
              <a16:creationId xmlns:a16="http://schemas.microsoft.com/office/drawing/2014/main" id="{00000000-0008-0000-0100-000050000000}"/>
            </a:ext>
          </a:extLst>
        </xdr:cNvPr>
        <xdr:cNvSpPr txBox="1"/>
      </xdr:nvSpPr>
      <xdr:spPr>
        <a:xfrm>
          <a:off x="1611004" y="6167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55262</xdr:rowOff>
    </xdr:from>
    <xdr:ext cx="405111" cy="259045"/>
    <xdr:sp macro="" textlink="">
      <xdr:nvSpPr>
        <xdr:cNvPr id="81" name="n_4aveValue【道路】&#10;有形固定資産減価償却率">
          <a:extLst>
            <a:ext uri="{FF2B5EF4-FFF2-40B4-BE49-F238E27FC236}">
              <a16:creationId xmlns:a16="http://schemas.microsoft.com/office/drawing/2014/main" id="{00000000-0008-0000-0100-000051000000}"/>
            </a:ext>
          </a:extLst>
        </xdr:cNvPr>
        <xdr:cNvSpPr txBox="1"/>
      </xdr:nvSpPr>
      <xdr:spPr>
        <a:xfrm>
          <a:off x="836304" y="6425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33</xdr:row>
      <xdr:rowOff>97807</xdr:rowOff>
    </xdr:from>
    <xdr:ext cx="405111" cy="259045"/>
    <xdr:sp macro="" textlink="">
      <xdr:nvSpPr>
        <xdr:cNvPr id="82" name="n_1mainValue【道路】&#10;有形固定資産減価償却率">
          <a:extLst>
            <a:ext uri="{FF2B5EF4-FFF2-40B4-BE49-F238E27FC236}">
              <a16:creationId xmlns:a16="http://schemas.microsoft.com/office/drawing/2014/main" id="{00000000-0008-0000-0100-000052000000}"/>
            </a:ext>
          </a:extLst>
        </xdr:cNvPr>
        <xdr:cNvSpPr txBox="1"/>
      </xdr:nvSpPr>
      <xdr:spPr>
        <a:xfrm>
          <a:off x="3170564" y="5629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90187</xdr:rowOff>
    </xdr:from>
    <xdr:ext cx="405111" cy="259045"/>
    <xdr:sp macro="" textlink="">
      <xdr:nvSpPr>
        <xdr:cNvPr id="83" name="n_4mainValue【道路】&#10;有形固定資産減価償却率">
          <a:extLst>
            <a:ext uri="{FF2B5EF4-FFF2-40B4-BE49-F238E27FC236}">
              <a16:creationId xmlns:a16="http://schemas.microsoft.com/office/drawing/2014/main" id="{00000000-0008-0000-0100-000053000000}"/>
            </a:ext>
          </a:extLst>
        </xdr:cNvPr>
        <xdr:cNvSpPr txBox="1"/>
      </xdr:nvSpPr>
      <xdr:spPr>
        <a:xfrm>
          <a:off x="836304" y="5789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4" name="正方形/長方形 83">
          <a:extLst>
            <a:ext uri="{FF2B5EF4-FFF2-40B4-BE49-F238E27FC236}">
              <a16:creationId xmlns:a16="http://schemas.microsoft.com/office/drawing/2014/main" id="{00000000-0008-0000-0100-000054000000}"/>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5" name="正方形/長方形 84">
          <a:extLst>
            <a:ext uri="{FF2B5EF4-FFF2-40B4-BE49-F238E27FC236}">
              <a16:creationId xmlns:a16="http://schemas.microsoft.com/office/drawing/2014/main" id="{00000000-0008-0000-0100-000055000000}"/>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6" name="正方形/長方形 85">
          <a:extLst>
            <a:ext uri="{FF2B5EF4-FFF2-40B4-BE49-F238E27FC236}">
              <a16:creationId xmlns:a16="http://schemas.microsoft.com/office/drawing/2014/main" id="{00000000-0008-0000-0100-000056000000}"/>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7" name="正方形/長方形 86">
          <a:extLst>
            <a:ext uri="{FF2B5EF4-FFF2-40B4-BE49-F238E27FC236}">
              <a16:creationId xmlns:a16="http://schemas.microsoft.com/office/drawing/2014/main" id="{00000000-0008-0000-0100-000057000000}"/>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8" name="正方形/長方形 87">
          <a:extLst>
            <a:ext uri="{FF2B5EF4-FFF2-40B4-BE49-F238E27FC236}">
              <a16:creationId xmlns:a16="http://schemas.microsoft.com/office/drawing/2014/main" id="{00000000-0008-0000-0100-000058000000}"/>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89" name="正方形/長方形 88">
          <a:extLst>
            <a:ext uri="{FF2B5EF4-FFF2-40B4-BE49-F238E27FC236}">
              <a16:creationId xmlns:a16="http://schemas.microsoft.com/office/drawing/2014/main" id="{00000000-0008-0000-0100-000059000000}"/>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0" name="正方形/長方形 89">
          <a:extLst>
            <a:ext uri="{FF2B5EF4-FFF2-40B4-BE49-F238E27FC236}">
              <a16:creationId xmlns:a16="http://schemas.microsoft.com/office/drawing/2014/main" id="{00000000-0008-0000-0100-00005A000000}"/>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1" name="正方形/長方形 90">
          <a:extLst>
            <a:ext uri="{FF2B5EF4-FFF2-40B4-BE49-F238E27FC236}">
              <a16:creationId xmlns:a16="http://schemas.microsoft.com/office/drawing/2014/main" id="{00000000-0008-0000-0100-00005B000000}"/>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2" name="テキスト ボックス 91">
          <a:extLst>
            <a:ext uri="{FF2B5EF4-FFF2-40B4-BE49-F238E27FC236}">
              <a16:creationId xmlns:a16="http://schemas.microsoft.com/office/drawing/2014/main" id="{00000000-0008-0000-0100-00005C000000}"/>
            </a:ext>
          </a:extLst>
        </xdr:cNvPr>
        <xdr:cNvSpPr txBox="1"/>
      </xdr:nvSpPr>
      <xdr:spPr>
        <a:xfrm>
          <a:off x="5788660" y="50292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3" name="直線コネクタ 92">
          <a:extLst>
            <a:ext uri="{FF2B5EF4-FFF2-40B4-BE49-F238E27FC236}">
              <a16:creationId xmlns:a16="http://schemas.microsoft.com/office/drawing/2014/main" id="{00000000-0008-0000-0100-00005D000000}"/>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4" name="直線コネクタ 93">
          <a:extLst>
            <a:ext uri="{FF2B5EF4-FFF2-40B4-BE49-F238E27FC236}">
              <a16:creationId xmlns:a16="http://schemas.microsoft.com/office/drawing/2014/main" id="{00000000-0008-0000-0100-00005E000000}"/>
            </a:ext>
          </a:extLst>
        </xdr:cNvPr>
        <xdr:cNvCxnSpPr/>
      </xdr:nvCxnSpPr>
      <xdr:spPr>
        <a:xfrm>
          <a:off x="5826760" y="70789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5" name="テキスト ボックス 94">
          <a:extLst>
            <a:ext uri="{FF2B5EF4-FFF2-40B4-BE49-F238E27FC236}">
              <a16:creationId xmlns:a16="http://schemas.microsoft.com/office/drawing/2014/main" id="{00000000-0008-0000-0100-00005F000000}"/>
            </a:ext>
          </a:extLst>
        </xdr:cNvPr>
        <xdr:cNvSpPr txBox="1"/>
      </xdr:nvSpPr>
      <xdr:spPr>
        <a:xfrm>
          <a:off x="54053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6" name="直線コネクタ 95">
          <a:extLst>
            <a:ext uri="{FF2B5EF4-FFF2-40B4-BE49-F238E27FC236}">
              <a16:creationId xmlns:a16="http://schemas.microsoft.com/office/drawing/2014/main" id="{00000000-0008-0000-0100-000060000000}"/>
            </a:ext>
          </a:extLst>
        </xdr:cNvPr>
        <xdr:cNvCxnSpPr/>
      </xdr:nvCxnSpPr>
      <xdr:spPr>
        <a:xfrm>
          <a:off x="5826760" y="6705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97" name="テキスト ボックス 96">
          <a:extLst>
            <a:ext uri="{FF2B5EF4-FFF2-40B4-BE49-F238E27FC236}">
              <a16:creationId xmlns:a16="http://schemas.microsoft.com/office/drawing/2014/main" id="{00000000-0008-0000-0100-000061000000}"/>
            </a:ext>
          </a:extLst>
        </xdr:cNvPr>
        <xdr:cNvSpPr txBox="1"/>
      </xdr:nvSpPr>
      <xdr:spPr>
        <a:xfrm>
          <a:off x="5364041" y="65671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98" name="直線コネクタ 97">
          <a:extLst>
            <a:ext uri="{FF2B5EF4-FFF2-40B4-BE49-F238E27FC236}">
              <a16:creationId xmlns:a16="http://schemas.microsoft.com/office/drawing/2014/main" id="{00000000-0008-0000-0100-000062000000}"/>
            </a:ext>
          </a:extLst>
        </xdr:cNvPr>
        <xdr:cNvCxnSpPr/>
      </xdr:nvCxnSpPr>
      <xdr:spPr>
        <a:xfrm>
          <a:off x="5826760" y="63360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162577</xdr:rowOff>
    </xdr:from>
    <xdr:ext cx="595419" cy="259045"/>
    <xdr:sp macro="" textlink="">
      <xdr:nvSpPr>
        <xdr:cNvPr id="99" name="テキスト ボックス 98">
          <a:extLst>
            <a:ext uri="{FF2B5EF4-FFF2-40B4-BE49-F238E27FC236}">
              <a16:creationId xmlns:a16="http://schemas.microsoft.com/office/drawing/2014/main" id="{00000000-0008-0000-0100-000063000000}"/>
            </a:ext>
          </a:extLst>
        </xdr:cNvPr>
        <xdr:cNvSpPr txBox="1"/>
      </xdr:nvSpPr>
      <xdr:spPr>
        <a:xfrm>
          <a:off x="5299921" y="619761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0" name="直線コネクタ 99">
          <a:extLst>
            <a:ext uri="{FF2B5EF4-FFF2-40B4-BE49-F238E27FC236}">
              <a16:creationId xmlns:a16="http://schemas.microsoft.com/office/drawing/2014/main" id="{00000000-0008-0000-0100-000064000000}"/>
            </a:ext>
          </a:extLst>
        </xdr:cNvPr>
        <xdr:cNvCxnSpPr/>
      </xdr:nvCxnSpPr>
      <xdr:spPr>
        <a:xfrm>
          <a:off x="5826760" y="59626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124477</xdr:rowOff>
    </xdr:from>
    <xdr:ext cx="595419" cy="259045"/>
    <xdr:sp macro="" textlink="">
      <xdr:nvSpPr>
        <xdr:cNvPr id="101" name="テキスト ボックス 100">
          <a:extLst>
            <a:ext uri="{FF2B5EF4-FFF2-40B4-BE49-F238E27FC236}">
              <a16:creationId xmlns:a16="http://schemas.microsoft.com/office/drawing/2014/main" id="{00000000-0008-0000-0100-000065000000}"/>
            </a:ext>
          </a:extLst>
        </xdr:cNvPr>
        <xdr:cNvSpPr txBox="1"/>
      </xdr:nvSpPr>
      <xdr:spPr>
        <a:xfrm>
          <a:off x="5299921" y="582423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2" name="直線コネクタ 101">
          <a:extLst>
            <a:ext uri="{FF2B5EF4-FFF2-40B4-BE49-F238E27FC236}">
              <a16:creationId xmlns:a16="http://schemas.microsoft.com/office/drawing/2014/main" id="{00000000-0008-0000-0100-000066000000}"/>
            </a:ext>
          </a:extLst>
        </xdr:cNvPr>
        <xdr:cNvCxnSpPr/>
      </xdr:nvCxnSpPr>
      <xdr:spPr>
        <a:xfrm>
          <a:off x="5826760" y="55892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86377</xdr:rowOff>
    </xdr:from>
    <xdr:ext cx="595419" cy="259045"/>
    <xdr:sp macro="" textlink="">
      <xdr:nvSpPr>
        <xdr:cNvPr id="103" name="テキスト ボックス 102">
          <a:extLst>
            <a:ext uri="{FF2B5EF4-FFF2-40B4-BE49-F238E27FC236}">
              <a16:creationId xmlns:a16="http://schemas.microsoft.com/office/drawing/2014/main" id="{00000000-0008-0000-0100-000067000000}"/>
            </a:ext>
          </a:extLst>
        </xdr:cNvPr>
        <xdr:cNvSpPr txBox="1"/>
      </xdr:nvSpPr>
      <xdr:spPr>
        <a:xfrm>
          <a:off x="5299921" y="54508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4" name="直線コネクタ 103">
          <a:extLst>
            <a:ext uri="{FF2B5EF4-FFF2-40B4-BE49-F238E27FC236}">
              <a16:creationId xmlns:a16="http://schemas.microsoft.com/office/drawing/2014/main" id="{00000000-0008-0000-0100-000068000000}"/>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05" name="テキスト ボックス 104">
          <a:extLst>
            <a:ext uri="{FF2B5EF4-FFF2-40B4-BE49-F238E27FC236}">
              <a16:creationId xmlns:a16="http://schemas.microsoft.com/office/drawing/2014/main" id="{00000000-0008-0000-0100-000069000000}"/>
            </a:ext>
          </a:extLst>
        </xdr:cNvPr>
        <xdr:cNvSpPr txBox="1"/>
      </xdr:nvSpPr>
      <xdr:spPr>
        <a:xfrm>
          <a:off x="5299921" y="5077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6" name="【道路】&#10;一人当たり延長グラフ枠">
          <a:extLst>
            <a:ext uri="{FF2B5EF4-FFF2-40B4-BE49-F238E27FC236}">
              <a16:creationId xmlns:a16="http://schemas.microsoft.com/office/drawing/2014/main" id="{00000000-0008-0000-0100-00006A000000}"/>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145138</xdr:rowOff>
    </xdr:from>
    <xdr:to>
      <xdr:col>54</xdr:col>
      <xdr:colOff>189865</xdr:colOff>
      <xdr:row>42</xdr:row>
      <xdr:rowOff>7643</xdr:rowOff>
    </xdr:to>
    <xdr:cxnSp macro="">
      <xdr:nvCxnSpPr>
        <xdr:cNvPr id="107" name="直線コネクタ 106">
          <a:extLst>
            <a:ext uri="{FF2B5EF4-FFF2-40B4-BE49-F238E27FC236}">
              <a16:creationId xmlns:a16="http://schemas.microsoft.com/office/drawing/2014/main" id="{00000000-0008-0000-0100-00006B000000}"/>
            </a:ext>
          </a:extLst>
        </xdr:cNvPr>
        <xdr:cNvCxnSpPr/>
      </xdr:nvCxnSpPr>
      <xdr:spPr>
        <a:xfrm flipV="1">
          <a:off x="9219565" y="5844898"/>
          <a:ext cx="0" cy="12036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11470</xdr:rowOff>
    </xdr:from>
    <xdr:ext cx="469744" cy="259045"/>
    <xdr:sp macro="" textlink="">
      <xdr:nvSpPr>
        <xdr:cNvPr id="108" name="【道路】&#10;一人当たり延長最小値テキスト">
          <a:extLst>
            <a:ext uri="{FF2B5EF4-FFF2-40B4-BE49-F238E27FC236}">
              <a16:creationId xmlns:a16="http://schemas.microsoft.com/office/drawing/2014/main" id="{00000000-0008-0000-0100-00006C000000}"/>
            </a:ext>
          </a:extLst>
        </xdr:cNvPr>
        <xdr:cNvSpPr txBox="1"/>
      </xdr:nvSpPr>
      <xdr:spPr>
        <a:xfrm>
          <a:off x="9258300" y="7052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7643</xdr:rowOff>
    </xdr:from>
    <xdr:to>
      <xdr:col>55</xdr:col>
      <xdr:colOff>88900</xdr:colOff>
      <xdr:row>42</xdr:row>
      <xdr:rowOff>7643</xdr:rowOff>
    </xdr:to>
    <xdr:cxnSp macro="">
      <xdr:nvCxnSpPr>
        <xdr:cNvPr id="109" name="直線コネクタ 108">
          <a:extLst>
            <a:ext uri="{FF2B5EF4-FFF2-40B4-BE49-F238E27FC236}">
              <a16:creationId xmlns:a16="http://schemas.microsoft.com/office/drawing/2014/main" id="{00000000-0008-0000-0100-00006D000000}"/>
            </a:ext>
          </a:extLst>
        </xdr:cNvPr>
        <xdr:cNvCxnSpPr/>
      </xdr:nvCxnSpPr>
      <xdr:spPr>
        <a:xfrm>
          <a:off x="9154160" y="704852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91815</xdr:rowOff>
    </xdr:from>
    <xdr:ext cx="599010" cy="259045"/>
    <xdr:sp macro="" textlink="">
      <xdr:nvSpPr>
        <xdr:cNvPr id="110" name="【道路】&#10;一人当たり延長最大値テキスト">
          <a:extLst>
            <a:ext uri="{FF2B5EF4-FFF2-40B4-BE49-F238E27FC236}">
              <a16:creationId xmlns:a16="http://schemas.microsoft.com/office/drawing/2014/main" id="{00000000-0008-0000-0100-00006E000000}"/>
            </a:ext>
          </a:extLst>
        </xdr:cNvPr>
        <xdr:cNvSpPr txBox="1"/>
      </xdr:nvSpPr>
      <xdr:spPr>
        <a:xfrm>
          <a:off x="9258300" y="56239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165.953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145138</xdr:rowOff>
    </xdr:from>
    <xdr:to>
      <xdr:col>55</xdr:col>
      <xdr:colOff>88900</xdr:colOff>
      <xdr:row>34</xdr:row>
      <xdr:rowOff>145138</xdr:rowOff>
    </xdr:to>
    <xdr:cxnSp macro="">
      <xdr:nvCxnSpPr>
        <xdr:cNvPr id="111" name="直線コネクタ 110">
          <a:extLst>
            <a:ext uri="{FF2B5EF4-FFF2-40B4-BE49-F238E27FC236}">
              <a16:creationId xmlns:a16="http://schemas.microsoft.com/office/drawing/2014/main" id="{00000000-0008-0000-0100-00006F000000}"/>
            </a:ext>
          </a:extLst>
        </xdr:cNvPr>
        <xdr:cNvCxnSpPr/>
      </xdr:nvCxnSpPr>
      <xdr:spPr>
        <a:xfrm>
          <a:off x="9154160" y="584489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47734</xdr:rowOff>
    </xdr:from>
    <xdr:ext cx="534377" cy="259045"/>
    <xdr:sp macro="" textlink="">
      <xdr:nvSpPr>
        <xdr:cNvPr id="112" name="【道路】&#10;一人当たり延長平均値テキスト">
          <a:extLst>
            <a:ext uri="{FF2B5EF4-FFF2-40B4-BE49-F238E27FC236}">
              <a16:creationId xmlns:a16="http://schemas.microsoft.com/office/drawing/2014/main" id="{00000000-0008-0000-0100-000070000000}"/>
            </a:ext>
          </a:extLst>
        </xdr:cNvPr>
        <xdr:cNvSpPr txBox="1"/>
      </xdr:nvSpPr>
      <xdr:spPr>
        <a:xfrm>
          <a:off x="9258300" y="67533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69307</xdr:rowOff>
    </xdr:from>
    <xdr:to>
      <xdr:col>55</xdr:col>
      <xdr:colOff>50800</xdr:colOff>
      <xdr:row>40</xdr:row>
      <xdr:rowOff>170907</xdr:rowOff>
    </xdr:to>
    <xdr:sp macro="" textlink="">
      <xdr:nvSpPr>
        <xdr:cNvPr id="113" name="フローチャート: 判断 112">
          <a:extLst>
            <a:ext uri="{FF2B5EF4-FFF2-40B4-BE49-F238E27FC236}">
              <a16:creationId xmlns:a16="http://schemas.microsoft.com/office/drawing/2014/main" id="{00000000-0008-0000-0100-000071000000}"/>
            </a:ext>
          </a:extLst>
        </xdr:cNvPr>
        <xdr:cNvSpPr/>
      </xdr:nvSpPr>
      <xdr:spPr>
        <a:xfrm>
          <a:off x="9192260" y="677490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75776</xdr:rowOff>
    </xdr:from>
    <xdr:to>
      <xdr:col>50</xdr:col>
      <xdr:colOff>165100</xdr:colOff>
      <xdr:row>41</xdr:row>
      <xdr:rowOff>5926</xdr:rowOff>
    </xdr:to>
    <xdr:sp macro="" textlink="">
      <xdr:nvSpPr>
        <xdr:cNvPr id="114" name="フローチャート: 判断 113">
          <a:extLst>
            <a:ext uri="{FF2B5EF4-FFF2-40B4-BE49-F238E27FC236}">
              <a16:creationId xmlns:a16="http://schemas.microsoft.com/office/drawing/2014/main" id="{00000000-0008-0000-0100-000072000000}"/>
            </a:ext>
          </a:extLst>
        </xdr:cNvPr>
        <xdr:cNvSpPr/>
      </xdr:nvSpPr>
      <xdr:spPr>
        <a:xfrm>
          <a:off x="8445500" y="678137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68575</xdr:rowOff>
    </xdr:from>
    <xdr:to>
      <xdr:col>46</xdr:col>
      <xdr:colOff>38100</xdr:colOff>
      <xdr:row>40</xdr:row>
      <xdr:rowOff>170175</xdr:rowOff>
    </xdr:to>
    <xdr:sp macro="" textlink="">
      <xdr:nvSpPr>
        <xdr:cNvPr id="115" name="フローチャート: 判断 114">
          <a:extLst>
            <a:ext uri="{FF2B5EF4-FFF2-40B4-BE49-F238E27FC236}">
              <a16:creationId xmlns:a16="http://schemas.microsoft.com/office/drawing/2014/main" id="{00000000-0008-0000-0100-000073000000}"/>
            </a:ext>
          </a:extLst>
        </xdr:cNvPr>
        <xdr:cNvSpPr/>
      </xdr:nvSpPr>
      <xdr:spPr>
        <a:xfrm>
          <a:off x="7670800" y="677417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66921</xdr:rowOff>
    </xdr:from>
    <xdr:to>
      <xdr:col>41</xdr:col>
      <xdr:colOff>101600</xdr:colOff>
      <xdr:row>40</xdr:row>
      <xdr:rowOff>168521</xdr:rowOff>
    </xdr:to>
    <xdr:sp macro="" textlink="">
      <xdr:nvSpPr>
        <xdr:cNvPr id="116" name="フローチャート: 判断 115">
          <a:extLst>
            <a:ext uri="{FF2B5EF4-FFF2-40B4-BE49-F238E27FC236}">
              <a16:creationId xmlns:a16="http://schemas.microsoft.com/office/drawing/2014/main" id="{00000000-0008-0000-0100-000074000000}"/>
            </a:ext>
          </a:extLst>
        </xdr:cNvPr>
        <xdr:cNvSpPr/>
      </xdr:nvSpPr>
      <xdr:spPr>
        <a:xfrm>
          <a:off x="6873240" y="6772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80340</xdr:rowOff>
    </xdr:from>
    <xdr:to>
      <xdr:col>36</xdr:col>
      <xdr:colOff>165100</xdr:colOff>
      <xdr:row>41</xdr:row>
      <xdr:rowOff>10490</xdr:rowOff>
    </xdr:to>
    <xdr:sp macro="" textlink="">
      <xdr:nvSpPr>
        <xdr:cNvPr id="117" name="フローチャート: 判断 116">
          <a:extLst>
            <a:ext uri="{FF2B5EF4-FFF2-40B4-BE49-F238E27FC236}">
              <a16:creationId xmlns:a16="http://schemas.microsoft.com/office/drawing/2014/main" id="{00000000-0008-0000-0100-000075000000}"/>
            </a:ext>
          </a:extLst>
        </xdr:cNvPr>
        <xdr:cNvSpPr/>
      </xdr:nvSpPr>
      <xdr:spPr>
        <a:xfrm>
          <a:off x="6098540" y="67859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8" name="テキスト ボックス 117">
          <a:extLst>
            <a:ext uri="{FF2B5EF4-FFF2-40B4-BE49-F238E27FC236}">
              <a16:creationId xmlns:a16="http://schemas.microsoft.com/office/drawing/2014/main" id="{00000000-0008-0000-0100-000076000000}"/>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9" name="テキスト ボックス 118">
          <a:extLst>
            <a:ext uri="{FF2B5EF4-FFF2-40B4-BE49-F238E27FC236}">
              <a16:creationId xmlns:a16="http://schemas.microsoft.com/office/drawing/2014/main" id="{00000000-0008-0000-0100-000077000000}"/>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0" name="テキスト ボックス 119">
          <a:extLst>
            <a:ext uri="{FF2B5EF4-FFF2-40B4-BE49-F238E27FC236}">
              <a16:creationId xmlns:a16="http://schemas.microsoft.com/office/drawing/2014/main" id="{00000000-0008-0000-0100-000078000000}"/>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1" name="テキスト ボックス 120">
          <a:extLst>
            <a:ext uri="{FF2B5EF4-FFF2-40B4-BE49-F238E27FC236}">
              <a16:creationId xmlns:a16="http://schemas.microsoft.com/office/drawing/2014/main" id="{00000000-0008-0000-0100-000079000000}"/>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2" name="テキスト ボックス 121">
          <a:extLst>
            <a:ext uri="{FF2B5EF4-FFF2-40B4-BE49-F238E27FC236}">
              <a16:creationId xmlns:a16="http://schemas.microsoft.com/office/drawing/2014/main" id="{00000000-0008-0000-0100-00007A000000}"/>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41181</xdr:rowOff>
    </xdr:from>
    <xdr:to>
      <xdr:col>55</xdr:col>
      <xdr:colOff>50800</xdr:colOff>
      <xdr:row>39</xdr:row>
      <xdr:rowOff>142781</xdr:rowOff>
    </xdr:to>
    <xdr:sp macro="" textlink="">
      <xdr:nvSpPr>
        <xdr:cNvPr id="123" name="楕円 122">
          <a:extLst>
            <a:ext uri="{FF2B5EF4-FFF2-40B4-BE49-F238E27FC236}">
              <a16:creationId xmlns:a16="http://schemas.microsoft.com/office/drawing/2014/main" id="{00000000-0008-0000-0100-00007B000000}"/>
            </a:ext>
          </a:extLst>
        </xdr:cNvPr>
        <xdr:cNvSpPr/>
      </xdr:nvSpPr>
      <xdr:spPr>
        <a:xfrm>
          <a:off x="9192260" y="657914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38</xdr:row>
      <xdr:rowOff>64058</xdr:rowOff>
    </xdr:from>
    <xdr:ext cx="534377" cy="259045"/>
    <xdr:sp macro="" textlink="">
      <xdr:nvSpPr>
        <xdr:cNvPr id="124" name="【道路】&#10;一人当たり延長該当値テキスト">
          <a:extLst>
            <a:ext uri="{FF2B5EF4-FFF2-40B4-BE49-F238E27FC236}">
              <a16:creationId xmlns:a16="http://schemas.microsoft.com/office/drawing/2014/main" id="{00000000-0008-0000-0100-00007C000000}"/>
            </a:ext>
          </a:extLst>
        </xdr:cNvPr>
        <xdr:cNvSpPr txBox="1"/>
      </xdr:nvSpPr>
      <xdr:spPr>
        <a:xfrm>
          <a:off x="9258300" y="6434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50531</xdr:rowOff>
    </xdr:from>
    <xdr:to>
      <xdr:col>50</xdr:col>
      <xdr:colOff>165100</xdr:colOff>
      <xdr:row>39</xdr:row>
      <xdr:rowOff>152131</xdr:rowOff>
    </xdr:to>
    <xdr:sp macro="" textlink="">
      <xdr:nvSpPr>
        <xdr:cNvPr id="125" name="楕円 124">
          <a:extLst>
            <a:ext uri="{FF2B5EF4-FFF2-40B4-BE49-F238E27FC236}">
              <a16:creationId xmlns:a16="http://schemas.microsoft.com/office/drawing/2014/main" id="{00000000-0008-0000-0100-00007D000000}"/>
            </a:ext>
          </a:extLst>
        </xdr:cNvPr>
        <xdr:cNvSpPr/>
      </xdr:nvSpPr>
      <xdr:spPr>
        <a:xfrm>
          <a:off x="8445500" y="6588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91981</xdr:rowOff>
    </xdr:from>
    <xdr:to>
      <xdr:col>55</xdr:col>
      <xdr:colOff>0</xdr:colOff>
      <xdr:row>39</xdr:row>
      <xdr:rowOff>101331</xdr:rowOff>
    </xdr:to>
    <xdr:cxnSp macro="">
      <xdr:nvCxnSpPr>
        <xdr:cNvPr id="126" name="直線コネクタ 125">
          <a:extLst>
            <a:ext uri="{FF2B5EF4-FFF2-40B4-BE49-F238E27FC236}">
              <a16:creationId xmlns:a16="http://schemas.microsoft.com/office/drawing/2014/main" id="{00000000-0008-0000-0100-00007E000000}"/>
            </a:ext>
          </a:extLst>
        </xdr:cNvPr>
        <xdr:cNvCxnSpPr/>
      </xdr:nvCxnSpPr>
      <xdr:spPr>
        <a:xfrm flipV="1">
          <a:off x="8496300" y="6629941"/>
          <a:ext cx="723900" cy="9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156335</xdr:rowOff>
    </xdr:from>
    <xdr:to>
      <xdr:col>36</xdr:col>
      <xdr:colOff>165100</xdr:colOff>
      <xdr:row>41</xdr:row>
      <xdr:rowOff>86485</xdr:rowOff>
    </xdr:to>
    <xdr:sp macro="" textlink="">
      <xdr:nvSpPr>
        <xdr:cNvPr id="127" name="楕円 126">
          <a:extLst>
            <a:ext uri="{FF2B5EF4-FFF2-40B4-BE49-F238E27FC236}">
              <a16:creationId xmlns:a16="http://schemas.microsoft.com/office/drawing/2014/main" id="{00000000-0008-0000-0100-00007F000000}"/>
            </a:ext>
          </a:extLst>
        </xdr:cNvPr>
        <xdr:cNvSpPr/>
      </xdr:nvSpPr>
      <xdr:spPr>
        <a:xfrm>
          <a:off x="6098540" y="686193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40</xdr:row>
      <xdr:rowOff>168503</xdr:rowOff>
    </xdr:from>
    <xdr:ext cx="534377" cy="259045"/>
    <xdr:sp macro="" textlink="">
      <xdr:nvSpPr>
        <xdr:cNvPr id="128" name="n_1aveValue【道路】&#10;一人当たり延長">
          <a:extLst>
            <a:ext uri="{FF2B5EF4-FFF2-40B4-BE49-F238E27FC236}">
              <a16:creationId xmlns:a16="http://schemas.microsoft.com/office/drawing/2014/main" id="{00000000-0008-0000-0100-000080000000}"/>
            </a:ext>
          </a:extLst>
        </xdr:cNvPr>
        <xdr:cNvSpPr txBox="1"/>
      </xdr:nvSpPr>
      <xdr:spPr>
        <a:xfrm>
          <a:off x="8239271" y="6874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15252</xdr:rowOff>
    </xdr:from>
    <xdr:ext cx="534377" cy="259045"/>
    <xdr:sp macro="" textlink="">
      <xdr:nvSpPr>
        <xdr:cNvPr id="129" name="n_2aveValue【道路】&#10;一人当たり延長">
          <a:extLst>
            <a:ext uri="{FF2B5EF4-FFF2-40B4-BE49-F238E27FC236}">
              <a16:creationId xmlns:a16="http://schemas.microsoft.com/office/drawing/2014/main" id="{00000000-0008-0000-0100-000081000000}"/>
            </a:ext>
          </a:extLst>
        </xdr:cNvPr>
        <xdr:cNvSpPr txBox="1"/>
      </xdr:nvSpPr>
      <xdr:spPr>
        <a:xfrm>
          <a:off x="7477271" y="6553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13598</xdr:rowOff>
    </xdr:from>
    <xdr:ext cx="534377" cy="259045"/>
    <xdr:sp macro="" textlink="">
      <xdr:nvSpPr>
        <xdr:cNvPr id="130" name="n_3aveValue【道路】&#10;一人当たり延長">
          <a:extLst>
            <a:ext uri="{FF2B5EF4-FFF2-40B4-BE49-F238E27FC236}">
              <a16:creationId xmlns:a16="http://schemas.microsoft.com/office/drawing/2014/main" id="{00000000-0008-0000-0100-000082000000}"/>
            </a:ext>
          </a:extLst>
        </xdr:cNvPr>
        <xdr:cNvSpPr txBox="1"/>
      </xdr:nvSpPr>
      <xdr:spPr>
        <a:xfrm>
          <a:off x="6702571" y="6551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27017</xdr:rowOff>
    </xdr:from>
    <xdr:ext cx="534377" cy="259045"/>
    <xdr:sp macro="" textlink="">
      <xdr:nvSpPr>
        <xdr:cNvPr id="131" name="n_4aveValue【道路】&#10;一人当たり延長">
          <a:extLst>
            <a:ext uri="{FF2B5EF4-FFF2-40B4-BE49-F238E27FC236}">
              <a16:creationId xmlns:a16="http://schemas.microsoft.com/office/drawing/2014/main" id="{00000000-0008-0000-0100-000083000000}"/>
            </a:ext>
          </a:extLst>
        </xdr:cNvPr>
        <xdr:cNvSpPr txBox="1"/>
      </xdr:nvSpPr>
      <xdr:spPr>
        <a:xfrm>
          <a:off x="5905011" y="6564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37</xdr:row>
      <xdr:rowOff>168658</xdr:rowOff>
    </xdr:from>
    <xdr:ext cx="534377" cy="259045"/>
    <xdr:sp macro="" textlink="">
      <xdr:nvSpPr>
        <xdr:cNvPr id="132" name="n_1mainValue【道路】&#10;一人当たり延長">
          <a:extLst>
            <a:ext uri="{FF2B5EF4-FFF2-40B4-BE49-F238E27FC236}">
              <a16:creationId xmlns:a16="http://schemas.microsoft.com/office/drawing/2014/main" id="{00000000-0008-0000-0100-000084000000}"/>
            </a:ext>
          </a:extLst>
        </xdr:cNvPr>
        <xdr:cNvSpPr txBox="1"/>
      </xdr:nvSpPr>
      <xdr:spPr>
        <a:xfrm>
          <a:off x="8239271" y="6371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41</xdr:row>
      <xdr:rowOff>77612</xdr:rowOff>
    </xdr:from>
    <xdr:ext cx="534377" cy="259045"/>
    <xdr:sp macro="" textlink="">
      <xdr:nvSpPr>
        <xdr:cNvPr id="133" name="n_4mainValue【道路】&#10;一人当たり延長">
          <a:extLst>
            <a:ext uri="{FF2B5EF4-FFF2-40B4-BE49-F238E27FC236}">
              <a16:creationId xmlns:a16="http://schemas.microsoft.com/office/drawing/2014/main" id="{00000000-0008-0000-0100-000085000000}"/>
            </a:ext>
          </a:extLst>
        </xdr:cNvPr>
        <xdr:cNvSpPr txBox="1"/>
      </xdr:nvSpPr>
      <xdr:spPr>
        <a:xfrm>
          <a:off x="5905011" y="6950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34" name="正方形/長方形 133">
          <a:extLst>
            <a:ext uri="{FF2B5EF4-FFF2-40B4-BE49-F238E27FC236}">
              <a16:creationId xmlns:a16="http://schemas.microsoft.com/office/drawing/2014/main" id="{00000000-0008-0000-0100-000086000000}"/>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5" name="正方形/長方形 134">
          <a:extLst>
            <a:ext uri="{FF2B5EF4-FFF2-40B4-BE49-F238E27FC236}">
              <a16:creationId xmlns:a16="http://schemas.microsoft.com/office/drawing/2014/main" id="{00000000-0008-0000-0100-000087000000}"/>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36" name="正方形/長方形 135">
          <a:extLst>
            <a:ext uri="{FF2B5EF4-FFF2-40B4-BE49-F238E27FC236}">
              <a16:creationId xmlns:a16="http://schemas.microsoft.com/office/drawing/2014/main" id="{00000000-0008-0000-0100-000088000000}"/>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7" name="正方形/長方形 136">
          <a:extLst>
            <a:ext uri="{FF2B5EF4-FFF2-40B4-BE49-F238E27FC236}">
              <a16:creationId xmlns:a16="http://schemas.microsoft.com/office/drawing/2014/main" id="{00000000-0008-0000-0100-000089000000}"/>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8" name="正方形/長方形 137">
          <a:extLst>
            <a:ext uri="{FF2B5EF4-FFF2-40B4-BE49-F238E27FC236}">
              <a16:creationId xmlns:a16="http://schemas.microsoft.com/office/drawing/2014/main" id="{00000000-0008-0000-0100-00008A000000}"/>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39" name="正方形/長方形 138">
          <a:extLst>
            <a:ext uri="{FF2B5EF4-FFF2-40B4-BE49-F238E27FC236}">
              <a16:creationId xmlns:a16="http://schemas.microsoft.com/office/drawing/2014/main" id="{00000000-0008-0000-0100-00008B000000}"/>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0" name="正方形/長方形 139">
          <a:extLst>
            <a:ext uri="{FF2B5EF4-FFF2-40B4-BE49-F238E27FC236}">
              <a16:creationId xmlns:a16="http://schemas.microsoft.com/office/drawing/2014/main" id="{00000000-0008-0000-0100-00008C000000}"/>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1" name="正方形/長方形 140">
          <a:extLst>
            <a:ext uri="{FF2B5EF4-FFF2-40B4-BE49-F238E27FC236}">
              <a16:creationId xmlns:a16="http://schemas.microsoft.com/office/drawing/2014/main" id="{00000000-0008-0000-0100-00008D000000}"/>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2" name="テキスト ボックス 141">
          <a:extLst>
            <a:ext uri="{FF2B5EF4-FFF2-40B4-BE49-F238E27FC236}">
              <a16:creationId xmlns:a16="http://schemas.microsoft.com/office/drawing/2014/main" id="{00000000-0008-0000-0100-00008E000000}"/>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3" name="直線コネクタ 142">
          <a:extLst>
            <a:ext uri="{FF2B5EF4-FFF2-40B4-BE49-F238E27FC236}">
              <a16:creationId xmlns:a16="http://schemas.microsoft.com/office/drawing/2014/main" id="{00000000-0008-0000-0100-00008F000000}"/>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44" name="テキスト ボックス 143">
          <a:extLst>
            <a:ext uri="{FF2B5EF4-FFF2-40B4-BE49-F238E27FC236}">
              <a16:creationId xmlns:a16="http://schemas.microsoft.com/office/drawing/2014/main" id="{00000000-0008-0000-0100-000090000000}"/>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45" name="直線コネクタ 144">
          <a:extLst>
            <a:ext uri="{FF2B5EF4-FFF2-40B4-BE49-F238E27FC236}">
              <a16:creationId xmlns:a16="http://schemas.microsoft.com/office/drawing/2014/main" id="{00000000-0008-0000-0100-000091000000}"/>
            </a:ext>
          </a:extLst>
        </xdr:cNvPr>
        <xdr:cNvCxnSpPr/>
      </xdr:nvCxnSpPr>
      <xdr:spPr>
        <a:xfrm>
          <a:off x="67056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46" name="テキスト ボックス 145">
          <a:extLst>
            <a:ext uri="{FF2B5EF4-FFF2-40B4-BE49-F238E27FC236}">
              <a16:creationId xmlns:a16="http://schemas.microsoft.com/office/drawing/2014/main" id="{00000000-0008-0000-0100-000092000000}"/>
            </a:ext>
          </a:extLst>
        </xdr:cNvPr>
        <xdr:cNvSpPr txBox="1"/>
      </xdr:nvSpPr>
      <xdr:spPr>
        <a:xfrm>
          <a:off x="27196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47" name="直線コネクタ 146">
          <a:extLst>
            <a:ext uri="{FF2B5EF4-FFF2-40B4-BE49-F238E27FC236}">
              <a16:creationId xmlns:a16="http://schemas.microsoft.com/office/drawing/2014/main" id="{00000000-0008-0000-0100-000093000000}"/>
            </a:ext>
          </a:extLst>
        </xdr:cNvPr>
        <xdr:cNvCxnSpPr/>
      </xdr:nvCxnSpPr>
      <xdr:spPr>
        <a:xfrm>
          <a:off x="67056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48" name="テキスト ボックス 147">
          <a:extLst>
            <a:ext uri="{FF2B5EF4-FFF2-40B4-BE49-F238E27FC236}">
              <a16:creationId xmlns:a16="http://schemas.microsoft.com/office/drawing/2014/main" id="{00000000-0008-0000-0100-000094000000}"/>
            </a:ext>
          </a:extLst>
        </xdr:cNvPr>
        <xdr:cNvSpPr txBox="1"/>
      </xdr:nvSpPr>
      <xdr:spPr>
        <a:xfrm>
          <a:off x="33608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49" name="直線コネクタ 148">
          <a:extLst>
            <a:ext uri="{FF2B5EF4-FFF2-40B4-BE49-F238E27FC236}">
              <a16:creationId xmlns:a16="http://schemas.microsoft.com/office/drawing/2014/main" id="{00000000-0008-0000-0100-000095000000}"/>
            </a:ext>
          </a:extLst>
        </xdr:cNvPr>
        <xdr:cNvCxnSpPr/>
      </xdr:nvCxnSpPr>
      <xdr:spPr>
        <a:xfrm>
          <a:off x="67056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50" name="テキスト ボックス 149">
          <a:extLst>
            <a:ext uri="{FF2B5EF4-FFF2-40B4-BE49-F238E27FC236}">
              <a16:creationId xmlns:a16="http://schemas.microsoft.com/office/drawing/2014/main" id="{00000000-0008-0000-0100-000096000000}"/>
            </a:ext>
          </a:extLst>
        </xdr:cNvPr>
        <xdr:cNvSpPr txBox="1"/>
      </xdr:nvSpPr>
      <xdr:spPr>
        <a:xfrm>
          <a:off x="33608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51" name="直線コネクタ 150">
          <a:extLst>
            <a:ext uri="{FF2B5EF4-FFF2-40B4-BE49-F238E27FC236}">
              <a16:creationId xmlns:a16="http://schemas.microsoft.com/office/drawing/2014/main" id="{00000000-0008-0000-0100-000097000000}"/>
            </a:ext>
          </a:extLst>
        </xdr:cNvPr>
        <xdr:cNvCxnSpPr/>
      </xdr:nvCxnSpPr>
      <xdr:spPr>
        <a:xfrm>
          <a:off x="67056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52" name="テキスト ボックス 151">
          <a:extLst>
            <a:ext uri="{FF2B5EF4-FFF2-40B4-BE49-F238E27FC236}">
              <a16:creationId xmlns:a16="http://schemas.microsoft.com/office/drawing/2014/main" id="{00000000-0008-0000-0100-000098000000}"/>
            </a:ext>
          </a:extLst>
        </xdr:cNvPr>
        <xdr:cNvSpPr txBox="1"/>
      </xdr:nvSpPr>
      <xdr:spPr>
        <a:xfrm>
          <a:off x="33608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53" name="直線コネクタ 152">
          <a:extLst>
            <a:ext uri="{FF2B5EF4-FFF2-40B4-BE49-F238E27FC236}">
              <a16:creationId xmlns:a16="http://schemas.microsoft.com/office/drawing/2014/main" id="{00000000-0008-0000-0100-000099000000}"/>
            </a:ext>
          </a:extLst>
        </xdr:cNvPr>
        <xdr:cNvCxnSpPr/>
      </xdr:nvCxnSpPr>
      <xdr:spPr>
        <a:xfrm>
          <a:off x="67056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54" name="テキスト ボックス 153">
          <a:extLst>
            <a:ext uri="{FF2B5EF4-FFF2-40B4-BE49-F238E27FC236}">
              <a16:creationId xmlns:a16="http://schemas.microsoft.com/office/drawing/2014/main" id="{00000000-0008-0000-0100-00009A000000}"/>
            </a:ext>
          </a:extLst>
        </xdr:cNvPr>
        <xdr:cNvSpPr txBox="1"/>
      </xdr:nvSpPr>
      <xdr:spPr>
        <a:xfrm>
          <a:off x="33608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55" name="直線コネクタ 154">
          <a:extLst>
            <a:ext uri="{FF2B5EF4-FFF2-40B4-BE49-F238E27FC236}">
              <a16:creationId xmlns:a16="http://schemas.microsoft.com/office/drawing/2014/main" id="{00000000-0008-0000-0100-00009B000000}"/>
            </a:ext>
          </a:extLst>
        </xdr:cNvPr>
        <xdr:cNvCxnSpPr/>
      </xdr:nvCxnSpPr>
      <xdr:spPr>
        <a:xfrm>
          <a:off x="67056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56" name="テキスト ボックス 155">
          <a:extLst>
            <a:ext uri="{FF2B5EF4-FFF2-40B4-BE49-F238E27FC236}">
              <a16:creationId xmlns:a16="http://schemas.microsoft.com/office/drawing/2014/main" id="{00000000-0008-0000-0100-00009C000000}"/>
            </a:ext>
          </a:extLst>
        </xdr:cNvPr>
        <xdr:cNvSpPr txBox="1"/>
      </xdr:nvSpPr>
      <xdr:spPr>
        <a:xfrm>
          <a:off x="377341" y="912260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57" name="直線コネクタ 156">
          <a:extLst>
            <a:ext uri="{FF2B5EF4-FFF2-40B4-BE49-F238E27FC236}">
              <a16:creationId xmlns:a16="http://schemas.microsoft.com/office/drawing/2014/main" id="{00000000-0008-0000-0100-00009D000000}"/>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58" name="【橋りょう・トンネル】&#10;有形固定資産減価償却率グラフ枠">
          <a:extLst>
            <a:ext uri="{FF2B5EF4-FFF2-40B4-BE49-F238E27FC236}">
              <a16:creationId xmlns:a16="http://schemas.microsoft.com/office/drawing/2014/main" id="{00000000-0008-0000-0100-00009E000000}"/>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111034</xdr:rowOff>
    </xdr:from>
    <xdr:to>
      <xdr:col>24</xdr:col>
      <xdr:colOff>62865</xdr:colOff>
      <xdr:row>63</xdr:row>
      <xdr:rowOff>142059</xdr:rowOff>
    </xdr:to>
    <xdr:cxnSp macro="">
      <xdr:nvCxnSpPr>
        <xdr:cNvPr id="159" name="直線コネクタ 158">
          <a:extLst>
            <a:ext uri="{FF2B5EF4-FFF2-40B4-BE49-F238E27FC236}">
              <a16:creationId xmlns:a16="http://schemas.microsoft.com/office/drawing/2014/main" id="{00000000-0008-0000-0100-00009F000000}"/>
            </a:ext>
          </a:extLst>
        </xdr:cNvPr>
        <xdr:cNvCxnSpPr/>
      </xdr:nvCxnSpPr>
      <xdr:spPr>
        <a:xfrm flipV="1">
          <a:off x="4086225" y="9331234"/>
          <a:ext cx="0" cy="13721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145886</xdr:rowOff>
    </xdr:from>
    <xdr:ext cx="405111" cy="259045"/>
    <xdr:sp macro="" textlink="">
      <xdr:nvSpPr>
        <xdr:cNvPr id="160" name="【橋りょう・トンネル】&#10;有形固定資産減価償却率最小値テキスト">
          <a:extLst>
            <a:ext uri="{FF2B5EF4-FFF2-40B4-BE49-F238E27FC236}">
              <a16:creationId xmlns:a16="http://schemas.microsoft.com/office/drawing/2014/main" id="{00000000-0008-0000-0100-0000A0000000}"/>
            </a:ext>
          </a:extLst>
        </xdr:cNvPr>
        <xdr:cNvSpPr txBox="1"/>
      </xdr:nvSpPr>
      <xdr:spPr>
        <a:xfrm>
          <a:off x="4124960" y="107072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142059</xdr:rowOff>
    </xdr:from>
    <xdr:to>
      <xdr:col>24</xdr:col>
      <xdr:colOff>152400</xdr:colOff>
      <xdr:row>63</xdr:row>
      <xdr:rowOff>142059</xdr:rowOff>
    </xdr:to>
    <xdr:cxnSp macro="">
      <xdr:nvCxnSpPr>
        <xdr:cNvPr id="161" name="直線コネクタ 160">
          <a:extLst>
            <a:ext uri="{FF2B5EF4-FFF2-40B4-BE49-F238E27FC236}">
              <a16:creationId xmlns:a16="http://schemas.microsoft.com/office/drawing/2014/main" id="{00000000-0008-0000-0100-0000A1000000}"/>
            </a:ext>
          </a:extLst>
        </xdr:cNvPr>
        <xdr:cNvCxnSpPr/>
      </xdr:nvCxnSpPr>
      <xdr:spPr>
        <a:xfrm>
          <a:off x="4020820" y="1070337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57711</xdr:rowOff>
    </xdr:from>
    <xdr:ext cx="340478" cy="259045"/>
    <xdr:sp macro="" textlink="">
      <xdr:nvSpPr>
        <xdr:cNvPr id="162" name="【橋りょう・トンネル】&#10;有形固定資産減価償却率最大値テキスト">
          <a:extLst>
            <a:ext uri="{FF2B5EF4-FFF2-40B4-BE49-F238E27FC236}">
              <a16:creationId xmlns:a16="http://schemas.microsoft.com/office/drawing/2014/main" id="{00000000-0008-0000-0100-0000A2000000}"/>
            </a:ext>
          </a:extLst>
        </xdr:cNvPr>
        <xdr:cNvSpPr txBox="1"/>
      </xdr:nvSpPr>
      <xdr:spPr>
        <a:xfrm>
          <a:off x="4124960" y="911027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111034</xdr:rowOff>
    </xdr:from>
    <xdr:to>
      <xdr:col>24</xdr:col>
      <xdr:colOff>152400</xdr:colOff>
      <xdr:row>55</xdr:row>
      <xdr:rowOff>111034</xdr:rowOff>
    </xdr:to>
    <xdr:cxnSp macro="">
      <xdr:nvCxnSpPr>
        <xdr:cNvPr id="163" name="直線コネクタ 162">
          <a:extLst>
            <a:ext uri="{FF2B5EF4-FFF2-40B4-BE49-F238E27FC236}">
              <a16:creationId xmlns:a16="http://schemas.microsoft.com/office/drawing/2014/main" id="{00000000-0008-0000-0100-0000A3000000}"/>
            </a:ext>
          </a:extLst>
        </xdr:cNvPr>
        <xdr:cNvCxnSpPr/>
      </xdr:nvCxnSpPr>
      <xdr:spPr>
        <a:xfrm>
          <a:off x="4020820" y="933123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91276</xdr:rowOff>
    </xdr:from>
    <xdr:ext cx="405111" cy="259045"/>
    <xdr:sp macro="" textlink="">
      <xdr:nvSpPr>
        <xdr:cNvPr id="164" name="【橋りょう・トンネル】&#10;有形固定資産減価償却率平均値テキスト">
          <a:extLst>
            <a:ext uri="{FF2B5EF4-FFF2-40B4-BE49-F238E27FC236}">
              <a16:creationId xmlns:a16="http://schemas.microsoft.com/office/drawing/2014/main" id="{00000000-0008-0000-0100-0000A4000000}"/>
            </a:ext>
          </a:extLst>
        </xdr:cNvPr>
        <xdr:cNvSpPr txBox="1"/>
      </xdr:nvSpPr>
      <xdr:spPr>
        <a:xfrm>
          <a:off x="4124960" y="1014967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68399</xdr:rowOff>
    </xdr:from>
    <xdr:to>
      <xdr:col>24</xdr:col>
      <xdr:colOff>114300</xdr:colOff>
      <xdr:row>61</xdr:row>
      <xdr:rowOff>169999</xdr:rowOff>
    </xdr:to>
    <xdr:sp macro="" textlink="">
      <xdr:nvSpPr>
        <xdr:cNvPr id="165" name="フローチャート: 判断 164">
          <a:extLst>
            <a:ext uri="{FF2B5EF4-FFF2-40B4-BE49-F238E27FC236}">
              <a16:creationId xmlns:a16="http://schemas.microsoft.com/office/drawing/2014/main" id="{00000000-0008-0000-0100-0000A5000000}"/>
            </a:ext>
          </a:extLst>
        </xdr:cNvPr>
        <xdr:cNvSpPr/>
      </xdr:nvSpPr>
      <xdr:spPr>
        <a:xfrm>
          <a:off x="4036060" y="10294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48804</xdr:rowOff>
    </xdr:from>
    <xdr:to>
      <xdr:col>20</xdr:col>
      <xdr:colOff>38100</xdr:colOff>
      <xdr:row>61</xdr:row>
      <xdr:rowOff>150404</xdr:rowOff>
    </xdr:to>
    <xdr:sp macro="" textlink="">
      <xdr:nvSpPr>
        <xdr:cNvPr id="166" name="フローチャート: 判断 165">
          <a:extLst>
            <a:ext uri="{FF2B5EF4-FFF2-40B4-BE49-F238E27FC236}">
              <a16:creationId xmlns:a16="http://schemas.microsoft.com/office/drawing/2014/main" id="{00000000-0008-0000-0100-0000A6000000}"/>
            </a:ext>
          </a:extLst>
        </xdr:cNvPr>
        <xdr:cNvSpPr/>
      </xdr:nvSpPr>
      <xdr:spPr>
        <a:xfrm>
          <a:off x="3312160" y="1027484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39007</xdr:rowOff>
    </xdr:from>
    <xdr:to>
      <xdr:col>15</xdr:col>
      <xdr:colOff>101600</xdr:colOff>
      <xdr:row>61</xdr:row>
      <xdr:rowOff>140607</xdr:rowOff>
    </xdr:to>
    <xdr:sp macro="" textlink="">
      <xdr:nvSpPr>
        <xdr:cNvPr id="167" name="フローチャート: 判断 166">
          <a:extLst>
            <a:ext uri="{FF2B5EF4-FFF2-40B4-BE49-F238E27FC236}">
              <a16:creationId xmlns:a16="http://schemas.microsoft.com/office/drawing/2014/main" id="{00000000-0008-0000-0100-0000A7000000}"/>
            </a:ext>
          </a:extLst>
        </xdr:cNvPr>
        <xdr:cNvSpPr/>
      </xdr:nvSpPr>
      <xdr:spPr>
        <a:xfrm>
          <a:off x="2514600" y="10265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35741</xdr:rowOff>
    </xdr:from>
    <xdr:to>
      <xdr:col>10</xdr:col>
      <xdr:colOff>165100</xdr:colOff>
      <xdr:row>61</xdr:row>
      <xdr:rowOff>137341</xdr:rowOff>
    </xdr:to>
    <xdr:sp macro="" textlink="">
      <xdr:nvSpPr>
        <xdr:cNvPr id="168" name="フローチャート: 判断 167">
          <a:extLst>
            <a:ext uri="{FF2B5EF4-FFF2-40B4-BE49-F238E27FC236}">
              <a16:creationId xmlns:a16="http://schemas.microsoft.com/office/drawing/2014/main" id="{00000000-0008-0000-0100-0000A8000000}"/>
            </a:ext>
          </a:extLst>
        </xdr:cNvPr>
        <xdr:cNvSpPr/>
      </xdr:nvSpPr>
      <xdr:spPr>
        <a:xfrm>
          <a:off x="1739900" y="10261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171269</xdr:rowOff>
    </xdr:from>
    <xdr:to>
      <xdr:col>6</xdr:col>
      <xdr:colOff>38100</xdr:colOff>
      <xdr:row>61</xdr:row>
      <xdr:rowOff>101419</xdr:rowOff>
    </xdr:to>
    <xdr:sp macro="" textlink="">
      <xdr:nvSpPr>
        <xdr:cNvPr id="169" name="フローチャート: 判断 168">
          <a:extLst>
            <a:ext uri="{FF2B5EF4-FFF2-40B4-BE49-F238E27FC236}">
              <a16:creationId xmlns:a16="http://schemas.microsoft.com/office/drawing/2014/main" id="{00000000-0008-0000-0100-0000A9000000}"/>
            </a:ext>
          </a:extLst>
        </xdr:cNvPr>
        <xdr:cNvSpPr/>
      </xdr:nvSpPr>
      <xdr:spPr>
        <a:xfrm>
          <a:off x="965200" y="1022966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0" name="テキスト ボックス 169">
          <a:extLst>
            <a:ext uri="{FF2B5EF4-FFF2-40B4-BE49-F238E27FC236}">
              <a16:creationId xmlns:a16="http://schemas.microsoft.com/office/drawing/2014/main" id="{00000000-0008-0000-0100-0000AA000000}"/>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1" name="テキスト ボックス 170">
          <a:extLst>
            <a:ext uri="{FF2B5EF4-FFF2-40B4-BE49-F238E27FC236}">
              <a16:creationId xmlns:a16="http://schemas.microsoft.com/office/drawing/2014/main" id="{00000000-0008-0000-0100-0000AB000000}"/>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2" name="テキスト ボックス 171">
          <a:extLst>
            <a:ext uri="{FF2B5EF4-FFF2-40B4-BE49-F238E27FC236}">
              <a16:creationId xmlns:a16="http://schemas.microsoft.com/office/drawing/2014/main" id="{00000000-0008-0000-0100-0000AC000000}"/>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3" name="テキスト ボックス 172">
          <a:extLst>
            <a:ext uri="{FF2B5EF4-FFF2-40B4-BE49-F238E27FC236}">
              <a16:creationId xmlns:a16="http://schemas.microsoft.com/office/drawing/2014/main" id="{00000000-0008-0000-0100-0000AD000000}"/>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4" name="テキスト ボックス 173">
          <a:extLst>
            <a:ext uri="{FF2B5EF4-FFF2-40B4-BE49-F238E27FC236}">
              <a16:creationId xmlns:a16="http://schemas.microsoft.com/office/drawing/2014/main" id="{00000000-0008-0000-0100-0000AE000000}"/>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63</xdr:row>
      <xdr:rowOff>91259</xdr:rowOff>
    </xdr:from>
    <xdr:to>
      <xdr:col>24</xdr:col>
      <xdr:colOff>114300</xdr:colOff>
      <xdr:row>64</xdr:row>
      <xdr:rowOff>21409</xdr:rowOff>
    </xdr:to>
    <xdr:sp macro="" textlink="">
      <xdr:nvSpPr>
        <xdr:cNvPr id="175" name="楕円 174">
          <a:extLst>
            <a:ext uri="{FF2B5EF4-FFF2-40B4-BE49-F238E27FC236}">
              <a16:creationId xmlns:a16="http://schemas.microsoft.com/office/drawing/2014/main" id="{00000000-0008-0000-0100-0000AF000000}"/>
            </a:ext>
          </a:extLst>
        </xdr:cNvPr>
        <xdr:cNvSpPr/>
      </xdr:nvSpPr>
      <xdr:spPr>
        <a:xfrm>
          <a:off x="4036060" y="1065257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63</xdr:row>
      <xdr:rowOff>6186</xdr:rowOff>
    </xdr:from>
    <xdr:ext cx="405111" cy="259045"/>
    <xdr:sp macro="" textlink="">
      <xdr:nvSpPr>
        <xdr:cNvPr id="176" name="【橋りょう・トンネル】&#10;有形固定資産減価償却率該当値テキスト">
          <a:extLst>
            <a:ext uri="{FF2B5EF4-FFF2-40B4-BE49-F238E27FC236}">
              <a16:creationId xmlns:a16="http://schemas.microsoft.com/office/drawing/2014/main" id="{00000000-0008-0000-0100-0000B0000000}"/>
            </a:ext>
          </a:extLst>
        </xdr:cNvPr>
        <xdr:cNvSpPr txBox="1"/>
      </xdr:nvSpPr>
      <xdr:spPr>
        <a:xfrm>
          <a:off x="4124960" y="105675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63</xdr:row>
      <xdr:rowOff>84727</xdr:rowOff>
    </xdr:from>
    <xdr:to>
      <xdr:col>20</xdr:col>
      <xdr:colOff>38100</xdr:colOff>
      <xdr:row>64</xdr:row>
      <xdr:rowOff>14877</xdr:rowOff>
    </xdr:to>
    <xdr:sp macro="" textlink="">
      <xdr:nvSpPr>
        <xdr:cNvPr id="177" name="楕円 176">
          <a:extLst>
            <a:ext uri="{FF2B5EF4-FFF2-40B4-BE49-F238E27FC236}">
              <a16:creationId xmlns:a16="http://schemas.microsoft.com/office/drawing/2014/main" id="{00000000-0008-0000-0100-0000B1000000}"/>
            </a:ext>
          </a:extLst>
        </xdr:cNvPr>
        <xdr:cNvSpPr/>
      </xdr:nvSpPr>
      <xdr:spPr>
        <a:xfrm>
          <a:off x="3312160" y="1064604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63</xdr:row>
      <xdr:rowOff>135527</xdr:rowOff>
    </xdr:from>
    <xdr:to>
      <xdr:col>24</xdr:col>
      <xdr:colOff>63500</xdr:colOff>
      <xdr:row>63</xdr:row>
      <xdr:rowOff>142059</xdr:rowOff>
    </xdr:to>
    <xdr:cxnSp macro="">
      <xdr:nvCxnSpPr>
        <xdr:cNvPr id="178" name="直線コネクタ 177">
          <a:extLst>
            <a:ext uri="{FF2B5EF4-FFF2-40B4-BE49-F238E27FC236}">
              <a16:creationId xmlns:a16="http://schemas.microsoft.com/office/drawing/2014/main" id="{00000000-0008-0000-0100-0000B2000000}"/>
            </a:ext>
          </a:extLst>
        </xdr:cNvPr>
        <xdr:cNvCxnSpPr/>
      </xdr:nvCxnSpPr>
      <xdr:spPr>
        <a:xfrm>
          <a:off x="3355340" y="10696847"/>
          <a:ext cx="73152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63</xdr:row>
      <xdr:rowOff>102688</xdr:rowOff>
    </xdr:from>
    <xdr:to>
      <xdr:col>6</xdr:col>
      <xdr:colOff>38100</xdr:colOff>
      <xdr:row>64</xdr:row>
      <xdr:rowOff>32838</xdr:rowOff>
    </xdr:to>
    <xdr:sp macro="" textlink="">
      <xdr:nvSpPr>
        <xdr:cNvPr id="179" name="楕円 178">
          <a:extLst>
            <a:ext uri="{FF2B5EF4-FFF2-40B4-BE49-F238E27FC236}">
              <a16:creationId xmlns:a16="http://schemas.microsoft.com/office/drawing/2014/main" id="{00000000-0008-0000-0100-0000B3000000}"/>
            </a:ext>
          </a:extLst>
        </xdr:cNvPr>
        <xdr:cNvSpPr/>
      </xdr:nvSpPr>
      <xdr:spPr>
        <a:xfrm>
          <a:off x="965200" y="1066400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59</xdr:row>
      <xdr:rowOff>166931</xdr:rowOff>
    </xdr:from>
    <xdr:ext cx="405111" cy="259045"/>
    <xdr:sp macro="" textlink="">
      <xdr:nvSpPr>
        <xdr:cNvPr id="180" name="n_1aveValue【橋りょう・トンネル】&#10;有形固定資産減価償却率">
          <a:extLst>
            <a:ext uri="{FF2B5EF4-FFF2-40B4-BE49-F238E27FC236}">
              <a16:creationId xmlns:a16="http://schemas.microsoft.com/office/drawing/2014/main" id="{00000000-0008-0000-0100-0000B4000000}"/>
            </a:ext>
          </a:extLst>
        </xdr:cNvPr>
        <xdr:cNvSpPr txBox="1"/>
      </xdr:nvSpPr>
      <xdr:spPr>
        <a:xfrm>
          <a:off x="3170564" y="10057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157134</xdr:rowOff>
    </xdr:from>
    <xdr:ext cx="405111" cy="259045"/>
    <xdr:sp macro="" textlink="">
      <xdr:nvSpPr>
        <xdr:cNvPr id="181" name="n_2aveValue【橋りょう・トンネル】&#10;有形固定資産減価償却率">
          <a:extLst>
            <a:ext uri="{FF2B5EF4-FFF2-40B4-BE49-F238E27FC236}">
              <a16:creationId xmlns:a16="http://schemas.microsoft.com/office/drawing/2014/main" id="{00000000-0008-0000-0100-0000B5000000}"/>
            </a:ext>
          </a:extLst>
        </xdr:cNvPr>
        <xdr:cNvSpPr txBox="1"/>
      </xdr:nvSpPr>
      <xdr:spPr>
        <a:xfrm>
          <a:off x="2385704" y="100478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153868</xdr:rowOff>
    </xdr:from>
    <xdr:ext cx="405111" cy="259045"/>
    <xdr:sp macro="" textlink="">
      <xdr:nvSpPr>
        <xdr:cNvPr id="182" name="n_3aveValue【橋りょう・トンネル】&#10;有形固定資産減価償却率">
          <a:extLst>
            <a:ext uri="{FF2B5EF4-FFF2-40B4-BE49-F238E27FC236}">
              <a16:creationId xmlns:a16="http://schemas.microsoft.com/office/drawing/2014/main" id="{00000000-0008-0000-0100-0000B6000000}"/>
            </a:ext>
          </a:extLst>
        </xdr:cNvPr>
        <xdr:cNvSpPr txBox="1"/>
      </xdr:nvSpPr>
      <xdr:spPr>
        <a:xfrm>
          <a:off x="1611004" y="100446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117946</xdr:rowOff>
    </xdr:from>
    <xdr:ext cx="405111" cy="259045"/>
    <xdr:sp macro="" textlink="">
      <xdr:nvSpPr>
        <xdr:cNvPr id="183" name="n_4aveValue【橋りょう・トンネル】&#10;有形固定資産減価償却率">
          <a:extLst>
            <a:ext uri="{FF2B5EF4-FFF2-40B4-BE49-F238E27FC236}">
              <a16:creationId xmlns:a16="http://schemas.microsoft.com/office/drawing/2014/main" id="{00000000-0008-0000-0100-0000B7000000}"/>
            </a:ext>
          </a:extLst>
        </xdr:cNvPr>
        <xdr:cNvSpPr txBox="1"/>
      </xdr:nvSpPr>
      <xdr:spPr>
        <a:xfrm>
          <a:off x="836304" y="100087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64</xdr:row>
      <xdr:rowOff>6004</xdr:rowOff>
    </xdr:from>
    <xdr:ext cx="405111" cy="259045"/>
    <xdr:sp macro="" textlink="">
      <xdr:nvSpPr>
        <xdr:cNvPr id="184" name="n_1mainValue【橋りょう・トンネル】&#10;有形固定資産減価償却率">
          <a:extLst>
            <a:ext uri="{FF2B5EF4-FFF2-40B4-BE49-F238E27FC236}">
              <a16:creationId xmlns:a16="http://schemas.microsoft.com/office/drawing/2014/main" id="{00000000-0008-0000-0100-0000B8000000}"/>
            </a:ext>
          </a:extLst>
        </xdr:cNvPr>
        <xdr:cNvSpPr txBox="1"/>
      </xdr:nvSpPr>
      <xdr:spPr>
        <a:xfrm>
          <a:off x="3170564" y="107349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64</xdr:row>
      <xdr:rowOff>23965</xdr:rowOff>
    </xdr:from>
    <xdr:ext cx="405111" cy="259045"/>
    <xdr:sp macro="" textlink="">
      <xdr:nvSpPr>
        <xdr:cNvPr id="185" name="n_4mainValue【橋りょう・トンネル】&#10;有形固定資産減価償却率">
          <a:extLst>
            <a:ext uri="{FF2B5EF4-FFF2-40B4-BE49-F238E27FC236}">
              <a16:creationId xmlns:a16="http://schemas.microsoft.com/office/drawing/2014/main" id="{00000000-0008-0000-0100-0000B9000000}"/>
            </a:ext>
          </a:extLst>
        </xdr:cNvPr>
        <xdr:cNvSpPr txBox="1"/>
      </xdr:nvSpPr>
      <xdr:spPr>
        <a:xfrm>
          <a:off x="836304" y="107529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86" name="正方形/長方形 185">
          <a:extLst>
            <a:ext uri="{FF2B5EF4-FFF2-40B4-BE49-F238E27FC236}">
              <a16:creationId xmlns:a16="http://schemas.microsoft.com/office/drawing/2014/main" id="{00000000-0008-0000-0100-0000BA000000}"/>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87" name="正方形/長方形 186">
          <a:extLst>
            <a:ext uri="{FF2B5EF4-FFF2-40B4-BE49-F238E27FC236}">
              <a16:creationId xmlns:a16="http://schemas.microsoft.com/office/drawing/2014/main" id="{00000000-0008-0000-0100-0000BB000000}"/>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88" name="正方形/長方形 187">
          <a:extLst>
            <a:ext uri="{FF2B5EF4-FFF2-40B4-BE49-F238E27FC236}">
              <a16:creationId xmlns:a16="http://schemas.microsoft.com/office/drawing/2014/main" id="{00000000-0008-0000-0100-0000BC000000}"/>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89" name="正方形/長方形 188">
          <a:extLst>
            <a:ext uri="{FF2B5EF4-FFF2-40B4-BE49-F238E27FC236}">
              <a16:creationId xmlns:a16="http://schemas.microsoft.com/office/drawing/2014/main" id="{00000000-0008-0000-0100-0000BD000000}"/>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90" name="正方形/長方形 189">
          <a:extLst>
            <a:ext uri="{FF2B5EF4-FFF2-40B4-BE49-F238E27FC236}">
              <a16:creationId xmlns:a16="http://schemas.microsoft.com/office/drawing/2014/main" id="{00000000-0008-0000-0100-0000BE000000}"/>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91" name="正方形/長方形 190">
          <a:extLst>
            <a:ext uri="{FF2B5EF4-FFF2-40B4-BE49-F238E27FC236}">
              <a16:creationId xmlns:a16="http://schemas.microsoft.com/office/drawing/2014/main" id="{00000000-0008-0000-0100-0000BF000000}"/>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92" name="正方形/長方形 191">
          <a:extLst>
            <a:ext uri="{FF2B5EF4-FFF2-40B4-BE49-F238E27FC236}">
              <a16:creationId xmlns:a16="http://schemas.microsoft.com/office/drawing/2014/main" id="{00000000-0008-0000-0100-0000C0000000}"/>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93" name="正方形/長方形 192">
          <a:extLst>
            <a:ext uri="{FF2B5EF4-FFF2-40B4-BE49-F238E27FC236}">
              <a16:creationId xmlns:a16="http://schemas.microsoft.com/office/drawing/2014/main" id="{00000000-0008-0000-0100-0000C1000000}"/>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94" name="テキスト ボックス 193">
          <a:extLst>
            <a:ext uri="{FF2B5EF4-FFF2-40B4-BE49-F238E27FC236}">
              <a16:creationId xmlns:a16="http://schemas.microsoft.com/office/drawing/2014/main" id="{00000000-0008-0000-0100-0000C2000000}"/>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95" name="直線コネクタ 194">
          <a:extLst>
            <a:ext uri="{FF2B5EF4-FFF2-40B4-BE49-F238E27FC236}">
              <a16:creationId xmlns:a16="http://schemas.microsoft.com/office/drawing/2014/main" id="{00000000-0008-0000-0100-0000C3000000}"/>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96" name="直線コネクタ 195">
          <a:extLst>
            <a:ext uri="{FF2B5EF4-FFF2-40B4-BE49-F238E27FC236}">
              <a16:creationId xmlns:a16="http://schemas.microsoft.com/office/drawing/2014/main" id="{00000000-0008-0000-0100-0000C4000000}"/>
            </a:ext>
          </a:extLst>
        </xdr:cNvPr>
        <xdr:cNvCxnSpPr/>
      </xdr:nvCxnSpPr>
      <xdr:spPr>
        <a:xfrm>
          <a:off x="5826760" y="108051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197" name="テキスト ボックス 196">
          <a:extLst>
            <a:ext uri="{FF2B5EF4-FFF2-40B4-BE49-F238E27FC236}">
              <a16:creationId xmlns:a16="http://schemas.microsoft.com/office/drawing/2014/main" id="{00000000-0008-0000-0100-0000C5000000}"/>
            </a:ext>
          </a:extLst>
        </xdr:cNvPr>
        <xdr:cNvSpPr txBox="1"/>
      </xdr:nvSpPr>
      <xdr:spPr>
        <a:xfrm>
          <a:off x="5600834" y="1066674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98" name="直線コネクタ 197">
          <a:extLst>
            <a:ext uri="{FF2B5EF4-FFF2-40B4-BE49-F238E27FC236}">
              <a16:creationId xmlns:a16="http://schemas.microsoft.com/office/drawing/2014/main" id="{00000000-0008-0000-0100-0000C6000000}"/>
            </a:ext>
          </a:extLst>
        </xdr:cNvPr>
        <xdr:cNvCxnSpPr/>
      </xdr:nvCxnSpPr>
      <xdr:spPr>
        <a:xfrm>
          <a:off x="5826760" y="104317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61</xdr:row>
      <xdr:rowOff>67327</xdr:rowOff>
    </xdr:from>
    <xdr:ext cx="685572" cy="259045"/>
    <xdr:sp macro="" textlink="">
      <xdr:nvSpPr>
        <xdr:cNvPr id="199" name="テキスト ボックス 198">
          <a:extLst>
            <a:ext uri="{FF2B5EF4-FFF2-40B4-BE49-F238E27FC236}">
              <a16:creationId xmlns:a16="http://schemas.microsoft.com/office/drawing/2014/main" id="{00000000-0008-0000-0100-0000C7000000}"/>
            </a:ext>
          </a:extLst>
        </xdr:cNvPr>
        <xdr:cNvSpPr txBox="1"/>
      </xdr:nvSpPr>
      <xdr:spPr>
        <a:xfrm>
          <a:off x="5209768" y="1029336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00" name="直線コネクタ 199">
          <a:extLst>
            <a:ext uri="{FF2B5EF4-FFF2-40B4-BE49-F238E27FC236}">
              <a16:creationId xmlns:a16="http://schemas.microsoft.com/office/drawing/2014/main" id="{00000000-0008-0000-0100-0000C8000000}"/>
            </a:ext>
          </a:extLst>
        </xdr:cNvPr>
        <xdr:cNvCxnSpPr/>
      </xdr:nvCxnSpPr>
      <xdr:spPr>
        <a:xfrm>
          <a:off x="5826760" y="100584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01" name="テキスト ボックス 200">
          <a:extLst>
            <a:ext uri="{FF2B5EF4-FFF2-40B4-BE49-F238E27FC236}">
              <a16:creationId xmlns:a16="http://schemas.microsoft.com/office/drawing/2014/main" id="{00000000-0008-0000-0100-0000C9000000}"/>
            </a:ext>
          </a:extLst>
        </xdr:cNvPr>
        <xdr:cNvSpPr txBox="1"/>
      </xdr:nvSpPr>
      <xdr:spPr>
        <a:xfrm>
          <a:off x="5209768" y="991998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02" name="直線コネクタ 201">
          <a:extLst>
            <a:ext uri="{FF2B5EF4-FFF2-40B4-BE49-F238E27FC236}">
              <a16:creationId xmlns:a16="http://schemas.microsoft.com/office/drawing/2014/main" id="{00000000-0008-0000-0100-0000CA000000}"/>
            </a:ext>
          </a:extLst>
        </xdr:cNvPr>
        <xdr:cNvCxnSpPr/>
      </xdr:nvCxnSpPr>
      <xdr:spPr>
        <a:xfrm>
          <a:off x="5826760" y="9688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03" name="テキスト ボックス 202">
          <a:extLst>
            <a:ext uri="{FF2B5EF4-FFF2-40B4-BE49-F238E27FC236}">
              <a16:creationId xmlns:a16="http://schemas.microsoft.com/office/drawing/2014/main" id="{00000000-0008-0000-0100-0000CB000000}"/>
            </a:ext>
          </a:extLst>
        </xdr:cNvPr>
        <xdr:cNvSpPr txBox="1"/>
      </xdr:nvSpPr>
      <xdr:spPr>
        <a:xfrm>
          <a:off x="5209768" y="955041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04" name="直線コネクタ 203">
          <a:extLst>
            <a:ext uri="{FF2B5EF4-FFF2-40B4-BE49-F238E27FC236}">
              <a16:creationId xmlns:a16="http://schemas.microsoft.com/office/drawing/2014/main" id="{00000000-0008-0000-0100-0000CC000000}"/>
            </a:ext>
          </a:extLst>
        </xdr:cNvPr>
        <xdr:cNvCxnSpPr/>
      </xdr:nvCxnSpPr>
      <xdr:spPr>
        <a:xfrm>
          <a:off x="5826760" y="93154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05" name="テキスト ボックス 204">
          <a:extLst>
            <a:ext uri="{FF2B5EF4-FFF2-40B4-BE49-F238E27FC236}">
              <a16:creationId xmlns:a16="http://schemas.microsoft.com/office/drawing/2014/main" id="{00000000-0008-0000-0100-0000CD000000}"/>
            </a:ext>
          </a:extLst>
        </xdr:cNvPr>
        <xdr:cNvSpPr txBox="1"/>
      </xdr:nvSpPr>
      <xdr:spPr>
        <a:xfrm>
          <a:off x="5209768" y="917703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06" name="直線コネクタ 205">
          <a:extLst>
            <a:ext uri="{FF2B5EF4-FFF2-40B4-BE49-F238E27FC236}">
              <a16:creationId xmlns:a16="http://schemas.microsoft.com/office/drawing/2014/main" id="{00000000-0008-0000-0100-0000CE000000}"/>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07" name="テキスト ボックス 206">
          <a:extLst>
            <a:ext uri="{FF2B5EF4-FFF2-40B4-BE49-F238E27FC236}">
              <a16:creationId xmlns:a16="http://schemas.microsoft.com/office/drawing/2014/main" id="{00000000-0008-0000-0100-0000CF000000}"/>
            </a:ext>
          </a:extLst>
        </xdr:cNvPr>
        <xdr:cNvSpPr txBox="1"/>
      </xdr:nvSpPr>
      <xdr:spPr>
        <a:xfrm>
          <a:off x="5209768" y="880365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08" name="【橋りょう・トンネル】&#10;一人当たり有形固定資産（償却資産）額グラフ枠">
          <a:extLst>
            <a:ext uri="{FF2B5EF4-FFF2-40B4-BE49-F238E27FC236}">
              <a16:creationId xmlns:a16="http://schemas.microsoft.com/office/drawing/2014/main" id="{00000000-0008-0000-0100-0000D0000000}"/>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130213</xdr:rowOff>
    </xdr:from>
    <xdr:to>
      <xdr:col>54</xdr:col>
      <xdr:colOff>189865</xdr:colOff>
      <xdr:row>64</xdr:row>
      <xdr:rowOff>75333</xdr:rowOff>
    </xdr:to>
    <xdr:cxnSp macro="">
      <xdr:nvCxnSpPr>
        <xdr:cNvPr id="209" name="直線コネクタ 208">
          <a:extLst>
            <a:ext uri="{FF2B5EF4-FFF2-40B4-BE49-F238E27FC236}">
              <a16:creationId xmlns:a16="http://schemas.microsoft.com/office/drawing/2014/main" id="{00000000-0008-0000-0100-0000D1000000}"/>
            </a:ext>
          </a:extLst>
        </xdr:cNvPr>
        <xdr:cNvCxnSpPr/>
      </xdr:nvCxnSpPr>
      <xdr:spPr>
        <a:xfrm flipV="1">
          <a:off x="9219565" y="9350413"/>
          <a:ext cx="0" cy="1453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79160</xdr:rowOff>
    </xdr:from>
    <xdr:ext cx="469744" cy="259045"/>
    <xdr:sp macro="" textlink="">
      <xdr:nvSpPr>
        <xdr:cNvPr id="210" name="【橋りょう・トンネル】&#10;一人当たり有形固定資産（償却資産）額最小値テキスト">
          <a:extLst>
            <a:ext uri="{FF2B5EF4-FFF2-40B4-BE49-F238E27FC236}">
              <a16:creationId xmlns:a16="http://schemas.microsoft.com/office/drawing/2014/main" id="{00000000-0008-0000-0100-0000D2000000}"/>
            </a:ext>
          </a:extLst>
        </xdr:cNvPr>
        <xdr:cNvSpPr txBox="1"/>
      </xdr:nvSpPr>
      <xdr:spPr>
        <a:xfrm>
          <a:off x="9258300" y="108081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75333</xdr:rowOff>
    </xdr:from>
    <xdr:to>
      <xdr:col>55</xdr:col>
      <xdr:colOff>88900</xdr:colOff>
      <xdr:row>64</xdr:row>
      <xdr:rowOff>75333</xdr:rowOff>
    </xdr:to>
    <xdr:cxnSp macro="">
      <xdr:nvCxnSpPr>
        <xdr:cNvPr id="211" name="直線コネクタ 210">
          <a:extLst>
            <a:ext uri="{FF2B5EF4-FFF2-40B4-BE49-F238E27FC236}">
              <a16:creationId xmlns:a16="http://schemas.microsoft.com/office/drawing/2014/main" id="{00000000-0008-0000-0100-0000D3000000}"/>
            </a:ext>
          </a:extLst>
        </xdr:cNvPr>
        <xdr:cNvCxnSpPr/>
      </xdr:nvCxnSpPr>
      <xdr:spPr>
        <a:xfrm>
          <a:off x="9154160" y="1080429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76890</xdr:rowOff>
    </xdr:from>
    <xdr:ext cx="690189" cy="259045"/>
    <xdr:sp macro="" textlink="">
      <xdr:nvSpPr>
        <xdr:cNvPr id="212" name="【橋りょう・トンネル】&#10;一人当たり有形固定資産（償却資産）額最大値テキスト">
          <a:extLst>
            <a:ext uri="{FF2B5EF4-FFF2-40B4-BE49-F238E27FC236}">
              <a16:creationId xmlns:a16="http://schemas.microsoft.com/office/drawing/2014/main" id="{00000000-0008-0000-0100-0000D4000000}"/>
            </a:ext>
          </a:extLst>
        </xdr:cNvPr>
        <xdr:cNvSpPr txBox="1"/>
      </xdr:nvSpPr>
      <xdr:spPr>
        <a:xfrm>
          <a:off x="9258300" y="912945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3,908,233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130213</xdr:rowOff>
    </xdr:from>
    <xdr:to>
      <xdr:col>55</xdr:col>
      <xdr:colOff>88900</xdr:colOff>
      <xdr:row>55</xdr:row>
      <xdr:rowOff>130213</xdr:rowOff>
    </xdr:to>
    <xdr:cxnSp macro="">
      <xdr:nvCxnSpPr>
        <xdr:cNvPr id="213" name="直線コネクタ 212">
          <a:extLst>
            <a:ext uri="{FF2B5EF4-FFF2-40B4-BE49-F238E27FC236}">
              <a16:creationId xmlns:a16="http://schemas.microsoft.com/office/drawing/2014/main" id="{00000000-0008-0000-0100-0000D5000000}"/>
            </a:ext>
          </a:extLst>
        </xdr:cNvPr>
        <xdr:cNvCxnSpPr/>
      </xdr:nvCxnSpPr>
      <xdr:spPr>
        <a:xfrm>
          <a:off x="9154160" y="935041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25806</xdr:rowOff>
    </xdr:from>
    <xdr:ext cx="599010" cy="259045"/>
    <xdr:sp macro="" textlink="">
      <xdr:nvSpPr>
        <xdr:cNvPr id="214" name="【橋りょう・トンネル】&#10;一人当たり有形固定資産（償却資産）額平均値テキスト">
          <a:extLst>
            <a:ext uri="{FF2B5EF4-FFF2-40B4-BE49-F238E27FC236}">
              <a16:creationId xmlns:a16="http://schemas.microsoft.com/office/drawing/2014/main" id="{00000000-0008-0000-0100-0000D6000000}"/>
            </a:ext>
          </a:extLst>
        </xdr:cNvPr>
        <xdr:cNvSpPr txBox="1"/>
      </xdr:nvSpPr>
      <xdr:spPr>
        <a:xfrm>
          <a:off x="9258300" y="1041948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508,979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2929</xdr:rowOff>
    </xdr:from>
    <xdr:to>
      <xdr:col>55</xdr:col>
      <xdr:colOff>50800</xdr:colOff>
      <xdr:row>63</xdr:row>
      <xdr:rowOff>104529</xdr:rowOff>
    </xdr:to>
    <xdr:sp macro="" textlink="">
      <xdr:nvSpPr>
        <xdr:cNvPr id="215" name="フローチャート: 判断 214">
          <a:extLst>
            <a:ext uri="{FF2B5EF4-FFF2-40B4-BE49-F238E27FC236}">
              <a16:creationId xmlns:a16="http://schemas.microsoft.com/office/drawing/2014/main" id="{00000000-0008-0000-0100-0000D7000000}"/>
            </a:ext>
          </a:extLst>
        </xdr:cNvPr>
        <xdr:cNvSpPr/>
      </xdr:nvSpPr>
      <xdr:spPr>
        <a:xfrm>
          <a:off x="9192260" y="1056424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7404</xdr:rowOff>
    </xdr:from>
    <xdr:to>
      <xdr:col>50</xdr:col>
      <xdr:colOff>165100</xdr:colOff>
      <xdr:row>63</xdr:row>
      <xdr:rowOff>109004</xdr:rowOff>
    </xdr:to>
    <xdr:sp macro="" textlink="">
      <xdr:nvSpPr>
        <xdr:cNvPr id="216" name="フローチャート: 判断 215">
          <a:extLst>
            <a:ext uri="{FF2B5EF4-FFF2-40B4-BE49-F238E27FC236}">
              <a16:creationId xmlns:a16="http://schemas.microsoft.com/office/drawing/2014/main" id="{00000000-0008-0000-0100-0000D8000000}"/>
            </a:ext>
          </a:extLst>
        </xdr:cNvPr>
        <xdr:cNvSpPr/>
      </xdr:nvSpPr>
      <xdr:spPr>
        <a:xfrm>
          <a:off x="8445500" y="10568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31252</xdr:rowOff>
    </xdr:from>
    <xdr:to>
      <xdr:col>46</xdr:col>
      <xdr:colOff>38100</xdr:colOff>
      <xdr:row>63</xdr:row>
      <xdr:rowOff>132852</xdr:rowOff>
    </xdr:to>
    <xdr:sp macro="" textlink="">
      <xdr:nvSpPr>
        <xdr:cNvPr id="217" name="フローチャート: 判断 216">
          <a:extLst>
            <a:ext uri="{FF2B5EF4-FFF2-40B4-BE49-F238E27FC236}">
              <a16:creationId xmlns:a16="http://schemas.microsoft.com/office/drawing/2014/main" id="{00000000-0008-0000-0100-0000D9000000}"/>
            </a:ext>
          </a:extLst>
        </xdr:cNvPr>
        <xdr:cNvSpPr/>
      </xdr:nvSpPr>
      <xdr:spPr>
        <a:xfrm>
          <a:off x="7670800" y="1059257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20751</xdr:rowOff>
    </xdr:from>
    <xdr:to>
      <xdr:col>41</xdr:col>
      <xdr:colOff>101600</xdr:colOff>
      <xdr:row>63</xdr:row>
      <xdr:rowOff>122351</xdr:rowOff>
    </xdr:to>
    <xdr:sp macro="" textlink="">
      <xdr:nvSpPr>
        <xdr:cNvPr id="218" name="フローチャート: 判断 217">
          <a:extLst>
            <a:ext uri="{FF2B5EF4-FFF2-40B4-BE49-F238E27FC236}">
              <a16:creationId xmlns:a16="http://schemas.microsoft.com/office/drawing/2014/main" id="{00000000-0008-0000-0100-0000DA000000}"/>
            </a:ext>
          </a:extLst>
        </xdr:cNvPr>
        <xdr:cNvSpPr/>
      </xdr:nvSpPr>
      <xdr:spPr>
        <a:xfrm>
          <a:off x="6873240" y="10582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3337</xdr:rowOff>
    </xdr:from>
    <xdr:to>
      <xdr:col>36</xdr:col>
      <xdr:colOff>165100</xdr:colOff>
      <xdr:row>63</xdr:row>
      <xdr:rowOff>104937</xdr:rowOff>
    </xdr:to>
    <xdr:sp macro="" textlink="">
      <xdr:nvSpPr>
        <xdr:cNvPr id="219" name="フローチャート: 判断 218">
          <a:extLst>
            <a:ext uri="{FF2B5EF4-FFF2-40B4-BE49-F238E27FC236}">
              <a16:creationId xmlns:a16="http://schemas.microsoft.com/office/drawing/2014/main" id="{00000000-0008-0000-0100-0000DB000000}"/>
            </a:ext>
          </a:extLst>
        </xdr:cNvPr>
        <xdr:cNvSpPr/>
      </xdr:nvSpPr>
      <xdr:spPr>
        <a:xfrm>
          <a:off x="6098540" y="10564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20" name="テキスト ボックス 219">
          <a:extLst>
            <a:ext uri="{FF2B5EF4-FFF2-40B4-BE49-F238E27FC236}">
              <a16:creationId xmlns:a16="http://schemas.microsoft.com/office/drawing/2014/main" id="{00000000-0008-0000-0100-0000DC000000}"/>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21" name="テキスト ボックス 220">
          <a:extLst>
            <a:ext uri="{FF2B5EF4-FFF2-40B4-BE49-F238E27FC236}">
              <a16:creationId xmlns:a16="http://schemas.microsoft.com/office/drawing/2014/main" id="{00000000-0008-0000-0100-0000DD000000}"/>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22" name="テキスト ボックス 221">
          <a:extLst>
            <a:ext uri="{FF2B5EF4-FFF2-40B4-BE49-F238E27FC236}">
              <a16:creationId xmlns:a16="http://schemas.microsoft.com/office/drawing/2014/main" id="{00000000-0008-0000-0100-0000DE000000}"/>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23" name="テキスト ボックス 222">
          <a:extLst>
            <a:ext uri="{FF2B5EF4-FFF2-40B4-BE49-F238E27FC236}">
              <a16:creationId xmlns:a16="http://schemas.microsoft.com/office/drawing/2014/main" id="{00000000-0008-0000-0100-0000DF000000}"/>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24" name="テキスト ボックス 223">
          <a:extLst>
            <a:ext uri="{FF2B5EF4-FFF2-40B4-BE49-F238E27FC236}">
              <a16:creationId xmlns:a16="http://schemas.microsoft.com/office/drawing/2014/main" id="{00000000-0008-0000-0100-0000E0000000}"/>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64</xdr:row>
      <xdr:rowOff>9152</xdr:rowOff>
    </xdr:from>
    <xdr:to>
      <xdr:col>55</xdr:col>
      <xdr:colOff>50800</xdr:colOff>
      <xdr:row>64</xdr:row>
      <xdr:rowOff>110752</xdr:rowOff>
    </xdr:to>
    <xdr:sp macro="" textlink="">
      <xdr:nvSpPr>
        <xdr:cNvPr id="225" name="楕円 224">
          <a:extLst>
            <a:ext uri="{FF2B5EF4-FFF2-40B4-BE49-F238E27FC236}">
              <a16:creationId xmlns:a16="http://schemas.microsoft.com/office/drawing/2014/main" id="{00000000-0008-0000-0100-0000E1000000}"/>
            </a:ext>
          </a:extLst>
        </xdr:cNvPr>
        <xdr:cNvSpPr/>
      </xdr:nvSpPr>
      <xdr:spPr>
        <a:xfrm>
          <a:off x="9192260" y="1073811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95529</xdr:rowOff>
    </xdr:from>
    <xdr:ext cx="534377" cy="259045"/>
    <xdr:sp macro="" textlink="">
      <xdr:nvSpPr>
        <xdr:cNvPr id="226" name="【橋りょう・トンネル】&#10;一人当たり有形固定資産（償却資産）額該当値テキスト">
          <a:extLst>
            <a:ext uri="{FF2B5EF4-FFF2-40B4-BE49-F238E27FC236}">
              <a16:creationId xmlns:a16="http://schemas.microsoft.com/office/drawing/2014/main" id="{00000000-0008-0000-0100-0000E2000000}"/>
            </a:ext>
          </a:extLst>
        </xdr:cNvPr>
        <xdr:cNvSpPr txBox="1"/>
      </xdr:nvSpPr>
      <xdr:spPr>
        <a:xfrm>
          <a:off x="9258300" y="10656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64</xdr:row>
      <xdr:rowOff>9478</xdr:rowOff>
    </xdr:from>
    <xdr:to>
      <xdr:col>50</xdr:col>
      <xdr:colOff>165100</xdr:colOff>
      <xdr:row>64</xdr:row>
      <xdr:rowOff>111078</xdr:rowOff>
    </xdr:to>
    <xdr:sp macro="" textlink="">
      <xdr:nvSpPr>
        <xdr:cNvPr id="227" name="楕円 226">
          <a:extLst>
            <a:ext uri="{FF2B5EF4-FFF2-40B4-BE49-F238E27FC236}">
              <a16:creationId xmlns:a16="http://schemas.microsoft.com/office/drawing/2014/main" id="{00000000-0008-0000-0100-0000E3000000}"/>
            </a:ext>
          </a:extLst>
        </xdr:cNvPr>
        <xdr:cNvSpPr/>
      </xdr:nvSpPr>
      <xdr:spPr>
        <a:xfrm>
          <a:off x="8445500" y="10738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59952</xdr:rowOff>
    </xdr:from>
    <xdr:to>
      <xdr:col>55</xdr:col>
      <xdr:colOff>0</xdr:colOff>
      <xdr:row>64</xdr:row>
      <xdr:rowOff>60278</xdr:rowOff>
    </xdr:to>
    <xdr:cxnSp macro="">
      <xdr:nvCxnSpPr>
        <xdr:cNvPr id="228" name="直線コネクタ 227">
          <a:extLst>
            <a:ext uri="{FF2B5EF4-FFF2-40B4-BE49-F238E27FC236}">
              <a16:creationId xmlns:a16="http://schemas.microsoft.com/office/drawing/2014/main" id="{00000000-0008-0000-0100-0000E4000000}"/>
            </a:ext>
          </a:extLst>
        </xdr:cNvPr>
        <xdr:cNvCxnSpPr/>
      </xdr:nvCxnSpPr>
      <xdr:spPr>
        <a:xfrm flipV="1">
          <a:off x="8496300" y="10788912"/>
          <a:ext cx="723900" cy="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64</xdr:row>
      <xdr:rowOff>9983</xdr:rowOff>
    </xdr:from>
    <xdr:to>
      <xdr:col>36</xdr:col>
      <xdr:colOff>165100</xdr:colOff>
      <xdr:row>64</xdr:row>
      <xdr:rowOff>111583</xdr:rowOff>
    </xdr:to>
    <xdr:sp macro="" textlink="">
      <xdr:nvSpPr>
        <xdr:cNvPr id="229" name="楕円 228">
          <a:extLst>
            <a:ext uri="{FF2B5EF4-FFF2-40B4-BE49-F238E27FC236}">
              <a16:creationId xmlns:a16="http://schemas.microsoft.com/office/drawing/2014/main" id="{00000000-0008-0000-0100-0000E5000000}"/>
            </a:ext>
          </a:extLst>
        </xdr:cNvPr>
        <xdr:cNvSpPr/>
      </xdr:nvSpPr>
      <xdr:spPr>
        <a:xfrm>
          <a:off x="6098540" y="10738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48</xdr:col>
      <xdr:colOff>183095</xdr:colOff>
      <xdr:row>61</xdr:row>
      <xdr:rowOff>125531</xdr:rowOff>
    </xdr:from>
    <xdr:ext cx="599010" cy="259045"/>
    <xdr:sp macro="" textlink="">
      <xdr:nvSpPr>
        <xdr:cNvPr id="230" name="n_1aveValue【橋りょう・トンネル】&#10;一人当たり有形固定資産（償却資産）額">
          <a:extLst>
            <a:ext uri="{FF2B5EF4-FFF2-40B4-BE49-F238E27FC236}">
              <a16:creationId xmlns:a16="http://schemas.microsoft.com/office/drawing/2014/main" id="{00000000-0008-0000-0100-0000E6000000}"/>
            </a:ext>
          </a:extLst>
        </xdr:cNvPr>
        <xdr:cNvSpPr txBox="1"/>
      </xdr:nvSpPr>
      <xdr:spPr>
        <a:xfrm>
          <a:off x="8214575" y="103515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149379</xdr:rowOff>
    </xdr:from>
    <xdr:ext cx="599010" cy="259045"/>
    <xdr:sp macro="" textlink="">
      <xdr:nvSpPr>
        <xdr:cNvPr id="231" name="n_2aveValue【橋りょう・トンネル】&#10;一人当たり有形固定資産（償却資産）額">
          <a:extLst>
            <a:ext uri="{FF2B5EF4-FFF2-40B4-BE49-F238E27FC236}">
              <a16:creationId xmlns:a16="http://schemas.microsoft.com/office/drawing/2014/main" id="{00000000-0008-0000-0100-0000E7000000}"/>
            </a:ext>
          </a:extLst>
        </xdr:cNvPr>
        <xdr:cNvSpPr txBox="1"/>
      </xdr:nvSpPr>
      <xdr:spPr>
        <a:xfrm>
          <a:off x="7444955" y="103754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138878</xdr:rowOff>
    </xdr:from>
    <xdr:ext cx="599010" cy="259045"/>
    <xdr:sp macro="" textlink="">
      <xdr:nvSpPr>
        <xdr:cNvPr id="232" name="n_3aveValue【橋りょう・トンネル】&#10;一人当たり有形固定資産（償却資産）額">
          <a:extLst>
            <a:ext uri="{FF2B5EF4-FFF2-40B4-BE49-F238E27FC236}">
              <a16:creationId xmlns:a16="http://schemas.microsoft.com/office/drawing/2014/main" id="{00000000-0008-0000-0100-0000E8000000}"/>
            </a:ext>
          </a:extLst>
        </xdr:cNvPr>
        <xdr:cNvSpPr txBox="1"/>
      </xdr:nvSpPr>
      <xdr:spPr>
        <a:xfrm>
          <a:off x="6670255" y="103649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61</xdr:row>
      <xdr:rowOff>121464</xdr:rowOff>
    </xdr:from>
    <xdr:ext cx="599010" cy="259045"/>
    <xdr:sp macro="" textlink="">
      <xdr:nvSpPr>
        <xdr:cNvPr id="233" name="n_4aveValue【橋りょう・トンネル】&#10;一人当たり有形固定資産（償却資産）額">
          <a:extLst>
            <a:ext uri="{FF2B5EF4-FFF2-40B4-BE49-F238E27FC236}">
              <a16:creationId xmlns:a16="http://schemas.microsoft.com/office/drawing/2014/main" id="{00000000-0008-0000-0100-0000E9000000}"/>
            </a:ext>
          </a:extLst>
        </xdr:cNvPr>
        <xdr:cNvSpPr txBox="1"/>
      </xdr:nvSpPr>
      <xdr:spPr>
        <a:xfrm>
          <a:off x="5872695" y="103475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64</xdr:row>
      <xdr:rowOff>102205</xdr:rowOff>
    </xdr:from>
    <xdr:ext cx="534377" cy="259045"/>
    <xdr:sp macro="" textlink="">
      <xdr:nvSpPr>
        <xdr:cNvPr id="234" name="n_1mainValue【橋りょう・トンネル】&#10;一人当たり有形固定資産（償却資産）額">
          <a:extLst>
            <a:ext uri="{FF2B5EF4-FFF2-40B4-BE49-F238E27FC236}">
              <a16:creationId xmlns:a16="http://schemas.microsoft.com/office/drawing/2014/main" id="{00000000-0008-0000-0100-0000EA000000}"/>
            </a:ext>
          </a:extLst>
        </xdr:cNvPr>
        <xdr:cNvSpPr txBox="1"/>
      </xdr:nvSpPr>
      <xdr:spPr>
        <a:xfrm>
          <a:off x="8239271" y="10831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64</xdr:row>
      <xdr:rowOff>102710</xdr:rowOff>
    </xdr:from>
    <xdr:ext cx="534377" cy="259045"/>
    <xdr:sp macro="" textlink="">
      <xdr:nvSpPr>
        <xdr:cNvPr id="235" name="n_4mainValue【橋りょう・トンネル】&#10;一人当たり有形固定資産（償却資産）額">
          <a:extLst>
            <a:ext uri="{FF2B5EF4-FFF2-40B4-BE49-F238E27FC236}">
              <a16:creationId xmlns:a16="http://schemas.microsoft.com/office/drawing/2014/main" id="{00000000-0008-0000-0100-0000EB000000}"/>
            </a:ext>
          </a:extLst>
        </xdr:cNvPr>
        <xdr:cNvSpPr txBox="1"/>
      </xdr:nvSpPr>
      <xdr:spPr>
        <a:xfrm>
          <a:off x="5905011" y="10831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36" name="正方形/長方形 235">
          <a:extLst>
            <a:ext uri="{FF2B5EF4-FFF2-40B4-BE49-F238E27FC236}">
              <a16:creationId xmlns:a16="http://schemas.microsoft.com/office/drawing/2014/main" id="{00000000-0008-0000-0100-0000EC000000}"/>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37" name="正方形/長方形 236">
          <a:extLst>
            <a:ext uri="{FF2B5EF4-FFF2-40B4-BE49-F238E27FC236}">
              <a16:creationId xmlns:a16="http://schemas.microsoft.com/office/drawing/2014/main" id="{00000000-0008-0000-0100-0000ED000000}"/>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38" name="正方形/長方形 237">
          <a:extLst>
            <a:ext uri="{FF2B5EF4-FFF2-40B4-BE49-F238E27FC236}">
              <a16:creationId xmlns:a16="http://schemas.microsoft.com/office/drawing/2014/main" id="{00000000-0008-0000-0100-0000EE000000}"/>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39" name="正方形/長方形 238">
          <a:extLst>
            <a:ext uri="{FF2B5EF4-FFF2-40B4-BE49-F238E27FC236}">
              <a16:creationId xmlns:a16="http://schemas.microsoft.com/office/drawing/2014/main" id="{00000000-0008-0000-0100-0000EF000000}"/>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40" name="正方形/長方形 239">
          <a:extLst>
            <a:ext uri="{FF2B5EF4-FFF2-40B4-BE49-F238E27FC236}">
              <a16:creationId xmlns:a16="http://schemas.microsoft.com/office/drawing/2014/main" id="{00000000-0008-0000-0100-0000F0000000}"/>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41" name="正方形/長方形 240">
          <a:extLst>
            <a:ext uri="{FF2B5EF4-FFF2-40B4-BE49-F238E27FC236}">
              <a16:creationId xmlns:a16="http://schemas.microsoft.com/office/drawing/2014/main" id="{00000000-0008-0000-0100-0000F1000000}"/>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42" name="正方形/長方形 241">
          <a:extLst>
            <a:ext uri="{FF2B5EF4-FFF2-40B4-BE49-F238E27FC236}">
              <a16:creationId xmlns:a16="http://schemas.microsoft.com/office/drawing/2014/main" id="{00000000-0008-0000-0100-0000F2000000}"/>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43" name="正方形/長方形 242">
          <a:extLst>
            <a:ext uri="{FF2B5EF4-FFF2-40B4-BE49-F238E27FC236}">
              <a16:creationId xmlns:a16="http://schemas.microsoft.com/office/drawing/2014/main" id="{00000000-0008-0000-0100-0000F3000000}"/>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44" name="テキスト ボックス 243">
          <a:extLst>
            <a:ext uri="{FF2B5EF4-FFF2-40B4-BE49-F238E27FC236}">
              <a16:creationId xmlns:a16="http://schemas.microsoft.com/office/drawing/2014/main" id="{00000000-0008-0000-0100-0000F4000000}"/>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45" name="直線コネクタ 244">
          <a:extLst>
            <a:ext uri="{FF2B5EF4-FFF2-40B4-BE49-F238E27FC236}">
              <a16:creationId xmlns:a16="http://schemas.microsoft.com/office/drawing/2014/main" id="{00000000-0008-0000-0100-0000F5000000}"/>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46" name="テキスト ボックス 245">
          <a:extLst>
            <a:ext uri="{FF2B5EF4-FFF2-40B4-BE49-F238E27FC236}">
              <a16:creationId xmlns:a16="http://schemas.microsoft.com/office/drawing/2014/main" id="{00000000-0008-0000-0100-0000F6000000}"/>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47" name="直線コネクタ 246">
          <a:extLst>
            <a:ext uri="{FF2B5EF4-FFF2-40B4-BE49-F238E27FC236}">
              <a16:creationId xmlns:a16="http://schemas.microsoft.com/office/drawing/2014/main" id="{00000000-0008-0000-0100-0000F7000000}"/>
            </a:ext>
          </a:extLst>
        </xdr:cNvPr>
        <xdr:cNvCxnSpPr/>
      </xdr:nvCxnSpPr>
      <xdr:spPr>
        <a:xfrm>
          <a:off x="670560" y="1458576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48" name="テキスト ボックス 247">
          <a:extLst>
            <a:ext uri="{FF2B5EF4-FFF2-40B4-BE49-F238E27FC236}">
              <a16:creationId xmlns:a16="http://schemas.microsoft.com/office/drawing/2014/main" id="{00000000-0008-0000-0100-0000F8000000}"/>
            </a:ext>
          </a:extLst>
        </xdr:cNvPr>
        <xdr:cNvSpPr txBox="1"/>
      </xdr:nvSpPr>
      <xdr:spPr>
        <a:xfrm>
          <a:off x="27196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49" name="直線コネクタ 248">
          <a:extLst>
            <a:ext uri="{FF2B5EF4-FFF2-40B4-BE49-F238E27FC236}">
              <a16:creationId xmlns:a16="http://schemas.microsoft.com/office/drawing/2014/main" id="{00000000-0008-0000-0100-0000F9000000}"/>
            </a:ext>
          </a:extLst>
        </xdr:cNvPr>
        <xdr:cNvCxnSpPr/>
      </xdr:nvCxnSpPr>
      <xdr:spPr>
        <a:xfrm>
          <a:off x="670560" y="1426300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50" name="テキスト ボックス 249">
          <a:extLst>
            <a:ext uri="{FF2B5EF4-FFF2-40B4-BE49-F238E27FC236}">
              <a16:creationId xmlns:a16="http://schemas.microsoft.com/office/drawing/2014/main" id="{00000000-0008-0000-0100-0000FA000000}"/>
            </a:ext>
          </a:extLst>
        </xdr:cNvPr>
        <xdr:cNvSpPr txBox="1"/>
      </xdr:nvSpPr>
      <xdr:spPr>
        <a:xfrm>
          <a:off x="336081" y="1412459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51" name="直線コネクタ 250">
          <a:extLst>
            <a:ext uri="{FF2B5EF4-FFF2-40B4-BE49-F238E27FC236}">
              <a16:creationId xmlns:a16="http://schemas.microsoft.com/office/drawing/2014/main" id="{00000000-0008-0000-0100-0000FB000000}"/>
            </a:ext>
          </a:extLst>
        </xdr:cNvPr>
        <xdr:cNvCxnSpPr/>
      </xdr:nvCxnSpPr>
      <xdr:spPr>
        <a:xfrm>
          <a:off x="670560" y="1394405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52" name="テキスト ボックス 251">
          <a:extLst>
            <a:ext uri="{FF2B5EF4-FFF2-40B4-BE49-F238E27FC236}">
              <a16:creationId xmlns:a16="http://schemas.microsoft.com/office/drawing/2014/main" id="{00000000-0008-0000-0100-0000FC000000}"/>
            </a:ext>
          </a:extLst>
        </xdr:cNvPr>
        <xdr:cNvSpPr txBox="1"/>
      </xdr:nvSpPr>
      <xdr:spPr>
        <a:xfrm>
          <a:off x="336081" y="138056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53" name="直線コネクタ 252">
          <a:extLst>
            <a:ext uri="{FF2B5EF4-FFF2-40B4-BE49-F238E27FC236}">
              <a16:creationId xmlns:a16="http://schemas.microsoft.com/office/drawing/2014/main" id="{00000000-0008-0000-0100-0000FD000000}"/>
            </a:ext>
          </a:extLst>
        </xdr:cNvPr>
        <xdr:cNvCxnSpPr/>
      </xdr:nvCxnSpPr>
      <xdr:spPr>
        <a:xfrm>
          <a:off x="670560" y="1362510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54" name="テキスト ボックス 253">
          <a:extLst>
            <a:ext uri="{FF2B5EF4-FFF2-40B4-BE49-F238E27FC236}">
              <a16:creationId xmlns:a16="http://schemas.microsoft.com/office/drawing/2014/main" id="{00000000-0008-0000-0100-0000FE000000}"/>
            </a:ext>
          </a:extLst>
        </xdr:cNvPr>
        <xdr:cNvSpPr txBox="1"/>
      </xdr:nvSpPr>
      <xdr:spPr>
        <a:xfrm>
          <a:off x="336081" y="134866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55" name="直線コネクタ 254">
          <a:extLst>
            <a:ext uri="{FF2B5EF4-FFF2-40B4-BE49-F238E27FC236}">
              <a16:creationId xmlns:a16="http://schemas.microsoft.com/office/drawing/2014/main" id="{00000000-0008-0000-0100-0000FF000000}"/>
            </a:ext>
          </a:extLst>
        </xdr:cNvPr>
        <xdr:cNvCxnSpPr/>
      </xdr:nvCxnSpPr>
      <xdr:spPr>
        <a:xfrm>
          <a:off x="670560" y="1330615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56" name="テキスト ボックス 255">
          <a:extLst>
            <a:ext uri="{FF2B5EF4-FFF2-40B4-BE49-F238E27FC236}">
              <a16:creationId xmlns:a16="http://schemas.microsoft.com/office/drawing/2014/main" id="{00000000-0008-0000-0100-000000010000}"/>
            </a:ext>
          </a:extLst>
        </xdr:cNvPr>
        <xdr:cNvSpPr txBox="1"/>
      </xdr:nvSpPr>
      <xdr:spPr>
        <a:xfrm>
          <a:off x="336081" y="1316774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57" name="直線コネクタ 256">
          <a:extLst>
            <a:ext uri="{FF2B5EF4-FFF2-40B4-BE49-F238E27FC236}">
              <a16:creationId xmlns:a16="http://schemas.microsoft.com/office/drawing/2014/main" id="{00000000-0008-0000-0100-000001010000}"/>
            </a:ext>
          </a:extLst>
        </xdr:cNvPr>
        <xdr:cNvCxnSpPr/>
      </xdr:nvCxnSpPr>
      <xdr:spPr>
        <a:xfrm>
          <a:off x="670560" y="1298720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58" name="テキスト ボックス 257">
          <a:extLst>
            <a:ext uri="{FF2B5EF4-FFF2-40B4-BE49-F238E27FC236}">
              <a16:creationId xmlns:a16="http://schemas.microsoft.com/office/drawing/2014/main" id="{00000000-0008-0000-0100-000002010000}"/>
            </a:ext>
          </a:extLst>
        </xdr:cNvPr>
        <xdr:cNvSpPr txBox="1"/>
      </xdr:nvSpPr>
      <xdr:spPr>
        <a:xfrm>
          <a:off x="377341" y="1284878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59" name="直線コネクタ 258">
          <a:extLst>
            <a:ext uri="{FF2B5EF4-FFF2-40B4-BE49-F238E27FC236}">
              <a16:creationId xmlns:a16="http://schemas.microsoft.com/office/drawing/2014/main" id="{00000000-0008-0000-0100-000003010000}"/>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60" name="【公営住宅】&#10;有形固定資産減価償却率グラフ枠">
          <a:extLst>
            <a:ext uri="{FF2B5EF4-FFF2-40B4-BE49-F238E27FC236}">
              <a16:creationId xmlns:a16="http://schemas.microsoft.com/office/drawing/2014/main" id="{00000000-0008-0000-0100-000004010000}"/>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111579</xdr:rowOff>
    </xdr:from>
    <xdr:to>
      <xdr:col>24</xdr:col>
      <xdr:colOff>62865</xdr:colOff>
      <xdr:row>86</xdr:row>
      <xdr:rowOff>168729</xdr:rowOff>
    </xdr:to>
    <xdr:cxnSp macro="">
      <xdr:nvCxnSpPr>
        <xdr:cNvPr id="261" name="直線コネクタ 260">
          <a:extLst>
            <a:ext uri="{FF2B5EF4-FFF2-40B4-BE49-F238E27FC236}">
              <a16:creationId xmlns:a16="http://schemas.microsoft.com/office/drawing/2014/main" id="{00000000-0008-0000-0100-000005010000}"/>
            </a:ext>
          </a:extLst>
        </xdr:cNvPr>
        <xdr:cNvCxnSpPr/>
      </xdr:nvCxnSpPr>
      <xdr:spPr>
        <a:xfrm flipV="1">
          <a:off x="4086225" y="13187499"/>
          <a:ext cx="0" cy="13982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62" name="【公営住宅】&#10;有形固定資産減価償却率最小値テキスト">
          <a:extLst>
            <a:ext uri="{FF2B5EF4-FFF2-40B4-BE49-F238E27FC236}">
              <a16:creationId xmlns:a16="http://schemas.microsoft.com/office/drawing/2014/main" id="{00000000-0008-0000-0100-000006010000}"/>
            </a:ext>
          </a:extLst>
        </xdr:cNvPr>
        <xdr:cNvSpPr txBox="1"/>
      </xdr:nvSpPr>
      <xdr:spPr>
        <a:xfrm>
          <a:off x="4124960" y="14585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63" name="直線コネクタ 262">
          <a:extLst>
            <a:ext uri="{FF2B5EF4-FFF2-40B4-BE49-F238E27FC236}">
              <a16:creationId xmlns:a16="http://schemas.microsoft.com/office/drawing/2014/main" id="{00000000-0008-0000-0100-000007010000}"/>
            </a:ext>
          </a:extLst>
        </xdr:cNvPr>
        <xdr:cNvCxnSpPr/>
      </xdr:nvCxnSpPr>
      <xdr:spPr>
        <a:xfrm>
          <a:off x="4020820" y="1458576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58256</xdr:rowOff>
    </xdr:from>
    <xdr:ext cx="405111" cy="259045"/>
    <xdr:sp macro="" textlink="">
      <xdr:nvSpPr>
        <xdr:cNvPr id="264" name="【公営住宅】&#10;有形固定資産減価償却率最大値テキスト">
          <a:extLst>
            <a:ext uri="{FF2B5EF4-FFF2-40B4-BE49-F238E27FC236}">
              <a16:creationId xmlns:a16="http://schemas.microsoft.com/office/drawing/2014/main" id="{00000000-0008-0000-0100-000008010000}"/>
            </a:ext>
          </a:extLst>
        </xdr:cNvPr>
        <xdr:cNvSpPr txBox="1"/>
      </xdr:nvSpPr>
      <xdr:spPr>
        <a:xfrm>
          <a:off x="4124960" y="129665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111579</xdr:rowOff>
    </xdr:from>
    <xdr:to>
      <xdr:col>24</xdr:col>
      <xdr:colOff>152400</xdr:colOff>
      <xdr:row>78</xdr:row>
      <xdr:rowOff>111579</xdr:rowOff>
    </xdr:to>
    <xdr:cxnSp macro="">
      <xdr:nvCxnSpPr>
        <xdr:cNvPr id="265" name="直線コネクタ 264">
          <a:extLst>
            <a:ext uri="{FF2B5EF4-FFF2-40B4-BE49-F238E27FC236}">
              <a16:creationId xmlns:a16="http://schemas.microsoft.com/office/drawing/2014/main" id="{00000000-0008-0000-0100-000009010000}"/>
            </a:ext>
          </a:extLst>
        </xdr:cNvPr>
        <xdr:cNvCxnSpPr/>
      </xdr:nvCxnSpPr>
      <xdr:spPr>
        <a:xfrm>
          <a:off x="4020820" y="1318749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83</xdr:row>
      <xdr:rowOff>57166</xdr:rowOff>
    </xdr:from>
    <xdr:ext cx="405111" cy="259045"/>
    <xdr:sp macro="" textlink="">
      <xdr:nvSpPr>
        <xdr:cNvPr id="266" name="【公営住宅】&#10;有形固定資産減価償却率平均値テキスト">
          <a:extLst>
            <a:ext uri="{FF2B5EF4-FFF2-40B4-BE49-F238E27FC236}">
              <a16:creationId xmlns:a16="http://schemas.microsoft.com/office/drawing/2014/main" id="{00000000-0008-0000-0100-00000A010000}"/>
            </a:ext>
          </a:extLst>
        </xdr:cNvPr>
        <xdr:cNvSpPr txBox="1"/>
      </xdr:nvSpPr>
      <xdr:spPr>
        <a:xfrm>
          <a:off x="4124960" y="1397128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78739</xdr:rowOff>
    </xdr:from>
    <xdr:to>
      <xdr:col>24</xdr:col>
      <xdr:colOff>114300</xdr:colOff>
      <xdr:row>84</xdr:row>
      <xdr:rowOff>8889</xdr:rowOff>
    </xdr:to>
    <xdr:sp macro="" textlink="">
      <xdr:nvSpPr>
        <xdr:cNvPr id="267" name="フローチャート: 判断 266">
          <a:extLst>
            <a:ext uri="{FF2B5EF4-FFF2-40B4-BE49-F238E27FC236}">
              <a16:creationId xmlns:a16="http://schemas.microsoft.com/office/drawing/2014/main" id="{00000000-0008-0000-0100-00000B010000}"/>
            </a:ext>
          </a:extLst>
        </xdr:cNvPr>
        <xdr:cNvSpPr/>
      </xdr:nvSpPr>
      <xdr:spPr>
        <a:xfrm>
          <a:off x="4036060" y="1399285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49349</xdr:rowOff>
    </xdr:from>
    <xdr:to>
      <xdr:col>20</xdr:col>
      <xdr:colOff>38100</xdr:colOff>
      <xdr:row>83</xdr:row>
      <xdr:rowOff>150949</xdr:rowOff>
    </xdr:to>
    <xdr:sp macro="" textlink="">
      <xdr:nvSpPr>
        <xdr:cNvPr id="268" name="フローチャート: 判断 267">
          <a:extLst>
            <a:ext uri="{FF2B5EF4-FFF2-40B4-BE49-F238E27FC236}">
              <a16:creationId xmlns:a16="http://schemas.microsoft.com/office/drawing/2014/main" id="{00000000-0008-0000-0100-00000C010000}"/>
            </a:ext>
          </a:extLst>
        </xdr:cNvPr>
        <xdr:cNvSpPr/>
      </xdr:nvSpPr>
      <xdr:spPr>
        <a:xfrm>
          <a:off x="3312160" y="1396346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46082</xdr:rowOff>
    </xdr:from>
    <xdr:to>
      <xdr:col>15</xdr:col>
      <xdr:colOff>101600</xdr:colOff>
      <xdr:row>83</xdr:row>
      <xdr:rowOff>147682</xdr:rowOff>
    </xdr:to>
    <xdr:sp macro="" textlink="">
      <xdr:nvSpPr>
        <xdr:cNvPr id="269" name="フローチャート: 判断 268">
          <a:extLst>
            <a:ext uri="{FF2B5EF4-FFF2-40B4-BE49-F238E27FC236}">
              <a16:creationId xmlns:a16="http://schemas.microsoft.com/office/drawing/2014/main" id="{00000000-0008-0000-0100-00000D010000}"/>
            </a:ext>
          </a:extLst>
        </xdr:cNvPr>
        <xdr:cNvSpPr/>
      </xdr:nvSpPr>
      <xdr:spPr>
        <a:xfrm>
          <a:off x="2514600" y="13960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34652</xdr:rowOff>
    </xdr:from>
    <xdr:to>
      <xdr:col>10</xdr:col>
      <xdr:colOff>165100</xdr:colOff>
      <xdr:row>83</xdr:row>
      <xdr:rowOff>136252</xdr:rowOff>
    </xdr:to>
    <xdr:sp macro="" textlink="">
      <xdr:nvSpPr>
        <xdr:cNvPr id="270" name="フローチャート: 判断 269">
          <a:extLst>
            <a:ext uri="{FF2B5EF4-FFF2-40B4-BE49-F238E27FC236}">
              <a16:creationId xmlns:a16="http://schemas.microsoft.com/office/drawing/2014/main" id="{00000000-0008-0000-0100-00000E010000}"/>
            </a:ext>
          </a:extLst>
        </xdr:cNvPr>
        <xdr:cNvSpPr/>
      </xdr:nvSpPr>
      <xdr:spPr>
        <a:xfrm>
          <a:off x="1739900" y="13948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6894</xdr:rowOff>
    </xdr:from>
    <xdr:to>
      <xdr:col>6</xdr:col>
      <xdr:colOff>38100</xdr:colOff>
      <xdr:row>83</xdr:row>
      <xdr:rowOff>108494</xdr:rowOff>
    </xdr:to>
    <xdr:sp macro="" textlink="">
      <xdr:nvSpPr>
        <xdr:cNvPr id="271" name="フローチャート: 判断 270">
          <a:extLst>
            <a:ext uri="{FF2B5EF4-FFF2-40B4-BE49-F238E27FC236}">
              <a16:creationId xmlns:a16="http://schemas.microsoft.com/office/drawing/2014/main" id="{00000000-0008-0000-0100-00000F010000}"/>
            </a:ext>
          </a:extLst>
        </xdr:cNvPr>
        <xdr:cNvSpPr/>
      </xdr:nvSpPr>
      <xdr:spPr>
        <a:xfrm>
          <a:off x="965200" y="1392101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72" name="テキスト ボックス 271">
          <a:extLst>
            <a:ext uri="{FF2B5EF4-FFF2-40B4-BE49-F238E27FC236}">
              <a16:creationId xmlns:a16="http://schemas.microsoft.com/office/drawing/2014/main" id="{00000000-0008-0000-0100-000010010000}"/>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73" name="テキスト ボックス 272">
          <a:extLst>
            <a:ext uri="{FF2B5EF4-FFF2-40B4-BE49-F238E27FC236}">
              <a16:creationId xmlns:a16="http://schemas.microsoft.com/office/drawing/2014/main" id="{00000000-0008-0000-0100-000011010000}"/>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74" name="テキスト ボックス 273">
          <a:extLst>
            <a:ext uri="{FF2B5EF4-FFF2-40B4-BE49-F238E27FC236}">
              <a16:creationId xmlns:a16="http://schemas.microsoft.com/office/drawing/2014/main" id="{00000000-0008-0000-0100-000012010000}"/>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75" name="テキスト ボックス 274">
          <a:extLst>
            <a:ext uri="{FF2B5EF4-FFF2-40B4-BE49-F238E27FC236}">
              <a16:creationId xmlns:a16="http://schemas.microsoft.com/office/drawing/2014/main" id="{00000000-0008-0000-0100-000013010000}"/>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76" name="テキスト ボックス 275">
          <a:extLst>
            <a:ext uri="{FF2B5EF4-FFF2-40B4-BE49-F238E27FC236}">
              <a16:creationId xmlns:a16="http://schemas.microsoft.com/office/drawing/2014/main" id="{00000000-0008-0000-0100-000014010000}"/>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109764</xdr:rowOff>
    </xdr:from>
    <xdr:to>
      <xdr:col>24</xdr:col>
      <xdr:colOff>114300</xdr:colOff>
      <xdr:row>81</xdr:row>
      <xdr:rowOff>39914</xdr:rowOff>
    </xdr:to>
    <xdr:sp macro="" textlink="">
      <xdr:nvSpPr>
        <xdr:cNvPr id="277" name="楕円 276">
          <a:extLst>
            <a:ext uri="{FF2B5EF4-FFF2-40B4-BE49-F238E27FC236}">
              <a16:creationId xmlns:a16="http://schemas.microsoft.com/office/drawing/2014/main" id="{00000000-0008-0000-0100-000015010000}"/>
            </a:ext>
          </a:extLst>
        </xdr:cNvPr>
        <xdr:cNvSpPr/>
      </xdr:nvSpPr>
      <xdr:spPr>
        <a:xfrm>
          <a:off x="4036060" y="1352096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132641</xdr:rowOff>
    </xdr:from>
    <xdr:ext cx="405111" cy="259045"/>
    <xdr:sp macro="" textlink="">
      <xdr:nvSpPr>
        <xdr:cNvPr id="278" name="【公営住宅】&#10;有形固定資産減価償却率該当値テキスト">
          <a:extLst>
            <a:ext uri="{FF2B5EF4-FFF2-40B4-BE49-F238E27FC236}">
              <a16:creationId xmlns:a16="http://schemas.microsoft.com/office/drawing/2014/main" id="{00000000-0008-0000-0100-000016010000}"/>
            </a:ext>
          </a:extLst>
        </xdr:cNvPr>
        <xdr:cNvSpPr txBox="1"/>
      </xdr:nvSpPr>
      <xdr:spPr>
        <a:xfrm>
          <a:off x="4124960" y="133762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122827</xdr:rowOff>
    </xdr:from>
    <xdr:to>
      <xdr:col>20</xdr:col>
      <xdr:colOff>38100</xdr:colOff>
      <xdr:row>81</xdr:row>
      <xdr:rowOff>52977</xdr:rowOff>
    </xdr:to>
    <xdr:sp macro="" textlink="">
      <xdr:nvSpPr>
        <xdr:cNvPr id="279" name="楕円 278">
          <a:extLst>
            <a:ext uri="{FF2B5EF4-FFF2-40B4-BE49-F238E27FC236}">
              <a16:creationId xmlns:a16="http://schemas.microsoft.com/office/drawing/2014/main" id="{00000000-0008-0000-0100-000017010000}"/>
            </a:ext>
          </a:extLst>
        </xdr:cNvPr>
        <xdr:cNvSpPr/>
      </xdr:nvSpPr>
      <xdr:spPr>
        <a:xfrm>
          <a:off x="3312160" y="1353402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160564</xdr:rowOff>
    </xdr:from>
    <xdr:to>
      <xdr:col>24</xdr:col>
      <xdr:colOff>63500</xdr:colOff>
      <xdr:row>81</xdr:row>
      <xdr:rowOff>2177</xdr:rowOff>
    </xdr:to>
    <xdr:cxnSp macro="">
      <xdr:nvCxnSpPr>
        <xdr:cNvPr id="280" name="直線コネクタ 279">
          <a:extLst>
            <a:ext uri="{FF2B5EF4-FFF2-40B4-BE49-F238E27FC236}">
              <a16:creationId xmlns:a16="http://schemas.microsoft.com/office/drawing/2014/main" id="{00000000-0008-0000-0100-000018010000}"/>
            </a:ext>
          </a:extLst>
        </xdr:cNvPr>
        <xdr:cNvCxnSpPr/>
      </xdr:nvCxnSpPr>
      <xdr:spPr>
        <a:xfrm flipV="1">
          <a:off x="3355340" y="13571764"/>
          <a:ext cx="731520" cy="9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119562</xdr:rowOff>
    </xdr:from>
    <xdr:to>
      <xdr:col>6</xdr:col>
      <xdr:colOff>38100</xdr:colOff>
      <xdr:row>81</xdr:row>
      <xdr:rowOff>49712</xdr:rowOff>
    </xdr:to>
    <xdr:sp macro="" textlink="">
      <xdr:nvSpPr>
        <xdr:cNvPr id="281" name="楕円 280">
          <a:extLst>
            <a:ext uri="{FF2B5EF4-FFF2-40B4-BE49-F238E27FC236}">
              <a16:creationId xmlns:a16="http://schemas.microsoft.com/office/drawing/2014/main" id="{00000000-0008-0000-0100-000019010000}"/>
            </a:ext>
          </a:extLst>
        </xdr:cNvPr>
        <xdr:cNvSpPr/>
      </xdr:nvSpPr>
      <xdr:spPr>
        <a:xfrm>
          <a:off x="965200" y="1353076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83</xdr:row>
      <xdr:rowOff>142076</xdr:rowOff>
    </xdr:from>
    <xdr:ext cx="405111" cy="259045"/>
    <xdr:sp macro="" textlink="">
      <xdr:nvSpPr>
        <xdr:cNvPr id="282" name="n_1aveValue【公営住宅】&#10;有形固定資産減価償却率">
          <a:extLst>
            <a:ext uri="{FF2B5EF4-FFF2-40B4-BE49-F238E27FC236}">
              <a16:creationId xmlns:a16="http://schemas.microsoft.com/office/drawing/2014/main" id="{00000000-0008-0000-0100-00001A010000}"/>
            </a:ext>
          </a:extLst>
        </xdr:cNvPr>
        <xdr:cNvSpPr txBox="1"/>
      </xdr:nvSpPr>
      <xdr:spPr>
        <a:xfrm>
          <a:off x="3170564" y="140561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164209</xdr:rowOff>
    </xdr:from>
    <xdr:ext cx="405111" cy="259045"/>
    <xdr:sp macro="" textlink="">
      <xdr:nvSpPr>
        <xdr:cNvPr id="283" name="n_2aveValue【公営住宅】&#10;有形固定資産減価償却率">
          <a:extLst>
            <a:ext uri="{FF2B5EF4-FFF2-40B4-BE49-F238E27FC236}">
              <a16:creationId xmlns:a16="http://schemas.microsoft.com/office/drawing/2014/main" id="{00000000-0008-0000-0100-00001B010000}"/>
            </a:ext>
          </a:extLst>
        </xdr:cNvPr>
        <xdr:cNvSpPr txBox="1"/>
      </xdr:nvSpPr>
      <xdr:spPr>
        <a:xfrm>
          <a:off x="2385704" y="137430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152779</xdr:rowOff>
    </xdr:from>
    <xdr:ext cx="405111" cy="259045"/>
    <xdr:sp macro="" textlink="">
      <xdr:nvSpPr>
        <xdr:cNvPr id="284" name="n_3aveValue【公営住宅】&#10;有形固定資産減価償却率">
          <a:extLst>
            <a:ext uri="{FF2B5EF4-FFF2-40B4-BE49-F238E27FC236}">
              <a16:creationId xmlns:a16="http://schemas.microsoft.com/office/drawing/2014/main" id="{00000000-0008-0000-0100-00001C010000}"/>
            </a:ext>
          </a:extLst>
        </xdr:cNvPr>
        <xdr:cNvSpPr txBox="1"/>
      </xdr:nvSpPr>
      <xdr:spPr>
        <a:xfrm>
          <a:off x="1611004" y="137316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99621</xdr:rowOff>
    </xdr:from>
    <xdr:ext cx="405111" cy="259045"/>
    <xdr:sp macro="" textlink="">
      <xdr:nvSpPr>
        <xdr:cNvPr id="285" name="n_4aveValue【公営住宅】&#10;有形固定資産減価償却率">
          <a:extLst>
            <a:ext uri="{FF2B5EF4-FFF2-40B4-BE49-F238E27FC236}">
              <a16:creationId xmlns:a16="http://schemas.microsoft.com/office/drawing/2014/main" id="{00000000-0008-0000-0100-00001D010000}"/>
            </a:ext>
          </a:extLst>
        </xdr:cNvPr>
        <xdr:cNvSpPr txBox="1"/>
      </xdr:nvSpPr>
      <xdr:spPr>
        <a:xfrm>
          <a:off x="836304" y="14013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69504</xdr:rowOff>
    </xdr:from>
    <xdr:ext cx="405111" cy="259045"/>
    <xdr:sp macro="" textlink="">
      <xdr:nvSpPr>
        <xdr:cNvPr id="286" name="n_1mainValue【公営住宅】&#10;有形固定資産減価償却率">
          <a:extLst>
            <a:ext uri="{FF2B5EF4-FFF2-40B4-BE49-F238E27FC236}">
              <a16:creationId xmlns:a16="http://schemas.microsoft.com/office/drawing/2014/main" id="{00000000-0008-0000-0100-00001E010000}"/>
            </a:ext>
          </a:extLst>
        </xdr:cNvPr>
        <xdr:cNvSpPr txBox="1"/>
      </xdr:nvSpPr>
      <xdr:spPr>
        <a:xfrm>
          <a:off x="3170564" y="133130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66239</xdr:rowOff>
    </xdr:from>
    <xdr:ext cx="405111" cy="259045"/>
    <xdr:sp macro="" textlink="">
      <xdr:nvSpPr>
        <xdr:cNvPr id="287" name="n_4mainValue【公営住宅】&#10;有形固定資産減価償却率">
          <a:extLst>
            <a:ext uri="{FF2B5EF4-FFF2-40B4-BE49-F238E27FC236}">
              <a16:creationId xmlns:a16="http://schemas.microsoft.com/office/drawing/2014/main" id="{00000000-0008-0000-0100-00001F010000}"/>
            </a:ext>
          </a:extLst>
        </xdr:cNvPr>
        <xdr:cNvSpPr txBox="1"/>
      </xdr:nvSpPr>
      <xdr:spPr>
        <a:xfrm>
          <a:off x="836304" y="133097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88" name="正方形/長方形 287">
          <a:extLst>
            <a:ext uri="{FF2B5EF4-FFF2-40B4-BE49-F238E27FC236}">
              <a16:creationId xmlns:a16="http://schemas.microsoft.com/office/drawing/2014/main" id="{00000000-0008-0000-0100-000020010000}"/>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89" name="正方形/長方形 288">
          <a:extLst>
            <a:ext uri="{FF2B5EF4-FFF2-40B4-BE49-F238E27FC236}">
              <a16:creationId xmlns:a16="http://schemas.microsoft.com/office/drawing/2014/main" id="{00000000-0008-0000-0100-000021010000}"/>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90" name="正方形/長方形 289">
          <a:extLst>
            <a:ext uri="{FF2B5EF4-FFF2-40B4-BE49-F238E27FC236}">
              <a16:creationId xmlns:a16="http://schemas.microsoft.com/office/drawing/2014/main" id="{00000000-0008-0000-0100-000022010000}"/>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91" name="正方形/長方形 290">
          <a:extLst>
            <a:ext uri="{FF2B5EF4-FFF2-40B4-BE49-F238E27FC236}">
              <a16:creationId xmlns:a16="http://schemas.microsoft.com/office/drawing/2014/main" id="{00000000-0008-0000-0100-000023010000}"/>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92" name="正方形/長方形 291">
          <a:extLst>
            <a:ext uri="{FF2B5EF4-FFF2-40B4-BE49-F238E27FC236}">
              <a16:creationId xmlns:a16="http://schemas.microsoft.com/office/drawing/2014/main" id="{00000000-0008-0000-0100-000024010000}"/>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93" name="正方形/長方形 292">
          <a:extLst>
            <a:ext uri="{FF2B5EF4-FFF2-40B4-BE49-F238E27FC236}">
              <a16:creationId xmlns:a16="http://schemas.microsoft.com/office/drawing/2014/main" id="{00000000-0008-0000-0100-000025010000}"/>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94" name="正方形/長方形 293">
          <a:extLst>
            <a:ext uri="{FF2B5EF4-FFF2-40B4-BE49-F238E27FC236}">
              <a16:creationId xmlns:a16="http://schemas.microsoft.com/office/drawing/2014/main" id="{00000000-0008-0000-0100-000026010000}"/>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95" name="正方形/長方形 294">
          <a:extLst>
            <a:ext uri="{FF2B5EF4-FFF2-40B4-BE49-F238E27FC236}">
              <a16:creationId xmlns:a16="http://schemas.microsoft.com/office/drawing/2014/main" id="{00000000-0008-0000-0100-000027010000}"/>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96" name="テキスト ボックス 295">
          <a:extLst>
            <a:ext uri="{FF2B5EF4-FFF2-40B4-BE49-F238E27FC236}">
              <a16:creationId xmlns:a16="http://schemas.microsoft.com/office/drawing/2014/main" id="{00000000-0008-0000-0100-000028010000}"/>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97" name="直線コネクタ 296">
          <a:extLst>
            <a:ext uri="{FF2B5EF4-FFF2-40B4-BE49-F238E27FC236}">
              <a16:creationId xmlns:a16="http://schemas.microsoft.com/office/drawing/2014/main" id="{00000000-0008-0000-0100-000029010000}"/>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298" name="直線コネクタ 297">
          <a:extLst>
            <a:ext uri="{FF2B5EF4-FFF2-40B4-BE49-F238E27FC236}">
              <a16:creationId xmlns:a16="http://schemas.microsoft.com/office/drawing/2014/main" id="{00000000-0008-0000-0100-00002A010000}"/>
            </a:ext>
          </a:extLst>
        </xdr:cNvPr>
        <xdr:cNvCxnSpPr/>
      </xdr:nvCxnSpPr>
      <xdr:spPr>
        <a:xfrm>
          <a:off x="5826760" y="145313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299" name="テキスト ボックス 298">
          <a:extLst>
            <a:ext uri="{FF2B5EF4-FFF2-40B4-BE49-F238E27FC236}">
              <a16:creationId xmlns:a16="http://schemas.microsoft.com/office/drawing/2014/main" id="{00000000-0008-0000-0100-00002B010000}"/>
            </a:ext>
          </a:extLst>
        </xdr:cNvPr>
        <xdr:cNvSpPr txBox="1"/>
      </xdr:nvSpPr>
      <xdr:spPr>
        <a:xfrm>
          <a:off x="54053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00" name="直線コネクタ 299">
          <a:extLst>
            <a:ext uri="{FF2B5EF4-FFF2-40B4-BE49-F238E27FC236}">
              <a16:creationId xmlns:a16="http://schemas.microsoft.com/office/drawing/2014/main" id="{00000000-0008-0000-0100-00002C010000}"/>
            </a:ext>
          </a:extLst>
        </xdr:cNvPr>
        <xdr:cNvCxnSpPr/>
      </xdr:nvCxnSpPr>
      <xdr:spPr>
        <a:xfrm>
          <a:off x="5826760" y="141579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01" name="テキスト ボックス 300">
          <a:extLst>
            <a:ext uri="{FF2B5EF4-FFF2-40B4-BE49-F238E27FC236}">
              <a16:creationId xmlns:a16="http://schemas.microsoft.com/office/drawing/2014/main" id="{00000000-0008-0000-0100-00002D010000}"/>
            </a:ext>
          </a:extLst>
        </xdr:cNvPr>
        <xdr:cNvSpPr txBox="1"/>
      </xdr:nvSpPr>
      <xdr:spPr>
        <a:xfrm>
          <a:off x="540530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02" name="直線コネクタ 301">
          <a:extLst>
            <a:ext uri="{FF2B5EF4-FFF2-40B4-BE49-F238E27FC236}">
              <a16:creationId xmlns:a16="http://schemas.microsoft.com/office/drawing/2014/main" id="{00000000-0008-0000-0100-00002E010000}"/>
            </a:ext>
          </a:extLst>
        </xdr:cNvPr>
        <xdr:cNvCxnSpPr/>
      </xdr:nvCxnSpPr>
      <xdr:spPr>
        <a:xfrm>
          <a:off x="5826760" y="137845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03" name="テキスト ボックス 302">
          <a:extLst>
            <a:ext uri="{FF2B5EF4-FFF2-40B4-BE49-F238E27FC236}">
              <a16:creationId xmlns:a16="http://schemas.microsoft.com/office/drawing/2014/main" id="{00000000-0008-0000-0100-00002F010000}"/>
            </a:ext>
          </a:extLst>
        </xdr:cNvPr>
        <xdr:cNvSpPr txBox="1"/>
      </xdr:nvSpPr>
      <xdr:spPr>
        <a:xfrm>
          <a:off x="540530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04" name="直線コネクタ 303">
          <a:extLst>
            <a:ext uri="{FF2B5EF4-FFF2-40B4-BE49-F238E27FC236}">
              <a16:creationId xmlns:a16="http://schemas.microsoft.com/office/drawing/2014/main" id="{00000000-0008-0000-0100-000030010000}"/>
            </a:ext>
          </a:extLst>
        </xdr:cNvPr>
        <xdr:cNvCxnSpPr/>
      </xdr:nvCxnSpPr>
      <xdr:spPr>
        <a:xfrm>
          <a:off x="5826760" y="134112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05" name="テキスト ボックス 304">
          <a:extLst>
            <a:ext uri="{FF2B5EF4-FFF2-40B4-BE49-F238E27FC236}">
              <a16:creationId xmlns:a16="http://schemas.microsoft.com/office/drawing/2014/main" id="{00000000-0008-0000-0100-000031010000}"/>
            </a:ext>
          </a:extLst>
        </xdr:cNvPr>
        <xdr:cNvSpPr txBox="1"/>
      </xdr:nvSpPr>
      <xdr:spPr>
        <a:xfrm>
          <a:off x="540530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06" name="直線コネクタ 305">
          <a:extLst>
            <a:ext uri="{FF2B5EF4-FFF2-40B4-BE49-F238E27FC236}">
              <a16:creationId xmlns:a16="http://schemas.microsoft.com/office/drawing/2014/main" id="{00000000-0008-0000-0100-000032010000}"/>
            </a:ext>
          </a:extLst>
        </xdr:cNvPr>
        <xdr:cNvCxnSpPr/>
      </xdr:nvCxnSpPr>
      <xdr:spPr>
        <a:xfrm>
          <a:off x="5826760" y="130416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07" name="テキスト ボックス 306">
          <a:extLst>
            <a:ext uri="{FF2B5EF4-FFF2-40B4-BE49-F238E27FC236}">
              <a16:creationId xmlns:a16="http://schemas.microsoft.com/office/drawing/2014/main" id="{00000000-0008-0000-0100-000033010000}"/>
            </a:ext>
          </a:extLst>
        </xdr:cNvPr>
        <xdr:cNvSpPr txBox="1"/>
      </xdr:nvSpPr>
      <xdr:spPr>
        <a:xfrm>
          <a:off x="540530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08" name="直線コネクタ 307">
          <a:extLst>
            <a:ext uri="{FF2B5EF4-FFF2-40B4-BE49-F238E27FC236}">
              <a16:creationId xmlns:a16="http://schemas.microsoft.com/office/drawing/2014/main" id="{00000000-0008-0000-0100-000034010000}"/>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09" name="テキスト ボックス 308">
          <a:extLst>
            <a:ext uri="{FF2B5EF4-FFF2-40B4-BE49-F238E27FC236}">
              <a16:creationId xmlns:a16="http://schemas.microsoft.com/office/drawing/2014/main" id="{00000000-0008-0000-0100-000035010000}"/>
            </a:ext>
          </a:extLst>
        </xdr:cNvPr>
        <xdr:cNvSpPr txBox="1"/>
      </xdr:nvSpPr>
      <xdr:spPr>
        <a:xfrm>
          <a:off x="5364041" y="1252983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10" name="【公営住宅】&#10;一人当たり面積グラフ枠">
          <a:extLst>
            <a:ext uri="{FF2B5EF4-FFF2-40B4-BE49-F238E27FC236}">
              <a16:creationId xmlns:a16="http://schemas.microsoft.com/office/drawing/2014/main" id="{00000000-0008-0000-0100-000036010000}"/>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122873</xdr:rowOff>
    </xdr:from>
    <xdr:to>
      <xdr:col>54</xdr:col>
      <xdr:colOff>189865</xdr:colOff>
      <xdr:row>86</xdr:row>
      <xdr:rowOff>111061</xdr:rowOff>
    </xdr:to>
    <xdr:cxnSp macro="">
      <xdr:nvCxnSpPr>
        <xdr:cNvPr id="311" name="直線コネクタ 310">
          <a:extLst>
            <a:ext uri="{FF2B5EF4-FFF2-40B4-BE49-F238E27FC236}">
              <a16:creationId xmlns:a16="http://schemas.microsoft.com/office/drawing/2014/main" id="{00000000-0008-0000-0100-000037010000}"/>
            </a:ext>
          </a:extLst>
        </xdr:cNvPr>
        <xdr:cNvCxnSpPr/>
      </xdr:nvCxnSpPr>
      <xdr:spPr>
        <a:xfrm flipV="1">
          <a:off x="9219565" y="13031153"/>
          <a:ext cx="0" cy="14969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114888</xdr:rowOff>
    </xdr:from>
    <xdr:ext cx="469744" cy="259045"/>
    <xdr:sp macro="" textlink="">
      <xdr:nvSpPr>
        <xdr:cNvPr id="312" name="【公営住宅】&#10;一人当たり面積最小値テキスト">
          <a:extLst>
            <a:ext uri="{FF2B5EF4-FFF2-40B4-BE49-F238E27FC236}">
              <a16:creationId xmlns:a16="http://schemas.microsoft.com/office/drawing/2014/main" id="{00000000-0008-0000-0100-000038010000}"/>
            </a:ext>
          </a:extLst>
        </xdr:cNvPr>
        <xdr:cNvSpPr txBox="1"/>
      </xdr:nvSpPr>
      <xdr:spPr>
        <a:xfrm>
          <a:off x="9258300" y="14531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111061</xdr:rowOff>
    </xdr:from>
    <xdr:to>
      <xdr:col>55</xdr:col>
      <xdr:colOff>88900</xdr:colOff>
      <xdr:row>86</xdr:row>
      <xdr:rowOff>111061</xdr:rowOff>
    </xdr:to>
    <xdr:cxnSp macro="">
      <xdr:nvCxnSpPr>
        <xdr:cNvPr id="313" name="直線コネクタ 312">
          <a:extLst>
            <a:ext uri="{FF2B5EF4-FFF2-40B4-BE49-F238E27FC236}">
              <a16:creationId xmlns:a16="http://schemas.microsoft.com/office/drawing/2014/main" id="{00000000-0008-0000-0100-000039010000}"/>
            </a:ext>
          </a:extLst>
        </xdr:cNvPr>
        <xdr:cNvCxnSpPr/>
      </xdr:nvCxnSpPr>
      <xdr:spPr>
        <a:xfrm>
          <a:off x="9154160" y="1452810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69550</xdr:rowOff>
    </xdr:from>
    <xdr:ext cx="469744" cy="259045"/>
    <xdr:sp macro="" textlink="">
      <xdr:nvSpPr>
        <xdr:cNvPr id="314" name="【公営住宅】&#10;一人当たり面積最大値テキスト">
          <a:extLst>
            <a:ext uri="{FF2B5EF4-FFF2-40B4-BE49-F238E27FC236}">
              <a16:creationId xmlns:a16="http://schemas.microsoft.com/office/drawing/2014/main" id="{00000000-0008-0000-0100-00003A010000}"/>
            </a:ext>
          </a:extLst>
        </xdr:cNvPr>
        <xdr:cNvSpPr txBox="1"/>
      </xdr:nvSpPr>
      <xdr:spPr>
        <a:xfrm>
          <a:off x="9258300" y="12810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122873</xdr:rowOff>
    </xdr:from>
    <xdr:to>
      <xdr:col>55</xdr:col>
      <xdr:colOff>88900</xdr:colOff>
      <xdr:row>77</xdr:row>
      <xdr:rowOff>122873</xdr:rowOff>
    </xdr:to>
    <xdr:cxnSp macro="">
      <xdr:nvCxnSpPr>
        <xdr:cNvPr id="315" name="直線コネクタ 314">
          <a:extLst>
            <a:ext uri="{FF2B5EF4-FFF2-40B4-BE49-F238E27FC236}">
              <a16:creationId xmlns:a16="http://schemas.microsoft.com/office/drawing/2014/main" id="{00000000-0008-0000-0100-00003B010000}"/>
            </a:ext>
          </a:extLst>
        </xdr:cNvPr>
        <xdr:cNvCxnSpPr/>
      </xdr:nvCxnSpPr>
      <xdr:spPr>
        <a:xfrm>
          <a:off x="9154160" y="1303115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14685</xdr:rowOff>
    </xdr:from>
    <xdr:ext cx="469744" cy="259045"/>
    <xdr:sp macro="" textlink="">
      <xdr:nvSpPr>
        <xdr:cNvPr id="316" name="【公営住宅】&#10;一人当たり面積平均値テキスト">
          <a:extLst>
            <a:ext uri="{FF2B5EF4-FFF2-40B4-BE49-F238E27FC236}">
              <a16:creationId xmlns:a16="http://schemas.microsoft.com/office/drawing/2014/main" id="{00000000-0008-0000-0100-00003C010000}"/>
            </a:ext>
          </a:extLst>
        </xdr:cNvPr>
        <xdr:cNvSpPr txBox="1"/>
      </xdr:nvSpPr>
      <xdr:spPr>
        <a:xfrm>
          <a:off x="9258300" y="140964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36258</xdr:rowOff>
    </xdr:from>
    <xdr:to>
      <xdr:col>55</xdr:col>
      <xdr:colOff>50800</xdr:colOff>
      <xdr:row>84</xdr:row>
      <xdr:rowOff>137858</xdr:rowOff>
    </xdr:to>
    <xdr:sp macro="" textlink="">
      <xdr:nvSpPr>
        <xdr:cNvPr id="317" name="フローチャート: 判断 316">
          <a:extLst>
            <a:ext uri="{FF2B5EF4-FFF2-40B4-BE49-F238E27FC236}">
              <a16:creationId xmlns:a16="http://schemas.microsoft.com/office/drawing/2014/main" id="{00000000-0008-0000-0100-00003D010000}"/>
            </a:ext>
          </a:extLst>
        </xdr:cNvPr>
        <xdr:cNvSpPr/>
      </xdr:nvSpPr>
      <xdr:spPr>
        <a:xfrm>
          <a:off x="9192260" y="1411801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72834</xdr:rowOff>
    </xdr:from>
    <xdr:to>
      <xdr:col>50</xdr:col>
      <xdr:colOff>165100</xdr:colOff>
      <xdr:row>85</xdr:row>
      <xdr:rowOff>2984</xdr:rowOff>
    </xdr:to>
    <xdr:sp macro="" textlink="">
      <xdr:nvSpPr>
        <xdr:cNvPr id="318" name="フローチャート: 判断 317">
          <a:extLst>
            <a:ext uri="{FF2B5EF4-FFF2-40B4-BE49-F238E27FC236}">
              <a16:creationId xmlns:a16="http://schemas.microsoft.com/office/drawing/2014/main" id="{00000000-0008-0000-0100-00003E010000}"/>
            </a:ext>
          </a:extLst>
        </xdr:cNvPr>
        <xdr:cNvSpPr/>
      </xdr:nvSpPr>
      <xdr:spPr>
        <a:xfrm>
          <a:off x="8445500" y="1415459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55880</xdr:rowOff>
    </xdr:from>
    <xdr:to>
      <xdr:col>46</xdr:col>
      <xdr:colOff>38100</xdr:colOff>
      <xdr:row>84</xdr:row>
      <xdr:rowOff>157480</xdr:rowOff>
    </xdr:to>
    <xdr:sp macro="" textlink="">
      <xdr:nvSpPr>
        <xdr:cNvPr id="319" name="フローチャート: 判断 318">
          <a:extLst>
            <a:ext uri="{FF2B5EF4-FFF2-40B4-BE49-F238E27FC236}">
              <a16:creationId xmlns:a16="http://schemas.microsoft.com/office/drawing/2014/main" id="{00000000-0008-0000-0100-00003F010000}"/>
            </a:ext>
          </a:extLst>
        </xdr:cNvPr>
        <xdr:cNvSpPr/>
      </xdr:nvSpPr>
      <xdr:spPr>
        <a:xfrm>
          <a:off x="7670800" y="1413764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42163</xdr:rowOff>
    </xdr:from>
    <xdr:to>
      <xdr:col>41</xdr:col>
      <xdr:colOff>101600</xdr:colOff>
      <xdr:row>84</xdr:row>
      <xdr:rowOff>143763</xdr:rowOff>
    </xdr:to>
    <xdr:sp macro="" textlink="">
      <xdr:nvSpPr>
        <xdr:cNvPr id="320" name="フローチャート: 判断 319">
          <a:extLst>
            <a:ext uri="{FF2B5EF4-FFF2-40B4-BE49-F238E27FC236}">
              <a16:creationId xmlns:a16="http://schemas.microsoft.com/office/drawing/2014/main" id="{00000000-0008-0000-0100-000040010000}"/>
            </a:ext>
          </a:extLst>
        </xdr:cNvPr>
        <xdr:cNvSpPr/>
      </xdr:nvSpPr>
      <xdr:spPr>
        <a:xfrm>
          <a:off x="6873240" y="14123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74358</xdr:rowOff>
    </xdr:from>
    <xdr:to>
      <xdr:col>36</xdr:col>
      <xdr:colOff>165100</xdr:colOff>
      <xdr:row>85</xdr:row>
      <xdr:rowOff>4508</xdr:rowOff>
    </xdr:to>
    <xdr:sp macro="" textlink="">
      <xdr:nvSpPr>
        <xdr:cNvPr id="321" name="フローチャート: 判断 320">
          <a:extLst>
            <a:ext uri="{FF2B5EF4-FFF2-40B4-BE49-F238E27FC236}">
              <a16:creationId xmlns:a16="http://schemas.microsoft.com/office/drawing/2014/main" id="{00000000-0008-0000-0100-000041010000}"/>
            </a:ext>
          </a:extLst>
        </xdr:cNvPr>
        <xdr:cNvSpPr/>
      </xdr:nvSpPr>
      <xdr:spPr>
        <a:xfrm>
          <a:off x="6098540" y="1415611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22" name="テキスト ボックス 321">
          <a:extLst>
            <a:ext uri="{FF2B5EF4-FFF2-40B4-BE49-F238E27FC236}">
              <a16:creationId xmlns:a16="http://schemas.microsoft.com/office/drawing/2014/main" id="{00000000-0008-0000-0100-000042010000}"/>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23" name="テキスト ボックス 322">
          <a:extLst>
            <a:ext uri="{FF2B5EF4-FFF2-40B4-BE49-F238E27FC236}">
              <a16:creationId xmlns:a16="http://schemas.microsoft.com/office/drawing/2014/main" id="{00000000-0008-0000-0100-000043010000}"/>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24" name="テキスト ボックス 323">
          <a:extLst>
            <a:ext uri="{FF2B5EF4-FFF2-40B4-BE49-F238E27FC236}">
              <a16:creationId xmlns:a16="http://schemas.microsoft.com/office/drawing/2014/main" id="{00000000-0008-0000-0100-000044010000}"/>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25" name="テキスト ボックス 324">
          <a:extLst>
            <a:ext uri="{FF2B5EF4-FFF2-40B4-BE49-F238E27FC236}">
              <a16:creationId xmlns:a16="http://schemas.microsoft.com/office/drawing/2014/main" id="{00000000-0008-0000-0100-000045010000}"/>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26" name="テキスト ボックス 325">
          <a:extLst>
            <a:ext uri="{FF2B5EF4-FFF2-40B4-BE49-F238E27FC236}">
              <a16:creationId xmlns:a16="http://schemas.microsoft.com/office/drawing/2014/main" id="{00000000-0008-0000-0100-000046010000}"/>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28448</xdr:rowOff>
    </xdr:from>
    <xdr:to>
      <xdr:col>55</xdr:col>
      <xdr:colOff>50800</xdr:colOff>
      <xdr:row>84</xdr:row>
      <xdr:rowOff>130048</xdr:rowOff>
    </xdr:to>
    <xdr:sp macro="" textlink="">
      <xdr:nvSpPr>
        <xdr:cNvPr id="327" name="楕円 326">
          <a:extLst>
            <a:ext uri="{FF2B5EF4-FFF2-40B4-BE49-F238E27FC236}">
              <a16:creationId xmlns:a16="http://schemas.microsoft.com/office/drawing/2014/main" id="{00000000-0008-0000-0100-000047010000}"/>
            </a:ext>
          </a:extLst>
        </xdr:cNvPr>
        <xdr:cNvSpPr/>
      </xdr:nvSpPr>
      <xdr:spPr>
        <a:xfrm>
          <a:off x="9192260" y="1411020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51325</xdr:rowOff>
    </xdr:from>
    <xdr:ext cx="469744" cy="259045"/>
    <xdr:sp macro="" textlink="">
      <xdr:nvSpPr>
        <xdr:cNvPr id="328" name="【公営住宅】&#10;一人当たり面積該当値テキスト">
          <a:extLst>
            <a:ext uri="{FF2B5EF4-FFF2-40B4-BE49-F238E27FC236}">
              <a16:creationId xmlns:a16="http://schemas.microsoft.com/office/drawing/2014/main" id="{00000000-0008-0000-0100-000048010000}"/>
            </a:ext>
          </a:extLst>
        </xdr:cNvPr>
        <xdr:cNvSpPr txBox="1"/>
      </xdr:nvSpPr>
      <xdr:spPr>
        <a:xfrm>
          <a:off x="9258300" y="13965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10731</xdr:rowOff>
    </xdr:from>
    <xdr:to>
      <xdr:col>50</xdr:col>
      <xdr:colOff>165100</xdr:colOff>
      <xdr:row>85</xdr:row>
      <xdr:rowOff>112331</xdr:rowOff>
    </xdr:to>
    <xdr:sp macro="" textlink="">
      <xdr:nvSpPr>
        <xdr:cNvPr id="329" name="楕円 328">
          <a:extLst>
            <a:ext uri="{FF2B5EF4-FFF2-40B4-BE49-F238E27FC236}">
              <a16:creationId xmlns:a16="http://schemas.microsoft.com/office/drawing/2014/main" id="{00000000-0008-0000-0100-000049010000}"/>
            </a:ext>
          </a:extLst>
        </xdr:cNvPr>
        <xdr:cNvSpPr/>
      </xdr:nvSpPr>
      <xdr:spPr>
        <a:xfrm>
          <a:off x="8445500" y="14260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79248</xdr:rowOff>
    </xdr:from>
    <xdr:to>
      <xdr:col>55</xdr:col>
      <xdr:colOff>0</xdr:colOff>
      <xdr:row>85</xdr:row>
      <xdr:rowOff>61531</xdr:rowOff>
    </xdr:to>
    <xdr:cxnSp macro="">
      <xdr:nvCxnSpPr>
        <xdr:cNvPr id="330" name="直線コネクタ 329">
          <a:extLst>
            <a:ext uri="{FF2B5EF4-FFF2-40B4-BE49-F238E27FC236}">
              <a16:creationId xmlns:a16="http://schemas.microsoft.com/office/drawing/2014/main" id="{00000000-0008-0000-0100-00004A010000}"/>
            </a:ext>
          </a:extLst>
        </xdr:cNvPr>
        <xdr:cNvCxnSpPr/>
      </xdr:nvCxnSpPr>
      <xdr:spPr>
        <a:xfrm flipV="1">
          <a:off x="8496300" y="14161008"/>
          <a:ext cx="723900" cy="149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10540</xdr:rowOff>
    </xdr:from>
    <xdr:to>
      <xdr:col>36</xdr:col>
      <xdr:colOff>165100</xdr:colOff>
      <xdr:row>85</xdr:row>
      <xdr:rowOff>112140</xdr:rowOff>
    </xdr:to>
    <xdr:sp macro="" textlink="">
      <xdr:nvSpPr>
        <xdr:cNvPr id="331" name="楕円 330">
          <a:extLst>
            <a:ext uri="{FF2B5EF4-FFF2-40B4-BE49-F238E27FC236}">
              <a16:creationId xmlns:a16="http://schemas.microsoft.com/office/drawing/2014/main" id="{00000000-0008-0000-0100-00004B010000}"/>
            </a:ext>
          </a:extLst>
        </xdr:cNvPr>
        <xdr:cNvSpPr/>
      </xdr:nvSpPr>
      <xdr:spPr>
        <a:xfrm>
          <a:off x="6098540" y="14259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83</xdr:row>
      <xdr:rowOff>19511</xdr:rowOff>
    </xdr:from>
    <xdr:ext cx="469744" cy="259045"/>
    <xdr:sp macro="" textlink="">
      <xdr:nvSpPr>
        <xdr:cNvPr id="332" name="n_1aveValue【公営住宅】&#10;一人当たり面積">
          <a:extLst>
            <a:ext uri="{FF2B5EF4-FFF2-40B4-BE49-F238E27FC236}">
              <a16:creationId xmlns:a16="http://schemas.microsoft.com/office/drawing/2014/main" id="{00000000-0008-0000-0100-00004C010000}"/>
            </a:ext>
          </a:extLst>
        </xdr:cNvPr>
        <xdr:cNvSpPr txBox="1"/>
      </xdr:nvSpPr>
      <xdr:spPr>
        <a:xfrm>
          <a:off x="8271587" y="13933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2557</xdr:rowOff>
    </xdr:from>
    <xdr:ext cx="469744" cy="259045"/>
    <xdr:sp macro="" textlink="">
      <xdr:nvSpPr>
        <xdr:cNvPr id="333" name="n_2aveValue【公営住宅】&#10;一人当たり面積">
          <a:extLst>
            <a:ext uri="{FF2B5EF4-FFF2-40B4-BE49-F238E27FC236}">
              <a16:creationId xmlns:a16="http://schemas.microsoft.com/office/drawing/2014/main" id="{00000000-0008-0000-0100-00004D010000}"/>
            </a:ext>
          </a:extLst>
        </xdr:cNvPr>
        <xdr:cNvSpPr txBox="1"/>
      </xdr:nvSpPr>
      <xdr:spPr>
        <a:xfrm>
          <a:off x="7509587" y="13916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160290</xdr:rowOff>
    </xdr:from>
    <xdr:ext cx="469744" cy="259045"/>
    <xdr:sp macro="" textlink="">
      <xdr:nvSpPr>
        <xdr:cNvPr id="334" name="n_3aveValue【公営住宅】&#10;一人当たり面積">
          <a:extLst>
            <a:ext uri="{FF2B5EF4-FFF2-40B4-BE49-F238E27FC236}">
              <a16:creationId xmlns:a16="http://schemas.microsoft.com/office/drawing/2014/main" id="{00000000-0008-0000-0100-00004E010000}"/>
            </a:ext>
          </a:extLst>
        </xdr:cNvPr>
        <xdr:cNvSpPr txBox="1"/>
      </xdr:nvSpPr>
      <xdr:spPr>
        <a:xfrm>
          <a:off x="6712027" y="13906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21035</xdr:rowOff>
    </xdr:from>
    <xdr:ext cx="469744" cy="259045"/>
    <xdr:sp macro="" textlink="">
      <xdr:nvSpPr>
        <xdr:cNvPr id="335" name="n_4aveValue【公営住宅】&#10;一人当たり面積">
          <a:extLst>
            <a:ext uri="{FF2B5EF4-FFF2-40B4-BE49-F238E27FC236}">
              <a16:creationId xmlns:a16="http://schemas.microsoft.com/office/drawing/2014/main" id="{00000000-0008-0000-0100-00004F010000}"/>
            </a:ext>
          </a:extLst>
        </xdr:cNvPr>
        <xdr:cNvSpPr txBox="1"/>
      </xdr:nvSpPr>
      <xdr:spPr>
        <a:xfrm>
          <a:off x="5937327" y="13935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103458</xdr:rowOff>
    </xdr:from>
    <xdr:ext cx="469744" cy="259045"/>
    <xdr:sp macro="" textlink="">
      <xdr:nvSpPr>
        <xdr:cNvPr id="336" name="n_1mainValue【公営住宅】&#10;一人当たり面積">
          <a:extLst>
            <a:ext uri="{FF2B5EF4-FFF2-40B4-BE49-F238E27FC236}">
              <a16:creationId xmlns:a16="http://schemas.microsoft.com/office/drawing/2014/main" id="{00000000-0008-0000-0100-000050010000}"/>
            </a:ext>
          </a:extLst>
        </xdr:cNvPr>
        <xdr:cNvSpPr txBox="1"/>
      </xdr:nvSpPr>
      <xdr:spPr>
        <a:xfrm>
          <a:off x="8271587" y="14352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103267</xdr:rowOff>
    </xdr:from>
    <xdr:ext cx="469744" cy="259045"/>
    <xdr:sp macro="" textlink="">
      <xdr:nvSpPr>
        <xdr:cNvPr id="337" name="n_4mainValue【公営住宅】&#10;一人当たり面積">
          <a:extLst>
            <a:ext uri="{FF2B5EF4-FFF2-40B4-BE49-F238E27FC236}">
              <a16:creationId xmlns:a16="http://schemas.microsoft.com/office/drawing/2014/main" id="{00000000-0008-0000-0100-000051010000}"/>
            </a:ext>
          </a:extLst>
        </xdr:cNvPr>
        <xdr:cNvSpPr txBox="1"/>
      </xdr:nvSpPr>
      <xdr:spPr>
        <a:xfrm>
          <a:off x="5937327" y="14352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38" name="正方形/長方形 337">
          <a:extLst>
            <a:ext uri="{FF2B5EF4-FFF2-40B4-BE49-F238E27FC236}">
              <a16:creationId xmlns:a16="http://schemas.microsoft.com/office/drawing/2014/main" id="{00000000-0008-0000-0100-000052010000}"/>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39" name="正方形/長方形 338">
          <a:extLst>
            <a:ext uri="{FF2B5EF4-FFF2-40B4-BE49-F238E27FC236}">
              <a16:creationId xmlns:a16="http://schemas.microsoft.com/office/drawing/2014/main" id="{00000000-0008-0000-0100-000053010000}"/>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40" name="正方形/長方形 339">
          <a:extLst>
            <a:ext uri="{FF2B5EF4-FFF2-40B4-BE49-F238E27FC236}">
              <a16:creationId xmlns:a16="http://schemas.microsoft.com/office/drawing/2014/main" id="{00000000-0008-0000-0100-000054010000}"/>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41" name="正方形/長方形 340">
          <a:extLst>
            <a:ext uri="{FF2B5EF4-FFF2-40B4-BE49-F238E27FC236}">
              <a16:creationId xmlns:a16="http://schemas.microsoft.com/office/drawing/2014/main" id="{00000000-0008-0000-0100-000055010000}"/>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42" name="正方形/長方形 341">
          <a:extLst>
            <a:ext uri="{FF2B5EF4-FFF2-40B4-BE49-F238E27FC236}">
              <a16:creationId xmlns:a16="http://schemas.microsoft.com/office/drawing/2014/main" id="{00000000-0008-0000-0100-000056010000}"/>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43" name="正方形/長方形 342">
          <a:extLst>
            <a:ext uri="{FF2B5EF4-FFF2-40B4-BE49-F238E27FC236}">
              <a16:creationId xmlns:a16="http://schemas.microsoft.com/office/drawing/2014/main" id="{00000000-0008-0000-0100-000057010000}"/>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44" name="正方形/長方形 343">
          <a:extLst>
            <a:ext uri="{FF2B5EF4-FFF2-40B4-BE49-F238E27FC236}">
              <a16:creationId xmlns:a16="http://schemas.microsoft.com/office/drawing/2014/main" id="{00000000-0008-0000-0100-000058010000}"/>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45" name="正方形/長方形 344">
          <a:extLst>
            <a:ext uri="{FF2B5EF4-FFF2-40B4-BE49-F238E27FC236}">
              <a16:creationId xmlns:a16="http://schemas.microsoft.com/office/drawing/2014/main" id="{00000000-0008-0000-0100-000059010000}"/>
            </a:ext>
          </a:extLst>
        </xdr:cNvPr>
        <xdr:cNvSpPr/>
      </xdr:nvSpPr>
      <xdr:spPr>
        <a:xfrm>
          <a:off x="67056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46" name="テキスト ボックス 345">
          <a:extLst>
            <a:ext uri="{FF2B5EF4-FFF2-40B4-BE49-F238E27FC236}">
              <a16:creationId xmlns:a16="http://schemas.microsoft.com/office/drawing/2014/main" id="{00000000-0008-0000-0100-00005A010000}"/>
            </a:ext>
          </a:extLst>
        </xdr:cNvPr>
        <xdr:cNvSpPr txBox="1"/>
      </xdr:nvSpPr>
      <xdr:spPr>
        <a:xfrm>
          <a:off x="65532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47" name="直線コネクタ 346">
          <a:extLst>
            <a:ext uri="{FF2B5EF4-FFF2-40B4-BE49-F238E27FC236}">
              <a16:creationId xmlns:a16="http://schemas.microsoft.com/office/drawing/2014/main" id="{00000000-0008-0000-0100-00005B010000}"/>
            </a:ext>
          </a:extLst>
        </xdr:cNvPr>
        <xdr:cNvCxnSpPr/>
      </xdr:nvCxnSpPr>
      <xdr:spPr>
        <a:xfrm>
          <a:off x="67056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48" name="テキスト ボックス 347">
          <a:extLst>
            <a:ext uri="{FF2B5EF4-FFF2-40B4-BE49-F238E27FC236}">
              <a16:creationId xmlns:a16="http://schemas.microsoft.com/office/drawing/2014/main" id="{00000000-0008-0000-0100-00005C010000}"/>
            </a:ext>
          </a:extLst>
        </xdr:cNvPr>
        <xdr:cNvSpPr txBox="1"/>
      </xdr:nvSpPr>
      <xdr:spPr>
        <a:xfrm>
          <a:off x="27196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49" name="直線コネクタ 348">
          <a:extLst>
            <a:ext uri="{FF2B5EF4-FFF2-40B4-BE49-F238E27FC236}">
              <a16:creationId xmlns:a16="http://schemas.microsoft.com/office/drawing/2014/main" id="{00000000-0008-0000-0100-00005D010000}"/>
            </a:ext>
          </a:extLst>
        </xdr:cNvPr>
        <xdr:cNvCxnSpPr/>
      </xdr:nvCxnSpPr>
      <xdr:spPr>
        <a:xfrm>
          <a:off x="670560" y="1830813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50" name="テキスト ボックス 349">
          <a:extLst>
            <a:ext uri="{FF2B5EF4-FFF2-40B4-BE49-F238E27FC236}">
              <a16:creationId xmlns:a16="http://schemas.microsoft.com/office/drawing/2014/main" id="{00000000-0008-0000-0100-00005E010000}"/>
            </a:ext>
          </a:extLst>
        </xdr:cNvPr>
        <xdr:cNvSpPr txBox="1"/>
      </xdr:nvSpPr>
      <xdr:spPr>
        <a:xfrm>
          <a:off x="27196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51" name="直線コネクタ 350">
          <a:extLst>
            <a:ext uri="{FF2B5EF4-FFF2-40B4-BE49-F238E27FC236}">
              <a16:creationId xmlns:a16="http://schemas.microsoft.com/office/drawing/2014/main" id="{00000000-0008-0000-0100-00005F010000}"/>
            </a:ext>
          </a:extLst>
        </xdr:cNvPr>
        <xdr:cNvCxnSpPr/>
      </xdr:nvCxnSpPr>
      <xdr:spPr>
        <a:xfrm>
          <a:off x="670560" y="1798918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52" name="テキスト ボックス 351">
          <a:extLst>
            <a:ext uri="{FF2B5EF4-FFF2-40B4-BE49-F238E27FC236}">
              <a16:creationId xmlns:a16="http://schemas.microsoft.com/office/drawing/2014/main" id="{00000000-0008-0000-0100-000060010000}"/>
            </a:ext>
          </a:extLst>
        </xdr:cNvPr>
        <xdr:cNvSpPr txBox="1"/>
      </xdr:nvSpPr>
      <xdr:spPr>
        <a:xfrm>
          <a:off x="336081" y="1785077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53" name="直線コネクタ 352">
          <a:extLst>
            <a:ext uri="{FF2B5EF4-FFF2-40B4-BE49-F238E27FC236}">
              <a16:creationId xmlns:a16="http://schemas.microsoft.com/office/drawing/2014/main" id="{00000000-0008-0000-0100-000061010000}"/>
            </a:ext>
          </a:extLst>
        </xdr:cNvPr>
        <xdr:cNvCxnSpPr/>
      </xdr:nvCxnSpPr>
      <xdr:spPr>
        <a:xfrm>
          <a:off x="670560" y="1767023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54" name="テキスト ボックス 353">
          <a:extLst>
            <a:ext uri="{FF2B5EF4-FFF2-40B4-BE49-F238E27FC236}">
              <a16:creationId xmlns:a16="http://schemas.microsoft.com/office/drawing/2014/main" id="{00000000-0008-0000-0100-000062010000}"/>
            </a:ext>
          </a:extLst>
        </xdr:cNvPr>
        <xdr:cNvSpPr txBox="1"/>
      </xdr:nvSpPr>
      <xdr:spPr>
        <a:xfrm>
          <a:off x="336081" y="1753182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55" name="直線コネクタ 354">
          <a:extLst>
            <a:ext uri="{FF2B5EF4-FFF2-40B4-BE49-F238E27FC236}">
              <a16:creationId xmlns:a16="http://schemas.microsoft.com/office/drawing/2014/main" id="{00000000-0008-0000-0100-000063010000}"/>
            </a:ext>
          </a:extLst>
        </xdr:cNvPr>
        <xdr:cNvCxnSpPr/>
      </xdr:nvCxnSpPr>
      <xdr:spPr>
        <a:xfrm>
          <a:off x="670560" y="1735128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56" name="テキスト ボックス 355">
          <a:extLst>
            <a:ext uri="{FF2B5EF4-FFF2-40B4-BE49-F238E27FC236}">
              <a16:creationId xmlns:a16="http://schemas.microsoft.com/office/drawing/2014/main" id="{00000000-0008-0000-0100-000064010000}"/>
            </a:ext>
          </a:extLst>
        </xdr:cNvPr>
        <xdr:cNvSpPr txBox="1"/>
      </xdr:nvSpPr>
      <xdr:spPr>
        <a:xfrm>
          <a:off x="336081" y="1721287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57" name="直線コネクタ 356">
          <a:extLst>
            <a:ext uri="{FF2B5EF4-FFF2-40B4-BE49-F238E27FC236}">
              <a16:creationId xmlns:a16="http://schemas.microsoft.com/office/drawing/2014/main" id="{00000000-0008-0000-0100-000065010000}"/>
            </a:ext>
          </a:extLst>
        </xdr:cNvPr>
        <xdr:cNvCxnSpPr/>
      </xdr:nvCxnSpPr>
      <xdr:spPr>
        <a:xfrm>
          <a:off x="670560" y="1703233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58" name="テキスト ボックス 357">
          <a:extLst>
            <a:ext uri="{FF2B5EF4-FFF2-40B4-BE49-F238E27FC236}">
              <a16:creationId xmlns:a16="http://schemas.microsoft.com/office/drawing/2014/main" id="{00000000-0008-0000-0100-000066010000}"/>
            </a:ext>
          </a:extLst>
        </xdr:cNvPr>
        <xdr:cNvSpPr txBox="1"/>
      </xdr:nvSpPr>
      <xdr:spPr>
        <a:xfrm>
          <a:off x="336081" y="16893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59" name="直線コネクタ 358">
          <a:extLst>
            <a:ext uri="{FF2B5EF4-FFF2-40B4-BE49-F238E27FC236}">
              <a16:creationId xmlns:a16="http://schemas.microsoft.com/office/drawing/2014/main" id="{00000000-0008-0000-0100-000067010000}"/>
            </a:ext>
          </a:extLst>
        </xdr:cNvPr>
        <xdr:cNvCxnSpPr/>
      </xdr:nvCxnSpPr>
      <xdr:spPr>
        <a:xfrm>
          <a:off x="670560" y="1671338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60" name="テキスト ボックス 359">
          <a:extLst>
            <a:ext uri="{FF2B5EF4-FFF2-40B4-BE49-F238E27FC236}">
              <a16:creationId xmlns:a16="http://schemas.microsoft.com/office/drawing/2014/main" id="{00000000-0008-0000-0100-000068010000}"/>
            </a:ext>
          </a:extLst>
        </xdr:cNvPr>
        <xdr:cNvSpPr txBox="1"/>
      </xdr:nvSpPr>
      <xdr:spPr>
        <a:xfrm>
          <a:off x="377341" y="1657496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61" name="直線コネクタ 360">
          <a:extLst>
            <a:ext uri="{FF2B5EF4-FFF2-40B4-BE49-F238E27FC236}">
              <a16:creationId xmlns:a16="http://schemas.microsoft.com/office/drawing/2014/main" id="{00000000-0008-0000-0100-000069010000}"/>
            </a:ext>
          </a:extLst>
        </xdr:cNvPr>
        <xdr:cNvCxnSpPr/>
      </xdr:nvCxnSpPr>
      <xdr:spPr>
        <a:xfrm>
          <a:off x="67056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62" name="【港湾・漁港】&#10;有形固定資産減価償却率グラフ枠">
          <a:extLst>
            <a:ext uri="{FF2B5EF4-FFF2-40B4-BE49-F238E27FC236}">
              <a16:creationId xmlns:a16="http://schemas.microsoft.com/office/drawing/2014/main" id="{00000000-0008-0000-0100-00006A010000}"/>
            </a:ext>
          </a:extLst>
        </xdr:cNvPr>
        <xdr:cNvSpPr/>
      </xdr:nvSpPr>
      <xdr:spPr>
        <a:xfrm>
          <a:off x="67056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43543</xdr:rowOff>
    </xdr:from>
    <xdr:to>
      <xdr:col>24</xdr:col>
      <xdr:colOff>62865</xdr:colOff>
      <xdr:row>108</xdr:row>
      <xdr:rowOff>90895</xdr:rowOff>
    </xdr:to>
    <xdr:cxnSp macro="">
      <xdr:nvCxnSpPr>
        <xdr:cNvPr id="363" name="直線コネクタ 362">
          <a:extLst>
            <a:ext uri="{FF2B5EF4-FFF2-40B4-BE49-F238E27FC236}">
              <a16:creationId xmlns:a16="http://schemas.microsoft.com/office/drawing/2014/main" id="{00000000-0008-0000-0100-00006B010000}"/>
            </a:ext>
          </a:extLst>
        </xdr:cNvPr>
        <xdr:cNvCxnSpPr/>
      </xdr:nvCxnSpPr>
      <xdr:spPr>
        <a:xfrm flipV="1">
          <a:off x="4086225" y="16807543"/>
          <a:ext cx="0" cy="13884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94722</xdr:rowOff>
    </xdr:from>
    <xdr:ext cx="405111" cy="259045"/>
    <xdr:sp macro="" textlink="">
      <xdr:nvSpPr>
        <xdr:cNvPr id="364" name="【港湾・漁港】&#10;有形固定資産減価償却率最小値テキスト">
          <a:extLst>
            <a:ext uri="{FF2B5EF4-FFF2-40B4-BE49-F238E27FC236}">
              <a16:creationId xmlns:a16="http://schemas.microsoft.com/office/drawing/2014/main" id="{00000000-0008-0000-0100-00006C010000}"/>
            </a:ext>
          </a:extLst>
        </xdr:cNvPr>
        <xdr:cNvSpPr txBox="1"/>
      </xdr:nvSpPr>
      <xdr:spPr>
        <a:xfrm>
          <a:off x="4124960" y="18199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90895</xdr:rowOff>
    </xdr:from>
    <xdr:to>
      <xdr:col>24</xdr:col>
      <xdr:colOff>152400</xdr:colOff>
      <xdr:row>108</xdr:row>
      <xdr:rowOff>90895</xdr:rowOff>
    </xdr:to>
    <xdr:cxnSp macro="">
      <xdr:nvCxnSpPr>
        <xdr:cNvPr id="365" name="直線コネクタ 364">
          <a:extLst>
            <a:ext uri="{FF2B5EF4-FFF2-40B4-BE49-F238E27FC236}">
              <a16:creationId xmlns:a16="http://schemas.microsoft.com/office/drawing/2014/main" id="{00000000-0008-0000-0100-00006D010000}"/>
            </a:ext>
          </a:extLst>
        </xdr:cNvPr>
        <xdr:cNvCxnSpPr/>
      </xdr:nvCxnSpPr>
      <xdr:spPr>
        <a:xfrm>
          <a:off x="4020820" y="1819601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161670</xdr:rowOff>
    </xdr:from>
    <xdr:ext cx="340478" cy="259045"/>
    <xdr:sp macro="" textlink="">
      <xdr:nvSpPr>
        <xdr:cNvPr id="366" name="【港湾・漁港】&#10;有形固定資産減価償却率最大値テキスト">
          <a:extLst>
            <a:ext uri="{FF2B5EF4-FFF2-40B4-BE49-F238E27FC236}">
              <a16:creationId xmlns:a16="http://schemas.microsoft.com/office/drawing/2014/main" id="{00000000-0008-0000-0100-00006E010000}"/>
            </a:ext>
          </a:extLst>
        </xdr:cNvPr>
        <xdr:cNvSpPr txBox="1"/>
      </xdr:nvSpPr>
      <xdr:spPr>
        <a:xfrm>
          <a:off x="4124960" y="1659039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43543</xdr:rowOff>
    </xdr:from>
    <xdr:to>
      <xdr:col>24</xdr:col>
      <xdr:colOff>152400</xdr:colOff>
      <xdr:row>100</xdr:row>
      <xdr:rowOff>43543</xdr:rowOff>
    </xdr:to>
    <xdr:cxnSp macro="">
      <xdr:nvCxnSpPr>
        <xdr:cNvPr id="367" name="直線コネクタ 366">
          <a:extLst>
            <a:ext uri="{FF2B5EF4-FFF2-40B4-BE49-F238E27FC236}">
              <a16:creationId xmlns:a16="http://schemas.microsoft.com/office/drawing/2014/main" id="{00000000-0008-0000-0100-00006F010000}"/>
            </a:ext>
          </a:extLst>
        </xdr:cNvPr>
        <xdr:cNvCxnSpPr/>
      </xdr:nvCxnSpPr>
      <xdr:spPr>
        <a:xfrm>
          <a:off x="4020820" y="1680754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106697</xdr:rowOff>
    </xdr:from>
    <xdr:ext cx="405111" cy="259045"/>
    <xdr:sp macro="" textlink="">
      <xdr:nvSpPr>
        <xdr:cNvPr id="368" name="【港湾・漁港】&#10;有形固定資産減価償却率平均値テキスト">
          <a:extLst>
            <a:ext uri="{FF2B5EF4-FFF2-40B4-BE49-F238E27FC236}">
              <a16:creationId xmlns:a16="http://schemas.microsoft.com/office/drawing/2014/main" id="{00000000-0008-0000-0100-000070010000}"/>
            </a:ext>
          </a:extLst>
        </xdr:cNvPr>
        <xdr:cNvSpPr txBox="1"/>
      </xdr:nvSpPr>
      <xdr:spPr>
        <a:xfrm>
          <a:off x="4124960" y="175412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128270</xdr:rowOff>
    </xdr:from>
    <xdr:to>
      <xdr:col>24</xdr:col>
      <xdr:colOff>114300</xdr:colOff>
      <xdr:row>105</xdr:row>
      <xdr:rowOff>58420</xdr:rowOff>
    </xdr:to>
    <xdr:sp macro="" textlink="">
      <xdr:nvSpPr>
        <xdr:cNvPr id="369" name="フローチャート: 判断 368">
          <a:extLst>
            <a:ext uri="{FF2B5EF4-FFF2-40B4-BE49-F238E27FC236}">
              <a16:creationId xmlns:a16="http://schemas.microsoft.com/office/drawing/2014/main" id="{00000000-0008-0000-0100-000071010000}"/>
            </a:ext>
          </a:extLst>
        </xdr:cNvPr>
        <xdr:cNvSpPr/>
      </xdr:nvSpPr>
      <xdr:spPr>
        <a:xfrm>
          <a:off x="4036060" y="175628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20501</xdr:rowOff>
    </xdr:from>
    <xdr:to>
      <xdr:col>20</xdr:col>
      <xdr:colOff>38100</xdr:colOff>
      <xdr:row>104</xdr:row>
      <xdr:rowOff>122101</xdr:rowOff>
    </xdr:to>
    <xdr:sp macro="" textlink="">
      <xdr:nvSpPr>
        <xdr:cNvPr id="370" name="フローチャート: 判断 369">
          <a:extLst>
            <a:ext uri="{FF2B5EF4-FFF2-40B4-BE49-F238E27FC236}">
              <a16:creationId xmlns:a16="http://schemas.microsoft.com/office/drawing/2014/main" id="{00000000-0008-0000-0100-000072010000}"/>
            </a:ext>
          </a:extLst>
        </xdr:cNvPr>
        <xdr:cNvSpPr/>
      </xdr:nvSpPr>
      <xdr:spPr>
        <a:xfrm>
          <a:off x="3312160" y="1745506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165826</xdr:rowOff>
    </xdr:from>
    <xdr:to>
      <xdr:col>15</xdr:col>
      <xdr:colOff>101600</xdr:colOff>
      <xdr:row>104</xdr:row>
      <xdr:rowOff>95976</xdr:rowOff>
    </xdr:to>
    <xdr:sp macro="" textlink="">
      <xdr:nvSpPr>
        <xdr:cNvPr id="371" name="フローチャート: 判断 370">
          <a:extLst>
            <a:ext uri="{FF2B5EF4-FFF2-40B4-BE49-F238E27FC236}">
              <a16:creationId xmlns:a16="http://schemas.microsoft.com/office/drawing/2014/main" id="{00000000-0008-0000-0100-000073010000}"/>
            </a:ext>
          </a:extLst>
        </xdr:cNvPr>
        <xdr:cNvSpPr/>
      </xdr:nvSpPr>
      <xdr:spPr>
        <a:xfrm>
          <a:off x="2514600" y="1743274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97245</xdr:rowOff>
    </xdr:from>
    <xdr:to>
      <xdr:col>10</xdr:col>
      <xdr:colOff>165100</xdr:colOff>
      <xdr:row>105</xdr:row>
      <xdr:rowOff>27395</xdr:rowOff>
    </xdr:to>
    <xdr:sp macro="" textlink="">
      <xdr:nvSpPr>
        <xdr:cNvPr id="372" name="フローチャート: 判断 371">
          <a:extLst>
            <a:ext uri="{FF2B5EF4-FFF2-40B4-BE49-F238E27FC236}">
              <a16:creationId xmlns:a16="http://schemas.microsoft.com/office/drawing/2014/main" id="{00000000-0008-0000-0100-000074010000}"/>
            </a:ext>
          </a:extLst>
        </xdr:cNvPr>
        <xdr:cNvSpPr/>
      </xdr:nvSpPr>
      <xdr:spPr>
        <a:xfrm>
          <a:off x="1739900" y="1753180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84182</xdr:rowOff>
    </xdr:from>
    <xdr:to>
      <xdr:col>6</xdr:col>
      <xdr:colOff>38100</xdr:colOff>
      <xdr:row>105</xdr:row>
      <xdr:rowOff>14332</xdr:rowOff>
    </xdr:to>
    <xdr:sp macro="" textlink="">
      <xdr:nvSpPr>
        <xdr:cNvPr id="373" name="フローチャート: 判断 372">
          <a:extLst>
            <a:ext uri="{FF2B5EF4-FFF2-40B4-BE49-F238E27FC236}">
              <a16:creationId xmlns:a16="http://schemas.microsoft.com/office/drawing/2014/main" id="{00000000-0008-0000-0100-000075010000}"/>
            </a:ext>
          </a:extLst>
        </xdr:cNvPr>
        <xdr:cNvSpPr/>
      </xdr:nvSpPr>
      <xdr:spPr>
        <a:xfrm>
          <a:off x="965200" y="1751874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74" name="テキスト ボックス 373">
          <a:extLst>
            <a:ext uri="{FF2B5EF4-FFF2-40B4-BE49-F238E27FC236}">
              <a16:creationId xmlns:a16="http://schemas.microsoft.com/office/drawing/2014/main" id="{00000000-0008-0000-0100-000076010000}"/>
            </a:ext>
          </a:extLst>
        </xdr:cNvPr>
        <xdr:cNvSpPr txBox="1"/>
      </xdr:nvSpPr>
      <xdr:spPr>
        <a:xfrm>
          <a:off x="39192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75" name="テキスト ボックス 374">
          <a:extLst>
            <a:ext uri="{FF2B5EF4-FFF2-40B4-BE49-F238E27FC236}">
              <a16:creationId xmlns:a16="http://schemas.microsoft.com/office/drawing/2014/main" id="{00000000-0008-0000-0100-000077010000}"/>
            </a:ext>
          </a:extLst>
        </xdr:cNvPr>
        <xdr:cNvSpPr txBox="1"/>
      </xdr:nvSpPr>
      <xdr:spPr>
        <a:xfrm>
          <a:off x="3187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76" name="テキスト ボックス 375">
          <a:extLst>
            <a:ext uri="{FF2B5EF4-FFF2-40B4-BE49-F238E27FC236}">
              <a16:creationId xmlns:a16="http://schemas.microsoft.com/office/drawing/2014/main" id="{00000000-0008-0000-0100-000078010000}"/>
            </a:ext>
          </a:extLst>
        </xdr:cNvPr>
        <xdr:cNvSpPr txBox="1"/>
      </xdr:nvSpPr>
      <xdr:spPr>
        <a:xfrm>
          <a:off x="2397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77" name="テキスト ボックス 376">
          <a:extLst>
            <a:ext uri="{FF2B5EF4-FFF2-40B4-BE49-F238E27FC236}">
              <a16:creationId xmlns:a16="http://schemas.microsoft.com/office/drawing/2014/main" id="{00000000-0008-0000-0100-000079010000}"/>
            </a:ext>
          </a:extLst>
        </xdr:cNvPr>
        <xdr:cNvSpPr txBox="1"/>
      </xdr:nvSpPr>
      <xdr:spPr>
        <a:xfrm>
          <a:off x="16230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78" name="テキスト ボックス 377">
          <a:extLst>
            <a:ext uri="{FF2B5EF4-FFF2-40B4-BE49-F238E27FC236}">
              <a16:creationId xmlns:a16="http://schemas.microsoft.com/office/drawing/2014/main" id="{00000000-0008-0000-0100-00007A010000}"/>
            </a:ext>
          </a:extLst>
        </xdr:cNvPr>
        <xdr:cNvSpPr txBox="1"/>
      </xdr:nvSpPr>
      <xdr:spPr>
        <a:xfrm>
          <a:off x="8407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99</xdr:row>
      <xdr:rowOff>152763</xdr:rowOff>
    </xdr:from>
    <xdr:to>
      <xdr:col>20</xdr:col>
      <xdr:colOff>38100</xdr:colOff>
      <xdr:row>100</xdr:row>
      <xdr:rowOff>82913</xdr:rowOff>
    </xdr:to>
    <xdr:sp macro="" textlink="">
      <xdr:nvSpPr>
        <xdr:cNvPr id="379" name="楕円 378">
          <a:extLst>
            <a:ext uri="{FF2B5EF4-FFF2-40B4-BE49-F238E27FC236}">
              <a16:creationId xmlns:a16="http://schemas.microsoft.com/office/drawing/2014/main" id="{00000000-0008-0000-0100-00007B010000}"/>
            </a:ext>
          </a:extLst>
        </xdr:cNvPr>
        <xdr:cNvSpPr/>
      </xdr:nvSpPr>
      <xdr:spPr>
        <a:xfrm>
          <a:off x="3312160" y="1674912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104</xdr:row>
      <xdr:rowOff>113228</xdr:rowOff>
    </xdr:from>
    <xdr:ext cx="405111" cy="259045"/>
    <xdr:sp macro="" textlink="">
      <xdr:nvSpPr>
        <xdr:cNvPr id="380" name="n_1aveValue【港湾・漁港】&#10;有形固定資産減価償却率">
          <a:extLst>
            <a:ext uri="{FF2B5EF4-FFF2-40B4-BE49-F238E27FC236}">
              <a16:creationId xmlns:a16="http://schemas.microsoft.com/office/drawing/2014/main" id="{00000000-0008-0000-0100-00007C010000}"/>
            </a:ext>
          </a:extLst>
        </xdr:cNvPr>
        <xdr:cNvSpPr txBox="1"/>
      </xdr:nvSpPr>
      <xdr:spPr>
        <a:xfrm>
          <a:off x="3170564" y="17547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112503</xdr:rowOff>
    </xdr:from>
    <xdr:ext cx="405111" cy="259045"/>
    <xdr:sp macro="" textlink="">
      <xdr:nvSpPr>
        <xdr:cNvPr id="381" name="n_2aveValue【港湾・漁港】&#10;有形固定資産減価償却率">
          <a:extLst>
            <a:ext uri="{FF2B5EF4-FFF2-40B4-BE49-F238E27FC236}">
              <a16:creationId xmlns:a16="http://schemas.microsoft.com/office/drawing/2014/main" id="{00000000-0008-0000-0100-00007D010000}"/>
            </a:ext>
          </a:extLst>
        </xdr:cNvPr>
        <xdr:cNvSpPr txBox="1"/>
      </xdr:nvSpPr>
      <xdr:spPr>
        <a:xfrm>
          <a:off x="2385704" y="172117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43922</xdr:rowOff>
    </xdr:from>
    <xdr:ext cx="405111" cy="259045"/>
    <xdr:sp macro="" textlink="">
      <xdr:nvSpPr>
        <xdr:cNvPr id="382" name="n_3aveValue【港湾・漁港】&#10;有形固定資産減価償却率">
          <a:extLst>
            <a:ext uri="{FF2B5EF4-FFF2-40B4-BE49-F238E27FC236}">
              <a16:creationId xmlns:a16="http://schemas.microsoft.com/office/drawing/2014/main" id="{00000000-0008-0000-0100-00007E010000}"/>
            </a:ext>
          </a:extLst>
        </xdr:cNvPr>
        <xdr:cNvSpPr txBox="1"/>
      </xdr:nvSpPr>
      <xdr:spPr>
        <a:xfrm>
          <a:off x="1611004" y="17310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30859</xdr:rowOff>
    </xdr:from>
    <xdr:ext cx="405111" cy="259045"/>
    <xdr:sp macro="" textlink="">
      <xdr:nvSpPr>
        <xdr:cNvPr id="383" name="n_4aveValue【港湾・漁港】&#10;有形固定資産減価償却率">
          <a:extLst>
            <a:ext uri="{FF2B5EF4-FFF2-40B4-BE49-F238E27FC236}">
              <a16:creationId xmlns:a16="http://schemas.microsoft.com/office/drawing/2014/main" id="{00000000-0008-0000-0100-00007F010000}"/>
            </a:ext>
          </a:extLst>
        </xdr:cNvPr>
        <xdr:cNvSpPr txBox="1"/>
      </xdr:nvSpPr>
      <xdr:spPr>
        <a:xfrm>
          <a:off x="836304" y="172977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185361</xdr:colOff>
      <xdr:row>98</xdr:row>
      <xdr:rowOff>99440</xdr:rowOff>
    </xdr:from>
    <xdr:ext cx="340478" cy="259045"/>
    <xdr:sp macro="" textlink="">
      <xdr:nvSpPr>
        <xdr:cNvPr id="384" name="n_1mainValue【港湾・漁港】&#10;有形固定資産減価償却率">
          <a:extLst>
            <a:ext uri="{FF2B5EF4-FFF2-40B4-BE49-F238E27FC236}">
              <a16:creationId xmlns:a16="http://schemas.microsoft.com/office/drawing/2014/main" id="{00000000-0008-0000-0100-000080010000}"/>
            </a:ext>
          </a:extLst>
        </xdr:cNvPr>
        <xdr:cNvSpPr txBox="1"/>
      </xdr:nvSpPr>
      <xdr:spPr>
        <a:xfrm>
          <a:off x="3187641" y="165281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85" name="正方形/長方形 384">
          <a:extLst>
            <a:ext uri="{FF2B5EF4-FFF2-40B4-BE49-F238E27FC236}">
              <a16:creationId xmlns:a16="http://schemas.microsoft.com/office/drawing/2014/main" id="{00000000-0008-0000-0100-000081010000}"/>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6" name="正方形/長方形 385">
          <a:extLst>
            <a:ext uri="{FF2B5EF4-FFF2-40B4-BE49-F238E27FC236}">
              <a16:creationId xmlns:a16="http://schemas.microsoft.com/office/drawing/2014/main" id="{00000000-0008-0000-0100-000082010000}"/>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7" name="正方形/長方形 386">
          <a:extLst>
            <a:ext uri="{FF2B5EF4-FFF2-40B4-BE49-F238E27FC236}">
              <a16:creationId xmlns:a16="http://schemas.microsoft.com/office/drawing/2014/main" id="{00000000-0008-0000-0100-000083010000}"/>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8" name="正方形/長方形 387">
          <a:extLst>
            <a:ext uri="{FF2B5EF4-FFF2-40B4-BE49-F238E27FC236}">
              <a16:creationId xmlns:a16="http://schemas.microsoft.com/office/drawing/2014/main" id="{00000000-0008-0000-0100-000084010000}"/>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9" name="正方形/長方形 388">
          <a:extLst>
            <a:ext uri="{FF2B5EF4-FFF2-40B4-BE49-F238E27FC236}">
              <a16:creationId xmlns:a16="http://schemas.microsoft.com/office/drawing/2014/main" id="{00000000-0008-0000-0100-000085010000}"/>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0" name="正方形/長方形 389">
          <a:extLst>
            <a:ext uri="{FF2B5EF4-FFF2-40B4-BE49-F238E27FC236}">
              <a16:creationId xmlns:a16="http://schemas.microsoft.com/office/drawing/2014/main" id="{00000000-0008-0000-0100-000086010000}"/>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1" name="正方形/長方形 390">
          <a:extLst>
            <a:ext uri="{FF2B5EF4-FFF2-40B4-BE49-F238E27FC236}">
              <a16:creationId xmlns:a16="http://schemas.microsoft.com/office/drawing/2014/main" id="{00000000-0008-0000-0100-000087010000}"/>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2" name="正方形/長方形 391">
          <a:extLst>
            <a:ext uri="{FF2B5EF4-FFF2-40B4-BE49-F238E27FC236}">
              <a16:creationId xmlns:a16="http://schemas.microsoft.com/office/drawing/2014/main" id="{00000000-0008-0000-0100-000088010000}"/>
            </a:ext>
          </a:extLst>
        </xdr:cNvPr>
        <xdr:cNvSpPr/>
      </xdr:nvSpPr>
      <xdr:spPr>
        <a:xfrm>
          <a:off x="582676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93" name="テキスト ボックス 392">
          <a:extLst>
            <a:ext uri="{FF2B5EF4-FFF2-40B4-BE49-F238E27FC236}">
              <a16:creationId xmlns:a16="http://schemas.microsoft.com/office/drawing/2014/main" id="{00000000-0008-0000-0100-000089010000}"/>
            </a:ext>
          </a:extLst>
        </xdr:cNvPr>
        <xdr:cNvSpPr txBox="1"/>
      </xdr:nvSpPr>
      <xdr:spPr>
        <a:xfrm>
          <a:off x="578866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94" name="直線コネクタ 393">
          <a:extLst>
            <a:ext uri="{FF2B5EF4-FFF2-40B4-BE49-F238E27FC236}">
              <a16:creationId xmlns:a16="http://schemas.microsoft.com/office/drawing/2014/main" id="{00000000-0008-0000-0100-00008A010000}"/>
            </a:ext>
          </a:extLst>
        </xdr:cNvPr>
        <xdr:cNvCxnSpPr/>
      </xdr:nvCxnSpPr>
      <xdr:spPr>
        <a:xfrm>
          <a:off x="5826760" y="186270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395" name="直線コネクタ 394">
          <a:extLst>
            <a:ext uri="{FF2B5EF4-FFF2-40B4-BE49-F238E27FC236}">
              <a16:creationId xmlns:a16="http://schemas.microsoft.com/office/drawing/2014/main" id="{00000000-0008-0000-0100-00008B010000}"/>
            </a:ext>
          </a:extLst>
        </xdr:cNvPr>
        <xdr:cNvCxnSpPr/>
      </xdr:nvCxnSpPr>
      <xdr:spPr>
        <a:xfrm>
          <a:off x="5826760" y="182575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108</xdr:row>
      <xdr:rowOff>10177</xdr:rowOff>
    </xdr:from>
    <xdr:ext cx="248786" cy="259045"/>
    <xdr:sp macro="" textlink="">
      <xdr:nvSpPr>
        <xdr:cNvPr id="396" name="テキスト ボックス 395">
          <a:extLst>
            <a:ext uri="{FF2B5EF4-FFF2-40B4-BE49-F238E27FC236}">
              <a16:creationId xmlns:a16="http://schemas.microsoft.com/office/drawing/2014/main" id="{00000000-0008-0000-0100-00008C010000}"/>
            </a:ext>
          </a:extLst>
        </xdr:cNvPr>
        <xdr:cNvSpPr txBox="1"/>
      </xdr:nvSpPr>
      <xdr:spPr>
        <a:xfrm>
          <a:off x="5600834" y="1811529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397" name="直線コネクタ 396">
          <a:extLst>
            <a:ext uri="{FF2B5EF4-FFF2-40B4-BE49-F238E27FC236}">
              <a16:creationId xmlns:a16="http://schemas.microsoft.com/office/drawing/2014/main" id="{00000000-0008-0000-0100-00008D010000}"/>
            </a:ext>
          </a:extLst>
        </xdr:cNvPr>
        <xdr:cNvCxnSpPr/>
      </xdr:nvCxnSpPr>
      <xdr:spPr>
        <a:xfrm>
          <a:off x="5826760" y="178841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105</xdr:row>
      <xdr:rowOff>143527</xdr:rowOff>
    </xdr:from>
    <xdr:ext cx="685572" cy="259045"/>
    <xdr:sp macro="" textlink="">
      <xdr:nvSpPr>
        <xdr:cNvPr id="398" name="テキスト ボックス 397">
          <a:extLst>
            <a:ext uri="{FF2B5EF4-FFF2-40B4-BE49-F238E27FC236}">
              <a16:creationId xmlns:a16="http://schemas.microsoft.com/office/drawing/2014/main" id="{00000000-0008-0000-0100-00008E010000}"/>
            </a:ext>
          </a:extLst>
        </xdr:cNvPr>
        <xdr:cNvSpPr txBox="1"/>
      </xdr:nvSpPr>
      <xdr:spPr>
        <a:xfrm>
          <a:off x="5209768" y="1774572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99" name="直線コネクタ 398">
          <a:extLst>
            <a:ext uri="{FF2B5EF4-FFF2-40B4-BE49-F238E27FC236}">
              <a16:creationId xmlns:a16="http://schemas.microsoft.com/office/drawing/2014/main" id="{00000000-0008-0000-0100-00008F010000}"/>
            </a:ext>
          </a:extLst>
        </xdr:cNvPr>
        <xdr:cNvCxnSpPr/>
      </xdr:nvCxnSpPr>
      <xdr:spPr>
        <a:xfrm>
          <a:off x="5826760" y="175107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103</xdr:row>
      <xdr:rowOff>105427</xdr:rowOff>
    </xdr:from>
    <xdr:ext cx="685572" cy="259045"/>
    <xdr:sp macro="" textlink="">
      <xdr:nvSpPr>
        <xdr:cNvPr id="400" name="テキスト ボックス 399">
          <a:extLst>
            <a:ext uri="{FF2B5EF4-FFF2-40B4-BE49-F238E27FC236}">
              <a16:creationId xmlns:a16="http://schemas.microsoft.com/office/drawing/2014/main" id="{00000000-0008-0000-0100-000090010000}"/>
            </a:ext>
          </a:extLst>
        </xdr:cNvPr>
        <xdr:cNvSpPr txBox="1"/>
      </xdr:nvSpPr>
      <xdr:spPr>
        <a:xfrm>
          <a:off x="5209768" y="1737234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01" name="直線コネクタ 400">
          <a:extLst>
            <a:ext uri="{FF2B5EF4-FFF2-40B4-BE49-F238E27FC236}">
              <a16:creationId xmlns:a16="http://schemas.microsoft.com/office/drawing/2014/main" id="{00000000-0008-0000-0100-000091010000}"/>
            </a:ext>
          </a:extLst>
        </xdr:cNvPr>
        <xdr:cNvCxnSpPr/>
      </xdr:nvCxnSpPr>
      <xdr:spPr>
        <a:xfrm>
          <a:off x="5826760" y="171373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101</xdr:row>
      <xdr:rowOff>67327</xdr:rowOff>
    </xdr:from>
    <xdr:ext cx="685572" cy="259045"/>
    <xdr:sp macro="" textlink="">
      <xdr:nvSpPr>
        <xdr:cNvPr id="402" name="テキスト ボックス 401">
          <a:extLst>
            <a:ext uri="{FF2B5EF4-FFF2-40B4-BE49-F238E27FC236}">
              <a16:creationId xmlns:a16="http://schemas.microsoft.com/office/drawing/2014/main" id="{00000000-0008-0000-0100-000092010000}"/>
            </a:ext>
          </a:extLst>
        </xdr:cNvPr>
        <xdr:cNvSpPr txBox="1"/>
      </xdr:nvSpPr>
      <xdr:spPr>
        <a:xfrm>
          <a:off x="5209768" y="1699896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03" name="直線コネクタ 402">
          <a:extLst>
            <a:ext uri="{FF2B5EF4-FFF2-40B4-BE49-F238E27FC236}">
              <a16:creationId xmlns:a16="http://schemas.microsoft.com/office/drawing/2014/main" id="{00000000-0008-0000-0100-000093010000}"/>
            </a:ext>
          </a:extLst>
        </xdr:cNvPr>
        <xdr:cNvCxnSpPr/>
      </xdr:nvCxnSpPr>
      <xdr:spPr>
        <a:xfrm>
          <a:off x="5826760" y="167640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99</xdr:row>
      <xdr:rowOff>29227</xdr:rowOff>
    </xdr:from>
    <xdr:ext cx="685572" cy="259045"/>
    <xdr:sp macro="" textlink="">
      <xdr:nvSpPr>
        <xdr:cNvPr id="404" name="テキスト ボックス 403">
          <a:extLst>
            <a:ext uri="{FF2B5EF4-FFF2-40B4-BE49-F238E27FC236}">
              <a16:creationId xmlns:a16="http://schemas.microsoft.com/office/drawing/2014/main" id="{00000000-0008-0000-0100-000094010000}"/>
            </a:ext>
          </a:extLst>
        </xdr:cNvPr>
        <xdr:cNvSpPr txBox="1"/>
      </xdr:nvSpPr>
      <xdr:spPr>
        <a:xfrm>
          <a:off x="5209768" y="1662558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05" name="直線コネクタ 404">
          <a:extLst>
            <a:ext uri="{FF2B5EF4-FFF2-40B4-BE49-F238E27FC236}">
              <a16:creationId xmlns:a16="http://schemas.microsoft.com/office/drawing/2014/main" id="{00000000-0008-0000-0100-000095010000}"/>
            </a:ext>
          </a:extLst>
        </xdr:cNvPr>
        <xdr:cNvCxnSpPr/>
      </xdr:nvCxnSpPr>
      <xdr:spPr>
        <a:xfrm>
          <a:off x="5826760" y="163944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96</xdr:row>
      <xdr:rowOff>162577</xdr:rowOff>
    </xdr:from>
    <xdr:ext cx="685572" cy="259045"/>
    <xdr:sp macro="" textlink="">
      <xdr:nvSpPr>
        <xdr:cNvPr id="406" name="テキスト ボックス 405">
          <a:extLst>
            <a:ext uri="{FF2B5EF4-FFF2-40B4-BE49-F238E27FC236}">
              <a16:creationId xmlns:a16="http://schemas.microsoft.com/office/drawing/2014/main" id="{00000000-0008-0000-0100-000096010000}"/>
            </a:ext>
          </a:extLst>
        </xdr:cNvPr>
        <xdr:cNvSpPr txBox="1"/>
      </xdr:nvSpPr>
      <xdr:spPr>
        <a:xfrm>
          <a:off x="5209768" y="1625601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07" name="【港湾・漁港】&#10;一人当たり有形固定資産（償却資産）額グラフ枠">
          <a:extLst>
            <a:ext uri="{FF2B5EF4-FFF2-40B4-BE49-F238E27FC236}">
              <a16:creationId xmlns:a16="http://schemas.microsoft.com/office/drawing/2014/main" id="{00000000-0008-0000-0100-000097010000}"/>
            </a:ext>
          </a:extLst>
        </xdr:cNvPr>
        <xdr:cNvSpPr/>
      </xdr:nvSpPr>
      <xdr:spPr>
        <a:xfrm>
          <a:off x="582676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86086</xdr:rowOff>
    </xdr:from>
    <xdr:to>
      <xdr:col>54</xdr:col>
      <xdr:colOff>189865</xdr:colOff>
      <xdr:row>108</xdr:row>
      <xdr:rowOff>151197</xdr:rowOff>
    </xdr:to>
    <xdr:cxnSp macro="">
      <xdr:nvCxnSpPr>
        <xdr:cNvPr id="408" name="直線コネクタ 407">
          <a:extLst>
            <a:ext uri="{FF2B5EF4-FFF2-40B4-BE49-F238E27FC236}">
              <a16:creationId xmlns:a16="http://schemas.microsoft.com/office/drawing/2014/main" id="{00000000-0008-0000-0100-000098010000}"/>
            </a:ext>
          </a:extLst>
        </xdr:cNvPr>
        <xdr:cNvCxnSpPr/>
      </xdr:nvCxnSpPr>
      <xdr:spPr>
        <a:xfrm flipV="1">
          <a:off x="9219565" y="17017726"/>
          <a:ext cx="0" cy="12385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155024</xdr:rowOff>
    </xdr:from>
    <xdr:ext cx="469744" cy="259045"/>
    <xdr:sp macro="" textlink="">
      <xdr:nvSpPr>
        <xdr:cNvPr id="409" name="【港湾・漁港】&#10;一人当たり有形固定資産（償却資産）額最小値テキスト">
          <a:extLst>
            <a:ext uri="{FF2B5EF4-FFF2-40B4-BE49-F238E27FC236}">
              <a16:creationId xmlns:a16="http://schemas.microsoft.com/office/drawing/2014/main" id="{00000000-0008-0000-0100-000099010000}"/>
            </a:ext>
          </a:extLst>
        </xdr:cNvPr>
        <xdr:cNvSpPr txBox="1"/>
      </xdr:nvSpPr>
      <xdr:spPr>
        <a:xfrm>
          <a:off x="9258300" y="18260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151197</xdr:rowOff>
    </xdr:from>
    <xdr:to>
      <xdr:col>55</xdr:col>
      <xdr:colOff>88900</xdr:colOff>
      <xdr:row>108</xdr:row>
      <xdr:rowOff>151197</xdr:rowOff>
    </xdr:to>
    <xdr:cxnSp macro="">
      <xdr:nvCxnSpPr>
        <xdr:cNvPr id="410" name="直線コネクタ 409">
          <a:extLst>
            <a:ext uri="{FF2B5EF4-FFF2-40B4-BE49-F238E27FC236}">
              <a16:creationId xmlns:a16="http://schemas.microsoft.com/office/drawing/2014/main" id="{00000000-0008-0000-0100-00009A010000}"/>
            </a:ext>
          </a:extLst>
        </xdr:cNvPr>
        <xdr:cNvCxnSpPr/>
      </xdr:nvCxnSpPr>
      <xdr:spPr>
        <a:xfrm>
          <a:off x="9154160" y="1825631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32763</xdr:rowOff>
    </xdr:from>
    <xdr:ext cx="690189" cy="259045"/>
    <xdr:sp macro="" textlink="">
      <xdr:nvSpPr>
        <xdr:cNvPr id="411" name="【港湾・漁港】&#10;一人当たり有形固定資産（償却資産）額最大値テキスト">
          <a:extLst>
            <a:ext uri="{FF2B5EF4-FFF2-40B4-BE49-F238E27FC236}">
              <a16:creationId xmlns:a16="http://schemas.microsoft.com/office/drawing/2014/main" id="{00000000-0008-0000-0100-00009B010000}"/>
            </a:ext>
          </a:extLst>
        </xdr:cNvPr>
        <xdr:cNvSpPr txBox="1"/>
      </xdr:nvSpPr>
      <xdr:spPr>
        <a:xfrm>
          <a:off x="9258300" y="1679676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3,324,052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86086</xdr:rowOff>
    </xdr:from>
    <xdr:to>
      <xdr:col>55</xdr:col>
      <xdr:colOff>88900</xdr:colOff>
      <xdr:row>101</xdr:row>
      <xdr:rowOff>86086</xdr:rowOff>
    </xdr:to>
    <xdr:cxnSp macro="">
      <xdr:nvCxnSpPr>
        <xdr:cNvPr id="412" name="直線コネクタ 411">
          <a:extLst>
            <a:ext uri="{FF2B5EF4-FFF2-40B4-BE49-F238E27FC236}">
              <a16:creationId xmlns:a16="http://schemas.microsoft.com/office/drawing/2014/main" id="{00000000-0008-0000-0100-00009C010000}"/>
            </a:ext>
          </a:extLst>
        </xdr:cNvPr>
        <xdr:cNvCxnSpPr/>
      </xdr:nvCxnSpPr>
      <xdr:spPr>
        <a:xfrm>
          <a:off x="9154160" y="1701772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145155</xdr:rowOff>
    </xdr:from>
    <xdr:ext cx="599010" cy="259045"/>
    <xdr:sp macro="" textlink="">
      <xdr:nvSpPr>
        <xdr:cNvPr id="413" name="【港湾・漁港】&#10;一人当たり有形固定資産（償却資産）額平均値テキスト">
          <a:extLst>
            <a:ext uri="{FF2B5EF4-FFF2-40B4-BE49-F238E27FC236}">
              <a16:creationId xmlns:a16="http://schemas.microsoft.com/office/drawing/2014/main" id="{00000000-0008-0000-0100-00009D010000}"/>
            </a:ext>
          </a:extLst>
        </xdr:cNvPr>
        <xdr:cNvSpPr txBox="1"/>
      </xdr:nvSpPr>
      <xdr:spPr>
        <a:xfrm>
          <a:off x="9258300" y="1791499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729,060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166728</xdr:rowOff>
    </xdr:from>
    <xdr:to>
      <xdr:col>55</xdr:col>
      <xdr:colOff>50800</xdr:colOff>
      <xdr:row>107</xdr:row>
      <xdr:rowOff>96878</xdr:rowOff>
    </xdr:to>
    <xdr:sp macro="" textlink="">
      <xdr:nvSpPr>
        <xdr:cNvPr id="414" name="フローチャート: 判断 413">
          <a:extLst>
            <a:ext uri="{FF2B5EF4-FFF2-40B4-BE49-F238E27FC236}">
              <a16:creationId xmlns:a16="http://schemas.microsoft.com/office/drawing/2014/main" id="{00000000-0008-0000-0100-00009E010000}"/>
            </a:ext>
          </a:extLst>
        </xdr:cNvPr>
        <xdr:cNvSpPr/>
      </xdr:nvSpPr>
      <xdr:spPr>
        <a:xfrm>
          <a:off x="9192260" y="1793656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107</xdr:row>
      <xdr:rowOff>10562</xdr:rowOff>
    </xdr:from>
    <xdr:to>
      <xdr:col>50</xdr:col>
      <xdr:colOff>165100</xdr:colOff>
      <xdr:row>107</xdr:row>
      <xdr:rowOff>112162</xdr:rowOff>
    </xdr:to>
    <xdr:sp macro="" textlink="">
      <xdr:nvSpPr>
        <xdr:cNvPr id="415" name="フローチャート: 判断 414">
          <a:extLst>
            <a:ext uri="{FF2B5EF4-FFF2-40B4-BE49-F238E27FC236}">
              <a16:creationId xmlns:a16="http://schemas.microsoft.com/office/drawing/2014/main" id="{00000000-0008-0000-0100-00009F010000}"/>
            </a:ext>
          </a:extLst>
        </xdr:cNvPr>
        <xdr:cNvSpPr/>
      </xdr:nvSpPr>
      <xdr:spPr>
        <a:xfrm>
          <a:off x="8445500" y="17948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171005</xdr:rowOff>
    </xdr:from>
    <xdr:to>
      <xdr:col>46</xdr:col>
      <xdr:colOff>38100</xdr:colOff>
      <xdr:row>107</xdr:row>
      <xdr:rowOff>101155</xdr:rowOff>
    </xdr:to>
    <xdr:sp macro="" textlink="">
      <xdr:nvSpPr>
        <xdr:cNvPr id="416" name="フローチャート: 判断 415">
          <a:extLst>
            <a:ext uri="{FF2B5EF4-FFF2-40B4-BE49-F238E27FC236}">
              <a16:creationId xmlns:a16="http://schemas.microsoft.com/office/drawing/2014/main" id="{00000000-0008-0000-0100-0000A0010000}"/>
            </a:ext>
          </a:extLst>
        </xdr:cNvPr>
        <xdr:cNvSpPr/>
      </xdr:nvSpPr>
      <xdr:spPr>
        <a:xfrm>
          <a:off x="7670800" y="1794084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127758</xdr:rowOff>
    </xdr:from>
    <xdr:to>
      <xdr:col>41</xdr:col>
      <xdr:colOff>101600</xdr:colOff>
      <xdr:row>107</xdr:row>
      <xdr:rowOff>57908</xdr:rowOff>
    </xdr:to>
    <xdr:sp macro="" textlink="">
      <xdr:nvSpPr>
        <xdr:cNvPr id="417" name="フローチャート: 判断 416">
          <a:extLst>
            <a:ext uri="{FF2B5EF4-FFF2-40B4-BE49-F238E27FC236}">
              <a16:creationId xmlns:a16="http://schemas.microsoft.com/office/drawing/2014/main" id="{00000000-0008-0000-0100-0000A1010000}"/>
            </a:ext>
          </a:extLst>
        </xdr:cNvPr>
        <xdr:cNvSpPr/>
      </xdr:nvSpPr>
      <xdr:spPr>
        <a:xfrm>
          <a:off x="6873240" y="1789759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154392</xdr:rowOff>
    </xdr:from>
    <xdr:to>
      <xdr:col>36</xdr:col>
      <xdr:colOff>165100</xdr:colOff>
      <xdr:row>107</xdr:row>
      <xdr:rowOff>84542</xdr:rowOff>
    </xdr:to>
    <xdr:sp macro="" textlink="">
      <xdr:nvSpPr>
        <xdr:cNvPr id="418" name="フローチャート: 判断 417">
          <a:extLst>
            <a:ext uri="{FF2B5EF4-FFF2-40B4-BE49-F238E27FC236}">
              <a16:creationId xmlns:a16="http://schemas.microsoft.com/office/drawing/2014/main" id="{00000000-0008-0000-0100-0000A2010000}"/>
            </a:ext>
          </a:extLst>
        </xdr:cNvPr>
        <xdr:cNvSpPr/>
      </xdr:nvSpPr>
      <xdr:spPr>
        <a:xfrm>
          <a:off x="6098540" y="1792423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19" name="テキスト ボックス 418">
          <a:extLst>
            <a:ext uri="{FF2B5EF4-FFF2-40B4-BE49-F238E27FC236}">
              <a16:creationId xmlns:a16="http://schemas.microsoft.com/office/drawing/2014/main" id="{00000000-0008-0000-0100-0000A3010000}"/>
            </a:ext>
          </a:extLst>
        </xdr:cNvPr>
        <xdr:cNvSpPr txBox="1"/>
      </xdr:nvSpPr>
      <xdr:spPr>
        <a:xfrm>
          <a:off x="90525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20" name="テキスト ボックス 419">
          <a:extLst>
            <a:ext uri="{FF2B5EF4-FFF2-40B4-BE49-F238E27FC236}">
              <a16:creationId xmlns:a16="http://schemas.microsoft.com/office/drawing/2014/main" id="{00000000-0008-0000-0100-0000A4010000}"/>
            </a:ext>
          </a:extLst>
        </xdr:cNvPr>
        <xdr:cNvSpPr txBox="1"/>
      </xdr:nvSpPr>
      <xdr:spPr>
        <a:xfrm>
          <a:off x="83286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21" name="テキスト ボックス 420">
          <a:extLst>
            <a:ext uri="{FF2B5EF4-FFF2-40B4-BE49-F238E27FC236}">
              <a16:creationId xmlns:a16="http://schemas.microsoft.com/office/drawing/2014/main" id="{00000000-0008-0000-0100-0000A5010000}"/>
            </a:ext>
          </a:extLst>
        </xdr:cNvPr>
        <xdr:cNvSpPr txBox="1"/>
      </xdr:nvSpPr>
      <xdr:spPr>
        <a:xfrm>
          <a:off x="75463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22" name="テキスト ボックス 421">
          <a:extLst>
            <a:ext uri="{FF2B5EF4-FFF2-40B4-BE49-F238E27FC236}">
              <a16:creationId xmlns:a16="http://schemas.microsoft.com/office/drawing/2014/main" id="{00000000-0008-0000-0100-0000A6010000}"/>
            </a:ext>
          </a:extLst>
        </xdr:cNvPr>
        <xdr:cNvSpPr txBox="1"/>
      </xdr:nvSpPr>
      <xdr:spPr>
        <a:xfrm>
          <a:off x="67564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23" name="テキスト ボックス 422">
          <a:extLst>
            <a:ext uri="{FF2B5EF4-FFF2-40B4-BE49-F238E27FC236}">
              <a16:creationId xmlns:a16="http://schemas.microsoft.com/office/drawing/2014/main" id="{00000000-0008-0000-0100-0000A7010000}"/>
            </a:ext>
          </a:extLst>
        </xdr:cNvPr>
        <xdr:cNvSpPr txBox="1"/>
      </xdr:nvSpPr>
      <xdr:spPr>
        <a:xfrm>
          <a:off x="5981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108</xdr:row>
      <xdr:rowOff>91584</xdr:rowOff>
    </xdr:from>
    <xdr:to>
      <xdr:col>50</xdr:col>
      <xdr:colOff>165100</xdr:colOff>
      <xdr:row>109</xdr:row>
      <xdr:rowOff>21734</xdr:rowOff>
    </xdr:to>
    <xdr:sp macro="" textlink="">
      <xdr:nvSpPr>
        <xdr:cNvPr id="424" name="楕円 423">
          <a:extLst>
            <a:ext uri="{FF2B5EF4-FFF2-40B4-BE49-F238E27FC236}">
              <a16:creationId xmlns:a16="http://schemas.microsoft.com/office/drawing/2014/main" id="{00000000-0008-0000-0100-0000A8010000}"/>
            </a:ext>
          </a:extLst>
        </xdr:cNvPr>
        <xdr:cNvSpPr/>
      </xdr:nvSpPr>
      <xdr:spPr>
        <a:xfrm>
          <a:off x="8445500" y="1819670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48</xdr:col>
      <xdr:colOff>183095</xdr:colOff>
      <xdr:row>105</xdr:row>
      <xdr:rowOff>128689</xdr:rowOff>
    </xdr:from>
    <xdr:ext cx="599010" cy="259045"/>
    <xdr:sp macro="" textlink="">
      <xdr:nvSpPr>
        <xdr:cNvPr id="425" name="n_1aveValue【港湾・漁港】&#10;一人当たり有形固定資産（償却資産）額">
          <a:extLst>
            <a:ext uri="{FF2B5EF4-FFF2-40B4-BE49-F238E27FC236}">
              <a16:creationId xmlns:a16="http://schemas.microsoft.com/office/drawing/2014/main" id="{00000000-0008-0000-0100-0000A9010000}"/>
            </a:ext>
          </a:extLst>
        </xdr:cNvPr>
        <xdr:cNvSpPr txBox="1"/>
      </xdr:nvSpPr>
      <xdr:spPr>
        <a:xfrm>
          <a:off x="8214575" y="177308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105</xdr:row>
      <xdr:rowOff>117682</xdr:rowOff>
    </xdr:from>
    <xdr:ext cx="599010" cy="259045"/>
    <xdr:sp macro="" textlink="">
      <xdr:nvSpPr>
        <xdr:cNvPr id="426" name="n_2aveValue【港湾・漁港】&#10;一人当たり有形固定資産（償却資産）額">
          <a:extLst>
            <a:ext uri="{FF2B5EF4-FFF2-40B4-BE49-F238E27FC236}">
              <a16:creationId xmlns:a16="http://schemas.microsoft.com/office/drawing/2014/main" id="{00000000-0008-0000-0100-0000AA010000}"/>
            </a:ext>
          </a:extLst>
        </xdr:cNvPr>
        <xdr:cNvSpPr txBox="1"/>
      </xdr:nvSpPr>
      <xdr:spPr>
        <a:xfrm>
          <a:off x="7444955" y="177198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717,833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105</xdr:row>
      <xdr:rowOff>74435</xdr:rowOff>
    </xdr:from>
    <xdr:ext cx="599010" cy="259045"/>
    <xdr:sp macro="" textlink="">
      <xdr:nvSpPr>
        <xdr:cNvPr id="427" name="n_3aveValue【港湾・漁港】&#10;一人当たり有形固定資産（償却資産）額">
          <a:extLst>
            <a:ext uri="{FF2B5EF4-FFF2-40B4-BE49-F238E27FC236}">
              <a16:creationId xmlns:a16="http://schemas.microsoft.com/office/drawing/2014/main" id="{00000000-0008-0000-0100-0000AB010000}"/>
            </a:ext>
          </a:extLst>
        </xdr:cNvPr>
        <xdr:cNvSpPr txBox="1"/>
      </xdr:nvSpPr>
      <xdr:spPr>
        <a:xfrm>
          <a:off x="6670255" y="176766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105</xdr:row>
      <xdr:rowOff>101069</xdr:rowOff>
    </xdr:from>
    <xdr:ext cx="599010" cy="259045"/>
    <xdr:sp macro="" textlink="">
      <xdr:nvSpPr>
        <xdr:cNvPr id="428" name="n_4aveValue【港湾・漁港】&#10;一人当たり有形固定資産（償却資産）額">
          <a:extLst>
            <a:ext uri="{FF2B5EF4-FFF2-40B4-BE49-F238E27FC236}">
              <a16:creationId xmlns:a16="http://schemas.microsoft.com/office/drawing/2014/main" id="{00000000-0008-0000-0100-0000AC010000}"/>
            </a:ext>
          </a:extLst>
        </xdr:cNvPr>
        <xdr:cNvSpPr txBox="1"/>
      </xdr:nvSpPr>
      <xdr:spPr>
        <a:xfrm>
          <a:off x="5872695" y="177032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109</xdr:row>
      <xdr:rowOff>12861</xdr:rowOff>
    </xdr:from>
    <xdr:ext cx="534377" cy="259045"/>
    <xdr:sp macro="" textlink="">
      <xdr:nvSpPr>
        <xdr:cNvPr id="429" name="n_1mainValue【港湾・漁港】&#10;一人当たり有形固定資産（償却資産）額">
          <a:extLst>
            <a:ext uri="{FF2B5EF4-FFF2-40B4-BE49-F238E27FC236}">
              <a16:creationId xmlns:a16="http://schemas.microsoft.com/office/drawing/2014/main" id="{00000000-0008-0000-0100-0000AD010000}"/>
            </a:ext>
          </a:extLst>
        </xdr:cNvPr>
        <xdr:cNvSpPr txBox="1"/>
      </xdr:nvSpPr>
      <xdr:spPr>
        <a:xfrm>
          <a:off x="8239271" y="18285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30" name="正方形/長方形 429">
          <a:extLst>
            <a:ext uri="{FF2B5EF4-FFF2-40B4-BE49-F238E27FC236}">
              <a16:creationId xmlns:a16="http://schemas.microsoft.com/office/drawing/2014/main" id="{00000000-0008-0000-0100-0000AE010000}"/>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31" name="正方形/長方形 430">
          <a:extLst>
            <a:ext uri="{FF2B5EF4-FFF2-40B4-BE49-F238E27FC236}">
              <a16:creationId xmlns:a16="http://schemas.microsoft.com/office/drawing/2014/main" id="{00000000-0008-0000-0100-0000AF010000}"/>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32" name="正方形/長方形 431">
          <a:extLst>
            <a:ext uri="{FF2B5EF4-FFF2-40B4-BE49-F238E27FC236}">
              <a16:creationId xmlns:a16="http://schemas.microsoft.com/office/drawing/2014/main" id="{00000000-0008-0000-0100-0000B0010000}"/>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33" name="正方形/長方形 432">
          <a:extLst>
            <a:ext uri="{FF2B5EF4-FFF2-40B4-BE49-F238E27FC236}">
              <a16:creationId xmlns:a16="http://schemas.microsoft.com/office/drawing/2014/main" id="{00000000-0008-0000-0100-0000B1010000}"/>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34" name="正方形/長方形 433">
          <a:extLst>
            <a:ext uri="{FF2B5EF4-FFF2-40B4-BE49-F238E27FC236}">
              <a16:creationId xmlns:a16="http://schemas.microsoft.com/office/drawing/2014/main" id="{00000000-0008-0000-0100-0000B2010000}"/>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35" name="正方形/長方形 434">
          <a:extLst>
            <a:ext uri="{FF2B5EF4-FFF2-40B4-BE49-F238E27FC236}">
              <a16:creationId xmlns:a16="http://schemas.microsoft.com/office/drawing/2014/main" id="{00000000-0008-0000-0100-0000B3010000}"/>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36" name="正方形/長方形 435">
          <a:extLst>
            <a:ext uri="{FF2B5EF4-FFF2-40B4-BE49-F238E27FC236}">
              <a16:creationId xmlns:a16="http://schemas.microsoft.com/office/drawing/2014/main" id="{00000000-0008-0000-0100-0000B4010000}"/>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37" name="正方形/長方形 436">
          <a:extLst>
            <a:ext uri="{FF2B5EF4-FFF2-40B4-BE49-F238E27FC236}">
              <a16:creationId xmlns:a16="http://schemas.microsoft.com/office/drawing/2014/main" id="{00000000-0008-0000-0100-0000B5010000}"/>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38" name="テキスト ボックス 437">
          <a:extLst>
            <a:ext uri="{FF2B5EF4-FFF2-40B4-BE49-F238E27FC236}">
              <a16:creationId xmlns:a16="http://schemas.microsoft.com/office/drawing/2014/main" id="{00000000-0008-0000-0100-0000B6010000}"/>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39" name="直線コネクタ 438">
          <a:extLst>
            <a:ext uri="{FF2B5EF4-FFF2-40B4-BE49-F238E27FC236}">
              <a16:creationId xmlns:a16="http://schemas.microsoft.com/office/drawing/2014/main" id="{00000000-0008-0000-0100-0000B7010000}"/>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40" name="テキスト ボックス 439">
          <a:extLst>
            <a:ext uri="{FF2B5EF4-FFF2-40B4-BE49-F238E27FC236}">
              <a16:creationId xmlns:a16="http://schemas.microsoft.com/office/drawing/2014/main" id="{00000000-0008-0000-0100-0000B8010000}"/>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41" name="直線コネクタ 440">
          <a:extLst>
            <a:ext uri="{FF2B5EF4-FFF2-40B4-BE49-F238E27FC236}">
              <a16:creationId xmlns:a16="http://schemas.microsoft.com/office/drawing/2014/main" id="{00000000-0008-0000-0100-0000B9010000}"/>
            </a:ext>
          </a:extLst>
        </xdr:cNvPr>
        <xdr:cNvCxnSpPr/>
      </xdr:nvCxnSpPr>
      <xdr:spPr>
        <a:xfrm>
          <a:off x="10960100" y="713340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42" name="テキスト ボックス 441">
          <a:extLst>
            <a:ext uri="{FF2B5EF4-FFF2-40B4-BE49-F238E27FC236}">
              <a16:creationId xmlns:a16="http://schemas.microsoft.com/office/drawing/2014/main" id="{00000000-0008-0000-0100-0000BA010000}"/>
            </a:ext>
          </a:extLst>
        </xdr:cNvPr>
        <xdr:cNvSpPr txBox="1"/>
      </xdr:nvSpPr>
      <xdr:spPr>
        <a:xfrm>
          <a:off x="1056150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43" name="直線コネクタ 442">
          <a:extLst>
            <a:ext uri="{FF2B5EF4-FFF2-40B4-BE49-F238E27FC236}">
              <a16:creationId xmlns:a16="http://schemas.microsoft.com/office/drawing/2014/main" id="{00000000-0008-0000-0100-0000BB010000}"/>
            </a:ext>
          </a:extLst>
        </xdr:cNvPr>
        <xdr:cNvCxnSpPr/>
      </xdr:nvCxnSpPr>
      <xdr:spPr>
        <a:xfrm>
          <a:off x="10960100" y="681445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44" name="テキスト ボックス 443">
          <a:extLst>
            <a:ext uri="{FF2B5EF4-FFF2-40B4-BE49-F238E27FC236}">
              <a16:creationId xmlns:a16="http://schemas.microsoft.com/office/drawing/2014/main" id="{00000000-0008-0000-0100-0000BC010000}"/>
            </a:ext>
          </a:extLst>
        </xdr:cNvPr>
        <xdr:cNvSpPr txBox="1"/>
      </xdr:nvSpPr>
      <xdr:spPr>
        <a:xfrm>
          <a:off x="1060276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45" name="直線コネクタ 444">
          <a:extLst>
            <a:ext uri="{FF2B5EF4-FFF2-40B4-BE49-F238E27FC236}">
              <a16:creationId xmlns:a16="http://schemas.microsoft.com/office/drawing/2014/main" id="{00000000-0008-0000-0100-0000BD010000}"/>
            </a:ext>
          </a:extLst>
        </xdr:cNvPr>
        <xdr:cNvCxnSpPr/>
      </xdr:nvCxnSpPr>
      <xdr:spPr>
        <a:xfrm>
          <a:off x="10960100" y="649550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46" name="テキスト ボックス 445">
          <a:extLst>
            <a:ext uri="{FF2B5EF4-FFF2-40B4-BE49-F238E27FC236}">
              <a16:creationId xmlns:a16="http://schemas.microsoft.com/office/drawing/2014/main" id="{00000000-0008-0000-0100-0000BE010000}"/>
            </a:ext>
          </a:extLst>
        </xdr:cNvPr>
        <xdr:cNvSpPr txBox="1"/>
      </xdr:nvSpPr>
      <xdr:spPr>
        <a:xfrm>
          <a:off x="1060276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47" name="直線コネクタ 446">
          <a:extLst>
            <a:ext uri="{FF2B5EF4-FFF2-40B4-BE49-F238E27FC236}">
              <a16:creationId xmlns:a16="http://schemas.microsoft.com/office/drawing/2014/main" id="{00000000-0008-0000-0100-0000BF010000}"/>
            </a:ext>
          </a:extLst>
        </xdr:cNvPr>
        <xdr:cNvCxnSpPr/>
      </xdr:nvCxnSpPr>
      <xdr:spPr>
        <a:xfrm>
          <a:off x="10960100" y="617655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48" name="テキスト ボックス 447">
          <a:extLst>
            <a:ext uri="{FF2B5EF4-FFF2-40B4-BE49-F238E27FC236}">
              <a16:creationId xmlns:a16="http://schemas.microsoft.com/office/drawing/2014/main" id="{00000000-0008-0000-0100-0000C0010000}"/>
            </a:ext>
          </a:extLst>
        </xdr:cNvPr>
        <xdr:cNvSpPr txBox="1"/>
      </xdr:nvSpPr>
      <xdr:spPr>
        <a:xfrm>
          <a:off x="1060276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49" name="直線コネクタ 448">
          <a:extLst>
            <a:ext uri="{FF2B5EF4-FFF2-40B4-BE49-F238E27FC236}">
              <a16:creationId xmlns:a16="http://schemas.microsoft.com/office/drawing/2014/main" id="{00000000-0008-0000-0100-0000C1010000}"/>
            </a:ext>
          </a:extLst>
        </xdr:cNvPr>
        <xdr:cNvCxnSpPr/>
      </xdr:nvCxnSpPr>
      <xdr:spPr>
        <a:xfrm>
          <a:off x="10960100" y="585760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50" name="テキスト ボックス 449">
          <a:extLst>
            <a:ext uri="{FF2B5EF4-FFF2-40B4-BE49-F238E27FC236}">
              <a16:creationId xmlns:a16="http://schemas.microsoft.com/office/drawing/2014/main" id="{00000000-0008-0000-0100-0000C2010000}"/>
            </a:ext>
          </a:extLst>
        </xdr:cNvPr>
        <xdr:cNvSpPr txBox="1"/>
      </xdr:nvSpPr>
      <xdr:spPr>
        <a:xfrm>
          <a:off x="1060276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51" name="直線コネクタ 450">
          <a:extLst>
            <a:ext uri="{FF2B5EF4-FFF2-40B4-BE49-F238E27FC236}">
              <a16:creationId xmlns:a16="http://schemas.microsoft.com/office/drawing/2014/main" id="{00000000-0008-0000-0100-0000C3010000}"/>
            </a:ext>
          </a:extLst>
        </xdr:cNvPr>
        <xdr:cNvCxnSpPr/>
      </xdr:nvCxnSpPr>
      <xdr:spPr>
        <a:xfrm>
          <a:off x="10960100" y="553484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52" name="テキスト ボックス 451">
          <a:extLst>
            <a:ext uri="{FF2B5EF4-FFF2-40B4-BE49-F238E27FC236}">
              <a16:creationId xmlns:a16="http://schemas.microsoft.com/office/drawing/2014/main" id="{00000000-0008-0000-0100-0000C4010000}"/>
            </a:ext>
          </a:extLst>
        </xdr:cNvPr>
        <xdr:cNvSpPr txBox="1"/>
      </xdr:nvSpPr>
      <xdr:spPr>
        <a:xfrm>
          <a:off x="1066688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53" name="直線コネクタ 452">
          <a:extLst>
            <a:ext uri="{FF2B5EF4-FFF2-40B4-BE49-F238E27FC236}">
              <a16:creationId xmlns:a16="http://schemas.microsoft.com/office/drawing/2014/main" id="{00000000-0008-0000-0100-0000C5010000}"/>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54" name="【認定こども園・幼稚園・保育所】&#10;有形固定資産減価償却率グラフ枠">
          <a:extLst>
            <a:ext uri="{FF2B5EF4-FFF2-40B4-BE49-F238E27FC236}">
              <a16:creationId xmlns:a16="http://schemas.microsoft.com/office/drawing/2014/main" id="{00000000-0008-0000-0100-0000C6010000}"/>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9253</xdr:rowOff>
    </xdr:from>
    <xdr:to>
      <xdr:col>85</xdr:col>
      <xdr:colOff>126364</xdr:colOff>
      <xdr:row>42</xdr:row>
      <xdr:rowOff>92528</xdr:rowOff>
    </xdr:to>
    <xdr:cxnSp macro="">
      <xdr:nvCxnSpPr>
        <xdr:cNvPr id="455" name="直線コネクタ 454">
          <a:extLst>
            <a:ext uri="{FF2B5EF4-FFF2-40B4-BE49-F238E27FC236}">
              <a16:creationId xmlns:a16="http://schemas.microsoft.com/office/drawing/2014/main" id="{00000000-0008-0000-0100-0000C7010000}"/>
            </a:ext>
          </a:extLst>
        </xdr:cNvPr>
        <xdr:cNvCxnSpPr/>
      </xdr:nvCxnSpPr>
      <xdr:spPr>
        <a:xfrm flipV="1">
          <a:off x="14375764" y="5541373"/>
          <a:ext cx="0" cy="15920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456" name="【認定こども園・幼稚園・保育所】&#10;有形固定資産減価償却率最小値テキスト">
          <a:extLst>
            <a:ext uri="{FF2B5EF4-FFF2-40B4-BE49-F238E27FC236}">
              <a16:creationId xmlns:a16="http://schemas.microsoft.com/office/drawing/2014/main" id="{00000000-0008-0000-0100-0000C8010000}"/>
            </a:ext>
          </a:extLst>
        </xdr:cNvPr>
        <xdr:cNvSpPr txBox="1"/>
      </xdr:nvSpPr>
      <xdr:spPr>
        <a:xfrm>
          <a:off x="14414500" y="7137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457" name="直線コネクタ 456">
          <a:extLst>
            <a:ext uri="{FF2B5EF4-FFF2-40B4-BE49-F238E27FC236}">
              <a16:creationId xmlns:a16="http://schemas.microsoft.com/office/drawing/2014/main" id="{00000000-0008-0000-0100-0000C9010000}"/>
            </a:ext>
          </a:extLst>
        </xdr:cNvPr>
        <xdr:cNvCxnSpPr/>
      </xdr:nvCxnSpPr>
      <xdr:spPr>
        <a:xfrm>
          <a:off x="14287500" y="713340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127380</xdr:rowOff>
    </xdr:from>
    <xdr:ext cx="340478" cy="259045"/>
    <xdr:sp macro="" textlink="">
      <xdr:nvSpPr>
        <xdr:cNvPr id="458" name="【認定こども園・幼稚園・保育所】&#10;有形固定資産減価償却率最大値テキスト">
          <a:extLst>
            <a:ext uri="{FF2B5EF4-FFF2-40B4-BE49-F238E27FC236}">
              <a16:creationId xmlns:a16="http://schemas.microsoft.com/office/drawing/2014/main" id="{00000000-0008-0000-0100-0000CA010000}"/>
            </a:ext>
          </a:extLst>
        </xdr:cNvPr>
        <xdr:cNvSpPr txBox="1"/>
      </xdr:nvSpPr>
      <xdr:spPr>
        <a:xfrm>
          <a:off x="14414500" y="532422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9253</xdr:rowOff>
    </xdr:from>
    <xdr:to>
      <xdr:col>86</xdr:col>
      <xdr:colOff>25400</xdr:colOff>
      <xdr:row>33</xdr:row>
      <xdr:rowOff>9253</xdr:rowOff>
    </xdr:to>
    <xdr:cxnSp macro="">
      <xdr:nvCxnSpPr>
        <xdr:cNvPr id="459" name="直線コネクタ 458">
          <a:extLst>
            <a:ext uri="{FF2B5EF4-FFF2-40B4-BE49-F238E27FC236}">
              <a16:creationId xmlns:a16="http://schemas.microsoft.com/office/drawing/2014/main" id="{00000000-0008-0000-0100-0000CB010000}"/>
            </a:ext>
          </a:extLst>
        </xdr:cNvPr>
        <xdr:cNvCxnSpPr/>
      </xdr:nvCxnSpPr>
      <xdr:spPr>
        <a:xfrm>
          <a:off x="14287500" y="554137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144253</xdr:rowOff>
    </xdr:from>
    <xdr:ext cx="405111" cy="259045"/>
    <xdr:sp macro="" textlink="">
      <xdr:nvSpPr>
        <xdr:cNvPr id="460" name="【認定こども園・幼稚園・保育所】&#10;有形固定資産減価償却率平均値テキスト">
          <a:extLst>
            <a:ext uri="{FF2B5EF4-FFF2-40B4-BE49-F238E27FC236}">
              <a16:creationId xmlns:a16="http://schemas.microsoft.com/office/drawing/2014/main" id="{00000000-0008-0000-0100-0000CC010000}"/>
            </a:ext>
          </a:extLst>
        </xdr:cNvPr>
        <xdr:cNvSpPr txBox="1"/>
      </xdr:nvSpPr>
      <xdr:spPr>
        <a:xfrm>
          <a:off x="14414500" y="634693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165826</xdr:rowOff>
    </xdr:from>
    <xdr:to>
      <xdr:col>85</xdr:col>
      <xdr:colOff>177800</xdr:colOff>
      <xdr:row>38</xdr:row>
      <xdr:rowOff>95976</xdr:rowOff>
    </xdr:to>
    <xdr:sp macro="" textlink="">
      <xdr:nvSpPr>
        <xdr:cNvPr id="461" name="フローチャート: 判断 460">
          <a:extLst>
            <a:ext uri="{FF2B5EF4-FFF2-40B4-BE49-F238E27FC236}">
              <a16:creationId xmlns:a16="http://schemas.microsoft.com/office/drawing/2014/main" id="{00000000-0008-0000-0100-0000CD010000}"/>
            </a:ext>
          </a:extLst>
        </xdr:cNvPr>
        <xdr:cNvSpPr/>
      </xdr:nvSpPr>
      <xdr:spPr>
        <a:xfrm>
          <a:off x="14325600" y="6368506"/>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170724</xdr:rowOff>
    </xdr:from>
    <xdr:to>
      <xdr:col>81</xdr:col>
      <xdr:colOff>101600</xdr:colOff>
      <xdr:row>38</xdr:row>
      <xdr:rowOff>100874</xdr:rowOff>
    </xdr:to>
    <xdr:sp macro="" textlink="">
      <xdr:nvSpPr>
        <xdr:cNvPr id="462" name="フローチャート: 判断 461">
          <a:extLst>
            <a:ext uri="{FF2B5EF4-FFF2-40B4-BE49-F238E27FC236}">
              <a16:creationId xmlns:a16="http://schemas.microsoft.com/office/drawing/2014/main" id="{00000000-0008-0000-0100-0000CE010000}"/>
            </a:ext>
          </a:extLst>
        </xdr:cNvPr>
        <xdr:cNvSpPr/>
      </xdr:nvSpPr>
      <xdr:spPr>
        <a:xfrm>
          <a:off x="13578840" y="637340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125004</xdr:rowOff>
    </xdr:from>
    <xdr:to>
      <xdr:col>76</xdr:col>
      <xdr:colOff>165100</xdr:colOff>
      <xdr:row>38</xdr:row>
      <xdr:rowOff>55155</xdr:rowOff>
    </xdr:to>
    <xdr:sp macro="" textlink="">
      <xdr:nvSpPr>
        <xdr:cNvPr id="463" name="フローチャート: 判断 462">
          <a:extLst>
            <a:ext uri="{FF2B5EF4-FFF2-40B4-BE49-F238E27FC236}">
              <a16:creationId xmlns:a16="http://schemas.microsoft.com/office/drawing/2014/main" id="{00000000-0008-0000-0100-0000CF010000}"/>
            </a:ext>
          </a:extLst>
        </xdr:cNvPr>
        <xdr:cNvSpPr/>
      </xdr:nvSpPr>
      <xdr:spPr>
        <a:xfrm>
          <a:off x="12804140" y="6327684"/>
          <a:ext cx="101600" cy="9779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103777</xdr:rowOff>
    </xdr:from>
    <xdr:to>
      <xdr:col>72</xdr:col>
      <xdr:colOff>38100</xdr:colOff>
      <xdr:row>38</xdr:row>
      <xdr:rowOff>33927</xdr:rowOff>
    </xdr:to>
    <xdr:sp macro="" textlink="">
      <xdr:nvSpPr>
        <xdr:cNvPr id="464" name="フローチャート: 判断 463">
          <a:extLst>
            <a:ext uri="{FF2B5EF4-FFF2-40B4-BE49-F238E27FC236}">
              <a16:creationId xmlns:a16="http://schemas.microsoft.com/office/drawing/2014/main" id="{00000000-0008-0000-0100-0000D0010000}"/>
            </a:ext>
          </a:extLst>
        </xdr:cNvPr>
        <xdr:cNvSpPr/>
      </xdr:nvSpPr>
      <xdr:spPr>
        <a:xfrm>
          <a:off x="12029440" y="630645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93980</xdr:rowOff>
    </xdr:from>
    <xdr:to>
      <xdr:col>67</xdr:col>
      <xdr:colOff>101600</xdr:colOff>
      <xdr:row>38</xdr:row>
      <xdr:rowOff>24130</xdr:rowOff>
    </xdr:to>
    <xdr:sp macro="" textlink="">
      <xdr:nvSpPr>
        <xdr:cNvPr id="465" name="フローチャート: 判断 464">
          <a:extLst>
            <a:ext uri="{FF2B5EF4-FFF2-40B4-BE49-F238E27FC236}">
              <a16:creationId xmlns:a16="http://schemas.microsoft.com/office/drawing/2014/main" id="{00000000-0008-0000-0100-0000D1010000}"/>
            </a:ext>
          </a:extLst>
        </xdr:cNvPr>
        <xdr:cNvSpPr/>
      </xdr:nvSpPr>
      <xdr:spPr>
        <a:xfrm>
          <a:off x="11231880" y="62966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66" name="テキスト ボックス 465">
          <a:extLst>
            <a:ext uri="{FF2B5EF4-FFF2-40B4-BE49-F238E27FC236}">
              <a16:creationId xmlns:a16="http://schemas.microsoft.com/office/drawing/2014/main" id="{00000000-0008-0000-0100-0000D2010000}"/>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67" name="テキスト ボックス 466">
          <a:extLst>
            <a:ext uri="{FF2B5EF4-FFF2-40B4-BE49-F238E27FC236}">
              <a16:creationId xmlns:a16="http://schemas.microsoft.com/office/drawing/2014/main" id="{00000000-0008-0000-0100-0000D3010000}"/>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68" name="テキスト ボックス 467">
          <a:extLst>
            <a:ext uri="{FF2B5EF4-FFF2-40B4-BE49-F238E27FC236}">
              <a16:creationId xmlns:a16="http://schemas.microsoft.com/office/drawing/2014/main" id="{00000000-0008-0000-0100-0000D4010000}"/>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69" name="テキスト ボックス 468">
          <a:extLst>
            <a:ext uri="{FF2B5EF4-FFF2-40B4-BE49-F238E27FC236}">
              <a16:creationId xmlns:a16="http://schemas.microsoft.com/office/drawing/2014/main" id="{00000000-0008-0000-0100-0000D5010000}"/>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70" name="テキスト ボックス 469">
          <a:extLst>
            <a:ext uri="{FF2B5EF4-FFF2-40B4-BE49-F238E27FC236}">
              <a16:creationId xmlns:a16="http://schemas.microsoft.com/office/drawing/2014/main" id="{00000000-0008-0000-0100-0000D6010000}"/>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32</xdr:row>
      <xdr:rowOff>129903</xdr:rowOff>
    </xdr:from>
    <xdr:to>
      <xdr:col>85</xdr:col>
      <xdr:colOff>177800</xdr:colOff>
      <xdr:row>33</xdr:row>
      <xdr:rowOff>60053</xdr:rowOff>
    </xdr:to>
    <xdr:sp macro="" textlink="">
      <xdr:nvSpPr>
        <xdr:cNvPr id="471" name="楕円 470">
          <a:extLst>
            <a:ext uri="{FF2B5EF4-FFF2-40B4-BE49-F238E27FC236}">
              <a16:creationId xmlns:a16="http://schemas.microsoft.com/office/drawing/2014/main" id="{00000000-0008-0000-0100-0000D7010000}"/>
            </a:ext>
          </a:extLst>
        </xdr:cNvPr>
        <xdr:cNvSpPr/>
      </xdr:nvSpPr>
      <xdr:spPr>
        <a:xfrm>
          <a:off x="14325600" y="5494383"/>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32</xdr:row>
      <xdr:rowOff>82930</xdr:rowOff>
    </xdr:from>
    <xdr:ext cx="340478" cy="259045"/>
    <xdr:sp macro="" textlink="">
      <xdr:nvSpPr>
        <xdr:cNvPr id="472" name="【認定こども園・幼稚園・保育所】&#10;有形固定資産減価償却率該当値テキスト">
          <a:extLst>
            <a:ext uri="{FF2B5EF4-FFF2-40B4-BE49-F238E27FC236}">
              <a16:creationId xmlns:a16="http://schemas.microsoft.com/office/drawing/2014/main" id="{00000000-0008-0000-0100-0000D8010000}"/>
            </a:ext>
          </a:extLst>
        </xdr:cNvPr>
        <xdr:cNvSpPr txBox="1"/>
      </xdr:nvSpPr>
      <xdr:spPr>
        <a:xfrm>
          <a:off x="14414500" y="544741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28666</xdr:rowOff>
    </xdr:from>
    <xdr:to>
      <xdr:col>81</xdr:col>
      <xdr:colOff>101600</xdr:colOff>
      <xdr:row>40</xdr:row>
      <xdr:rowOff>130266</xdr:rowOff>
    </xdr:to>
    <xdr:sp macro="" textlink="">
      <xdr:nvSpPr>
        <xdr:cNvPr id="473" name="楕円 472">
          <a:extLst>
            <a:ext uri="{FF2B5EF4-FFF2-40B4-BE49-F238E27FC236}">
              <a16:creationId xmlns:a16="http://schemas.microsoft.com/office/drawing/2014/main" id="{00000000-0008-0000-0100-0000D9010000}"/>
            </a:ext>
          </a:extLst>
        </xdr:cNvPr>
        <xdr:cNvSpPr/>
      </xdr:nvSpPr>
      <xdr:spPr>
        <a:xfrm>
          <a:off x="13578840" y="6734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33</xdr:row>
      <xdr:rowOff>9253</xdr:rowOff>
    </xdr:from>
    <xdr:to>
      <xdr:col>85</xdr:col>
      <xdr:colOff>127000</xdr:colOff>
      <xdr:row>40</xdr:row>
      <xdr:rowOff>79466</xdr:rowOff>
    </xdr:to>
    <xdr:cxnSp macro="">
      <xdr:nvCxnSpPr>
        <xdr:cNvPr id="474" name="直線コネクタ 473">
          <a:extLst>
            <a:ext uri="{FF2B5EF4-FFF2-40B4-BE49-F238E27FC236}">
              <a16:creationId xmlns:a16="http://schemas.microsoft.com/office/drawing/2014/main" id="{00000000-0008-0000-0100-0000DA010000}"/>
            </a:ext>
          </a:extLst>
        </xdr:cNvPr>
        <xdr:cNvCxnSpPr/>
      </xdr:nvCxnSpPr>
      <xdr:spPr>
        <a:xfrm flipV="1">
          <a:off x="13629640" y="5541373"/>
          <a:ext cx="746760" cy="1243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141333</xdr:rowOff>
    </xdr:from>
    <xdr:to>
      <xdr:col>67</xdr:col>
      <xdr:colOff>101600</xdr:colOff>
      <xdr:row>40</xdr:row>
      <xdr:rowOff>71483</xdr:rowOff>
    </xdr:to>
    <xdr:sp macro="" textlink="">
      <xdr:nvSpPr>
        <xdr:cNvPr id="475" name="楕円 474">
          <a:extLst>
            <a:ext uri="{FF2B5EF4-FFF2-40B4-BE49-F238E27FC236}">
              <a16:creationId xmlns:a16="http://schemas.microsoft.com/office/drawing/2014/main" id="{00000000-0008-0000-0100-0000DB010000}"/>
            </a:ext>
          </a:extLst>
        </xdr:cNvPr>
        <xdr:cNvSpPr/>
      </xdr:nvSpPr>
      <xdr:spPr>
        <a:xfrm>
          <a:off x="11231880" y="667929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36</xdr:row>
      <xdr:rowOff>117401</xdr:rowOff>
    </xdr:from>
    <xdr:ext cx="405111" cy="259045"/>
    <xdr:sp macro="" textlink="">
      <xdr:nvSpPr>
        <xdr:cNvPr id="476" name="n_1aveValue【認定こども園・幼稚園・保育所】&#10;有形固定資産減価償却率">
          <a:extLst>
            <a:ext uri="{FF2B5EF4-FFF2-40B4-BE49-F238E27FC236}">
              <a16:creationId xmlns:a16="http://schemas.microsoft.com/office/drawing/2014/main" id="{00000000-0008-0000-0100-0000DC010000}"/>
            </a:ext>
          </a:extLst>
        </xdr:cNvPr>
        <xdr:cNvSpPr txBox="1"/>
      </xdr:nvSpPr>
      <xdr:spPr>
        <a:xfrm>
          <a:off x="13437244" y="6152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71681</xdr:rowOff>
    </xdr:from>
    <xdr:ext cx="405111" cy="259045"/>
    <xdr:sp macro="" textlink="">
      <xdr:nvSpPr>
        <xdr:cNvPr id="477" name="n_2aveValue【認定こども園・幼稚園・保育所】&#10;有形固定資産減価償却率">
          <a:extLst>
            <a:ext uri="{FF2B5EF4-FFF2-40B4-BE49-F238E27FC236}">
              <a16:creationId xmlns:a16="http://schemas.microsoft.com/office/drawing/2014/main" id="{00000000-0008-0000-0100-0000DD010000}"/>
            </a:ext>
          </a:extLst>
        </xdr:cNvPr>
        <xdr:cNvSpPr txBox="1"/>
      </xdr:nvSpPr>
      <xdr:spPr>
        <a:xfrm>
          <a:off x="12675244" y="61067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50454</xdr:rowOff>
    </xdr:from>
    <xdr:ext cx="405111" cy="259045"/>
    <xdr:sp macro="" textlink="">
      <xdr:nvSpPr>
        <xdr:cNvPr id="478" name="n_3aveValue【認定こども園・幼稚園・保育所】&#10;有形固定資産減価償却率">
          <a:extLst>
            <a:ext uri="{FF2B5EF4-FFF2-40B4-BE49-F238E27FC236}">
              <a16:creationId xmlns:a16="http://schemas.microsoft.com/office/drawing/2014/main" id="{00000000-0008-0000-0100-0000DE010000}"/>
            </a:ext>
          </a:extLst>
        </xdr:cNvPr>
        <xdr:cNvSpPr txBox="1"/>
      </xdr:nvSpPr>
      <xdr:spPr>
        <a:xfrm>
          <a:off x="11900544" y="60854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40657</xdr:rowOff>
    </xdr:from>
    <xdr:ext cx="405111" cy="259045"/>
    <xdr:sp macro="" textlink="">
      <xdr:nvSpPr>
        <xdr:cNvPr id="479" name="n_4aveValue【認定こども園・幼稚園・保育所】&#10;有形固定資産減価償却率">
          <a:extLst>
            <a:ext uri="{FF2B5EF4-FFF2-40B4-BE49-F238E27FC236}">
              <a16:creationId xmlns:a16="http://schemas.microsoft.com/office/drawing/2014/main" id="{00000000-0008-0000-0100-0000DF010000}"/>
            </a:ext>
          </a:extLst>
        </xdr:cNvPr>
        <xdr:cNvSpPr txBox="1"/>
      </xdr:nvSpPr>
      <xdr:spPr>
        <a:xfrm>
          <a:off x="11102984" y="6075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121393</xdr:rowOff>
    </xdr:from>
    <xdr:ext cx="405111" cy="259045"/>
    <xdr:sp macro="" textlink="">
      <xdr:nvSpPr>
        <xdr:cNvPr id="480" name="n_1mainValue【認定こども園・幼稚園・保育所】&#10;有形固定資産減価償却率">
          <a:extLst>
            <a:ext uri="{FF2B5EF4-FFF2-40B4-BE49-F238E27FC236}">
              <a16:creationId xmlns:a16="http://schemas.microsoft.com/office/drawing/2014/main" id="{00000000-0008-0000-0100-0000E0010000}"/>
            </a:ext>
          </a:extLst>
        </xdr:cNvPr>
        <xdr:cNvSpPr txBox="1"/>
      </xdr:nvSpPr>
      <xdr:spPr>
        <a:xfrm>
          <a:off x="13437244" y="68269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62610</xdr:rowOff>
    </xdr:from>
    <xdr:ext cx="405111" cy="259045"/>
    <xdr:sp macro="" textlink="">
      <xdr:nvSpPr>
        <xdr:cNvPr id="481" name="n_4mainValue【認定こども園・幼稚園・保育所】&#10;有形固定資産減価償却率">
          <a:extLst>
            <a:ext uri="{FF2B5EF4-FFF2-40B4-BE49-F238E27FC236}">
              <a16:creationId xmlns:a16="http://schemas.microsoft.com/office/drawing/2014/main" id="{00000000-0008-0000-0100-0000E1010000}"/>
            </a:ext>
          </a:extLst>
        </xdr:cNvPr>
        <xdr:cNvSpPr txBox="1"/>
      </xdr:nvSpPr>
      <xdr:spPr>
        <a:xfrm>
          <a:off x="11102984" y="67682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82" name="正方形/長方形 481">
          <a:extLst>
            <a:ext uri="{FF2B5EF4-FFF2-40B4-BE49-F238E27FC236}">
              <a16:creationId xmlns:a16="http://schemas.microsoft.com/office/drawing/2014/main" id="{00000000-0008-0000-0100-0000E2010000}"/>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83" name="正方形/長方形 482">
          <a:extLst>
            <a:ext uri="{FF2B5EF4-FFF2-40B4-BE49-F238E27FC236}">
              <a16:creationId xmlns:a16="http://schemas.microsoft.com/office/drawing/2014/main" id="{00000000-0008-0000-0100-0000E3010000}"/>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84" name="正方形/長方形 483">
          <a:extLst>
            <a:ext uri="{FF2B5EF4-FFF2-40B4-BE49-F238E27FC236}">
              <a16:creationId xmlns:a16="http://schemas.microsoft.com/office/drawing/2014/main" id="{00000000-0008-0000-0100-0000E4010000}"/>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85" name="正方形/長方形 484">
          <a:extLst>
            <a:ext uri="{FF2B5EF4-FFF2-40B4-BE49-F238E27FC236}">
              <a16:creationId xmlns:a16="http://schemas.microsoft.com/office/drawing/2014/main" id="{00000000-0008-0000-0100-0000E5010000}"/>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86" name="正方形/長方形 485">
          <a:extLst>
            <a:ext uri="{FF2B5EF4-FFF2-40B4-BE49-F238E27FC236}">
              <a16:creationId xmlns:a16="http://schemas.microsoft.com/office/drawing/2014/main" id="{00000000-0008-0000-0100-0000E6010000}"/>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87" name="正方形/長方形 486">
          <a:extLst>
            <a:ext uri="{FF2B5EF4-FFF2-40B4-BE49-F238E27FC236}">
              <a16:creationId xmlns:a16="http://schemas.microsoft.com/office/drawing/2014/main" id="{00000000-0008-0000-0100-0000E7010000}"/>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88" name="正方形/長方形 487">
          <a:extLst>
            <a:ext uri="{FF2B5EF4-FFF2-40B4-BE49-F238E27FC236}">
              <a16:creationId xmlns:a16="http://schemas.microsoft.com/office/drawing/2014/main" id="{00000000-0008-0000-0100-0000E8010000}"/>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89" name="正方形/長方形 488">
          <a:extLst>
            <a:ext uri="{FF2B5EF4-FFF2-40B4-BE49-F238E27FC236}">
              <a16:creationId xmlns:a16="http://schemas.microsoft.com/office/drawing/2014/main" id="{00000000-0008-0000-0100-0000E9010000}"/>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90" name="テキスト ボックス 489">
          <a:extLst>
            <a:ext uri="{FF2B5EF4-FFF2-40B4-BE49-F238E27FC236}">
              <a16:creationId xmlns:a16="http://schemas.microsoft.com/office/drawing/2014/main" id="{00000000-0008-0000-0100-0000EA010000}"/>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91" name="直線コネクタ 490">
          <a:extLst>
            <a:ext uri="{FF2B5EF4-FFF2-40B4-BE49-F238E27FC236}">
              <a16:creationId xmlns:a16="http://schemas.microsoft.com/office/drawing/2014/main" id="{00000000-0008-0000-0100-0000EB010000}"/>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92" name="直線コネクタ 491">
          <a:extLst>
            <a:ext uri="{FF2B5EF4-FFF2-40B4-BE49-F238E27FC236}">
              <a16:creationId xmlns:a16="http://schemas.microsoft.com/office/drawing/2014/main" id="{00000000-0008-0000-0100-0000EC010000}"/>
            </a:ext>
          </a:extLst>
        </xdr:cNvPr>
        <xdr:cNvCxnSpPr/>
      </xdr:nvCxnSpPr>
      <xdr:spPr>
        <a:xfrm>
          <a:off x="1609344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93" name="テキスト ボックス 492">
          <a:extLst>
            <a:ext uri="{FF2B5EF4-FFF2-40B4-BE49-F238E27FC236}">
              <a16:creationId xmlns:a16="http://schemas.microsoft.com/office/drawing/2014/main" id="{00000000-0008-0000-0100-0000ED010000}"/>
            </a:ext>
          </a:extLst>
        </xdr:cNvPr>
        <xdr:cNvSpPr txBox="1"/>
      </xdr:nvSpPr>
      <xdr:spPr>
        <a:xfrm>
          <a:off x="1569484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94" name="直線コネクタ 493">
          <a:extLst>
            <a:ext uri="{FF2B5EF4-FFF2-40B4-BE49-F238E27FC236}">
              <a16:creationId xmlns:a16="http://schemas.microsoft.com/office/drawing/2014/main" id="{00000000-0008-0000-0100-0000EE010000}"/>
            </a:ext>
          </a:extLst>
        </xdr:cNvPr>
        <xdr:cNvCxnSpPr/>
      </xdr:nvCxnSpPr>
      <xdr:spPr>
        <a:xfrm>
          <a:off x="1609344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95" name="テキスト ボックス 494">
          <a:extLst>
            <a:ext uri="{FF2B5EF4-FFF2-40B4-BE49-F238E27FC236}">
              <a16:creationId xmlns:a16="http://schemas.microsoft.com/office/drawing/2014/main" id="{00000000-0008-0000-0100-0000EF010000}"/>
            </a:ext>
          </a:extLst>
        </xdr:cNvPr>
        <xdr:cNvSpPr txBox="1"/>
      </xdr:nvSpPr>
      <xdr:spPr>
        <a:xfrm>
          <a:off x="15694841" y="65671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96" name="直線コネクタ 495">
          <a:extLst>
            <a:ext uri="{FF2B5EF4-FFF2-40B4-BE49-F238E27FC236}">
              <a16:creationId xmlns:a16="http://schemas.microsoft.com/office/drawing/2014/main" id="{00000000-0008-0000-0100-0000F0010000}"/>
            </a:ext>
          </a:extLst>
        </xdr:cNvPr>
        <xdr:cNvCxnSpPr/>
      </xdr:nvCxnSpPr>
      <xdr:spPr>
        <a:xfrm>
          <a:off x="1609344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97" name="テキスト ボックス 496">
          <a:extLst>
            <a:ext uri="{FF2B5EF4-FFF2-40B4-BE49-F238E27FC236}">
              <a16:creationId xmlns:a16="http://schemas.microsoft.com/office/drawing/2014/main" id="{00000000-0008-0000-0100-0000F1010000}"/>
            </a:ext>
          </a:extLst>
        </xdr:cNvPr>
        <xdr:cNvSpPr txBox="1"/>
      </xdr:nvSpPr>
      <xdr:spPr>
        <a:xfrm>
          <a:off x="15694841" y="6197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98" name="直線コネクタ 497">
          <a:extLst>
            <a:ext uri="{FF2B5EF4-FFF2-40B4-BE49-F238E27FC236}">
              <a16:creationId xmlns:a16="http://schemas.microsoft.com/office/drawing/2014/main" id="{00000000-0008-0000-0100-0000F2010000}"/>
            </a:ext>
          </a:extLst>
        </xdr:cNvPr>
        <xdr:cNvCxnSpPr/>
      </xdr:nvCxnSpPr>
      <xdr:spPr>
        <a:xfrm>
          <a:off x="1609344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99" name="テキスト ボックス 498">
          <a:extLst>
            <a:ext uri="{FF2B5EF4-FFF2-40B4-BE49-F238E27FC236}">
              <a16:creationId xmlns:a16="http://schemas.microsoft.com/office/drawing/2014/main" id="{00000000-0008-0000-0100-0000F3010000}"/>
            </a:ext>
          </a:extLst>
        </xdr:cNvPr>
        <xdr:cNvSpPr txBox="1"/>
      </xdr:nvSpPr>
      <xdr:spPr>
        <a:xfrm>
          <a:off x="15694841" y="58242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00" name="直線コネクタ 499">
          <a:extLst>
            <a:ext uri="{FF2B5EF4-FFF2-40B4-BE49-F238E27FC236}">
              <a16:creationId xmlns:a16="http://schemas.microsoft.com/office/drawing/2014/main" id="{00000000-0008-0000-0100-0000F4010000}"/>
            </a:ext>
          </a:extLst>
        </xdr:cNvPr>
        <xdr:cNvCxnSpPr/>
      </xdr:nvCxnSpPr>
      <xdr:spPr>
        <a:xfrm>
          <a:off x="1609344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501" name="テキスト ボックス 500">
          <a:extLst>
            <a:ext uri="{FF2B5EF4-FFF2-40B4-BE49-F238E27FC236}">
              <a16:creationId xmlns:a16="http://schemas.microsoft.com/office/drawing/2014/main" id="{00000000-0008-0000-0100-0000F5010000}"/>
            </a:ext>
          </a:extLst>
        </xdr:cNvPr>
        <xdr:cNvSpPr txBox="1"/>
      </xdr:nvSpPr>
      <xdr:spPr>
        <a:xfrm>
          <a:off x="15694841" y="54508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02" name="直線コネクタ 501">
          <a:extLst>
            <a:ext uri="{FF2B5EF4-FFF2-40B4-BE49-F238E27FC236}">
              <a16:creationId xmlns:a16="http://schemas.microsoft.com/office/drawing/2014/main" id="{00000000-0008-0000-0100-0000F6010000}"/>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03" name="テキスト ボックス 502">
          <a:extLst>
            <a:ext uri="{FF2B5EF4-FFF2-40B4-BE49-F238E27FC236}">
              <a16:creationId xmlns:a16="http://schemas.microsoft.com/office/drawing/2014/main" id="{00000000-0008-0000-0100-0000F7010000}"/>
            </a:ext>
          </a:extLst>
        </xdr:cNvPr>
        <xdr:cNvSpPr txBox="1"/>
      </xdr:nvSpPr>
      <xdr:spPr>
        <a:xfrm>
          <a:off x="1569484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04" name="【認定こども園・幼稚園・保育所】&#10;一人当たり面積グラフ枠">
          <a:extLst>
            <a:ext uri="{FF2B5EF4-FFF2-40B4-BE49-F238E27FC236}">
              <a16:creationId xmlns:a16="http://schemas.microsoft.com/office/drawing/2014/main" id="{00000000-0008-0000-0100-0000F8010000}"/>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63500</xdr:rowOff>
    </xdr:from>
    <xdr:to>
      <xdr:col>116</xdr:col>
      <xdr:colOff>62864</xdr:colOff>
      <xdr:row>41</xdr:row>
      <xdr:rowOff>143510</xdr:rowOff>
    </xdr:to>
    <xdr:cxnSp macro="">
      <xdr:nvCxnSpPr>
        <xdr:cNvPr id="505" name="直線コネクタ 504">
          <a:extLst>
            <a:ext uri="{FF2B5EF4-FFF2-40B4-BE49-F238E27FC236}">
              <a16:creationId xmlns:a16="http://schemas.microsoft.com/office/drawing/2014/main" id="{00000000-0008-0000-0100-0000F9010000}"/>
            </a:ext>
          </a:extLst>
        </xdr:cNvPr>
        <xdr:cNvCxnSpPr/>
      </xdr:nvCxnSpPr>
      <xdr:spPr>
        <a:xfrm flipV="1">
          <a:off x="19509104" y="5763260"/>
          <a:ext cx="0" cy="12534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147337</xdr:rowOff>
    </xdr:from>
    <xdr:ext cx="469744" cy="259045"/>
    <xdr:sp macro="" textlink="">
      <xdr:nvSpPr>
        <xdr:cNvPr id="506" name="【認定こども園・幼稚園・保育所】&#10;一人当たり面積最小値テキスト">
          <a:extLst>
            <a:ext uri="{FF2B5EF4-FFF2-40B4-BE49-F238E27FC236}">
              <a16:creationId xmlns:a16="http://schemas.microsoft.com/office/drawing/2014/main" id="{00000000-0008-0000-0100-0000FA010000}"/>
            </a:ext>
          </a:extLst>
        </xdr:cNvPr>
        <xdr:cNvSpPr txBox="1"/>
      </xdr:nvSpPr>
      <xdr:spPr>
        <a:xfrm>
          <a:off x="19547840" y="7020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143510</xdr:rowOff>
    </xdr:from>
    <xdr:to>
      <xdr:col>116</xdr:col>
      <xdr:colOff>152400</xdr:colOff>
      <xdr:row>41</xdr:row>
      <xdr:rowOff>143510</xdr:rowOff>
    </xdr:to>
    <xdr:cxnSp macro="">
      <xdr:nvCxnSpPr>
        <xdr:cNvPr id="507" name="直線コネクタ 506">
          <a:extLst>
            <a:ext uri="{FF2B5EF4-FFF2-40B4-BE49-F238E27FC236}">
              <a16:creationId xmlns:a16="http://schemas.microsoft.com/office/drawing/2014/main" id="{00000000-0008-0000-0100-0000FB010000}"/>
            </a:ext>
          </a:extLst>
        </xdr:cNvPr>
        <xdr:cNvCxnSpPr/>
      </xdr:nvCxnSpPr>
      <xdr:spPr>
        <a:xfrm>
          <a:off x="19443700" y="70167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10177</xdr:rowOff>
    </xdr:from>
    <xdr:ext cx="469744" cy="259045"/>
    <xdr:sp macro="" textlink="">
      <xdr:nvSpPr>
        <xdr:cNvPr id="508" name="【認定こども園・幼稚園・保育所】&#10;一人当たり面積最大値テキスト">
          <a:extLst>
            <a:ext uri="{FF2B5EF4-FFF2-40B4-BE49-F238E27FC236}">
              <a16:creationId xmlns:a16="http://schemas.microsoft.com/office/drawing/2014/main" id="{00000000-0008-0000-0100-0000FC010000}"/>
            </a:ext>
          </a:extLst>
        </xdr:cNvPr>
        <xdr:cNvSpPr txBox="1"/>
      </xdr:nvSpPr>
      <xdr:spPr>
        <a:xfrm>
          <a:off x="19547840" y="5542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63500</xdr:rowOff>
    </xdr:from>
    <xdr:to>
      <xdr:col>116</xdr:col>
      <xdr:colOff>152400</xdr:colOff>
      <xdr:row>34</xdr:row>
      <xdr:rowOff>63500</xdr:rowOff>
    </xdr:to>
    <xdr:cxnSp macro="">
      <xdr:nvCxnSpPr>
        <xdr:cNvPr id="509" name="直線コネクタ 508">
          <a:extLst>
            <a:ext uri="{FF2B5EF4-FFF2-40B4-BE49-F238E27FC236}">
              <a16:creationId xmlns:a16="http://schemas.microsoft.com/office/drawing/2014/main" id="{00000000-0008-0000-0100-0000FD010000}"/>
            </a:ext>
          </a:extLst>
        </xdr:cNvPr>
        <xdr:cNvCxnSpPr/>
      </xdr:nvCxnSpPr>
      <xdr:spPr>
        <a:xfrm>
          <a:off x="19443700" y="57632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123207</xdr:rowOff>
    </xdr:from>
    <xdr:ext cx="469744" cy="259045"/>
    <xdr:sp macro="" textlink="">
      <xdr:nvSpPr>
        <xdr:cNvPr id="510" name="【認定こども園・幼稚園・保育所】&#10;一人当たり面積平均値テキスト">
          <a:extLst>
            <a:ext uri="{FF2B5EF4-FFF2-40B4-BE49-F238E27FC236}">
              <a16:creationId xmlns:a16="http://schemas.microsoft.com/office/drawing/2014/main" id="{00000000-0008-0000-0100-0000FE010000}"/>
            </a:ext>
          </a:extLst>
        </xdr:cNvPr>
        <xdr:cNvSpPr txBox="1"/>
      </xdr:nvSpPr>
      <xdr:spPr>
        <a:xfrm>
          <a:off x="19547840" y="64935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100330</xdr:rowOff>
    </xdr:from>
    <xdr:to>
      <xdr:col>116</xdr:col>
      <xdr:colOff>114300</xdr:colOff>
      <xdr:row>40</xdr:row>
      <xdr:rowOff>30480</xdr:rowOff>
    </xdr:to>
    <xdr:sp macro="" textlink="">
      <xdr:nvSpPr>
        <xdr:cNvPr id="511" name="フローチャート: 判断 510">
          <a:extLst>
            <a:ext uri="{FF2B5EF4-FFF2-40B4-BE49-F238E27FC236}">
              <a16:creationId xmlns:a16="http://schemas.microsoft.com/office/drawing/2014/main" id="{00000000-0008-0000-0100-0000FF010000}"/>
            </a:ext>
          </a:extLst>
        </xdr:cNvPr>
        <xdr:cNvSpPr/>
      </xdr:nvSpPr>
      <xdr:spPr>
        <a:xfrm>
          <a:off x="19458940" y="66382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133350</xdr:rowOff>
    </xdr:from>
    <xdr:to>
      <xdr:col>112</xdr:col>
      <xdr:colOff>38100</xdr:colOff>
      <xdr:row>40</xdr:row>
      <xdr:rowOff>63500</xdr:rowOff>
    </xdr:to>
    <xdr:sp macro="" textlink="">
      <xdr:nvSpPr>
        <xdr:cNvPr id="512" name="フローチャート: 判断 511">
          <a:extLst>
            <a:ext uri="{FF2B5EF4-FFF2-40B4-BE49-F238E27FC236}">
              <a16:creationId xmlns:a16="http://schemas.microsoft.com/office/drawing/2014/main" id="{00000000-0008-0000-0100-000000020000}"/>
            </a:ext>
          </a:extLst>
        </xdr:cNvPr>
        <xdr:cNvSpPr/>
      </xdr:nvSpPr>
      <xdr:spPr>
        <a:xfrm>
          <a:off x="18735040" y="66713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111760</xdr:rowOff>
    </xdr:from>
    <xdr:to>
      <xdr:col>107</xdr:col>
      <xdr:colOff>101600</xdr:colOff>
      <xdr:row>40</xdr:row>
      <xdr:rowOff>41910</xdr:rowOff>
    </xdr:to>
    <xdr:sp macro="" textlink="">
      <xdr:nvSpPr>
        <xdr:cNvPr id="513" name="フローチャート: 判断 512">
          <a:extLst>
            <a:ext uri="{FF2B5EF4-FFF2-40B4-BE49-F238E27FC236}">
              <a16:creationId xmlns:a16="http://schemas.microsoft.com/office/drawing/2014/main" id="{00000000-0008-0000-0100-000001020000}"/>
            </a:ext>
          </a:extLst>
        </xdr:cNvPr>
        <xdr:cNvSpPr/>
      </xdr:nvSpPr>
      <xdr:spPr>
        <a:xfrm>
          <a:off x="17937480" y="66497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152400</xdr:rowOff>
    </xdr:from>
    <xdr:to>
      <xdr:col>102</xdr:col>
      <xdr:colOff>165100</xdr:colOff>
      <xdr:row>40</xdr:row>
      <xdr:rowOff>82550</xdr:rowOff>
    </xdr:to>
    <xdr:sp macro="" textlink="">
      <xdr:nvSpPr>
        <xdr:cNvPr id="514" name="フローチャート: 判断 513">
          <a:extLst>
            <a:ext uri="{FF2B5EF4-FFF2-40B4-BE49-F238E27FC236}">
              <a16:creationId xmlns:a16="http://schemas.microsoft.com/office/drawing/2014/main" id="{00000000-0008-0000-0100-000002020000}"/>
            </a:ext>
          </a:extLst>
        </xdr:cNvPr>
        <xdr:cNvSpPr/>
      </xdr:nvSpPr>
      <xdr:spPr>
        <a:xfrm>
          <a:off x="17162780" y="66903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146050</xdr:rowOff>
    </xdr:from>
    <xdr:to>
      <xdr:col>98</xdr:col>
      <xdr:colOff>38100</xdr:colOff>
      <xdr:row>40</xdr:row>
      <xdr:rowOff>76200</xdr:rowOff>
    </xdr:to>
    <xdr:sp macro="" textlink="">
      <xdr:nvSpPr>
        <xdr:cNvPr id="515" name="フローチャート: 判断 514">
          <a:extLst>
            <a:ext uri="{FF2B5EF4-FFF2-40B4-BE49-F238E27FC236}">
              <a16:creationId xmlns:a16="http://schemas.microsoft.com/office/drawing/2014/main" id="{00000000-0008-0000-0100-000003020000}"/>
            </a:ext>
          </a:extLst>
        </xdr:cNvPr>
        <xdr:cNvSpPr/>
      </xdr:nvSpPr>
      <xdr:spPr>
        <a:xfrm>
          <a:off x="16388080" y="66840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16" name="テキスト ボックス 515">
          <a:extLst>
            <a:ext uri="{FF2B5EF4-FFF2-40B4-BE49-F238E27FC236}">
              <a16:creationId xmlns:a16="http://schemas.microsoft.com/office/drawing/2014/main" id="{00000000-0008-0000-0100-000004020000}"/>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17" name="テキスト ボックス 516">
          <a:extLst>
            <a:ext uri="{FF2B5EF4-FFF2-40B4-BE49-F238E27FC236}">
              <a16:creationId xmlns:a16="http://schemas.microsoft.com/office/drawing/2014/main" id="{00000000-0008-0000-0100-000005020000}"/>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18" name="テキスト ボックス 517">
          <a:extLst>
            <a:ext uri="{FF2B5EF4-FFF2-40B4-BE49-F238E27FC236}">
              <a16:creationId xmlns:a16="http://schemas.microsoft.com/office/drawing/2014/main" id="{00000000-0008-0000-0100-000006020000}"/>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19" name="テキスト ボックス 518">
          <a:extLst>
            <a:ext uri="{FF2B5EF4-FFF2-40B4-BE49-F238E27FC236}">
              <a16:creationId xmlns:a16="http://schemas.microsoft.com/office/drawing/2014/main" id="{00000000-0008-0000-0100-000007020000}"/>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20" name="テキスト ボックス 519">
          <a:extLst>
            <a:ext uri="{FF2B5EF4-FFF2-40B4-BE49-F238E27FC236}">
              <a16:creationId xmlns:a16="http://schemas.microsoft.com/office/drawing/2014/main" id="{00000000-0008-0000-0100-000008020000}"/>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25400</xdr:rowOff>
    </xdr:from>
    <xdr:to>
      <xdr:col>116</xdr:col>
      <xdr:colOff>114300</xdr:colOff>
      <xdr:row>40</xdr:row>
      <xdr:rowOff>127000</xdr:rowOff>
    </xdr:to>
    <xdr:sp macro="" textlink="">
      <xdr:nvSpPr>
        <xdr:cNvPr id="521" name="楕円 520">
          <a:extLst>
            <a:ext uri="{FF2B5EF4-FFF2-40B4-BE49-F238E27FC236}">
              <a16:creationId xmlns:a16="http://schemas.microsoft.com/office/drawing/2014/main" id="{00000000-0008-0000-0100-000009020000}"/>
            </a:ext>
          </a:extLst>
        </xdr:cNvPr>
        <xdr:cNvSpPr/>
      </xdr:nvSpPr>
      <xdr:spPr>
        <a:xfrm>
          <a:off x="19458940" y="673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3827</xdr:rowOff>
    </xdr:from>
    <xdr:ext cx="469744" cy="259045"/>
    <xdr:sp macro="" textlink="">
      <xdr:nvSpPr>
        <xdr:cNvPr id="522" name="【認定こども園・幼稚園・保育所】&#10;一人当たり面積該当値テキスト">
          <a:extLst>
            <a:ext uri="{FF2B5EF4-FFF2-40B4-BE49-F238E27FC236}">
              <a16:creationId xmlns:a16="http://schemas.microsoft.com/office/drawing/2014/main" id="{00000000-0008-0000-0100-00000A020000}"/>
            </a:ext>
          </a:extLst>
        </xdr:cNvPr>
        <xdr:cNvSpPr txBox="1"/>
      </xdr:nvSpPr>
      <xdr:spPr>
        <a:xfrm>
          <a:off x="19547840" y="670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43180</xdr:rowOff>
    </xdr:from>
    <xdr:to>
      <xdr:col>112</xdr:col>
      <xdr:colOff>38100</xdr:colOff>
      <xdr:row>40</xdr:row>
      <xdr:rowOff>144780</xdr:rowOff>
    </xdr:to>
    <xdr:sp macro="" textlink="">
      <xdr:nvSpPr>
        <xdr:cNvPr id="523" name="楕円 522">
          <a:extLst>
            <a:ext uri="{FF2B5EF4-FFF2-40B4-BE49-F238E27FC236}">
              <a16:creationId xmlns:a16="http://schemas.microsoft.com/office/drawing/2014/main" id="{00000000-0008-0000-0100-00000B020000}"/>
            </a:ext>
          </a:extLst>
        </xdr:cNvPr>
        <xdr:cNvSpPr/>
      </xdr:nvSpPr>
      <xdr:spPr>
        <a:xfrm>
          <a:off x="18735040" y="674878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76200</xdr:rowOff>
    </xdr:from>
    <xdr:to>
      <xdr:col>116</xdr:col>
      <xdr:colOff>63500</xdr:colOff>
      <xdr:row>40</xdr:row>
      <xdr:rowOff>93980</xdr:rowOff>
    </xdr:to>
    <xdr:cxnSp macro="">
      <xdr:nvCxnSpPr>
        <xdr:cNvPr id="524" name="直線コネクタ 523">
          <a:extLst>
            <a:ext uri="{FF2B5EF4-FFF2-40B4-BE49-F238E27FC236}">
              <a16:creationId xmlns:a16="http://schemas.microsoft.com/office/drawing/2014/main" id="{00000000-0008-0000-0100-00000C020000}"/>
            </a:ext>
          </a:extLst>
        </xdr:cNvPr>
        <xdr:cNvCxnSpPr/>
      </xdr:nvCxnSpPr>
      <xdr:spPr>
        <a:xfrm flipV="1">
          <a:off x="18778220" y="6781800"/>
          <a:ext cx="731520" cy="17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59690</xdr:rowOff>
    </xdr:from>
    <xdr:to>
      <xdr:col>98</xdr:col>
      <xdr:colOff>38100</xdr:colOff>
      <xdr:row>40</xdr:row>
      <xdr:rowOff>161290</xdr:rowOff>
    </xdr:to>
    <xdr:sp macro="" textlink="">
      <xdr:nvSpPr>
        <xdr:cNvPr id="525" name="楕円 524">
          <a:extLst>
            <a:ext uri="{FF2B5EF4-FFF2-40B4-BE49-F238E27FC236}">
              <a16:creationId xmlns:a16="http://schemas.microsoft.com/office/drawing/2014/main" id="{00000000-0008-0000-0100-00000D020000}"/>
            </a:ext>
          </a:extLst>
        </xdr:cNvPr>
        <xdr:cNvSpPr/>
      </xdr:nvSpPr>
      <xdr:spPr>
        <a:xfrm>
          <a:off x="16388080" y="676529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38</xdr:row>
      <xdr:rowOff>80027</xdr:rowOff>
    </xdr:from>
    <xdr:ext cx="469744" cy="259045"/>
    <xdr:sp macro="" textlink="">
      <xdr:nvSpPr>
        <xdr:cNvPr id="526" name="n_1aveValue【認定こども園・幼稚園・保育所】&#10;一人当たり面積">
          <a:extLst>
            <a:ext uri="{FF2B5EF4-FFF2-40B4-BE49-F238E27FC236}">
              <a16:creationId xmlns:a16="http://schemas.microsoft.com/office/drawing/2014/main" id="{00000000-0008-0000-0100-00000E020000}"/>
            </a:ext>
          </a:extLst>
        </xdr:cNvPr>
        <xdr:cNvSpPr txBox="1"/>
      </xdr:nvSpPr>
      <xdr:spPr>
        <a:xfrm>
          <a:off x="18561127" y="6450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58437</xdr:rowOff>
    </xdr:from>
    <xdr:ext cx="469744" cy="259045"/>
    <xdr:sp macro="" textlink="">
      <xdr:nvSpPr>
        <xdr:cNvPr id="527" name="n_2aveValue【認定こども園・幼稚園・保育所】&#10;一人当たり面積">
          <a:extLst>
            <a:ext uri="{FF2B5EF4-FFF2-40B4-BE49-F238E27FC236}">
              <a16:creationId xmlns:a16="http://schemas.microsoft.com/office/drawing/2014/main" id="{00000000-0008-0000-0100-00000F020000}"/>
            </a:ext>
          </a:extLst>
        </xdr:cNvPr>
        <xdr:cNvSpPr txBox="1"/>
      </xdr:nvSpPr>
      <xdr:spPr>
        <a:xfrm>
          <a:off x="17776267" y="6428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99077</xdr:rowOff>
    </xdr:from>
    <xdr:ext cx="469744" cy="259045"/>
    <xdr:sp macro="" textlink="">
      <xdr:nvSpPr>
        <xdr:cNvPr id="528" name="n_3aveValue【認定こども園・幼稚園・保育所】&#10;一人当たり面積">
          <a:extLst>
            <a:ext uri="{FF2B5EF4-FFF2-40B4-BE49-F238E27FC236}">
              <a16:creationId xmlns:a16="http://schemas.microsoft.com/office/drawing/2014/main" id="{00000000-0008-0000-0100-000010020000}"/>
            </a:ext>
          </a:extLst>
        </xdr:cNvPr>
        <xdr:cNvSpPr txBox="1"/>
      </xdr:nvSpPr>
      <xdr:spPr>
        <a:xfrm>
          <a:off x="17001567" y="6469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92727</xdr:rowOff>
    </xdr:from>
    <xdr:ext cx="469744" cy="259045"/>
    <xdr:sp macro="" textlink="">
      <xdr:nvSpPr>
        <xdr:cNvPr id="529" name="n_4aveValue【認定こども園・幼稚園・保育所】&#10;一人当たり面積">
          <a:extLst>
            <a:ext uri="{FF2B5EF4-FFF2-40B4-BE49-F238E27FC236}">
              <a16:creationId xmlns:a16="http://schemas.microsoft.com/office/drawing/2014/main" id="{00000000-0008-0000-0100-000011020000}"/>
            </a:ext>
          </a:extLst>
        </xdr:cNvPr>
        <xdr:cNvSpPr txBox="1"/>
      </xdr:nvSpPr>
      <xdr:spPr>
        <a:xfrm>
          <a:off x="16226867" y="6463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135907</xdr:rowOff>
    </xdr:from>
    <xdr:ext cx="469744" cy="259045"/>
    <xdr:sp macro="" textlink="">
      <xdr:nvSpPr>
        <xdr:cNvPr id="530" name="n_1mainValue【認定こども園・幼稚園・保育所】&#10;一人当たり面積">
          <a:extLst>
            <a:ext uri="{FF2B5EF4-FFF2-40B4-BE49-F238E27FC236}">
              <a16:creationId xmlns:a16="http://schemas.microsoft.com/office/drawing/2014/main" id="{00000000-0008-0000-0100-000012020000}"/>
            </a:ext>
          </a:extLst>
        </xdr:cNvPr>
        <xdr:cNvSpPr txBox="1"/>
      </xdr:nvSpPr>
      <xdr:spPr>
        <a:xfrm>
          <a:off x="18561127" y="6841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152417</xdr:rowOff>
    </xdr:from>
    <xdr:ext cx="469744" cy="259045"/>
    <xdr:sp macro="" textlink="">
      <xdr:nvSpPr>
        <xdr:cNvPr id="531" name="n_4mainValue【認定こども園・幼稚園・保育所】&#10;一人当たり面積">
          <a:extLst>
            <a:ext uri="{FF2B5EF4-FFF2-40B4-BE49-F238E27FC236}">
              <a16:creationId xmlns:a16="http://schemas.microsoft.com/office/drawing/2014/main" id="{00000000-0008-0000-0100-000013020000}"/>
            </a:ext>
          </a:extLst>
        </xdr:cNvPr>
        <xdr:cNvSpPr txBox="1"/>
      </xdr:nvSpPr>
      <xdr:spPr>
        <a:xfrm>
          <a:off x="16226867" y="6858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32" name="正方形/長方形 531">
          <a:extLst>
            <a:ext uri="{FF2B5EF4-FFF2-40B4-BE49-F238E27FC236}">
              <a16:creationId xmlns:a16="http://schemas.microsoft.com/office/drawing/2014/main" id="{00000000-0008-0000-0100-000014020000}"/>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33" name="正方形/長方形 532">
          <a:extLst>
            <a:ext uri="{FF2B5EF4-FFF2-40B4-BE49-F238E27FC236}">
              <a16:creationId xmlns:a16="http://schemas.microsoft.com/office/drawing/2014/main" id="{00000000-0008-0000-0100-000015020000}"/>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34" name="正方形/長方形 533">
          <a:extLst>
            <a:ext uri="{FF2B5EF4-FFF2-40B4-BE49-F238E27FC236}">
              <a16:creationId xmlns:a16="http://schemas.microsoft.com/office/drawing/2014/main" id="{00000000-0008-0000-0100-000016020000}"/>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35" name="正方形/長方形 534">
          <a:extLst>
            <a:ext uri="{FF2B5EF4-FFF2-40B4-BE49-F238E27FC236}">
              <a16:creationId xmlns:a16="http://schemas.microsoft.com/office/drawing/2014/main" id="{00000000-0008-0000-0100-000017020000}"/>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36" name="正方形/長方形 535">
          <a:extLst>
            <a:ext uri="{FF2B5EF4-FFF2-40B4-BE49-F238E27FC236}">
              <a16:creationId xmlns:a16="http://schemas.microsoft.com/office/drawing/2014/main" id="{00000000-0008-0000-0100-000018020000}"/>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37" name="正方形/長方形 536">
          <a:extLst>
            <a:ext uri="{FF2B5EF4-FFF2-40B4-BE49-F238E27FC236}">
              <a16:creationId xmlns:a16="http://schemas.microsoft.com/office/drawing/2014/main" id="{00000000-0008-0000-0100-000019020000}"/>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38" name="正方形/長方形 537">
          <a:extLst>
            <a:ext uri="{FF2B5EF4-FFF2-40B4-BE49-F238E27FC236}">
              <a16:creationId xmlns:a16="http://schemas.microsoft.com/office/drawing/2014/main" id="{00000000-0008-0000-0100-00001A020000}"/>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39" name="正方形/長方形 538">
          <a:extLst>
            <a:ext uri="{FF2B5EF4-FFF2-40B4-BE49-F238E27FC236}">
              <a16:creationId xmlns:a16="http://schemas.microsoft.com/office/drawing/2014/main" id="{00000000-0008-0000-0100-00001B020000}"/>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40" name="テキスト ボックス 539">
          <a:extLst>
            <a:ext uri="{FF2B5EF4-FFF2-40B4-BE49-F238E27FC236}">
              <a16:creationId xmlns:a16="http://schemas.microsoft.com/office/drawing/2014/main" id="{00000000-0008-0000-0100-00001C020000}"/>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41" name="直線コネクタ 540">
          <a:extLst>
            <a:ext uri="{FF2B5EF4-FFF2-40B4-BE49-F238E27FC236}">
              <a16:creationId xmlns:a16="http://schemas.microsoft.com/office/drawing/2014/main" id="{00000000-0008-0000-0100-00001D020000}"/>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42" name="テキスト ボックス 541">
          <a:extLst>
            <a:ext uri="{FF2B5EF4-FFF2-40B4-BE49-F238E27FC236}">
              <a16:creationId xmlns:a16="http://schemas.microsoft.com/office/drawing/2014/main" id="{00000000-0008-0000-0100-00001E020000}"/>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43" name="直線コネクタ 542">
          <a:extLst>
            <a:ext uri="{FF2B5EF4-FFF2-40B4-BE49-F238E27FC236}">
              <a16:creationId xmlns:a16="http://schemas.microsoft.com/office/drawing/2014/main" id="{00000000-0008-0000-0100-00001F020000}"/>
            </a:ext>
          </a:extLst>
        </xdr:cNvPr>
        <xdr:cNvCxnSpPr/>
      </xdr:nvCxnSpPr>
      <xdr:spPr>
        <a:xfrm>
          <a:off x="10960100" y="108051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44" name="テキスト ボックス 543">
          <a:extLst>
            <a:ext uri="{FF2B5EF4-FFF2-40B4-BE49-F238E27FC236}">
              <a16:creationId xmlns:a16="http://schemas.microsoft.com/office/drawing/2014/main" id="{00000000-0008-0000-0100-000020020000}"/>
            </a:ext>
          </a:extLst>
        </xdr:cNvPr>
        <xdr:cNvSpPr txBox="1"/>
      </xdr:nvSpPr>
      <xdr:spPr>
        <a:xfrm>
          <a:off x="1056150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45" name="直線コネクタ 544">
          <a:extLst>
            <a:ext uri="{FF2B5EF4-FFF2-40B4-BE49-F238E27FC236}">
              <a16:creationId xmlns:a16="http://schemas.microsoft.com/office/drawing/2014/main" id="{00000000-0008-0000-0100-000021020000}"/>
            </a:ext>
          </a:extLst>
        </xdr:cNvPr>
        <xdr:cNvCxnSpPr/>
      </xdr:nvCxnSpPr>
      <xdr:spPr>
        <a:xfrm>
          <a:off x="10960100" y="104317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46" name="テキスト ボックス 545">
          <a:extLst>
            <a:ext uri="{FF2B5EF4-FFF2-40B4-BE49-F238E27FC236}">
              <a16:creationId xmlns:a16="http://schemas.microsoft.com/office/drawing/2014/main" id="{00000000-0008-0000-0100-000022020000}"/>
            </a:ext>
          </a:extLst>
        </xdr:cNvPr>
        <xdr:cNvSpPr txBox="1"/>
      </xdr:nvSpPr>
      <xdr:spPr>
        <a:xfrm>
          <a:off x="1060276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47" name="直線コネクタ 546">
          <a:extLst>
            <a:ext uri="{FF2B5EF4-FFF2-40B4-BE49-F238E27FC236}">
              <a16:creationId xmlns:a16="http://schemas.microsoft.com/office/drawing/2014/main" id="{00000000-0008-0000-0100-000023020000}"/>
            </a:ext>
          </a:extLst>
        </xdr:cNvPr>
        <xdr:cNvCxnSpPr/>
      </xdr:nvCxnSpPr>
      <xdr:spPr>
        <a:xfrm>
          <a:off x="10960100" y="100584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48" name="テキスト ボックス 547">
          <a:extLst>
            <a:ext uri="{FF2B5EF4-FFF2-40B4-BE49-F238E27FC236}">
              <a16:creationId xmlns:a16="http://schemas.microsoft.com/office/drawing/2014/main" id="{00000000-0008-0000-0100-000024020000}"/>
            </a:ext>
          </a:extLst>
        </xdr:cNvPr>
        <xdr:cNvSpPr txBox="1"/>
      </xdr:nvSpPr>
      <xdr:spPr>
        <a:xfrm>
          <a:off x="1060276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49" name="直線コネクタ 548">
          <a:extLst>
            <a:ext uri="{FF2B5EF4-FFF2-40B4-BE49-F238E27FC236}">
              <a16:creationId xmlns:a16="http://schemas.microsoft.com/office/drawing/2014/main" id="{00000000-0008-0000-0100-000025020000}"/>
            </a:ext>
          </a:extLst>
        </xdr:cNvPr>
        <xdr:cNvCxnSpPr/>
      </xdr:nvCxnSpPr>
      <xdr:spPr>
        <a:xfrm>
          <a:off x="10960100" y="96888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50" name="テキスト ボックス 549">
          <a:extLst>
            <a:ext uri="{FF2B5EF4-FFF2-40B4-BE49-F238E27FC236}">
              <a16:creationId xmlns:a16="http://schemas.microsoft.com/office/drawing/2014/main" id="{00000000-0008-0000-0100-000026020000}"/>
            </a:ext>
          </a:extLst>
        </xdr:cNvPr>
        <xdr:cNvSpPr txBox="1"/>
      </xdr:nvSpPr>
      <xdr:spPr>
        <a:xfrm>
          <a:off x="1060276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51" name="直線コネクタ 550">
          <a:extLst>
            <a:ext uri="{FF2B5EF4-FFF2-40B4-BE49-F238E27FC236}">
              <a16:creationId xmlns:a16="http://schemas.microsoft.com/office/drawing/2014/main" id="{00000000-0008-0000-0100-000027020000}"/>
            </a:ext>
          </a:extLst>
        </xdr:cNvPr>
        <xdr:cNvCxnSpPr/>
      </xdr:nvCxnSpPr>
      <xdr:spPr>
        <a:xfrm>
          <a:off x="10960100" y="93154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52" name="テキスト ボックス 551">
          <a:extLst>
            <a:ext uri="{FF2B5EF4-FFF2-40B4-BE49-F238E27FC236}">
              <a16:creationId xmlns:a16="http://schemas.microsoft.com/office/drawing/2014/main" id="{00000000-0008-0000-0100-000028020000}"/>
            </a:ext>
          </a:extLst>
        </xdr:cNvPr>
        <xdr:cNvSpPr txBox="1"/>
      </xdr:nvSpPr>
      <xdr:spPr>
        <a:xfrm>
          <a:off x="1060276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53" name="直線コネクタ 552">
          <a:extLst>
            <a:ext uri="{FF2B5EF4-FFF2-40B4-BE49-F238E27FC236}">
              <a16:creationId xmlns:a16="http://schemas.microsoft.com/office/drawing/2014/main" id="{00000000-0008-0000-0100-000029020000}"/>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54" name="テキスト ボックス 553">
          <a:extLst>
            <a:ext uri="{FF2B5EF4-FFF2-40B4-BE49-F238E27FC236}">
              <a16:creationId xmlns:a16="http://schemas.microsoft.com/office/drawing/2014/main" id="{00000000-0008-0000-0100-00002A020000}"/>
            </a:ext>
          </a:extLst>
        </xdr:cNvPr>
        <xdr:cNvSpPr txBox="1"/>
      </xdr:nvSpPr>
      <xdr:spPr>
        <a:xfrm>
          <a:off x="1066688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55" name="【学校施設】&#10;有形固定資産減価償却率グラフ枠">
          <a:extLst>
            <a:ext uri="{FF2B5EF4-FFF2-40B4-BE49-F238E27FC236}">
              <a16:creationId xmlns:a16="http://schemas.microsoft.com/office/drawing/2014/main" id="{00000000-0008-0000-0100-00002B020000}"/>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54</xdr:row>
      <xdr:rowOff>158115</xdr:rowOff>
    </xdr:from>
    <xdr:to>
      <xdr:col>85</xdr:col>
      <xdr:colOff>126364</xdr:colOff>
      <xdr:row>63</xdr:row>
      <xdr:rowOff>160020</xdr:rowOff>
    </xdr:to>
    <xdr:cxnSp macro="">
      <xdr:nvCxnSpPr>
        <xdr:cNvPr id="556" name="直線コネクタ 555">
          <a:extLst>
            <a:ext uri="{FF2B5EF4-FFF2-40B4-BE49-F238E27FC236}">
              <a16:creationId xmlns:a16="http://schemas.microsoft.com/office/drawing/2014/main" id="{00000000-0008-0000-0100-00002C020000}"/>
            </a:ext>
          </a:extLst>
        </xdr:cNvPr>
        <xdr:cNvCxnSpPr/>
      </xdr:nvCxnSpPr>
      <xdr:spPr>
        <a:xfrm flipV="1">
          <a:off x="14375764" y="9210675"/>
          <a:ext cx="0" cy="15106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163847</xdr:rowOff>
    </xdr:from>
    <xdr:ext cx="405111" cy="259045"/>
    <xdr:sp macro="" textlink="">
      <xdr:nvSpPr>
        <xdr:cNvPr id="557" name="【学校施設】&#10;有形固定資産減価償却率最小値テキスト">
          <a:extLst>
            <a:ext uri="{FF2B5EF4-FFF2-40B4-BE49-F238E27FC236}">
              <a16:creationId xmlns:a16="http://schemas.microsoft.com/office/drawing/2014/main" id="{00000000-0008-0000-0100-00002D020000}"/>
            </a:ext>
          </a:extLst>
        </xdr:cNvPr>
        <xdr:cNvSpPr txBox="1"/>
      </xdr:nvSpPr>
      <xdr:spPr>
        <a:xfrm>
          <a:off x="14414500" y="10725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160020</xdr:rowOff>
    </xdr:from>
    <xdr:to>
      <xdr:col>86</xdr:col>
      <xdr:colOff>25400</xdr:colOff>
      <xdr:row>63</xdr:row>
      <xdr:rowOff>160020</xdr:rowOff>
    </xdr:to>
    <xdr:cxnSp macro="">
      <xdr:nvCxnSpPr>
        <xdr:cNvPr id="558" name="直線コネクタ 557">
          <a:extLst>
            <a:ext uri="{FF2B5EF4-FFF2-40B4-BE49-F238E27FC236}">
              <a16:creationId xmlns:a16="http://schemas.microsoft.com/office/drawing/2014/main" id="{00000000-0008-0000-0100-00002E020000}"/>
            </a:ext>
          </a:extLst>
        </xdr:cNvPr>
        <xdr:cNvCxnSpPr/>
      </xdr:nvCxnSpPr>
      <xdr:spPr>
        <a:xfrm>
          <a:off x="14287500" y="107213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104792</xdr:rowOff>
    </xdr:from>
    <xdr:ext cx="405111" cy="259045"/>
    <xdr:sp macro="" textlink="">
      <xdr:nvSpPr>
        <xdr:cNvPr id="559" name="【学校施設】&#10;有形固定資産減価償却率最大値テキスト">
          <a:extLst>
            <a:ext uri="{FF2B5EF4-FFF2-40B4-BE49-F238E27FC236}">
              <a16:creationId xmlns:a16="http://schemas.microsoft.com/office/drawing/2014/main" id="{00000000-0008-0000-0100-00002F020000}"/>
            </a:ext>
          </a:extLst>
        </xdr:cNvPr>
        <xdr:cNvSpPr txBox="1"/>
      </xdr:nvSpPr>
      <xdr:spPr>
        <a:xfrm>
          <a:off x="14414500" y="8989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158115</xdr:rowOff>
    </xdr:from>
    <xdr:to>
      <xdr:col>86</xdr:col>
      <xdr:colOff>25400</xdr:colOff>
      <xdr:row>54</xdr:row>
      <xdr:rowOff>158115</xdr:rowOff>
    </xdr:to>
    <xdr:cxnSp macro="">
      <xdr:nvCxnSpPr>
        <xdr:cNvPr id="560" name="直線コネクタ 559">
          <a:extLst>
            <a:ext uri="{FF2B5EF4-FFF2-40B4-BE49-F238E27FC236}">
              <a16:creationId xmlns:a16="http://schemas.microsoft.com/office/drawing/2014/main" id="{00000000-0008-0000-0100-000030020000}"/>
            </a:ext>
          </a:extLst>
        </xdr:cNvPr>
        <xdr:cNvCxnSpPr/>
      </xdr:nvCxnSpPr>
      <xdr:spPr>
        <a:xfrm>
          <a:off x="14287500" y="921067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129557</xdr:rowOff>
    </xdr:from>
    <xdr:ext cx="405111" cy="259045"/>
    <xdr:sp macro="" textlink="">
      <xdr:nvSpPr>
        <xdr:cNvPr id="561" name="【学校施設】&#10;有形固定資産減価償却率平均値テキスト">
          <a:extLst>
            <a:ext uri="{FF2B5EF4-FFF2-40B4-BE49-F238E27FC236}">
              <a16:creationId xmlns:a16="http://schemas.microsoft.com/office/drawing/2014/main" id="{00000000-0008-0000-0100-000031020000}"/>
            </a:ext>
          </a:extLst>
        </xdr:cNvPr>
        <xdr:cNvSpPr txBox="1"/>
      </xdr:nvSpPr>
      <xdr:spPr>
        <a:xfrm>
          <a:off x="14414500" y="100203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151130</xdr:rowOff>
    </xdr:from>
    <xdr:to>
      <xdr:col>85</xdr:col>
      <xdr:colOff>177800</xdr:colOff>
      <xdr:row>60</xdr:row>
      <xdr:rowOff>81280</xdr:rowOff>
    </xdr:to>
    <xdr:sp macro="" textlink="">
      <xdr:nvSpPr>
        <xdr:cNvPr id="562" name="フローチャート: 判断 561">
          <a:extLst>
            <a:ext uri="{FF2B5EF4-FFF2-40B4-BE49-F238E27FC236}">
              <a16:creationId xmlns:a16="http://schemas.microsoft.com/office/drawing/2014/main" id="{00000000-0008-0000-0100-000032020000}"/>
            </a:ext>
          </a:extLst>
        </xdr:cNvPr>
        <xdr:cNvSpPr/>
      </xdr:nvSpPr>
      <xdr:spPr>
        <a:xfrm>
          <a:off x="14325600" y="1004189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139700</xdr:rowOff>
    </xdr:from>
    <xdr:to>
      <xdr:col>81</xdr:col>
      <xdr:colOff>101600</xdr:colOff>
      <xdr:row>60</xdr:row>
      <xdr:rowOff>69850</xdr:rowOff>
    </xdr:to>
    <xdr:sp macro="" textlink="">
      <xdr:nvSpPr>
        <xdr:cNvPr id="563" name="フローチャート: 判断 562">
          <a:extLst>
            <a:ext uri="{FF2B5EF4-FFF2-40B4-BE49-F238E27FC236}">
              <a16:creationId xmlns:a16="http://schemas.microsoft.com/office/drawing/2014/main" id="{00000000-0008-0000-0100-000033020000}"/>
            </a:ext>
          </a:extLst>
        </xdr:cNvPr>
        <xdr:cNvSpPr/>
      </xdr:nvSpPr>
      <xdr:spPr>
        <a:xfrm>
          <a:off x="13578840" y="100304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168275</xdr:rowOff>
    </xdr:from>
    <xdr:to>
      <xdr:col>76</xdr:col>
      <xdr:colOff>165100</xdr:colOff>
      <xdr:row>60</xdr:row>
      <xdr:rowOff>98425</xdr:rowOff>
    </xdr:to>
    <xdr:sp macro="" textlink="">
      <xdr:nvSpPr>
        <xdr:cNvPr id="564" name="フローチャート: 判断 563">
          <a:extLst>
            <a:ext uri="{FF2B5EF4-FFF2-40B4-BE49-F238E27FC236}">
              <a16:creationId xmlns:a16="http://schemas.microsoft.com/office/drawing/2014/main" id="{00000000-0008-0000-0100-000034020000}"/>
            </a:ext>
          </a:extLst>
        </xdr:cNvPr>
        <xdr:cNvSpPr/>
      </xdr:nvSpPr>
      <xdr:spPr>
        <a:xfrm>
          <a:off x="12804140" y="1005903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141605</xdr:rowOff>
    </xdr:from>
    <xdr:to>
      <xdr:col>72</xdr:col>
      <xdr:colOff>38100</xdr:colOff>
      <xdr:row>60</xdr:row>
      <xdr:rowOff>71755</xdr:rowOff>
    </xdr:to>
    <xdr:sp macro="" textlink="">
      <xdr:nvSpPr>
        <xdr:cNvPr id="565" name="フローチャート: 判断 564">
          <a:extLst>
            <a:ext uri="{FF2B5EF4-FFF2-40B4-BE49-F238E27FC236}">
              <a16:creationId xmlns:a16="http://schemas.microsoft.com/office/drawing/2014/main" id="{00000000-0008-0000-0100-000035020000}"/>
            </a:ext>
          </a:extLst>
        </xdr:cNvPr>
        <xdr:cNvSpPr/>
      </xdr:nvSpPr>
      <xdr:spPr>
        <a:xfrm>
          <a:off x="12029440" y="1003236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97790</xdr:rowOff>
    </xdr:from>
    <xdr:to>
      <xdr:col>67</xdr:col>
      <xdr:colOff>101600</xdr:colOff>
      <xdr:row>60</xdr:row>
      <xdr:rowOff>27940</xdr:rowOff>
    </xdr:to>
    <xdr:sp macro="" textlink="">
      <xdr:nvSpPr>
        <xdr:cNvPr id="566" name="フローチャート: 判断 565">
          <a:extLst>
            <a:ext uri="{FF2B5EF4-FFF2-40B4-BE49-F238E27FC236}">
              <a16:creationId xmlns:a16="http://schemas.microsoft.com/office/drawing/2014/main" id="{00000000-0008-0000-0100-000036020000}"/>
            </a:ext>
          </a:extLst>
        </xdr:cNvPr>
        <xdr:cNvSpPr/>
      </xdr:nvSpPr>
      <xdr:spPr>
        <a:xfrm>
          <a:off x="11231880" y="99885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67" name="テキスト ボックス 566">
          <a:extLst>
            <a:ext uri="{FF2B5EF4-FFF2-40B4-BE49-F238E27FC236}">
              <a16:creationId xmlns:a16="http://schemas.microsoft.com/office/drawing/2014/main" id="{00000000-0008-0000-0100-000037020000}"/>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68" name="テキスト ボックス 567">
          <a:extLst>
            <a:ext uri="{FF2B5EF4-FFF2-40B4-BE49-F238E27FC236}">
              <a16:creationId xmlns:a16="http://schemas.microsoft.com/office/drawing/2014/main" id="{00000000-0008-0000-0100-000038020000}"/>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69" name="テキスト ボックス 568">
          <a:extLst>
            <a:ext uri="{FF2B5EF4-FFF2-40B4-BE49-F238E27FC236}">
              <a16:creationId xmlns:a16="http://schemas.microsoft.com/office/drawing/2014/main" id="{00000000-0008-0000-0100-000039020000}"/>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70" name="テキスト ボックス 569">
          <a:extLst>
            <a:ext uri="{FF2B5EF4-FFF2-40B4-BE49-F238E27FC236}">
              <a16:creationId xmlns:a16="http://schemas.microsoft.com/office/drawing/2014/main" id="{00000000-0008-0000-0100-00003A020000}"/>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71" name="テキスト ボックス 570">
          <a:extLst>
            <a:ext uri="{FF2B5EF4-FFF2-40B4-BE49-F238E27FC236}">
              <a16:creationId xmlns:a16="http://schemas.microsoft.com/office/drawing/2014/main" id="{00000000-0008-0000-0100-00003B020000}"/>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10160</xdr:rowOff>
    </xdr:from>
    <xdr:to>
      <xdr:col>85</xdr:col>
      <xdr:colOff>177800</xdr:colOff>
      <xdr:row>59</xdr:row>
      <xdr:rowOff>111760</xdr:rowOff>
    </xdr:to>
    <xdr:sp macro="" textlink="">
      <xdr:nvSpPr>
        <xdr:cNvPr id="572" name="楕円 571">
          <a:extLst>
            <a:ext uri="{FF2B5EF4-FFF2-40B4-BE49-F238E27FC236}">
              <a16:creationId xmlns:a16="http://schemas.microsoft.com/office/drawing/2014/main" id="{00000000-0008-0000-0100-00003C020000}"/>
            </a:ext>
          </a:extLst>
        </xdr:cNvPr>
        <xdr:cNvSpPr/>
      </xdr:nvSpPr>
      <xdr:spPr>
        <a:xfrm>
          <a:off x="14325600" y="9900920"/>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33037</xdr:rowOff>
    </xdr:from>
    <xdr:ext cx="405111" cy="259045"/>
    <xdr:sp macro="" textlink="">
      <xdr:nvSpPr>
        <xdr:cNvPr id="573" name="【学校施設】&#10;有形固定資産減価償却率該当値テキスト">
          <a:extLst>
            <a:ext uri="{FF2B5EF4-FFF2-40B4-BE49-F238E27FC236}">
              <a16:creationId xmlns:a16="http://schemas.microsoft.com/office/drawing/2014/main" id="{00000000-0008-0000-0100-00003D020000}"/>
            </a:ext>
          </a:extLst>
        </xdr:cNvPr>
        <xdr:cNvSpPr txBox="1"/>
      </xdr:nvSpPr>
      <xdr:spPr>
        <a:xfrm>
          <a:off x="14414500" y="9756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74930</xdr:rowOff>
    </xdr:from>
    <xdr:to>
      <xdr:col>81</xdr:col>
      <xdr:colOff>101600</xdr:colOff>
      <xdr:row>59</xdr:row>
      <xdr:rowOff>5080</xdr:rowOff>
    </xdr:to>
    <xdr:sp macro="" textlink="">
      <xdr:nvSpPr>
        <xdr:cNvPr id="574" name="楕円 573">
          <a:extLst>
            <a:ext uri="{FF2B5EF4-FFF2-40B4-BE49-F238E27FC236}">
              <a16:creationId xmlns:a16="http://schemas.microsoft.com/office/drawing/2014/main" id="{00000000-0008-0000-0100-00003E020000}"/>
            </a:ext>
          </a:extLst>
        </xdr:cNvPr>
        <xdr:cNvSpPr/>
      </xdr:nvSpPr>
      <xdr:spPr>
        <a:xfrm>
          <a:off x="13578840" y="97980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125730</xdr:rowOff>
    </xdr:from>
    <xdr:to>
      <xdr:col>85</xdr:col>
      <xdr:colOff>127000</xdr:colOff>
      <xdr:row>59</xdr:row>
      <xdr:rowOff>60960</xdr:rowOff>
    </xdr:to>
    <xdr:cxnSp macro="">
      <xdr:nvCxnSpPr>
        <xdr:cNvPr id="575" name="直線コネクタ 574">
          <a:extLst>
            <a:ext uri="{FF2B5EF4-FFF2-40B4-BE49-F238E27FC236}">
              <a16:creationId xmlns:a16="http://schemas.microsoft.com/office/drawing/2014/main" id="{00000000-0008-0000-0100-00003F020000}"/>
            </a:ext>
          </a:extLst>
        </xdr:cNvPr>
        <xdr:cNvCxnSpPr/>
      </xdr:nvCxnSpPr>
      <xdr:spPr>
        <a:xfrm>
          <a:off x="13629640" y="9848850"/>
          <a:ext cx="746760" cy="102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63500</xdr:rowOff>
    </xdr:from>
    <xdr:to>
      <xdr:col>67</xdr:col>
      <xdr:colOff>101600</xdr:colOff>
      <xdr:row>59</xdr:row>
      <xdr:rowOff>165100</xdr:rowOff>
    </xdr:to>
    <xdr:sp macro="" textlink="">
      <xdr:nvSpPr>
        <xdr:cNvPr id="576" name="楕円 575">
          <a:extLst>
            <a:ext uri="{FF2B5EF4-FFF2-40B4-BE49-F238E27FC236}">
              <a16:creationId xmlns:a16="http://schemas.microsoft.com/office/drawing/2014/main" id="{00000000-0008-0000-0100-000040020000}"/>
            </a:ext>
          </a:extLst>
        </xdr:cNvPr>
        <xdr:cNvSpPr/>
      </xdr:nvSpPr>
      <xdr:spPr>
        <a:xfrm>
          <a:off x="11231880" y="9954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60</xdr:row>
      <xdr:rowOff>60977</xdr:rowOff>
    </xdr:from>
    <xdr:ext cx="405111" cy="259045"/>
    <xdr:sp macro="" textlink="">
      <xdr:nvSpPr>
        <xdr:cNvPr id="577" name="n_1aveValue【学校施設】&#10;有形固定資産減価償却率">
          <a:extLst>
            <a:ext uri="{FF2B5EF4-FFF2-40B4-BE49-F238E27FC236}">
              <a16:creationId xmlns:a16="http://schemas.microsoft.com/office/drawing/2014/main" id="{00000000-0008-0000-0100-000041020000}"/>
            </a:ext>
          </a:extLst>
        </xdr:cNvPr>
        <xdr:cNvSpPr txBox="1"/>
      </xdr:nvSpPr>
      <xdr:spPr>
        <a:xfrm>
          <a:off x="13437244" y="10119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114952</xdr:rowOff>
    </xdr:from>
    <xdr:ext cx="405111" cy="259045"/>
    <xdr:sp macro="" textlink="">
      <xdr:nvSpPr>
        <xdr:cNvPr id="578" name="n_2aveValue【学校施設】&#10;有形固定資産減価償却率">
          <a:extLst>
            <a:ext uri="{FF2B5EF4-FFF2-40B4-BE49-F238E27FC236}">
              <a16:creationId xmlns:a16="http://schemas.microsoft.com/office/drawing/2014/main" id="{00000000-0008-0000-0100-000042020000}"/>
            </a:ext>
          </a:extLst>
        </xdr:cNvPr>
        <xdr:cNvSpPr txBox="1"/>
      </xdr:nvSpPr>
      <xdr:spPr>
        <a:xfrm>
          <a:off x="12675244" y="9838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88282</xdr:rowOff>
    </xdr:from>
    <xdr:ext cx="405111" cy="259045"/>
    <xdr:sp macro="" textlink="">
      <xdr:nvSpPr>
        <xdr:cNvPr id="579" name="n_3aveValue【学校施設】&#10;有形固定資産減価償却率">
          <a:extLst>
            <a:ext uri="{FF2B5EF4-FFF2-40B4-BE49-F238E27FC236}">
              <a16:creationId xmlns:a16="http://schemas.microsoft.com/office/drawing/2014/main" id="{00000000-0008-0000-0100-000043020000}"/>
            </a:ext>
          </a:extLst>
        </xdr:cNvPr>
        <xdr:cNvSpPr txBox="1"/>
      </xdr:nvSpPr>
      <xdr:spPr>
        <a:xfrm>
          <a:off x="11900544" y="9811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19067</xdr:rowOff>
    </xdr:from>
    <xdr:ext cx="405111" cy="259045"/>
    <xdr:sp macro="" textlink="">
      <xdr:nvSpPr>
        <xdr:cNvPr id="580" name="n_4aveValue【学校施設】&#10;有形固定資産減価償却率">
          <a:extLst>
            <a:ext uri="{FF2B5EF4-FFF2-40B4-BE49-F238E27FC236}">
              <a16:creationId xmlns:a16="http://schemas.microsoft.com/office/drawing/2014/main" id="{00000000-0008-0000-0100-000044020000}"/>
            </a:ext>
          </a:extLst>
        </xdr:cNvPr>
        <xdr:cNvSpPr txBox="1"/>
      </xdr:nvSpPr>
      <xdr:spPr>
        <a:xfrm>
          <a:off x="11102984" y="10077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21607</xdr:rowOff>
    </xdr:from>
    <xdr:ext cx="405111" cy="259045"/>
    <xdr:sp macro="" textlink="">
      <xdr:nvSpPr>
        <xdr:cNvPr id="581" name="n_1mainValue【学校施設】&#10;有形固定資産減価償却率">
          <a:extLst>
            <a:ext uri="{FF2B5EF4-FFF2-40B4-BE49-F238E27FC236}">
              <a16:creationId xmlns:a16="http://schemas.microsoft.com/office/drawing/2014/main" id="{00000000-0008-0000-0100-000045020000}"/>
            </a:ext>
          </a:extLst>
        </xdr:cNvPr>
        <xdr:cNvSpPr txBox="1"/>
      </xdr:nvSpPr>
      <xdr:spPr>
        <a:xfrm>
          <a:off x="13437244" y="9577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10177</xdr:rowOff>
    </xdr:from>
    <xdr:ext cx="405111" cy="259045"/>
    <xdr:sp macro="" textlink="">
      <xdr:nvSpPr>
        <xdr:cNvPr id="582" name="n_4mainValue【学校施設】&#10;有形固定資産減価償却率">
          <a:extLst>
            <a:ext uri="{FF2B5EF4-FFF2-40B4-BE49-F238E27FC236}">
              <a16:creationId xmlns:a16="http://schemas.microsoft.com/office/drawing/2014/main" id="{00000000-0008-0000-0100-000046020000}"/>
            </a:ext>
          </a:extLst>
        </xdr:cNvPr>
        <xdr:cNvSpPr txBox="1"/>
      </xdr:nvSpPr>
      <xdr:spPr>
        <a:xfrm>
          <a:off x="11102984" y="9733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83" name="正方形/長方形 582">
          <a:extLst>
            <a:ext uri="{FF2B5EF4-FFF2-40B4-BE49-F238E27FC236}">
              <a16:creationId xmlns:a16="http://schemas.microsoft.com/office/drawing/2014/main" id="{00000000-0008-0000-0100-000047020000}"/>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84" name="正方形/長方形 583">
          <a:extLst>
            <a:ext uri="{FF2B5EF4-FFF2-40B4-BE49-F238E27FC236}">
              <a16:creationId xmlns:a16="http://schemas.microsoft.com/office/drawing/2014/main" id="{00000000-0008-0000-0100-000048020000}"/>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85" name="正方形/長方形 584">
          <a:extLst>
            <a:ext uri="{FF2B5EF4-FFF2-40B4-BE49-F238E27FC236}">
              <a16:creationId xmlns:a16="http://schemas.microsoft.com/office/drawing/2014/main" id="{00000000-0008-0000-0100-000049020000}"/>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86" name="正方形/長方形 585">
          <a:extLst>
            <a:ext uri="{FF2B5EF4-FFF2-40B4-BE49-F238E27FC236}">
              <a16:creationId xmlns:a16="http://schemas.microsoft.com/office/drawing/2014/main" id="{00000000-0008-0000-0100-00004A020000}"/>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87" name="正方形/長方形 586">
          <a:extLst>
            <a:ext uri="{FF2B5EF4-FFF2-40B4-BE49-F238E27FC236}">
              <a16:creationId xmlns:a16="http://schemas.microsoft.com/office/drawing/2014/main" id="{00000000-0008-0000-0100-00004B020000}"/>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88" name="正方形/長方形 587">
          <a:extLst>
            <a:ext uri="{FF2B5EF4-FFF2-40B4-BE49-F238E27FC236}">
              <a16:creationId xmlns:a16="http://schemas.microsoft.com/office/drawing/2014/main" id="{00000000-0008-0000-0100-00004C020000}"/>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89" name="正方形/長方形 588">
          <a:extLst>
            <a:ext uri="{FF2B5EF4-FFF2-40B4-BE49-F238E27FC236}">
              <a16:creationId xmlns:a16="http://schemas.microsoft.com/office/drawing/2014/main" id="{00000000-0008-0000-0100-00004D020000}"/>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90" name="正方形/長方形 589">
          <a:extLst>
            <a:ext uri="{FF2B5EF4-FFF2-40B4-BE49-F238E27FC236}">
              <a16:creationId xmlns:a16="http://schemas.microsoft.com/office/drawing/2014/main" id="{00000000-0008-0000-0100-00004E020000}"/>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91" name="テキスト ボックス 590">
          <a:extLst>
            <a:ext uri="{FF2B5EF4-FFF2-40B4-BE49-F238E27FC236}">
              <a16:creationId xmlns:a16="http://schemas.microsoft.com/office/drawing/2014/main" id="{00000000-0008-0000-0100-00004F020000}"/>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92" name="直線コネクタ 591">
          <a:extLst>
            <a:ext uri="{FF2B5EF4-FFF2-40B4-BE49-F238E27FC236}">
              <a16:creationId xmlns:a16="http://schemas.microsoft.com/office/drawing/2014/main" id="{00000000-0008-0000-0100-000050020000}"/>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93" name="テキスト ボックス 592">
          <a:extLst>
            <a:ext uri="{FF2B5EF4-FFF2-40B4-BE49-F238E27FC236}">
              <a16:creationId xmlns:a16="http://schemas.microsoft.com/office/drawing/2014/main" id="{00000000-0008-0000-0100-000051020000}"/>
            </a:ext>
          </a:extLst>
        </xdr:cNvPr>
        <xdr:cNvSpPr txBox="1"/>
      </xdr:nvSpPr>
      <xdr:spPr>
        <a:xfrm>
          <a:off x="1569484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594" name="直線コネクタ 593">
          <a:extLst>
            <a:ext uri="{FF2B5EF4-FFF2-40B4-BE49-F238E27FC236}">
              <a16:creationId xmlns:a16="http://schemas.microsoft.com/office/drawing/2014/main" id="{00000000-0008-0000-0100-000052020000}"/>
            </a:ext>
          </a:extLst>
        </xdr:cNvPr>
        <xdr:cNvCxnSpPr/>
      </xdr:nvCxnSpPr>
      <xdr:spPr>
        <a:xfrm>
          <a:off x="1609344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95" name="テキスト ボックス 594">
          <a:extLst>
            <a:ext uri="{FF2B5EF4-FFF2-40B4-BE49-F238E27FC236}">
              <a16:creationId xmlns:a16="http://schemas.microsoft.com/office/drawing/2014/main" id="{00000000-0008-0000-0100-000053020000}"/>
            </a:ext>
          </a:extLst>
        </xdr:cNvPr>
        <xdr:cNvSpPr txBox="1"/>
      </xdr:nvSpPr>
      <xdr:spPr>
        <a:xfrm>
          <a:off x="1569484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96" name="直線コネクタ 595">
          <a:extLst>
            <a:ext uri="{FF2B5EF4-FFF2-40B4-BE49-F238E27FC236}">
              <a16:creationId xmlns:a16="http://schemas.microsoft.com/office/drawing/2014/main" id="{00000000-0008-0000-0100-000054020000}"/>
            </a:ext>
          </a:extLst>
        </xdr:cNvPr>
        <xdr:cNvCxnSpPr/>
      </xdr:nvCxnSpPr>
      <xdr:spPr>
        <a:xfrm>
          <a:off x="1609344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97" name="テキスト ボックス 596">
          <a:extLst>
            <a:ext uri="{FF2B5EF4-FFF2-40B4-BE49-F238E27FC236}">
              <a16:creationId xmlns:a16="http://schemas.microsoft.com/office/drawing/2014/main" id="{00000000-0008-0000-0100-000055020000}"/>
            </a:ext>
          </a:extLst>
        </xdr:cNvPr>
        <xdr:cNvSpPr txBox="1"/>
      </xdr:nvSpPr>
      <xdr:spPr>
        <a:xfrm>
          <a:off x="15694841" y="1039841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98" name="直線コネクタ 597">
          <a:extLst>
            <a:ext uri="{FF2B5EF4-FFF2-40B4-BE49-F238E27FC236}">
              <a16:creationId xmlns:a16="http://schemas.microsoft.com/office/drawing/2014/main" id="{00000000-0008-0000-0100-000056020000}"/>
            </a:ext>
          </a:extLst>
        </xdr:cNvPr>
        <xdr:cNvCxnSpPr/>
      </xdr:nvCxnSpPr>
      <xdr:spPr>
        <a:xfrm>
          <a:off x="1609344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99" name="テキスト ボックス 598">
          <a:extLst>
            <a:ext uri="{FF2B5EF4-FFF2-40B4-BE49-F238E27FC236}">
              <a16:creationId xmlns:a16="http://schemas.microsoft.com/office/drawing/2014/main" id="{00000000-0008-0000-0100-000057020000}"/>
            </a:ext>
          </a:extLst>
        </xdr:cNvPr>
        <xdr:cNvSpPr txBox="1"/>
      </xdr:nvSpPr>
      <xdr:spPr>
        <a:xfrm>
          <a:off x="15694841" y="100794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600" name="直線コネクタ 599">
          <a:extLst>
            <a:ext uri="{FF2B5EF4-FFF2-40B4-BE49-F238E27FC236}">
              <a16:creationId xmlns:a16="http://schemas.microsoft.com/office/drawing/2014/main" id="{00000000-0008-0000-0100-000058020000}"/>
            </a:ext>
          </a:extLst>
        </xdr:cNvPr>
        <xdr:cNvCxnSpPr/>
      </xdr:nvCxnSpPr>
      <xdr:spPr>
        <a:xfrm>
          <a:off x="1609344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601" name="テキスト ボックス 600">
          <a:extLst>
            <a:ext uri="{FF2B5EF4-FFF2-40B4-BE49-F238E27FC236}">
              <a16:creationId xmlns:a16="http://schemas.microsoft.com/office/drawing/2014/main" id="{00000000-0008-0000-0100-000059020000}"/>
            </a:ext>
          </a:extLst>
        </xdr:cNvPr>
        <xdr:cNvSpPr txBox="1"/>
      </xdr:nvSpPr>
      <xdr:spPr>
        <a:xfrm>
          <a:off x="15694841" y="97605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602" name="直線コネクタ 601">
          <a:extLst>
            <a:ext uri="{FF2B5EF4-FFF2-40B4-BE49-F238E27FC236}">
              <a16:creationId xmlns:a16="http://schemas.microsoft.com/office/drawing/2014/main" id="{00000000-0008-0000-0100-00005A020000}"/>
            </a:ext>
          </a:extLst>
        </xdr:cNvPr>
        <xdr:cNvCxnSpPr/>
      </xdr:nvCxnSpPr>
      <xdr:spPr>
        <a:xfrm>
          <a:off x="1609344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603" name="テキスト ボックス 602">
          <a:extLst>
            <a:ext uri="{FF2B5EF4-FFF2-40B4-BE49-F238E27FC236}">
              <a16:creationId xmlns:a16="http://schemas.microsoft.com/office/drawing/2014/main" id="{00000000-0008-0000-0100-00005B020000}"/>
            </a:ext>
          </a:extLst>
        </xdr:cNvPr>
        <xdr:cNvSpPr txBox="1"/>
      </xdr:nvSpPr>
      <xdr:spPr>
        <a:xfrm>
          <a:off x="15694841" y="944156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604" name="直線コネクタ 603">
          <a:extLst>
            <a:ext uri="{FF2B5EF4-FFF2-40B4-BE49-F238E27FC236}">
              <a16:creationId xmlns:a16="http://schemas.microsoft.com/office/drawing/2014/main" id="{00000000-0008-0000-0100-00005C020000}"/>
            </a:ext>
          </a:extLst>
        </xdr:cNvPr>
        <xdr:cNvCxnSpPr/>
      </xdr:nvCxnSpPr>
      <xdr:spPr>
        <a:xfrm>
          <a:off x="1609344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605" name="テキスト ボックス 604">
          <a:extLst>
            <a:ext uri="{FF2B5EF4-FFF2-40B4-BE49-F238E27FC236}">
              <a16:creationId xmlns:a16="http://schemas.microsoft.com/office/drawing/2014/main" id="{00000000-0008-0000-0100-00005D020000}"/>
            </a:ext>
          </a:extLst>
        </xdr:cNvPr>
        <xdr:cNvSpPr txBox="1"/>
      </xdr:nvSpPr>
      <xdr:spPr>
        <a:xfrm>
          <a:off x="15694841" y="912260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06" name="直線コネクタ 605">
          <a:extLst>
            <a:ext uri="{FF2B5EF4-FFF2-40B4-BE49-F238E27FC236}">
              <a16:creationId xmlns:a16="http://schemas.microsoft.com/office/drawing/2014/main" id="{00000000-0008-0000-0100-00005E020000}"/>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07" name="テキスト ボックス 606">
          <a:extLst>
            <a:ext uri="{FF2B5EF4-FFF2-40B4-BE49-F238E27FC236}">
              <a16:creationId xmlns:a16="http://schemas.microsoft.com/office/drawing/2014/main" id="{00000000-0008-0000-0100-00005F020000}"/>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08" name="【学校施設】&#10;一人当たり面積グラフ枠">
          <a:extLst>
            <a:ext uri="{FF2B5EF4-FFF2-40B4-BE49-F238E27FC236}">
              <a16:creationId xmlns:a16="http://schemas.microsoft.com/office/drawing/2014/main" id="{00000000-0008-0000-0100-000060020000}"/>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144997</xdr:rowOff>
    </xdr:from>
    <xdr:to>
      <xdr:col>116</xdr:col>
      <xdr:colOff>62864</xdr:colOff>
      <xdr:row>64</xdr:row>
      <xdr:rowOff>149570</xdr:rowOff>
    </xdr:to>
    <xdr:cxnSp macro="">
      <xdr:nvCxnSpPr>
        <xdr:cNvPr id="609" name="直線コネクタ 608">
          <a:extLst>
            <a:ext uri="{FF2B5EF4-FFF2-40B4-BE49-F238E27FC236}">
              <a16:creationId xmlns:a16="http://schemas.microsoft.com/office/drawing/2014/main" id="{00000000-0008-0000-0100-000061020000}"/>
            </a:ext>
          </a:extLst>
        </xdr:cNvPr>
        <xdr:cNvCxnSpPr/>
      </xdr:nvCxnSpPr>
      <xdr:spPr>
        <a:xfrm flipV="1">
          <a:off x="19509104" y="9365197"/>
          <a:ext cx="0" cy="15133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153397</xdr:rowOff>
    </xdr:from>
    <xdr:ext cx="469744" cy="259045"/>
    <xdr:sp macro="" textlink="">
      <xdr:nvSpPr>
        <xdr:cNvPr id="610" name="【学校施設】&#10;一人当たり面積最小値テキスト">
          <a:extLst>
            <a:ext uri="{FF2B5EF4-FFF2-40B4-BE49-F238E27FC236}">
              <a16:creationId xmlns:a16="http://schemas.microsoft.com/office/drawing/2014/main" id="{00000000-0008-0000-0100-000062020000}"/>
            </a:ext>
          </a:extLst>
        </xdr:cNvPr>
        <xdr:cNvSpPr txBox="1"/>
      </xdr:nvSpPr>
      <xdr:spPr>
        <a:xfrm>
          <a:off x="19547840" y="10882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149570</xdr:rowOff>
    </xdr:from>
    <xdr:to>
      <xdr:col>116</xdr:col>
      <xdr:colOff>152400</xdr:colOff>
      <xdr:row>64</xdr:row>
      <xdr:rowOff>149570</xdr:rowOff>
    </xdr:to>
    <xdr:cxnSp macro="">
      <xdr:nvCxnSpPr>
        <xdr:cNvPr id="611" name="直線コネクタ 610">
          <a:extLst>
            <a:ext uri="{FF2B5EF4-FFF2-40B4-BE49-F238E27FC236}">
              <a16:creationId xmlns:a16="http://schemas.microsoft.com/office/drawing/2014/main" id="{00000000-0008-0000-0100-000063020000}"/>
            </a:ext>
          </a:extLst>
        </xdr:cNvPr>
        <xdr:cNvCxnSpPr/>
      </xdr:nvCxnSpPr>
      <xdr:spPr>
        <a:xfrm>
          <a:off x="19443700" y="108785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91674</xdr:rowOff>
    </xdr:from>
    <xdr:ext cx="469744" cy="259045"/>
    <xdr:sp macro="" textlink="">
      <xdr:nvSpPr>
        <xdr:cNvPr id="612" name="【学校施設】&#10;一人当たり面積最大値テキスト">
          <a:extLst>
            <a:ext uri="{FF2B5EF4-FFF2-40B4-BE49-F238E27FC236}">
              <a16:creationId xmlns:a16="http://schemas.microsoft.com/office/drawing/2014/main" id="{00000000-0008-0000-0100-000064020000}"/>
            </a:ext>
          </a:extLst>
        </xdr:cNvPr>
        <xdr:cNvSpPr txBox="1"/>
      </xdr:nvSpPr>
      <xdr:spPr>
        <a:xfrm>
          <a:off x="19547840" y="91442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144997</xdr:rowOff>
    </xdr:from>
    <xdr:to>
      <xdr:col>116</xdr:col>
      <xdr:colOff>152400</xdr:colOff>
      <xdr:row>55</xdr:row>
      <xdr:rowOff>144997</xdr:rowOff>
    </xdr:to>
    <xdr:cxnSp macro="">
      <xdr:nvCxnSpPr>
        <xdr:cNvPr id="613" name="直線コネクタ 612">
          <a:extLst>
            <a:ext uri="{FF2B5EF4-FFF2-40B4-BE49-F238E27FC236}">
              <a16:creationId xmlns:a16="http://schemas.microsoft.com/office/drawing/2014/main" id="{00000000-0008-0000-0100-000065020000}"/>
            </a:ext>
          </a:extLst>
        </xdr:cNvPr>
        <xdr:cNvCxnSpPr/>
      </xdr:nvCxnSpPr>
      <xdr:spPr>
        <a:xfrm>
          <a:off x="19443700" y="936519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107894</xdr:rowOff>
    </xdr:from>
    <xdr:ext cx="469744" cy="259045"/>
    <xdr:sp macro="" textlink="">
      <xdr:nvSpPr>
        <xdr:cNvPr id="614" name="【学校施設】&#10;一人当たり面積平均値テキスト">
          <a:extLst>
            <a:ext uri="{FF2B5EF4-FFF2-40B4-BE49-F238E27FC236}">
              <a16:creationId xmlns:a16="http://schemas.microsoft.com/office/drawing/2014/main" id="{00000000-0008-0000-0100-000066020000}"/>
            </a:ext>
          </a:extLst>
        </xdr:cNvPr>
        <xdr:cNvSpPr txBox="1"/>
      </xdr:nvSpPr>
      <xdr:spPr>
        <a:xfrm>
          <a:off x="19547840" y="1033393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129467</xdr:rowOff>
    </xdr:from>
    <xdr:to>
      <xdr:col>116</xdr:col>
      <xdr:colOff>114300</xdr:colOff>
      <xdr:row>62</xdr:row>
      <xdr:rowOff>59617</xdr:rowOff>
    </xdr:to>
    <xdr:sp macro="" textlink="">
      <xdr:nvSpPr>
        <xdr:cNvPr id="615" name="フローチャート: 判断 614">
          <a:extLst>
            <a:ext uri="{FF2B5EF4-FFF2-40B4-BE49-F238E27FC236}">
              <a16:creationId xmlns:a16="http://schemas.microsoft.com/office/drawing/2014/main" id="{00000000-0008-0000-0100-000067020000}"/>
            </a:ext>
          </a:extLst>
        </xdr:cNvPr>
        <xdr:cNvSpPr/>
      </xdr:nvSpPr>
      <xdr:spPr>
        <a:xfrm>
          <a:off x="19458940" y="1035550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154287</xdr:rowOff>
    </xdr:from>
    <xdr:to>
      <xdr:col>112</xdr:col>
      <xdr:colOff>38100</xdr:colOff>
      <xdr:row>62</xdr:row>
      <xdr:rowOff>84437</xdr:rowOff>
    </xdr:to>
    <xdr:sp macro="" textlink="">
      <xdr:nvSpPr>
        <xdr:cNvPr id="616" name="フローチャート: 判断 615">
          <a:extLst>
            <a:ext uri="{FF2B5EF4-FFF2-40B4-BE49-F238E27FC236}">
              <a16:creationId xmlns:a16="http://schemas.microsoft.com/office/drawing/2014/main" id="{00000000-0008-0000-0100-000068020000}"/>
            </a:ext>
          </a:extLst>
        </xdr:cNvPr>
        <xdr:cNvSpPr/>
      </xdr:nvSpPr>
      <xdr:spPr>
        <a:xfrm>
          <a:off x="18735040" y="1038032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152654</xdr:rowOff>
    </xdr:from>
    <xdr:to>
      <xdr:col>107</xdr:col>
      <xdr:colOff>101600</xdr:colOff>
      <xdr:row>62</xdr:row>
      <xdr:rowOff>82804</xdr:rowOff>
    </xdr:to>
    <xdr:sp macro="" textlink="">
      <xdr:nvSpPr>
        <xdr:cNvPr id="617" name="フローチャート: 判断 616">
          <a:extLst>
            <a:ext uri="{FF2B5EF4-FFF2-40B4-BE49-F238E27FC236}">
              <a16:creationId xmlns:a16="http://schemas.microsoft.com/office/drawing/2014/main" id="{00000000-0008-0000-0100-000069020000}"/>
            </a:ext>
          </a:extLst>
        </xdr:cNvPr>
        <xdr:cNvSpPr/>
      </xdr:nvSpPr>
      <xdr:spPr>
        <a:xfrm>
          <a:off x="17937480" y="1037869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9289</xdr:rowOff>
    </xdr:from>
    <xdr:to>
      <xdr:col>102</xdr:col>
      <xdr:colOff>165100</xdr:colOff>
      <xdr:row>62</xdr:row>
      <xdr:rowOff>110889</xdr:rowOff>
    </xdr:to>
    <xdr:sp macro="" textlink="">
      <xdr:nvSpPr>
        <xdr:cNvPr id="618" name="フローチャート: 判断 617">
          <a:extLst>
            <a:ext uri="{FF2B5EF4-FFF2-40B4-BE49-F238E27FC236}">
              <a16:creationId xmlns:a16="http://schemas.microsoft.com/office/drawing/2014/main" id="{00000000-0008-0000-0100-00006A020000}"/>
            </a:ext>
          </a:extLst>
        </xdr:cNvPr>
        <xdr:cNvSpPr/>
      </xdr:nvSpPr>
      <xdr:spPr>
        <a:xfrm>
          <a:off x="17162780" y="10402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150368</xdr:rowOff>
    </xdr:from>
    <xdr:to>
      <xdr:col>98</xdr:col>
      <xdr:colOff>38100</xdr:colOff>
      <xdr:row>62</xdr:row>
      <xdr:rowOff>80518</xdr:rowOff>
    </xdr:to>
    <xdr:sp macro="" textlink="">
      <xdr:nvSpPr>
        <xdr:cNvPr id="619" name="フローチャート: 判断 618">
          <a:extLst>
            <a:ext uri="{FF2B5EF4-FFF2-40B4-BE49-F238E27FC236}">
              <a16:creationId xmlns:a16="http://schemas.microsoft.com/office/drawing/2014/main" id="{00000000-0008-0000-0100-00006B020000}"/>
            </a:ext>
          </a:extLst>
        </xdr:cNvPr>
        <xdr:cNvSpPr/>
      </xdr:nvSpPr>
      <xdr:spPr>
        <a:xfrm>
          <a:off x="16388080" y="1037640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20" name="テキスト ボックス 619">
          <a:extLst>
            <a:ext uri="{FF2B5EF4-FFF2-40B4-BE49-F238E27FC236}">
              <a16:creationId xmlns:a16="http://schemas.microsoft.com/office/drawing/2014/main" id="{00000000-0008-0000-0100-00006C020000}"/>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21" name="テキスト ボックス 620">
          <a:extLst>
            <a:ext uri="{FF2B5EF4-FFF2-40B4-BE49-F238E27FC236}">
              <a16:creationId xmlns:a16="http://schemas.microsoft.com/office/drawing/2014/main" id="{00000000-0008-0000-0100-00006D020000}"/>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22" name="テキスト ボックス 621">
          <a:extLst>
            <a:ext uri="{FF2B5EF4-FFF2-40B4-BE49-F238E27FC236}">
              <a16:creationId xmlns:a16="http://schemas.microsoft.com/office/drawing/2014/main" id="{00000000-0008-0000-0100-00006E020000}"/>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23" name="テキスト ボックス 622">
          <a:extLst>
            <a:ext uri="{FF2B5EF4-FFF2-40B4-BE49-F238E27FC236}">
              <a16:creationId xmlns:a16="http://schemas.microsoft.com/office/drawing/2014/main" id="{00000000-0008-0000-0100-00006F020000}"/>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24" name="テキスト ボックス 623">
          <a:extLst>
            <a:ext uri="{FF2B5EF4-FFF2-40B4-BE49-F238E27FC236}">
              <a16:creationId xmlns:a16="http://schemas.microsoft.com/office/drawing/2014/main" id="{00000000-0008-0000-0100-000070020000}"/>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12228</xdr:rowOff>
    </xdr:from>
    <xdr:to>
      <xdr:col>116</xdr:col>
      <xdr:colOff>114300</xdr:colOff>
      <xdr:row>58</xdr:row>
      <xdr:rowOff>113828</xdr:rowOff>
    </xdr:to>
    <xdr:sp macro="" textlink="">
      <xdr:nvSpPr>
        <xdr:cNvPr id="625" name="楕円 624">
          <a:extLst>
            <a:ext uri="{FF2B5EF4-FFF2-40B4-BE49-F238E27FC236}">
              <a16:creationId xmlns:a16="http://schemas.microsoft.com/office/drawing/2014/main" id="{00000000-0008-0000-0100-000071020000}"/>
            </a:ext>
          </a:extLst>
        </xdr:cNvPr>
        <xdr:cNvSpPr/>
      </xdr:nvSpPr>
      <xdr:spPr>
        <a:xfrm>
          <a:off x="19458940" y="9735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57</xdr:row>
      <xdr:rowOff>35105</xdr:rowOff>
    </xdr:from>
    <xdr:ext cx="469744" cy="259045"/>
    <xdr:sp macro="" textlink="">
      <xdr:nvSpPr>
        <xdr:cNvPr id="626" name="【学校施設】&#10;一人当たり面積該当値テキスト">
          <a:extLst>
            <a:ext uri="{FF2B5EF4-FFF2-40B4-BE49-F238E27FC236}">
              <a16:creationId xmlns:a16="http://schemas.microsoft.com/office/drawing/2014/main" id="{00000000-0008-0000-0100-000072020000}"/>
            </a:ext>
          </a:extLst>
        </xdr:cNvPr>
        <xdr:cNvSpPr txBox="1"/>
      </xdr:nvSpPr>
      <xdr:spPr>
        <a:xfrm>
          <a:off x="19547840" y="95905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27250</xdr:rowOff>
    </xdr:from>
    <xdr:to>
      <xdr:col>112</xdr:col>
      <xdr:colOff>38100</xdr:colOff>
      <xdr:row>58</xdr:row>
      <xdr:rowOff>128850</xdr:rowOff>
    </xdr:to>
    <xdr:sp macro="" textlink="">
      <xdr:nvSpPr>
        <xdr:cNvPr id="627" name="楕円 626">
          <a:extLst>
            <a:ext uri="{FF2B5EF4-FFF2-40B4-BE49-F238E27FC236}">
              <a16:creationId xmlns:a16="http://schemas.microsoft.com/office/drawing/2014/main" id="{00000000-0008-0000-0100-000073020000}"/>
            </a:ext>
          </a:extLst>
        </xdr:cNvPr>
        <xdr:cNvSpPr/>
      </xdr:nvSpPr>
      <xdr:spPr>
        <a:xfrm>
          <a:off x="18735040" y="975037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58</xdr:row>
      <xdr:rowOff>63028</xdr:rowOff>
    </xdr:from>
    <xdr:to>
      <xdr:col>116</xdr:col>
      <xdr:colOff>63500</xdr:colOff>
      <xdr:row>58</xdr:row>
      <xdr:rowOff>78050</xdr:rowOff>
    </xdr:to>
    <xdr:cxnSp macro="">
      <xdr:nvCxnSpPr>
        <xdr:cNvPr id="628" name="直線コネクタ 627">
          <a:extLst>
            <a:ext uri="{FF2B5EF4-FFF2-40B4-BE49-F238E27FC236}">
              <a16:creationId xmlns:a16="http://schemas.microsoft.com/office/drawing/2014/main" id="{00000000-0008-0000-0100-000074020000}"/>
            </a:ext>
          </a:extLst>
        </xdr:cNvPr>
        <xdr:cNvCxnSpPr/>
      </xdr:nvCxnSpPr>
      <xdr:spPr>
        <a:xfrm flipV="1">
          <a:off x="18778220" y="9786148"/>
          <a:ext cx="731520" cy="15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59</xdr:row>
      <xdr:rowOff>8636</xdr:rowOff>
    </xdr:from>
    <xdr:to>
      <xdr:col>98</xdr:col>
      <xdr:colOff>38100</xdr:colOff>
      <xdr:row>59</xdr:row>
      <xdr:rowOff>110236</xdr:rowOff>
    </xdr:to>
    <xdr:sp macro="" textlink="">
      <xdr:nvSpPr>
        <xdr:cNvPr id="629" name="楕円 628">
          <a:extLst>
            <a:ext uri="{FF2B5EF4-FFF2-40B4-BE49-F238E27FC236}">
              <a16:creationId xmlns:a16="http://schemas.microsoft.com/office/drawing/2014/main" id="{00000000-0008-0000-0100-000075020000}"/>
            </a:ext>
          </a:extLst>
        </xdr:cNvPr>
        <xdr:cNvSpPr/>
      </xdr:nvSpPr>
      <xdr:spPr>
        <a:xfrm>
          <a:off x="16388080" y="989939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62</xdr:row>
      <xdr:rowOff>75564</xdr:rowOff>
    </xdr:from>
    <xdr:ext cx="469744" cy="259045"/>
    <xdr:sp macro="" textlink="">
      <xdr:nvSpPr>
        <xdr:cNvPr id="630" name="n_1aveValue【学校施設】&#10;一人当たり面積">
          <a:extLst>
            <a:ext uri="{FF2B5EF4-FFF2-40B4-BE49-F238E27FC236}">
              <a16:creationId xmlns:a16="http://schemas.microsoft.com/office/drawing/2014/main" id="{00000000-0008-0000-0100-000076020000}"/>
            </a:ext>
          </a:extLst>
        </xdr:cNvPr>
        <xdr:cNvSpPr txBox="1"/>
      </xdr:nvSpPr>
      <xdr:spPr>
        <a:xfrm>
          <a:off x="18561127" y="104692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99331</xdr:rowOff>
    </xdr:from>
    <xdr:ext cx="469744" cy="259045"/>
    <xdr:sp macro="" textlink="">
      <xdr:nvSpPr>
        <xdr:cNvPr id="631" name="n_2aveValue【学校施設】&#10;一人当たり面積">
          <a:extLst>
            <a:ext uri="{FF2B5EF4-FFF2-40B4-BE49-F238E27FC236}">
              <a16:creationId xmlns:a16="http://schemas.microsoft.com/office/drawing/2014/main" id="{00000000-0008-0000-0100-000077020000}"/>
            </a:ext>
          </a:extLst>
        </xdr:cNvPr>
        <xdr:cNvSpPr txBox="1"/>
      </xdr:nvSpPr>
      <xdr:spPr>
        <a:xfrm>
          <a:off x="17776267" y="101577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127416</xdr:rowOff>
    </xdr:from>
    <xdr:ext cx="469744" cy="259045"/>
    <xdr:sp macro="" textlink="">
      <xdr:nvSpPr>
        <xdr:cNvPr id="632" name="n_3aveValue【学校施設】&#10;一人当たり面積">
          <a:extLst>
            <a:ext uri="{FF2B5EF4-FFF2-40B4-BE49-F238E27FC236}">
              <a16:creationId xmlns:a16="http://schemas.microsoft.com/office/drawing/2014/main" id="{00000000-0008-0000-0100-000078020000}"/>
            </a:ext>
          </a:extLst>
        </xdr:cNvPr>
        <xdr:cNvSpPr txBox="1"/>
      </xdr:nvSpPr>
      <xdr:spPr>
        <a:xfrm>
          <a:off x="17001567" y="10185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71645</xdr:rowOff>
    </xdr:from>
    <xdr:ext cx="469744" cy="259045"/>
    <xdr:sp macro="" textlink="">
      <xdr:nvSpPr>
        <xdr:cNvPr id="633" name="n_4aveValue【学校施設】&#10;一人当たり面積">
          <a:extLst>
            <a:ext uri="{FF2B5EF4-FFF2-40B4-BE49-F238E27FC236}">
              <a16:creationId xmlns:a16="http://schemas.microsoft.com/office/drawing/2014/main" id="{00000000-0008-0000-0100-000079020000}"/>
            </a:ext>
          </a:extLst>
        </xdr:cNvPr>
        <xdr:cNvSpPr txBox="1"/>
      </xdr:nvSpPr>
      <xdr:spPr>
        <a:xfrm>
          <a:off x="16226867" y="104653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56</xdr:row>
      <xdr:rowOff>145377</xdr:rowOff>
    </xdr:from>
    <xdr:ext cx="469744" cy="259045"/>
    <xdr:sp macro="" textlink="">
      <xdr:nvSpPr>
        <xdr:cNvPr id="634" name="n_1mainValue【学校施設】&#10;一人当たり面積">
          <a:extLst>
            <a:ext uri="{FF2B5EF4-FFF2-40B4-BE49-F238E27FC236}">
              <a16:creationId xmlns:a16="http://schemas.microsoft.com/office/drawing/2014/main" id="{00000000-0008-0000-0100-00007A020000}"/>
            </a:ext>
          </a:extLst>
        </xdr:cNvPr>
        <xdr:cNvSpPr txBox="1"/>
      </xdr:nvSpPr>
      <xdr:spPr>
        <a:xfrm>
          <a:off x="18561127" y="9533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57</xdr:row>
      <xdr:rowOff>126763</xdr:rowOff>
    </xdr:from>
    <xdr:ext cx="469744" cy="259045"/>
    <xdr:sp macro="" textlink="">
      <xdr:nvSpPr>
        <xdr:cNvPr id="635" name="n_4mainValue【学校施設】&#10;一人当たり面積">
          <a:extLst>
            <a:ext uri="{FF2B5EF4-FFF2-40B4-BE49-F238E27FC236}">
              <a16:creationId xmlns:a16="http://schemas.microsoft.com/office/drawing/2014/main" id="{00000000-0008-0000-0100-00007B020000}"/>
            </a:ext>
          </a:extLst>
        </xdr:cNvPr>
        <xdr:cNvSpPr txBox="1"/>
      </xdr:nvSpPr>
      <xdr:spPr>
        <a:xfrm>
          <a:off x="16226867" y="96822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36" name="正方形/長方形 635">
          <a:extLst>
            <a:ext uri="{FF2B5EF4-FFF2-40B4-BE49-F238E27FC236}">
              <a16:creationId xmlns:a16="http://schemas.microsoft.com/office/drawing/2014/main" id="{00000000-0008-0000-0100-00007C020000}"/>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37" name="正方形/長方形 636">
          <a:extLst>
            <a:ext uri="{FF2B5EF4-FFF2-40B4-BE49-F238E27FC236}">
              <a16:creationId xmlns:a16="http://schemas.microsoft.com/office/drawing/2014/main" id="{00000000-0008-0000-0100-00007D020000}"/>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38" name="正方形/長方形 637">
          <a:extLst>
            <a:ext uri="{FF2B5EF4-FFF2-40B4-BE49-F238E27FC236}">
              <a16:creationId xmlns:a16="http://schemas.microsoft.com/office/drawing/2014/main" id="{00000000-0008-0000-0100-00007E020000}"/>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39" name="正方形/長方形 638">
          <a:extLst>
            <a:ext uri="{FF2B5EF4-FFF2-40B4-BE49-F238E27FC236}">
              <a16:creationId xmlns:a16="http://schemas.microsoft.com/office/drawing/2014/main" id="{00000000-0008-0000-0100-00007F020000}"/>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40" name="正方形/長方形 639">
          <a:extLst>
            <a:ext uri="{FF2B5EF4-FFF2-40B4-BE49-F238E27FC236}">
              <a16:creationId xmlns:a16="http://schemas.microsoft.com/office/drawing/2014/main" id="{00000000-0008-0000-0100-000080020000}"/>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41" name="正方形/長方形 640">
          <a:extLst>
            <a:ext uri="{FF2B5EF4-FFF2-40B4-BE49-F238E27FC236}">
              <a16:creationId xmlns:a16="http://schemas.microsoft.com/office/drawing/2014/main" id="{00000000-0008-0000-0100-000081020000}"/>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42" name="正方形/長方形 641">
          <a:extLst>
            <a:ext uri="{FF2B5EF4-FFF2-40B4-BE49-F238E27FC236}">
              <a16:creationId xmlns:a16="http://schemas.microsoft.com/office/drawing/2014/main" id="{00000000-0008-0000-0100-000082020000}"/>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43" name="正方形/長方形 642">
          <a:extLst>
            <a:ext uri="{FF2B5EF4-FFF2-40B4-BE49-F238E27FC236}">
              <a16:creationId xmlns:a16="http://schemas.microsoft.com/office/drawing/2014/main" id="{00000000-0008-0000-0100-000083020000}"/>
            </a:ext>
          </a:extLst>
        </xdr:cNvPr>
        <xdr:cNvSpPr/>
      </xdr:nvSpPr>
      <xdr:spPr>
        <a:xfrm>
          <a:off x="10960100" y="1266825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44" name="正方形/長方形 643">
          <a:extLst>
            <a:ext uri="{FF2B5EF4-FFF2-40B4-BE49-F238E27FC236}">
              <a16:creationId xmlns:a16="http://schemas.microsoft.com/office/drawing/2014/main" id="{00000000-0008-0000-0100-000084020000}"/>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45" name="正方形/長方形 644">
          <a:extLst>
            <a:ext uri="{FF2B5EF4-FFF2-40B4-BE49-F238E27FC236}">
              <a16:creationId xmlns:a16="http://schemas.microsoft.com/office/drawing/2014/main" id="{00000000-0008-0000-0100-000085020000}"/>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46" name="正方形/長方形 645">
          <a:extLst>
            <a:ext uri="{FF2B5EF4-FFF2-40B4-BE49-F238E27FC236}">
              <a16:creationId xmlns:a16="http://schemas.microsoft.com/office/drawing/2014/main" id="{00000000-0008-0000-0100-000086020000}"/>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47" name="正方形/長方形 646">
          <a:extLst>
            <a:ext uri="{FF2B5EF4-FFF2-40B4-BE49-F238E27FC236}">
              <a16:creationId xmlns:a16="http://schemas.microsoft.com/office/drawing/2014/main" id="{00000000-0008-0000-0100-000087020000}"/>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48" name="正方形/長方形 647">
          <a:extLst>
            <a:ext uri="{FF2B5EF4-FFF2-40B4-BE49-F238E27FC236}">
              <a16:creationId xmlns:a16="http://schemas.microsoft.com/office/drawing/2014/main" id="{00000000-0008-0000-0100-000088020000}"/>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49" name="正方形/長方形 648">
          <a:extLst>
            <a:ext uri="{FF2B5EF4-FFF2-40B4-BE49-F238E27FC236}">
              <a16:creationId xmlns:a16="http://schemas.microsoft.com/office/drawing/2014/main" id="{00000000-0008-0000-0100-000089020000}"/>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50" name="正方形/長方形 649">
          <a:extLst>
            <a:ext uri="{FF2B5EF4-FFF2-40B4-BE49-F238E27FC236}">
              <a16:creationId xmlns:a16="http://schemas.microsoft.com/office/drawing/2014/main" id="{00000000-0008-0000-0100-00008A020000}"/>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51" name="正方形/長方形 650">
          <a:extLst>
            <a:ext uri="{FF2B5EF4-FFF2-40B4-BE49-F238E27FC236}">
              <a16:creationId xmlns:a16="http://schemas.microsoft.com/office/drawing/2014/main" id="{00000000-0008-0000-0100-00008B020000}"/>
            </a:ext>
          </a:extLst>
        </xdr:cNvPr>
        <xdr:cNvSpPr/>
      </xdr:nvSpPr>
      <xdr:spPr>
        <a:xfrm>
          <a:off x="16093440" y="1266825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52" name="正方形/長方形 651">
          <a:extLst>
            <a:ext uri="{FF2B5EF4-FFF2-40B4-BE49-F238E27FC236}">
              <a16:creationId xmlns:a16="http://schemas.microsoft.com/office/drawing/2014/main" id="{00000000-0008-0000-0100-00008C020000}"/>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53" name="正方形/長方形 652">
          <a:extLst>
            <a:ext uri="{FF2B5EF4-FFF2-40B4-BE49-F238E27FC236}">
              <a16:creationId xmlns:a16="http://schemas.microsoft.com/office/drawing/2014/main" id="{00000000-0008-0000-0100-00008D020000}"/>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54" name="正方形/長方形 653">
          <a:extLst>
            <a:ext uri="{FF2B5EF4-FFF2-40B4-BE49-F238E27FC236}">
              <a16:creationId xmlns:a16="http://schemas.microsoft.com/office/drawing/2014/main" id="{00000000-0008-0000-0100-00008E020000}"/>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55" name="正方形/長方形 654">
          <a:extLst>
            <a:ext uri="{FF2B5EF4-FFF2-40B4-BE49-F238E27FC236}">
              <a16:creationId xmlns:a16="http://schemas.microsoft.com/office/drawing/2014/main" id="{00000000-0008-0000-0100-00008F020000}"/>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56" name="正方形/長方形 655">
          <a:extLst>
            <a:ext uri="{FF2B5EF4-FFF2-40B4-BE49-F238E27FC236}">
              <a16:creationId xmlns:a16="http://schemas.microsoft.com/office/drawing/2014/main" id="{00000000-0008-0000-0100-000090020000}"/>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57" name="正方形/長方形 656">
          <a:extLst>
            <a:ext uri="{FF2B5EF4-FFF2-40B4-BE49-F238E27FC236}">
              <a16:creationId xmlns:a16="http://schemas.microsoft.com/office/drawing/2014/main" id="{00000000-0008-0000-0100-000091020000}"/>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58" name="正方形/長方形 657">
          <a:extLst>
            <a:ext uri="{FF2B5EF4-FFF2-40B4-BE49-F238E27FC236}">
              <a16:creationId xmlns:a16="http://schemas.microsoft.com/office/drawing/2014/main" id="{00000000-0008-0000-0100-000092020000}"/>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59" name="正方形/長方形 658">
          <a:extLst>
            <a:ext uri="{FF2B5EF4-FFF2-40B4-BE49-F238E27FC236}">
              <a16:creationId xmlns:a16="http://schemas.microsoft.com/office/drawing/2014/main" id="{00000000-0008-0000-0100-000093020000}"/>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60" name="テキスト ボックス 659">
          <a:extLst>
            <a:ext uri="{FF2B5EF4-FFF2-40B4-BE49-F238E27FC236}">
              <a16:creationId xmlns:a16="http://schemas.microsoft.com/office/drawing/2014/main" id="{00000000-0008-0000-0100-000094020000}"/>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61" name="直線コネクタ 660">
          <a:extLst>
            <a:ext uri="{FF2B5EF4-FFF2-40B4-BE49-F238E27FC236}">
              <a16:creationId xmlns:a16="http://schemas.microsoft.com/office/drawing/2014/main" id="{00000000-0008-0000-0100-000095020000}"/>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62" name="テキスト ボックス 661">
          <a:extLst>
            <a:ext uri="{FF2B5EF4-FFF2-40B4-BE49-F238E27FC236}">
              <a16:creationId xmlns:a16="http://schemas.microsoft.com/office/drawing/2014/main" id="{00000000-0008-0000-0100-000096020000}"/>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663" name="直線コネクタ 662">
          <a:extLst>
            <a:ext uri="{FF2B5EF4-FFF2-40B4-BE49-F238E27FC236}">
              <a16:creationId xmlns:a16="http://schemas.microsoft.com/office/drawing/2014/main" id="{00000000-0008-0000-0100-000097020000}"/>
            </a:ext>
          </a:extLst>
        </xdr:cNvPr>
        <xdr:cNvCxnSpPr/>
      </xdr:nvCxnSpPr>
      <xdr:spPr>
        <a:xfrm>
          <a:off x="10960100" y="18308139"/>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664" name="テキスト ボックス 663">
          <a:extLst>
            <a:ext uri="{FF2B5EF4-FFF2-40B4-BE49-F238E27FC236}">
              <a16:creationId xmlns:a16="http://schemas.microsoft.com/office/drawing/2014/main" id="{00000000-0008-0000-0100-000098020000}"/>
            </a:ext>
          </a:extLst>
        </xdr:cNvPr>
        <xdr:cNvSpPr txBox="1"/>
      </xdr:nvSpPr>
      <xdr:spPr>
        <a:xfrm>
          <a:off x="1056150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65" name="直線コネクタ 664">
          <a:extLst>
            <a:ext uri="{FF2B5EF4-FFF2-40B4-BE49-F238E27FC236}">
              <a16:creationId xmlns:a16="http://schemas.microsoft.com/office/drawing/2014/main" id="{00000000-0008-0000-0100-000099020000}"/>
            </a:ext>
          </a:extLst>
        </xdr:cNvPr>
        <xdr:cNvCxnSpPr/>
      </xdr:nvCxnSpPr>
      <xdr:spPr>
        <a:xfrm>
          <a:off x="10960100" y="1798918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66" name="テキスト ボックス 665">
          <a:extLst>
            <a:ext uri="{FF2B5EF4-FFF2-40B4-BE49-F238E27FC236}">
              <a16:creationId xmlns:a16="http://schemas.microsoft.com/office/drawing/2014/main" id="{00000000-0008-0000-0100-00009A020000}"/>
            </a:ext>
          </a:extLst>
        </xdr:cNvPr>
        <xdr:cNvSpPr txBox="1"/>
      </xdr:nvSpPr>
      <xdr:spPr>
        <a:xfrm>
          <a:off x="10602761" y="1785077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67" name="直線コネクタ 666">
          <a:extLst>
            <a:ext uri="{FF2B5EF4-FFF2-40B4-BE49-F238E27FC236}">
              <a16:creationId xmlns:a16="http://schemas.microsoft.com/office/drawing/2014/main" id="{00000000-0008-0000-0100-00009B020000}"/>
            </a:ext>
          </a:extLst>
        </xdr:cNvPr>
        <xdr:cNvCxnSpPr/>
      </xdr:nvCxnSpPr>
      <xdr:spPr>
        <a:xfrm>
          <a:off x="10960100" y="17670236"/>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68" name="テキスト ボックス 667">
          <a:extLst>
            <a:ext uri="{FF2B5EF4-FFF2-40B4-BE49-F238E27FC236}">
              <a16:creationId xmlns:a16="http://schemas.microsoft.com/office/drawing/2014/main" id="{00000000-0008-0000-0100-00009C020000}"/>
            </a:ext>
          </a:extLst>
        </xdr:cNvPr>
        <xdr:cNvSpPr txBox="1"/>
      </xdr:nvSpPr>
      <xdr:spPr>
        <a:xfrm>
          <a:off x="10602761" y="1753182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69" name="直線コネクタ 668">
          <a:extLst>
            <a:ext uri="{FF2B5EF4-FFF2-40B4-BE49-F238E27FC236}">
              <a16:creationId xmlns:a16="http://schemas.microsoft.com/office/drawing/2014/main" id="{00000000-0008-0000-0100-00009D020000}"/>
            </a:ext>
          </a:extLst>
        </xdr:cNvPr>
        <xdr:cNvCxnSpPr/>
      </xdr:nvCxnSpPr>
      <xdr:spPr>
        <a:xfrm>
          <a:off x="10960100" y="1735128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70" name="テキスト ボックス 669">
          <a:extLst>
            <a:ext uri="{FF2B5EF4-FFF2-40B4-BE49-F238E27FC236}">
              <a16:creationId xmlns:a16="http://schemas.microsoft.com/office/drawing/2014/main" id="{00000000-0008-0000-0100-00009E020000}"/>
            </a:ext>
          </a:extLst>
        </xdr:cNvPr>
        <xdr:cNvSpPr txBox="1"/>
      </xdr:nvSpPr>
      <xdr:spPr>
        <a:xfrm>
          <a:off x="10602761" y="1721287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71" name="直線コネクタ 670">
          <a:extLst>
            <a:ext uri="{FF2B5EF4-FFF2-40B4-BE49-F238E27FC236}">
              <a16:creationId xmlns:a16="http://schemas.microsoft.com/office/drawing/2014/main" id="{00000000-0008-0000-0100-00009F020000}"/>
            </a:ext>
          </a:extLst>
        </xdr:cNvPr>
        <xdr:cNvCxnSpPr/>
      </xdr:nvCxnSpPr>
      <xdr:spPr>
        <a:xfrm>
          <a:off x="10960100" y="1703233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72" name="テキスト ボックス 671">
          <a:extLst>
            <a:ext uri="{FF2B5EF4-FFF2-40B4-BE49-F238E27FC236}">
              <a16:creationId xmlns:a16="http://schemas.microsoft.com/office/drawing/2014/main" id="{00000000-0008-0000-0100-0000A0020000}"/>
            </a:ext>
          </a:extLst>
        </xdr:cNvPr>
        <xdr:cNvSpPr txBox="1"/>
      </xdr:nvSpPr>
      <xdr:spPr>
        <a:xfrm>
          <a:off x="10602761" y="16893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73" name="直線コネクタ 672">
          <a:extLst>
            <a:ext uri="{FF2B5EF4-FFF2-40B4-BE49-F238E27FC236}">
              <a16:creationId xmlns:a16="http://schemas.microsoft.com/office/drawing/2014/main" id="{00000000-0008-0000-0100-0000A1020000}"/>
            </a:ext>
          </a:extLst>
        </xdr:cNvPr>
        <xdr:cNvCxnSpPr/>
      </xdr:nvCxnSpPr>
      <xdr:spPr>
        <a:xfrm>
          <a:off x="10960100" y="16713381"/>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674" name="テキスト ボックス 673">
          <a:extLst>
            <a:ext uri="{FF2B5EF4-FFF2-40B4-BE49-F238E27FC236}">
              <a16:creationId xmlns:a16="http://schemas.microsoft.com/office/drawing/2014/main" id="{00000000-0008-0000-0100-0000A2020000}"/>
            </a:ext>
          </a:extLst>
        </xdr:cNvPr>
        <xdr:cNvSpPr txBox="1"/>
      </xdr:nvSpPr>
      <xdr:spPr>
        <a:xfrm>
          <a:off x="10666881" y="1657496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75" name="直線コネクタ 674">
          <a:extLst>
            <a:ext uri="{FF2B5EF4-FFF2-40B4-BE49-F238E27FC236}">
              <a16:creationId xmlns:a16="http://schemas.microsoft.com/office/drawing/2014/main" id="{00000000-0008-0000-0100-0000A3020000}"/>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76" name="【公民館】&#10;有形固定資産減価償却率グラフ枠">
          <a:extLst>
            <a:ext uri="{FF2B5EF4-FFF2-40B4-BE49-F238E27FC236}">
              <a16:creationId xmlns:a16="http://schemas.microsoft.com/office/drawing/2014/main" id="{00000000-0008-0000-0100-0000A4020000}"/>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63137</xdr:rowOff>
    </xdr:from>
    <xdr:to>
      <xdr:col>85</xdr:col>
      <xdr:colOff>126364</xdr:colOff>
      <xdr:row>109</xdr:row>
      <xdr:rowOff>35379</xdr:rowOff>
    </xdr:to>
    <xdr:cxnSp macro="">
      <xdr:nvCxnSpPr>
        <xdr:cNvPr id="677" name="直線コネクタ 676">
          <a:extLst>
            <a:ext uri="{FF2B5EF4-FFF2-40B4-BE49-F238E27FC236}">
              <a16:creationId xmlns:a16="http://schemas.microsoft.com/office/drawing/2014/main" id="{00000000-0008-0000-0100-0000A5020000}"/>
            </a:ext>
          </a:extLst>
        </xdr:cNvPr>
        <xdr:cNvCxnSpPr/>
      </xdr:nvCxnSpPr>
      <xdr:spPr>
        <a:xfrm flipV="1">
          <a:off x="14375764" y="16827137"/>
          <a:ext cx="0" cy="14810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678" name="【公民館】&#10;有形固定資産減価償却率最小値テキスト">
          <a:extLst>
            <a:ext uri="{FF2B5EF4-FFF2-40B4-BE49-F238E27FC236}">
              <a16:creationId xmlns:a16="http://schemas.microsoft.com/office/drawing/2014/main" id="{00000000-0008-0000-0100-0000A6020000}"/>
            </a:ext>
          </a:extLst>
        </xdr:cNvPr>
        <xdr:cNvSpPr txBox="1"/>
      </xdr:nvSpPr>
      <xdr:spPr>
        <a:xfrm>
          <a:off x="14414500" y="18311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679" name="直線コネクタ 678">
          <a:extLst>
            <a:ext uri="{FF2B5EF4-FFF2-40B4-BE49-F238E27FC236}">
              <a16:creationId xmlns:a16="http://schemas.microsoft.com/office/drawing/2014/main" id="{00000000-0008-0000-0100-0000A7020000}"/>
            </a:ext>
          </a:extLst>
        </xdr:cNvPr>
        <xdr:cNvCxnSpPr/>
      </xdr:nvCxnSpPr>
      <xdr:spPr>
        <a:xfrm>
          <a:off x="14287500" y="183081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9814</xdr:rowOff>
    </xdr:from>
    <xdr:ext cx="340478" cy="259045"/>
    <xdr:sp macro="" textlink="">
      <xdr:nvSpPr>
        <xdr:cNvPr id="680" name="【公民館】&#10;有形固定資産減価償却率最大値テキスト">
          <a:extLst>
            <a:ext uri="{FF2B5EF4-FFF2-40B4-BE49-F238E27FC236}">
              <a16:creationId xmlns:a16="http://schemas.microsoft.com/office/drawing/2014/main" id="{00000000-0008-0000-0100-0000A8020000}"/>
            </a:ext>
          </a:extLst>
        </xdr:cNvPr>
        <xdr:cNvSpPr txBox="1"/>
      </xdr:nvSpPr>
      <xdr:spPr>
        <a:xfrm>
          <a:off x="14414500" y="1660617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63137</xdr:rowOff>
    </xdr:from>
    <xdr:to>
      <xdr:col>86</xdr:col>
      <xdr:colOff>25400</xdr:colOff>
      <xdr:row>100</xdr:row>
      <xdr:rowOff>63137</xdr:rowOff>
    </xdr:to>
    <xdr:cxnSp macro="">
      <xdr:nvCxnSpPr>
        <xdr:cNvPr id="681" name="直線コネクタ 680">
          <a:extLst>
            <a:ext uri="{FF2B5EF4-FFF2-40B4-BE49-F238E27FC236}">
              <a16:creationId xmlns:a16="http://schemas.microsoft.com/office/drawing/2014/main" id="{00000000-0008-0000-0100-0000A9020000}"/>
            </a:ext>
          </a:extLst>
        </xdr:cNvPr>
        <xdr:cNvCxnSpPr/>
      </xdr:nvCxnSpPr>
      <xdr:spPr>
        <a:xfrm>
          <a:off x="14287500" y="1682713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105</xdr:row>
      <xdr:rowOff>168746</xdr:rowOff>
    </xdr:from>
    <xdr:ext cx="405111" cy="259045"/>
    <xdr:sp macro="" textlink="">
      <xdr:nvSpPr>
        <xdr:cNvPr id="682" name="【公民館】&#10;有形固定資産減価償却率平均値テキスト">
          <a:extLst>
            <a:ext uri="{FF2B5EF4-FFF2-40B4-BE49-F238E27FC236}">
              <a16:creationId xmlns:a16="http://schemas.microsoft.com/office/drawing/2014/main" id="{00000000-0008-0000-0100-0000AA020000}"/>
            </a:ext>
          </a:extLst>
        </xdr:cNvPr>
        <xdr:cNvSpPr txBox="1"/>
      </xdr:nvSpPr>
      <xdr:spPr>
        <a:xfrm>
          <a:off x="14414500" y="1777094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18869</xdr:rowOff>
    </xdr:from>
    <xdr:to>
      <xdr:col>85</xdr:col>
      <xdr:colOff>177800</xdr:colOff>
      <xdr:row>106</xdr:row>
      <xdr:rowOff>120469</xdr:rowOff>
    </xdr:to>
    <xdr:sp macro="" textlink="">
      <xdr:nvSpPr>
        <xdr:cNvPr id="683" name="フローチャート: 判断 682">
          <a:extLst>
            <a:ext uri="{FF2B5EF4-FFF2-40B4-BE49-F238E27FC236}">
              <a16:creationId xmlns:a16="http://schemas.microsoft.com/office/drawing/2014/main" id="{00000000-0008-0000-0100-0000AB020000}"/>
            </a:ext>
          </a:extLst>
        </xdr:cNvPr>
        <xdr:cNvSpPr/>
      </xdr:nvSpPr>
      <xdr:spPr>
        <a:xfrm>
          <a:off x="14325600" y="17788709"/>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106</xdr:row>
      <xdr:rowOff>49893</xdr:rowOff>
    </xdr:from>
    <xdr:to>
      <xdr:col>81</xdr:col>
      <xdr:colOff>101600</xdr:colOff>
      <xdr:row>106</xdr:row>
      <xdr:rowOff>151493</xdr:rowOff>
    </xdr:to>
    <xdr:sp macro="" textlink="">
      <xdr:nvSpPr>
        <xdr:cNvPr id="684" name="フローチャート: 判断 683">
          <a:extLst>
            <a:ext uri="{FF2B5EF4-FFF2-40B4-BE49-F238E27FC236}">
              <a16:creationId xmlns:a16="http://schemas.microsoft.com/office/drawing/2014/main" id="{00000000-0008-0000-0100-0000AC020000}"/>
            </a:ext>
          </a:extLst>
        </xdr:cNvPr>
        <xdr:cNvSpPr/>
      </xdr:nvSpPr>
      <xdr:spPr>
        <a:xfrm>
          <a:off x="13578840" y="17819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106</xdr:row>
      <xdr:rowOff>36830</xdr:rowOff>
    </xdr:from>
    <xdr:to>
      <xdr:col>76</xdr:col>
      <xdr:colOff>165100</xdr:colOff>
      <xdr:row>106</xdr:row>
      <xdr:rowOff>138430</xdr:rowOff>
    </xdr:to>
    <xdr:sp macro="" textlink="">
      <xdr:nvSpPr>
        <xdr:cNvPr id="685" name="フローチャート: 判断 684">
          <a:extLst>
            <a:ext uri="{FF2B5EF4-FFF2-40B4-BE49-F238E27FC236}">
              <a16:creationId xmlns:a16="http://schemas.microsoft.com/office/drawing/2014/main" id="{00000000-0008-0000-0100-0000AD020000}"/>
            </a:ext>
          </a:extLst>
        </xdr:cNvPr>
        <xdr:cNvSpPr/>
      </xdr:nvSpPr>
      <xdr:spPr>
        <a:xfrm>
          <a:off x="12804140" y="17806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106</xdr:row>
      <xdr:rowOff>61323</xdr:rowOff>
    </xdr:from>
    <xdr:to>
      <xdr:col>72</xdr:col>
      <xdr:colOff>38100</xdr:colOff>
      <xdr:row>106</xdr:row>
      <xdr:rowOff>162923</xdr:rowOff>
    </xdr:to>
    <xdr:sp macro="" textlink="">
      <xdr:nvSpPr>
        <xdr:cNvPr id="686" name="フローチャート: 判断 685">
          <a:extLst>
            <a:ext uri="{FF2B5EF4-FFF2-40B4-BE49-F238E27FC236}">
              <a16:creationId xmlns:a16="http://schemas.microsoft.com/office/drawing/2014/main" id="{00000000-0008-0000-0100-0000AE020000}"/>
            </a:ext>
          </a:extLst>
        </xdr:cNvPr>
        <xdr:cNvSpPr/>
      </xdr:nvSpPr>
      <xdr:spPr>
        <a:xfrm>
          <a:off x="12029440" y="1783116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106</xdr:row>
      <xdr:rowOff>27032</xdr:rowOff>
    </xdr:from>
    <xdr:to>
      <xdr:col>67</xdr:col>
      <xdr:colOff>101600</xdr:colOff>
      <xdr:row>106</xdr:row>
      <xdr:rowOff>128632</xdr:rowOff>
    </xdr:to>
    <xdr:sp macro="" textlink="">
      <xdr:nvSpPr>
        <xdr:cNvPr id="687" name="フローチャート: 判断 686">
          <a:extLst>
            <a:ext uri="{FF2B5EF4-FFF2-40B4-BE49-F238E27FC236}">
              <a16:creationId xmlns:a16="http://schemas.microsoft.com/office/drawing/2014/main" id="{00000000-0008-0000-0100-0000AF020000}"/>
            </a:ext>
          </a:extLst>
        </xdr:cNvPr>
        <xdr:cNvSpPr/>
      </xdr:nvSpPr>
      <xdr:spPr>
        <a:xfrm>
          <a:off x="11231880" y="17796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88" name="テキスト ボックス 687">
          <a:extLst>
            <a:ext uri="{FF2B5EF4-FFF2-40B4-BE49-F238E27FC236}">
              <a16:creationId xmlns:a16="http://schemas.microsoft.com/office/drawing/2014/main" id="{00000000-0008-0000-0100-0000B0020000}"/>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89" name="テキスト ボックス 688">
          <a:extLst>
            <a:ext uri="{FF2B5EF4-FFF2-40B4-BE49-F238E27FC236}">
              <a16:creationId xmlns:a16="http://schemas.microsoft.com/office/drawing/2014/main" id="{00000000-0008-0000-0100-0000B1020000}"/>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90" name="テキスト ボックス 689">
          <a:extLst>
            <a:ext uri="{FF2B5EF4-FFF2-40B4-BE49-F238E27FC236}">
              <a16:creationId xmlns:a16="http://schemas.microsoft.com/office/drawing/2014/main" id="{00000000-0008-0000-0100-0000B2020000}"/>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91" name="テキスト ボックス 690">
          <a:extLst>
            <a:ext uri="{FF2B5EF4-FFF2-40B4-BE49-F238E27FC236}">
              <a16:creationId xmlns:a16="http://schemas.microsoft.com/office/drawing/2014/main" id="{00000000-0008-0000-0100-0000B3020000}"/>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92" name="テキスト ボックス 691">
          <a:extLst>
            <a:ext uri="{FF2B5EF4-FFF2-40B4-BE49-F238E27FC236}">
              <a16:creationId xmlns:a16="http://schemas.microsoft.com/office/drawing/2014/main" id="{00000000-0008-0000-0100-0000B4020000}"/>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100</xdr:row>
      <xdr:rowOff>54792</xdr:rowOff>
    </xdr:from>
    <xdr:to>
      <xdr:col>85</xdr:col>
      <xdr:colOff>177800</xdr:colOff>
      <xdr:row>100</xdr:row>
      <xdr:rowOff>156392</xdr:rowOff>
    </xdr:to>
    <xdr:sp macro="" textlink="">
      <xdr:nvSpPr>
        <xdr:cNvPr id="693" name="楕円 692">
          <a:extLst>
            <a:ext uri="{FF2B5EF4-FFF2-40B4-BE49-F238E27FC236}">
              <a16:creationId xmlns:a16="http://schemas.microsoft.com/office/drawing/2014/main" id="{00000000-0008-0000-0100-0000B5020000}"/>
            </a:ext>
          </a:extLst>
        </xdr:cNvPr>
        <xdr:cNvSpPr/>
      </xdr:nvSpPr>
      <xdr:spPr>
        <a:xfrm>
          <a:off x="14325600" y="16818792"/>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99</xdr:row>
      <xdr:rowOff>141169</xdr:rowOff>
    </xdr:from>
    <xdr:ext cx="340478" cy="259045"/>
    <xdr:sp macro="" textlink="">
      <xdr:nvSpPr>
        <xdr:cNvPr id="694" name="【公民館】&#10;有形固定資産減価償却率該当値テキスト">
          <a:extLst>
            <a:ext uri="{FF2B5EF4-FFF2-40B4-BE49-F238E27FC236}">
              <a16:creationId xmlns:a16="http://schemas.microsoft.com/office/drawing/2014/main" id="{00000000-0008-0000-0100-0000B6020000}"/>
            </a:ext>
          </a:extLst>
        </xdr:cNvPr>
        <xdr:cNvSpPr txBox="1"/>
      </xdr:nvSpPr>
      <xdr:spPr>
        <a:xfrm>
          <a:off x="14414500" y="1673752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160927</xdr:rowOff>
    </xdr:from>
    <xdr:to>
      <xdr:col>81</xdr:col>
      <xdr:colOff>101600</xdr:colOff>
      <xdr:row>107</xdr:row>
      <xdr:rowOff>91077</xdr:rowOff>
    </xdr:to>
    <xdr:sp macro="" textlink="">
      <xdr:nvSpPr>
        <xdr:cNvPr id="695" name="楕円 694">
          <a:extLst>
            <a:ext uri="{FF2B5EF4-FFF2-40B4-BE49-F238E27FC236}">
              <a16:creationId xmlns:a16="http://schemas.microsoft.com/office/drawing/2014/main" id="{00000000-0008-0000-0100-0000B7020000}"/>
            </a:ext>
          </a:extLst>
        </xdr:cNvPr>
        <xdr:cNvSpPr/>
      </xdr:nvSpPr>
      <xdr:spPr>
        <a:xfrm>
          <a:off x="13578840" y="1793076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100</xdr:row>
      <xdr:rowOff>105592</xdr:rowOff>
    </xdr:from>
    <xdr:to>
      <xdr:col>85</xdr:col>
      <xdr:colOff>127000</xdr:colOff>
      <xdr:row>107</xdr:row>
      <xdr:rowOff>40277</xdr:rowOff>
    </xdr:to>
    <xdr:cxnSp macro="">
      <xdr:nvCxnSpPr>
        <xdr:cNvPr id="696" name="直線コネクタ 695">
          <a:extLst>
            <a:ext uri="{FF2B5EF4-FFF2-40B4-BE49-F238E27FC236}">
              <a16:creationId xmlns:a16="http://schemas.microsoft.com/office/drawing/2014/main" id="{00000000-0008-0000-0100-0000B8020000}"/>
            </a:ext>
          </a:extLst>
        </xdr:cNvPr>
        <xdr:cNvCxnSpPr/>
      </xdr:nvCxnSpPr>
      <xdr:spPr>
        <a:xfrm flipV="1">
          <a:off x="13629640" y="16869592"/>
          <a:ext cx="746760" cy="1108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156029</xdr:rowOff>
    </xdr:from>
    <xdr:to>
      <xdr:col>67</xdr:col>
      <xdr:colOff>101600</xdr:colOff>
      <xdr:row>106</xdr:row>
      <xdr:rowOff>86179</xdr:rowOff>
    </xdr:to>
    <xdr:sp macro="" textlink="">
      <xdr:nvSpPr>
        <xdr:cNvPr id="697" name="楕円 696">
          <a:extLst>
            <a:ext uri="{FF2B5EF4-FFF2-40B4-BE49-F238E27FC236}">
              <a16:creationId xmlns:a16="http://schemas.microsoft.com/office/drawing/2014/main" id="{00000000-0008-0000-0100-0000B9020000}"/>
            </a:ext>
          </a:extLst>
        </xdr:cNvPr>
        <xdr:cNvSpPr/>
      </xdr:nvSpPr>
      <xdr:spPr>
        <a:xfrm>
          <a:off x="11231880" y="1775822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104</xdr:row>
      <xdr:rowOff>168020</xdr:rowOff>
    </xdr:from>
    <xdr:ext cx="405111" cy="259045"/>
    <xdr:sp macro="" textlink="">
      <xdr:nvSpPr>
        <xdr:cNvPr id="698" name="n_1aveValue【公民館】&#10;有形固定資産減価償却率">
          <a:extLst>
            <a:ext uri="{FF2B5EF4-FFF2-40B4-BE49-F238E27FC236}">
              <a16:creationId xmlns:a16="http://schemas.microsoft.com/office/drawing/2014/main" id="{00000000-0008-0000-0100-0000BA020000}"/>
            </a:ext>
          </a:extLst>
        </xdr:cNvPr>
        <xdr:cNvSpPr txBox="1"/>
      </xdr:nvSpPr>
      <xdr:spPr>
        <a:xfrm>
          <a:off x="13437244" y="176025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154957</xdr:rowOff>
    </xdr:from>
    <xdr:ext cx="405111" cy="259045"/>
    <xdr:sp macro="" textlink="">
      <xdr:nvSpPr>
        <xdr:cNvPr id="699" name="n_2aveValue【公民館】&#10;有形固定資産減価償却率">
          <a:extLst>
            <a:ext uri="{FF2B5EF4-FFF2-40B4-BE49-F238E27FC236}">
              <a16:creationId xmlns:a16="http://schemas.microsoft.com/office/drawing/2014/main" id="{00000000-0008-0000-0100-0000BB020000}"/>
            </a:ext>
          </a:extLst>
        </xdr:cNvPr>
        <xdr:cNvSpPr txBox="1"/>
      </xdr:nvSpPr>
      <xdr:spPr>
        <a:xfrm>
          <a:off x="12675244" y="17589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8000</xdr:rowOff>
    </xdr:from>
    <xdr:ext cx="405111" cy="259045"/>
    <xdr:sp macro="" textlink="">
      <xdr:nvSpPr>
        <xdr:cNvPr id="700" name="n_3aveValue【公民館】&#10;有形固定資産減価償却率">
          <a:extLst>
            <a:ext uri="{FF2B5EF4-FFF2-40B4-BE49-F238E27FC236}">
              <a16:creationId xmlns:a16="http://schemas.microsoft.com/office/drawing/2014/main" id="{00000000-0008-0000-0100-0000BC020000}"/>
            </a:ext>
          </a:extLst>
        </xdr:cNvPr>
        <xdr:cNvSpPr txBox="1"/>
      </xdr:nvSpPr>
      <xdr:spPr>
        <a:xfrm>
          <a:off x="11900544" y="176102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119759</xdr:rowOff>
    </xdr:from>
    <xdr:ext cx="405111" cy="259045"/>
    <xdr:sp macro="" textlink="">
      <xdr:nvSpPr>
        <xdr:cNvPr id="701" name="n_4aveValue【公民館】&#10;有形固定資産減価償却率">
          <a:extLst>
            <a:ext uri="{FF2B5EF4-FFF2-40B4-BE49-F238E27FC236}">
              <a16:creationId xmlns:a16="http://schemas.microsoft.com/office/drawing/2014/main" id="{00000000-0008-0000-0100-0000BD020000}"/>
            </a:ext>
          </a:extLst>
        </xdr:cNvPr>
        <xdr:cNvSpPr txBox="1"/>
      </xdr:nvSpPr>
      <xdr:spPr>
        <a:xfrm>
          <a:off x="11102984" y="178895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82204</xdr:rowOff>
    </xdr:from>
    <xdr:ext cx="405111" cy="259045"/>
    <xdr:sp macro="" textlink="">
      <xdr:nvSpPr>
        <xdr:cNvPr id="702" name="n_1mainValue【公民館】&#10;有形固定資産減価償却率">
          <a:extLst>
            <a:ext uri="{FF2B5EF4-FFF2-40B4-BE49-F238E27FC236}">
              <a16:creationId xmlns:a16="http://schemas.microsoft.com/office/drawing/2014/main" id="{00000000-0008-0000-0100-0000BE020000}"/>
            </a:ext>
          </a:extLst>
        </xdr:cNvPr>
        <xdr:cNvSpPr txBox="1"/>
      </xdr:nvSpPr>
      <xdr:spPr>
        <a:xfrm>
          <a:off x="13437244" y="180196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102706</xdr:rowOff>
    </xdr:from>
    <xdr:ext cx="405111" cy="259045"/>
    <xdr:sp macro="" textlink="">
      <xdr:nvSpPr>
        <xdr:cNvPr id="703" name="n_4mainValue【公民館】&#10;有形固定資産減価償却率">
          <a:extLst>
            <a:ext uri="{FF2B5EF4-FFF2-40B4-BE49-F238E27FC236}">
              <a16:creationId xmlns:a16="http://schemas.microsoft.com/office/drawing/2014/main" id="{00000000-0008-0000-0100-0000BF020000}"/>
            </a:ext>
          </a:extLst>
        </xdr:cNvPr>
        <xdr:cNvSpPr txBox="1"/>
      </xdr:nvSpPr>
      <xdr:spPr>
        <a:xfrm>
          <a:off x="11102984" y="175372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04" name="正方形/長方形 703">
          <a:extLst>
            <a:ext uri="{FF2B5EF4-FFF2-40B4-BE49-F238E27FC236}">
              <a16:creationId xmlns:a16="http://schemas.microsoft.com/office/drawing/2014/main" id="{00000000-0008-0000-0100-0000C0020000}"/>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05" name="正方形/長方形 704">
          <a:extLst>
            <a:ext uri="{FF2B5EF4-FFF2-40B4-BE49-F238E27FC236}">
              <a16:creationId xmlns:a16="http://schemas.microsoft.com/office/drawing/2014/main" id="{00000000-0008-0000-0100-0000C1020000}"/>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06" name="正方形/長方形 705">
          <a:extLst>
            <a:ext uri="{FF2B5EF4-FFF2-40B4-BE49-F238E27FC236}">
              <a16:creationId xmlns:a16="http://schemas.microsoft.com/office/drawing/2014/main" id="{00000000-0008-0000-0100-0000C2020000}"/>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7" name="正方形/長方形 706">
          <a:extLst>
            <a:ext uri="{FF2B5EF4-FFF2-40B4-BE49-F238E27FC236}">
              <a16:creationId xmlns:a16="http://schemas.microsoft.com/office/drawing/2014/main" id="{00000000-0008-0000-0100-0000C3020000}"/>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8" name="正方形/長方形 707">
          <a:extLst>
            <a:ext uri="{FF2B5EF4-FFF2-40B4-BE49-F238E27FC236}">
              <a16:creationId xmlns:a16="http://schemas.microsoft.com/office/drawing/2014/main" id="{00000000-0008-0000-0100-0000C4020000}"/>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9" name="正方形/長方形 708">
          <a:extLst>
            <a:ext uri="{FF2B5EF4-FFF2-40B4-BE49-F238E27FC236}">
              <a16:creationId xmlns:a16="http://schemas.microsoft.com/office/drawing/2014/main" id="{00000000-0008-0000-0100-0000C5020000}"/>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10" name="正方形/長方形 709">
          <a:extLst>
            <a:ext uri="{FF2B5EF4-FFF2-40B4-BE49-F238E27FC236}">
              <a16:creationId xmlns:a16="http://schemas.microsoft.com/office/drawing/2014/main" id="{00000000-0008-0000-0100-0000C6020000}"/>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11" name="正方形/長方形 710">
          <a:extLst>
            <a:ext uri="{FF2B5EF4-FFF2-40B4-BE49-F238E27FC236}">
              <a16:creationId xmlns:a16="http://schemas.microsoft.com/office/drawing/2014/main" id="{00000000-0008-0000-0100-0000C7020000}"/>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12" name="テキスト ボックス 711">
          <a:extLst>
            <a:ext uri="{FF2B5EF4-FFF2-40B4-BE49-F238E27FC236}">
              <a16:creationId xmlns:a16="http://schemas.microsoft.com/office/drawing/2014/main" id="{00000000-0008-0000-0100-0000C8020000}"/>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13" name="直線コネクタ 712">
          <a:extLst>
            <a:ext uri="{FF2B5EF4-FFF2-40B4-BE49-F238E27FC236}">
              <a16:creationId xmlns:a16="http://schemas.microsoft.com/office/drawing/2014/main" id="{00000000-0008-0000-0100-0000C9020000}"/>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107</xdr:row>
      <xdr:rowOff>133350</xdr:rowOff>
    </xdr:from>
    <xdr:to>
      <xdr:col>120</xdr:col>
      <xdr:colOff>114300</xdr:colOff>
      <xdr:row>107</xdr:row>
      <xdr:rowOff>133350</xdr:rowOff>
    </xdr:to>
    <xdr:cxnSp macro="">
      <xdr:nvCxnSpPr>
        <xdr:cNvPr id="714" name="直線コネクタ 713">
          <a:extLst>
            <a:ext uri="{FF2B5EF4-FFF2-40B4-BE49-F238E27FC236}">
              <a16:creationId xmlns:a16="http://schemas.microsoft.com/office/drawing/2014/main" id="{00000000-0008-0000-0100-0000CA020000}"/>
            </a:ext>
          </a:extLst>
        </xdr:cNvPr>
        <xdr:cNvCxnSpPr/>
      </xdr:nvCxnSpPr>
      <xdr:spPr>
        <a:xfrm>
          <a:off x="16093440" y="18070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162577</xdr:rowOff>
    </xdr:from>
    <xdr:ext cx="467179" cy="259045"/>
    <xdr:sp macro="" textlink="">
      <xdr:nvSpPr>
        <xdr:cNvPr id="715" name="テキスト ボックス 714">
          <a:extLst>
            <a:ext uri="{FF2B5EF4-FFF2-40B4-BE49-F238E27FC236}">
              <a16:creationId xmlns:a16="http://schemas.microsoft.com/office/drawing/2014/main" id="{00000000-0008-0000-0100-0000CB020000}"/>
            </a:ext>
          </a:extLst>
        </xdr:cNvPr>
        <xdr:cNvSpPr txBox="1"/>
      </xdr:nvSpPr>
      <xdr:spPr>
        <a:xfrm>
          <a:off x="15694841" y="17932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16" name="直線コネクタ 715">
          <a:extLst>
            <a:ext uri="{FF2B5EF4-FFF2-40B4-BE49-F238E27FC236}">
              <a16:creationId xmlns:a16="http://schemas.microsoft.com/office/drawing/2014/main" id="{00000000-0008-0000-0100-0000CC020000}"/>
            </a:ext>
          </a:extLst>
        </xdr:cNvPr>
        <xdr:cNvCxnSpPr/>
      </xdr:nvCxnSpPr>
      <xdr:spPr>
        <a:xfrm>
          <a:off x="1609344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17" name="テキスト ボックス 716">
          <a:extLst>
            <a:ext uri="{FF2B5EF4-FFF2-40B4-BE49-F238E27FC236}">
              <a16:creationId xmlns:a16="http://schemas.microsoft.com/office/drawing/2014/main" id="{00000000-0008-0000-0100-0000CD020000}"/>
            </a:ext>
          </a:extLst>
        </xdr:cNvPr>
        <xdr:cNvSpPr txBox="1"/>
      </xdr:nvSpPr>
      <xdr:spPr>
        <a:xfrm>
          <a:off x="1569484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19050</xdr:rowOff>
    </xdr:from>
    <xdr:to>
      <xdr:col>120</xdr:col>
      <xdr:colOff>114300</xdr:colOff>
      <xdr:row>101</xdr:row>
      <xdr:rowOff>19050</xdr:rowOff>
    </xdr:to>
    <xdr:cxnSp macro="">
      <xdr:nvCxnSpPr>
        <xdr:cNvPr id="718" name="直線コネクタ 717">
          <a:extLst>
            <a:ext uri="{FF2B5EF4-FFF2-40B4-BE49-F238E27FC236}">
              <a16:creationId xmlns:a16="http://schemas.microsoft.com/office/drawing/2014/main" id="{00000000-0008-0000-0100-0000CE020000}"/>
            </a:ext>
          </a:extLst>
        </xdr:cNvPr>
        <xdr:cNvCxnSpPr/>
      </xdr:nvCxnSpPr>
      <xdr:spPr>
        <a:xfrm>
          <a:off x="16093440" y="169506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48277</xdr:rowOff>
    </xdr:from>
    <xdr:ext cx="467179" cy="259045"/>
    <xdr:sp macro="" textlink="">
      <xdr:nvSpPr>
        <xdr:cNvPr id="719" name="テキスト ボックス 718">
          <a:extLst>
            <a:ext uri="{FF2B5EF4-FFF2-40B4-BE49-F238E27FC236}">
              <a16:creationId xmlns:a16="http://schemas.microsoft.com/office/drawing/2014/main" id="{00000000-0008-0000-0100-0000CF020000}"/>
            </a:ext>
          </a:extLst>
        </xdr:cNvPr>
        <xdr:cNvSpPr txBox="1"/>
      </xdr:nvSpPr>
      <xdr:spPr>
        <a:xfrm>
          <a:off x="15694841" y="16812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20" name="直線コネクタ 719">
          <a:extLst>
            <a:ext uri="{FF2B5EF4-FFF2-40B4-BE49-F238E27FC236}">
              <a16:creationId xmlns:a16="http://schemas.microsoft.com/office/drawing/2014/main" id="{00000000-0008-0000-0100-0000D0020000}"/>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21" name="テキスト ボックス 720">
          <a:extLst>
            <a:ext uri="{FF2B5EF4-FFF2-40B4-BE49-F238E27FC236}">
              <a16:creationId xmlns:a16="http://schemas.microsoft.com/office/drawing/2014/main" id="{00000000-0008-0000-0100-0000D1020000}"/>
            </a:ext>
          </a:extLst>
        </xdr:cNvPr>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22" name="【公民館】&#10;一人当たり面積グラフ枠">
          <a:extLst>
            <a:ext uri="{FF2B5EF4-FFF2-40B4-BE49-F238E27FC236}">
              <a16:creationId xmlns:a16="http://schemas.microsoft.com/office/drawing/2014/main" id="{00000000-0008-0000-0100-0000D2020000}"/>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103</xdr:row>
      <xdr:rowOff>51054</xdr:rowOff>
    </xdr:from>
    <xdr:to>
      <xdr:col>116</xdr:col>
      <xdr:colOff>62864</xdr:colOff>
      <xdr:row>107</xdr:row>
      <xdr:rowOff>123634</xdr:rowOff>
    </xdr:to>
    <xdr:cxnSp macro="">
      <xdr:nvCxnSpPr>
        <xdr:cNvPr id="723" name="直線コネクタ 722">
          <a:extLst>
            <a:ext uri="{FF2B5EF4-FFF2-40B4-BE49-F238E27FC236}">
              <a16:creationId xmlns:a16="http://schemas.microsoft.com/office/drawing/2014/main" id="{00000000-0008-0000-0100-0000D3020000}"/>
            </a:ext>
          </a:extLst>
        </xdr:cNvPr>
        <xdr:cNvCxnSpPr/>
      </xdr:nvCxnSpPr>
      <xdr:spPr>
        <a:xfrm flipV="1">
          <a:off x="19509104" y="17317974"/>
          <a:ext cx="0" cy="7431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127461</xdr:rowOff>
    </xdr:from>
    <xdr:ext cx="469744" cy="259045"/>
    <xdr:sp macro="" textlink="">
      <xdr:nvSpPr>
        <xdr:cNvPr id="724" name="【公民館】&#10;一人当たり面積最小値テキスト">
          <a:extLst>
            <a:ext uri="{FF2B5EF4-FFF2-40B4-BE49-F238E27FC236}">
              <a16:creationId xmlns:a16="http://schemas.microsoft.com/office/drawing/2014/main" id="{00000000-0008-0000-0100-0000D4020000}"/>
            </a:ext>
          </a:extLst>
        </xdr:cNvPr>
        <xdr:cNvSpPr txBox="1"/>
      </xdr:nvSpPr>
      <xdr:spPr>
        <a:xfrm>
          <a:off x="19547840" y="18064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123634</xdr:rowOff>
    </xdr:from>
    <xdr:to>
      <xdr:col>116</xdr:col>
      <xdr:colOff>152400</xdr:colOff>
      <xdr:row>107</xdr:row>
      <xdr:rowOff>123634</xdr:rowOff>
    </xdr:to>
    <xdr:cxnSp macro="">
      <xdr:nvCxnSpPr>
        <xdr:cNvPr id="725" name="直線コネクタ 724">
          <a:extLst>
            <a:ext uri="{FF2B5EF4-FFF2-40B4-BE49-F238E27FC236}">
              <a16:creationId xmlns:a16="http://schemas.microsoft.com/office/drawing/2014/main" id="{00000000-0008-0000-0100-0000D5020000}"/>
            </a:ext>
          </a:extLst>
        </xdr:cNvPr>
        <xdr:cNvCxnSpPr/>
      </xdr:nvCxnSpPr>
      <xdr:spPr>
        <a:xfrm>
          <a:off x="19443700" y="1806111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101</xdr:row>
      <xdr:rowOff>169181</xdr:rowOff>
    </xdr:from>
    <xdr:ext cx="469744" cy="259045"/>
    <xdr:sp macro="" textlink="">
      <xdr:nvSpPr>
        <xdr:cNvPr id="726" name="【公民館】&#10;一人当たり面積最大値テキスト">
          <a:extLst>
            <a:ext uri="{FF2B5EF4-FFF2-40B4-BE49-F238E27FC236}">
              <a16:creationId xmlns:a16="http://schemas.microsoft.com/office/drawing/2014/main" id="{00000000-0008-0000-0100-0000D6020000}"/>
            </a:ext>
          </a:extLst>
        </xdr:cNvPr>
        <xdr:cNvSpPr txBox="1"/>
      </xdr:nvSpPr>
      <xdr:spPr>
        <a:xfrm>
          <a:off x="19547840" y="17100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103</xdr:row>
      <xdr:rowOff>51054</xdr:rowOff>
    </xdr:from>
    <xdr:to>
      <xdr:col>116</xdr:col>
      <xdr:colOff>152400</xdr:colOff>
      <xdr:row>103</xdr:row>
      <xdr:rowOff>51054</xdr:rowOff>
    </xdr:to>
    <xdr:cxnSp macro="">
      <xdr:nvCxnSpPr>
        <xdr:cNvPr id="727" name="直線コネクタ 726">
          <a:extLst>
            <a:ext uri="{FF2B5EF4-FFF2-40B4-BE49-F238E27FC236}">
              <a16:creationId xmlns:a16="http://schemas.microsoft.com/office/drawing/2014/main" id="{00000000-0008-0000-0100-0000D7020000}"/>
            </a:ext>
          </a:extLst>
        </xdr:cNvPr>
        <xdr:cNvCxnSpPr/>
      </xdr:nvCxnSpPr>
      <xdr:spPr>
        <a:xfrm>
          <a:off x="19443700" y="1731797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60850</xdr:rowOff>
    </xdr:from>
    <xdr:ext cx="469744" cy="259045"/>
    <xdr:sp macro="" textlink="">
      <xdr:nvSpPr>
        <xdr:cNvPr id="728" name="【公民館】&#10;一人当たり面積平均値テキスト">
          <a:extLst>
            <a:ext uri="{FF2B5EF4-FFF2-40B4-BE49-F238E27FC236}">
              <a16:creationId xmlns:a16="http://schemas.microsoft.com/office/drawing/2014/main" id="{00000000-0008-0000-0100-0000D8020000}"/>
            </a:ext>
          </a:extLst>
        </xdr:cNvPr>
        <xdr:cNvSpPr txBox="1"/>
      </xdr:nvSpPr>
      <xdr:spPr>
        <a:xfrm>
          <a:off x="19547840" y="176630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37973</xdr:rowOff>
    </xdr:from>
    <xdr:to>
      <xdr:col>116</xdr:col>
      <xdr:colOff>114300</xdr:colOff>
      <xdr:row>106</xdr:row>
      <xdr:rowOff>139573</xdr:rowOff>
    </xdr:to>
    <xdr:sp macro="" textlink="">
      <xdr:nvSpPr>
        <xdr:cNvPr id="729" name="フローチャート: 判断 728">
          <a:extLst>
            <a:ext uri="{FF2B5EF4-FFF2-40B4-BE49-F238E27FC236}">
              <a16:creationId xmlns:a16="http://schemas.microsoft.com/office/drawing/2014/main" id="{00000000-0008-0000-0100-0000D9020000}"/>
            </a:ext>
          </a:extLst>
        </xdr:cNvPr>
        <xdr:cNvSpPr/>
      </xdr:nvSpPr>
      <xdr:spPr>
        <a:xfrm>
          <a:off x="19458940" y="17807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32258</xdr:rowOff>
    </xdr:from>
    <xdr:to>
      <xdr:col>112</xdr:col>
      <xdr:colOff>38100</xdr:colOff>
      <xdr:row>106</xdr:row>
      <xdr:rowOff>133858</xdr:rowOff>
    </xdr:to>
    <xdr:sp macro="" textlink="">
      <xdr:nvSpPr>
        <xdr:cNvPr id="730" name="フローチャート: 判断 729">
          <a:extLst>
            <a:ext uri="{FF2B5EF4-FFF2-40B4-BE49-F238E27FC236}">
              <a16:creationId xmlns:a16="http://schemas.microsoft.com/office/drawing/2014/main" id="{00000000-0008-0000-0100-0000DA020000}"/>
            </a:ext>
          </a:extLst>
        </xdr:cNvPr>
        <xdr:cNvSpPr/>
      </xdr:nvSpPr>
      <xdr:spPr>
        <a:xfrm>
          <a:off x="18735040" y="1780209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28257</xdr:rowOff>
    </xdr:from>
    <xdr:to>
      <xdr:col>107</xdr:col>
      <xdr:colOff>101600</xdr:colOff>
      <xdr:row>106</xdr:row>
      <xdr:rowOff>129857</xdr:rowOff>
    </xdr:to>
    <xdr:sp macro="" textlink="">
      <xdr:nvSpPr>
        <xdr:cNvPr id="731" name="フローチャート: 判断 730">
          <a:extLst>
            <a:ext uri="{FF2B5EF4-FFF2-40B4-BE49-F238E27FC236}">
              <a16:creationId xmlns:a16="http://schemas.microsoft.com/office/drawing/2014/main" id="{00000000-0008-0000-0100-0000DB020000}"/>
            </a:ext>
          </a:extLst>
        </xdr:cNvPr>
        <xdr:cNvSpPr/>
      </xdr:nvSpPr>
      <xdr:spPr>
        <a:xfrm>
          <a:off x="17937480" y="17798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30544</xdr:rowOff>
    </xdr:from>
    <xdr:to>
      <xdr:col>102</xdr:col>
      <xdr:colOff>165100</xdr:colOff>
      <xdr:row>106</xdr:row>
      <xdr:rowOff>132144</xdr:rowOff>
    </xdr:to>
    <xdr:sp macro="" textlink="">
      <xdr:nvSpPr>
        <xdr:cNvPr id="732" name="フローチャート: 判断 731">
          <a:extLst>
            <a:ext uri="{FF2B5EF4-FFF2-40B4-BE49-F238E27FC236}">
              <a16:creationId xmlns:a16="http://schemas.microsoft.com/office/drawing/2014/main" id="{00000000-0008-0000-0100-0000DC020000}"/>
            </a:ext>
          </a:extLst>
        </xdr:cNvPr>
        <xdr:cNvSpPr/>
      </xdr:nvSpPr>
      <xdr:spPr>
        <a:xfrm>
          <a:off x="17162780" y="17800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29972</xdr:rowOff>
    </xdr:from>
    <xdr:to>
      <xdr:col>98</xdr:col>
      <xdr:colOff>38100</xdr:colOff>
      <xdr:row>106</xdr:row>
      <xdr:rowOff>131572</xdr:rowOff>
    </xdr:to>
    <xdr:sp macro="" textlink="">
      <xdr:nvSpPr>
        <xdr:cNvPr id="733" name="フローチャート: 判断 732">
          <a:extLst>
            <a:ext uri="{FF2B5EF4-FFF2-40B4-BE49-F238E27FC236}">
              <a16:creationId xmlns:a16="http://schemas.microsoft.com/office/drawing/2014/main" id="{00000000-0008-0000-0100-0000DD020000}"/>
            </a:ext>
          </a:extLst>
        </xdr:cNvPr>
        <xdr:cNvSpPr/>
      </xdr:nvSpPr>
      <xdr:spPr>
        <a:xfrm>
          <a:off x="16388080" y="1779981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34" name="テキスト ボックス 733">
          <a:extLst>
            <a:ext uri="{FF2B5EF4-FFF2-40B4-BE49-F238E27FC236}">
              <a16:creationId xmlns:a16="http://schemas.microsoft.com/office/drawing/2014/main" id="{00000000-0008-0000-0100-0000DE020000}"/>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35" name="テキスト ボックス 734">
          <a:extLst>
            <a:ext uri="{FF2B5EF4-FFF2-40B4-BE49-F238E27FC236}">
              <a16:creationId xmlns:a16="http://schemas.microsoft.com/office/drawing/2014/main" id="{00000000-0008-0000-0100-0000DF020000}"/>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36" name="テキスト ボックス 735">
          <a:extLst>
            <a:ext uri="{FF2B5EF4-FFF2-40B4-BE49-F238E27FC236}">
              <a16:creationId xmlns:a16="http://schemas.microsoft.com/office/drawing/2014/main" id="{00000000-0008-0000-0100-0000E0020000}"/>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37" name="テキスト ボックス 736">
          <a:extLst>
            <a:ext uri="{FF2B5EF4-FFF2-40B4-BE49-F238E27FC236}">
              <a16:creationId xmlns:a16="http://schemas.microsoft.com/office/drawing/2014/main" id="{00000000-0008-0000-0100-0000E1020000}"/>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38" name="テキスト ボックス 737">
          <a:extLst>
            <a:ext uri="{FF2B5EF4-FFF2-40B4-BE49-F238E27FC236}">
              <a16:creationId xmlns:a16="http://schemas.microsoft.com/office/drawing/2014/main" id="{00000000-0008-0000-0100-0000E2020000}"/>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94551</xdr:rowOff>
    </xdr:from>
    <xdr:to>
      <xdr:col>116</xdr:col>
      <xdr:colOff>114300</xdr:colOff>
      <xdr:row>107</xdr:row>
      <xdr:rowOff>24701</xdr:rowOff>
    </xdr:to>
    <xdr:sp macro="" textlink="">
      <xdr:nvSpPr>
        <xdr:cNvPr id="739" name="楕円 738">
          <a:extLst>
            <a:ext uri="{FF2B5EF4-FFF2-40B4-BE49-F238E27FC236}">
              <a16:creationId xmlns:a16="http://schemas.microsoft.com/office/drawing/2014/main" id="{00000000-0008-0000-0100-0000E3020000}"/>
            </a:ext>
          </a:extLst>
        </xdr:cNvPr>
        <xdr:cNvSpPr/>
      </xdr:nvSpPr>
      <xdr:spPr>
        <a:xfrm>
          <a:off x="19458940" y="1786439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72978</xdr:rowOff>
    </xdr:from>
    <xdr:ext cx="469744" cy="259045"/>
    <xdr:sp macro="" textlink="">
      <xdr:nvSpPr>
        <xdr:cNvPr id="740" name="【公民館】&#10;一人当たり面積該当値テキスト">
          <a:extLst>
            <a:ext uri="{FF2B5EF4-FFF2-40B4-BE49-F238E27FC236}">
              <a16:creationId xmlns:a16="http://schemas.microsoft.com/office/drawing/2014/main" id="{00000000-0008-0000-0100-0000E4020000}"/>
            </a:ext>
          </a:extLst>
        </xdr:cNvPr>
        <xdr:cNvSpPr txBox="1"/>
      </xdr:nvSpPr>
      <xdr:spPr>
        <a:xfrm>
          <a:off x="19547840" y="178428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100</xdr:row>
      <xdr:rowOff>107125</xdr:rowOff>
    </xdr:from>
    <xdr:to>
      <xdr:col>112</xdr:col>
      <xdr:colOff>38100</xdr:colOff>
      <xdr:row>101</xdr:row>
      <xdr:rowOff>37275</xdr:rowOff>
    </xdr:to>
    <xdr:sp macro="" textlink="">
      <xdr:nvSpPr>
        <xdr:cNvPr id="741" name="楕円 740">
          <a:extLst>
            <a:ext uri="{FF2B5EF4-FFF2-40B4-BE49-F238E27FC236}">
              <a16:creationId xmlns:a16="http://schemas.microsoft.com/office/drawing/2014/main" id="{00000000-0008-0000-0100-0000E5020000}"/>
            </a:ext>
          </a:extLst>
        </xdr:cNvPr>
        <xdr:cNvSpPr/>
      </xdr:nvSpPr>
      <xdr:spPr>
        <a:xfrm>
          <a:off x="18735040" y="1687112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100</xdr:row>
      <xdr:rowOff>157925</xdr:rowOff>
    </xdr:from>
    <xdr:to>
      <xdr:col>116</xdr:col>
      <xdr:colOff>63500</xdr:colOff>
      <xdr:row>106</xdr:row>
      <xdr:rowOff>145351</xdr:rowOff>
    </xdr:to>
    <xdr:cxnSp macro="">
      <xdr:nvCxnSpPr>
        <xdr:cNvPr id="742" name="直線コネクタ 741">
          <a:extLst>
            <a:ext uri="{FF2B5EF4-FFF2-40B4-BE49-F238E27FC236}">
              <a16:creationId xmlns:a16="http://schemas.microsoft.com/office/drawing/2014/main" id="{00000000-0008-0000-0100-0000E6020000}"/>
            </a:ext>
          </a:extLst>
        </xdr:cNvPr>
        <xdr:cNvCxnSpPr/>
      </xdr:nvCxnSpPr>
      <xdr:spPr>
        <a:xfrm>
          <a:off x="18778220" y="16921925"/>
          <a:ext cx="731520" cy="99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147129</xdr:rowOff>
    </xdr:from>
    <xdr:to>
      <xdr:col>98</xdr:col>
      <xdr:colOff>38100</xdr:colOff>
      <xdr:row>107</xdr:row>
      <xdr:rowOff>77279</xdr:rowOff>
    </xdr:to>
    <xdr:sp macro="" textlink="">
      <xdr:nvSpPr>
        <xdr:cNvPr id="743" name="楕円 742">
          <a:extLst>
            <a:ext uri="{FF2B5EF4-FFF2-40B4-BE49-F238E27FC236}">
              <a16:creationId xmlns:a16="http://schemas.microsoft.com/office/drawing/2014/main" id="{00000000-0008-0000-0100-0000E7020000}"/>
            </a:ext>
          </a:extLst>
        </xdr:cNvPr>
        <xdr:cNvSpPr/>
      </xdr:nvSpPr>
      <xdr:spPr>
        <a:xfrm>
          <a:off x="16388080" y="1791696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106</xdr:row>
      <xdr:rowOff>124985</xdr:rowOff>
    </xdr:from>
    <xdr:ext cx="469744" cy="259045"/>
    <xdr:sp macro="" textlink="">
      <xdr:nvSpPr>
        <xdr:cNvPr id="744" name="n_1aveValue【公民館】&#10;一人当たり面積">
          <a:extLst>
            <a:ext uri="{FF2B5EF4-FFF2-40B4-BE49-F238E27FC236}">
              <a16:creationId xmlns:a16="http://schemas.microsoft.com/office/drawing/2014/main" id="{00000000-0008-0000-0100-0000E8020000}"/>
            </a:ext>
          </a:extLst>
        </xdr:cNvPr>
        <xdr:cNvSpPr txBox="1"/>
      </xdr:nvSpPr>
      <xdr:spPr>
        <a:xfrm>
          <a:off x="18561127" y="178948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146384</xdr:rowOff>
    </xdr:from>
    <xdr:ext cx="469744" cy="259045"/>
    <xdr:sp macro="" textlink="">
      <xdr:nvSpPr>
        <xdr:cNvPr id="745" name="n_2aveValue【公民館】&#10;一人当たり面積">
          <a:extLst>
            <a:ext uri="{FF2B5EF4-FFF2-40B4-BE49-F238E27FC236}">
              <a16:creationId xmlns:a16="http://schemas.microsoft.com/office/drawing/2014/main" id="{00000000-0008-0000-0100-0000E9020000}"/>
            </a:ext>
          </a:extLst>
        </xdr:cNvPr>
        <xdr:cNvSpPr txBox="1"/>
      </xdr:nvSpPr>
      <xdr:spPr>
        <a:xfrm>
          <a:off x="17776267" y="175809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148671</xdr:rowOff>
    </xdr:from>
    <xdr:ext cx="469744" cy="259045"/>
    <xdr:sp macro="" textlink="">
      <xdr:nvSpPr>
        <xdr:cNvPr id="746" name="n_3aveValue【公民館】&#10;一人当たり面積">
          <a:extLst>
            <a:ext uri="{FF2B5EF4-FFF2-40B4-BE49-F238E27FC236}">
              <a16:creationId xmlns:a16="http://schemas.microsoft.com/office/drawing/2014/main" id="{00000000-0008-0000-0100-0000EA020000}"/>
            </a:ext>
          </a:extLst>
        </xdr:cNvPr>
        <xdr:cNvSpPr txBox="1"/>
      </xdr:nvSpPr>
      <xdr:spPr>
        <a:xfrm>
          <a:off x="17001567" y="175832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148099</xdr:rowOff>
    </xdr:from>
    <xdr:ext cx="469744" cy="259045"/>
    <xdr:sp macro="" textlink="">
      <xdr:nvSpPr>
        <xdr:cNvPr id="747" name="n_4aveValue【公民館】&#10;一人当たり面積">
          <a:extLst>
            <a:ext uri="{FF2B5EF4-FFF2-40B4-BE49-F238E27FC236}">
              <a16:creationId xmlns:a16="http://schemas.microsoft.com/office/drawing/2014/main" id="{00000000-0008-0000-0100-0000EB020000}"/>
            </a:ext>
          </a:extLst>
        </xdr:cNvPr>
        <xdr:cNvSpPr txBox="1"/>
      </xdr:nvSpPr>
      <xdr:spPr>
        <a:xfrm>
          <a:off x="16226867" y="175826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99</xdr:row>
      <xdr:rowOff>53802</xdr:rowOff>
    </xdr:from>
    <xdr:ext cx="469744" cy="259045"/>
    <xdr:sp macro="" textlink="">
      <xdr:nvSpPr>
        <xdr:cNvPr id="748" name="n_1mainValue【公民館】&#10;一人当たり面積">
          <a:extLst>
            <a:ext uri="{FF2B5EF4-FFF2-40B4-BE49-F238E27FC236}">
              <a16:creationId xmlns:a16="http://schemas.microsoft.com/office/drawing/2014/main" id="{00000000-0008-0000-0100-0000EC020000}"/>
            </a:ext>
          </a:extLst>
        </xdr:cNvPr>
        <xdr:cNvSpPr txBox="1"/>
      </xdr:nvSpPr>
      <xdr:spPr>
        <a:xfrm>
          <a:off x="18561127" y="16650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68406</xdr:rowOff>
    </xdr:from>
    <xdr:ext cx="469744" cy="259045"/>
    <xdr:sp macro="" textlink="">
      <xdr:nvSpPr>
        <xdr:cNvPr id="749" name="n_4mainValue【公民館】&#10;一人当たり面積">
          <a:extLst>
            <a:ext uri="{FF2B5EF4-FFF2-40B4-BE49-F238E27FC236}">
              <a16:creationId xmlns:a16="http://schemas.microsoft.com/office/drawing/2014/main" id="{00000000-0008-0000-0100-0000ED020000}"/>
            </a:ext>
          </a:extLst>
        </xdr:cNvPr>
        <xdr:cNvSpPr txBox="1"/>
      </xdr:nvSpPr>
      <xdr:spPr>
        <a:xfrm>
          <a:off x="16226867" y="180058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50" name="正方形/長方形 749">
          <a:extLst>
            <a:ext uri="{FF2B5EF4-FFF2-40B4-BE49-F238E27FC236}">
              <a16:creationId xmlns:a16="http://schemas.microsoft.com/office/drawing/2014/main" id="{00000000-0008-0000-0100-0000EE020000}"/>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1" name="正方形/長方形 750">
          <a:extLst>
            <a:ext uri="{FF2B5EF4-FFF2-40B4-BE49-F238E27FC236}">
              <a16:creationId xmlns:a16="http://schemas.microsoft.com/office/drawing/2014/main" id="{00000000-0008-0000-0100-0000EF020000}"/>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2" name="テキスト ボックス 751">
          <a:extLst>
            <a:ext uri="{FF2B5EF4-FFF2-40B4-BE49-F238E27FC236}">
              <a16:creationId xmlns:a16="http://schemas.microsoft.com/office/drawing/2014/main" id="{00000000-0008-0000-0100-0000F0020000}"/>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当町が保有する公共施設は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1970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年度から</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1990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年度にかけて町民文化系施設、学校教育系施設、行政系施設などを集中して整備を行なった。</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また、</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2000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年度以降についても、小学校統合に伴う校舎・体育館・町営住宅・医療センター・千波環境美化センターなと大規模な施設を整備してきたが、今後、老朽化の時期を向かえ</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多額の更新費用や改修費用が見込まれる。このため、長期的な財政状況や公共施設等の利用需要の見通しを踏まえて、将来に過度な負担を残さない持続可能な公共施設等のあり方を</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検討していく。</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200-000003000000}"/>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200-000005000000}"/>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東京都大島町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200-000006000000}"/>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200-000007000000}"/>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200-000008000000}"/>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200-000009000000}"/>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200-00000A000000}"/>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200-00000B000000}"/>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7,262
7,164
90.76
9,024,248
8,829,208
195,040
3,863,695
9,830,942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200-00000C000000}"/>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200-00000D000000}"/>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200-00000E000000}"/>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11.8
95.5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200-00000F000000}"/>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200-000010000000}"/>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200-000011000000}"/>
            </a:ext>
          </a:extLst>
        </xdr:cNvPr>
        <xdr:cNvSpPr/>
      </xdr:nvSpPr>
      <xdr:spPr>
        <a:xfrm>
          <a:off x="6329680" y="1676400"/>
          <a:ext cx="30175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200-000012000000}"/>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200-000013000000}"/>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200-000014000000}"/>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200-000015000000}"/>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200-000016000000}"/>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200-000017000000}"/>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200-000018000000}"/>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200-000019000000}"/>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200-00001A000000}"/>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200-00001B000000}"/>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200-00001C000000}"/>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200-00001D000000}"/>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200-00001E000000}"/>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200-00001F000000}"/>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200-000020000000}"/>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200-000021000000}"/>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200-000022000000}"/>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200-000023000000}"/>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200-000024000000}"/>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200-000025000000}"/>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200-000026000000}"/>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200-000027000000}"/>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200-000028000000}"/>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200-000029000000}"/>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200-00002A000000}"/>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200-00002B000000}"/>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00000000-0008-0000-0200-00002C000000}"/>
            </a:ext>
          </a:extLst>
        </xdr:cNvPr>
        <xdr:cNvCxnSpPr/>
      </xdr:nvCxnSpPr>
      <xdr:spPr>
        <a:xfrm>
          <a:off x="670560" y="713340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00000000-0008-0000-0200-00002D000000}"/>
            </a:ext>
          </a:extLst>
        </xdr:cNvPr>
        <xdr:cNvSpPr txBox="1"/>
      </xdr:nvSpPr>
      <xdr:spPr>
        <a:xfrm>
          <a:off x="27196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00000000-0008-0000-0200-00002E000000}"/>
            </a:ext>
          </a:extLst>
        </xdr:cNvPr>
        <xdr:cNvCxnSpPr/>
      </xdr:nvCxnSpPr>
      <xdr:spPr>
        <a:xfrm>
          <a:off x="670560" y="681445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00000000-0008-0000-0200-00002F000000}"/>
            </a:ext>
          </a:extLst>
        </xdr:cNvPr>
        <xdr:cNvSpPr txBox="1"/>
      </xdr:nvSpPr>
      <xdr:spPr>
        <a:xfrm>
          <a:off x="33608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00000000-0008-0000-0200-000030000000}"/>
            </a:ext>
          </a:extLst>
        </xdr:cNvPr>
        <xdr:cNvCxnSpPr/>
      </xdr:nvCxnSpPr>
      <xdr:spPr>
        <a:xfrm>
          <a:off x="670560" y="649550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00000000-0008-0000-0200-000031000000}"/>
            </a:ext>
          </a:extLst>
        </xdr:cNvPr>
        <xdr:cNvSpPr txBox="1"/>
      </xdr:nvSpPr>
      <xdr:spPr>
        <a:xfrm>
          <a:off x="33608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00000000-0008-0000-0200-000032000000}"/>
            </a:ext>
          </a:extLst>
        </xdr:cNvPr>
        <xdr:cNvCxnSpPr/>
      </xdr:nvCxnSpPr>
      <xdr:spPr>
        <a:xfrm>
          <a:off x="670560" y="617655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00000000-0008-0000-0200-000033000000}"/>
            </a:ext>
          </a:extLst>
        </xdr:cNvPr>
        <xdr:cNvSpPr txBox="1"/>
      </xdr:nvSpPr>
      <xdr:spPr>
        <a:xfrm>
          <a:off x="33608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00000000-0008-0000-0200-000034000000}"/>
            </a:ext>
          </a:extLst>
        </xdr:cNvPr>
        <xdr:cNvCxnSpPr/>
      </xdr:nvCxnSpPr>
      <xdr:spPr>
        <a:xfrm>
          <a:off x="670560" y="585760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00000000-0008-0000-0200-000035000000}"/>
            </a:ext>
          </a:extLst>
        </xdr:cNvPr>
        <xdr:cNvSpPr txBox="1"/>
      </xdr:nvSpPr>
      <xdr:spPr>
        <a:xfrm>
          <a:off x="33608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00000000-0008-0000-0200-000036000000}"/>
            </a:ext>
          </a:extLst>
        </xdr:cNvPr>
        <xdr:cNvCxnSpPr/>
      </xdr:nvCxnSpPr>
      <xdr:spPr>
        <a:xfrm>
          <a:off x="670560" y="553484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00000000-0008-0000-0200-000037000000}"/>
            </a:ext>
          </a:extLst>
        </xdr:cNvPr>
        <xdr:cNvSpPr txBox="1"/>
      </xdr:nvSpPr>
      <xdr:spPr>
        <a:xfrm>
          <a:off x="37734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00000000-0008-0000-0200-000038000000}"/>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00000000-0008-0000-0200-000039000000}"/>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100693</xdr:rowOff>
    </xdr:from>
    <xdr:to>
      <xdr:col>24</xdr:col>
      <xdr:colOff>62865</xdr:colOff>
      <xdr:row>42</xdr:row>
      <xdr:rowOff>23949</xdr:rowOff>
    </xdr:to>
    <xdr:cxnSp macro="">
      <xdr:nvCxnSpPr>
        <xdr:cNvPr id="58" name="直線コネクタ 57">
          <a:extLst>
            <a:ext uri="{FF2B5EF4-FFF2-40B4-BE49-F238E27FC236}">
              <a16:creationId xmlns:a16="http://schemas.microsoft.com/office/drawing/2014/main" id="{00000000-0008-0000-0200-00003A000000}"/>
            </a:ext>
          </a:extLst>
        </xdr:cNvPr>
        <xdr:cNvCxnSpPr/>
      </xdr:nvCxnSpPr>
      <xdr:spPr>
        <a:xfrm flipV="1">
          <a:off x="4086225" y="5632813"/>
          <a:ext cx="0" cy="14320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27776</xdr:rowOff>
    </xdr:from>
    <xdr:ext cx="405111" cy="259045"/>
    <xdr:sp macro="" textlink="">
      <xdr:nvSpPr>
        <xdr:cNvPr id="59" name="【図書館】&#10;有形固定資産減価償却率最小値テキスト">
          <a:extLst>
            <a:ext uri="{FF2B5EF4-FFF2-40B4-BE49-F238E27FC236}">
              <a16:creationId xmlns:a16="http://schemas.microsoft.com/office/drawing/2014/main" id="{00000000-0008-0000-0200-00003B000000}"/>
            </a:ext>
          </a:extLst>
        </xdr:cNvPr>
        <xdr:cNvSpPr txBox="1"/>
      </xdr:nvSpPr>
      <xdr:spPr>
        <a:xfrm>
          <a:off x="4124960" y="70686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23949</xdr:rowOff>
    </xdr:from>
    <xdr:to>
      <xdr:col>24</xdr:col>
      <xdr:colOff>152400</xdr:colOff>
      <xdr:row>42</xdr:row>
      <xdr:rowOff>23949</xdr:rowOff>
    </xdr:to>
    <xdr:cxnSp macro="">
      <xdr:nvCxnSpPr>
        <xdr:cNvPr id="60" name="直線コネクタ 59">
          <a:extLst>
            <a:ext uri="{FF2B5EF4-FFF2-40B4-BE49-F238E27FC236}">
              <a16:creationId xmlns:a16="http://schemas.microsoft.com/office/drawing/2014/main" id="{00000000-0008-0000-0200-00003C000000}"/>
            </a:ext>
          </a:extLst>
        </xdr:cNvPr>
        <xdr:cNvCxnSpPr/>
      </xdr:nvCxnSpPr>
      <xdr:spPr>
        <a:xfrm>
          <a:off x="4020820" y="706482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47370</xdr:rowOff>
    </xdr:from>
    <xdr:ext cx="340478" cy="259045"/>
    <xdr:sp macro="" textlink="">
      <xdr:nvSpPr>
        <xdr:cNvPr id="61" name="【図書館】&#10;有形固定資産減価償却率最大値テキスト">
          <a:extLst>
            <a:ext uri="{FF2B5EF4-FFF2-40B4-BE49-F238E27FC236}">
              <a16:creationId xmlns:a16="http://schemas.microsoft.com/office/drawing/2014/main" id="{00000000-0008-0000-0200-00003D000000}"/>
            </a:ext>
          </a:extLst>
        </xdr:cNvPr>
        <xdr:cNvSpPr txBox="1"/>
      </xdr:nvSpPr>
      <xdr:spPr>
        <a:xfrm>
          <a:off x="4124960" y="541185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100693</xdr:rowOff>
    </xdr:from>
    <xdr:to>
      <xdr:col>24</xdr:col>
      <xdr:colOff>152400</xdr:colOff>
      <xdr:row>33</xdr:row>
      <xdr:rowOff>100693</xdr:rowOff>
    </xdr:to>
    <xdr:cxnSp macro="">
      <xdr:nvCxnSpPr>
        <xdr:cNvPr id="62" name="直線コネクタ 61">
          <a:extLst>
            <a:ext uri="{FF2B5EF4-FFF2-40B4-BE49-F238E27FC236}">
              <a16:creationId xmlns:a16="http://schemas.microsoft.com/office/drawing/2014/main" id="{00000000-0008-0000-0200-00003E000000}"/>
            </a:ext>
          </a:extLst>
        </xdr:cNvPr>
        <xdr:cNvCxnSpPr/>
      </xdr:nvCxnSpPr>
      <xdr:spPr>
        <a:xfrm>
          <a:off x="4020820" y="563281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77305</xdr:rowOff>
    </xdr:from>
    <xdr:ext cx="405111" cy="259045"/>
    <xdr:sp macro="" textlink="">
      <xdr:nvSpPr>
        <xdr:cNvPr id="63" name="【図書館】&#10;有形固定資産減価償却率平均値テキスト">
          <a:extLst>
            <a:ext uri="{FF2B5EF4-FFF2-40B4-BE49-F238E27FC236}">
              <a16:creationId xmlns:a16="http://schemas.microsoft.com/office/drawing/2014/main" id="{00000000-0008-0000-0200-00003F000000}"/>
            </a:ext>
          </a:extLst>
        </xdr:cNvPr>
        <xdr:cNvSpPr txBox="1"/>
      </xdr:nvSpPr>
      <xdr:spPr>
        <a:xfrm>
          <a:off x="4124960" y="611234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98878</xdr:rowOff>
    </xdr:from>
    <xdr:to>
      <xdr:col>24</xdr:col>
      <xdr:colOff>114300</xdr:colOff>
      <xdr:row>37</xdr:row>
      <xdr:rowOff>29028</xdr:rowOff>
    </xdr:to>
    <xdr:sp macro="" textlink="">
      <xdr:nvSpPr>
        <xdr:cNvPr id="64" name="フローチャート: 判断 63">
          <a:extLst>
            <a:ext uri="{FF2B5EF4-FFF2-40B4-BE49-F238E27FC236}">
              <a16:creationId xmlns:a16="http://schemas.microsoft.com/office/drawing/2014/main" id="{00000000-0008-0000-0200-000040000000}"/>
            </a:ext>
          </a:extLst>
        </xdr:cNvPr>
        <xdr:cNvSpPr/>
      </xdr:nvSpPr>
      <xdr:spPr>
        <a:xfrm>
          <a:off x="4036060" y="613391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129903</xdr:rowOff>
    </xdr:from>
    <xdr:to>
      <xdr:col>20</xdr:col>
      <xdr:colOff>38100</xdr:colOff>
      <xdr:row>37</xdr:row>
      <xdr:rowOff>60053</xdr:rowOff>
    </xdr:to>
    <xdr:sp macro="" textlink="">
      <xdr:nvSpPr>
        <xdr:cNvPr id="65" name="フローチャート: 判断 64">
          <a:extLst>
            <a:ext uri="{FF2B5EF4-FFF2-40B4-BE49-F238E27FC236}">
              <a16:creationId xmlns:a16="http://schemas.microsoft.com/office/drawing/2014/main" id="{00000000-0008-0000-0200-000041000000}"/>
            </a:ext>
          </a:extLst>
        </xdr:cNvPr>
        <xdr:cNvSpPr/>
      </xdr:nvSpPr>
      <xdr:spPr>
        <a:xfrm>
          <a:off x="3312160" y="616494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35</xdr:row>
      <xdr:rowOff>76580</xdr:rowOff>
    </xdr:from>
    <xdr:ext cx="405111" cy="259045"/>
    <xdr:sp macro="" textlink="">
      <xdr:nvSpPr>
        <xdr:cNvPr id="66" name="n_1aveValue【図書館】&#10;有形固定資産減価償却率">
          <a:extLst>
            <a:ext uri="{FF2B5EF4-FFF2-40B4-BE49-F238E27FC236}">
              <a16:creationId xmlns:a16="http://schemas.microsoft.com/office/drawing/2014/main" id="{00000000-0008-0000-0200-000042000000}"/>
            </a:ext>
          </a:extLst>
        </xdr:cNvPr>
        <xdr:cNvSpPr txBox="1"/>
      </xdr:nvSpPr>
      <xdr:spPr>
        <a:xfrm>
          <a:off x="3170564" y="59439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95613</xdr:rowOff>
    </xdr:from>
    <xdr:to>
      <xdr:col>15</xdr:col>
      <xdr:colOff>101600</xdr:colOff>
      <xdr:row>37</xdr:row>
      <xdr:rowOff>25763</xdr:rowOff>
    </xdr:to>
    <xdr:sp macro="" textlink="">
      <xdr:nvSpPr>
        <xdr:cNvPr id="67" name="フローチャート: 判断 66">
          <a:extLst>
            <a:ext uri="{FF2B5EF4-FFF2-40B4-BE49-F238E27FC236}">
              <a16:creationId xmlns:a16="http://schemas.microsoft.com/office/drawing/2014/main" id="{00000000-0008-0000-0200-000043000000}"/>
            </a:ext>
          </a:extLst>
        </xdr:cNvPr>
        <xdr:cNvSpPr/>
      </xdr:nvSpPr>
      <xdr:spPr>
        <a:xfrm>
          <a:off x="2514600" y="613065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35</xdr:row>
      <xdr:rowOff>42290</xdr:rowOff>
    </xdr:from>
    <xdr:ext cx="405111" cy="259045"/>
    <xdr:sp macro="" textlink="">
      <xdr:nvSpPr>
        <xdr:cNvPr id="68" name="n_2aveValue【図書館】&#10;有形固定資産減価償却率">
          <a:extLst>
            <a:ext uri="{FF2B5EF4-FFF2-40B4-BE49-F238E27FC236}">
              <a16:creationId xmlns:a16="http://schemas.microsoft.com/office/drawing/2014/main" id="{00000000-0008-0000-0200-000044000000}"/>
            </a:ext>
          </a:extLst>
        </xdr:cNvPr>
        <xdr:cNvSpPr txBox="1"/>
      </xdr:nvSpPr>
      <xdr:spPr>
        <a:xfrm>
          <a:off x="2385704" y="59096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84183</xdr:rowOff>
    </xdr:from>
    <xdr:to>
      <xdr:col>10</xdr:col>
      <xdr:colOff>165100</xdr:colOff>
      <xdr:row>37</xdr:row>
      <xdr:rowOff>14333</xdr:rowOff>
    </xdr:to>
    <xdr:sp macro="" textlink="">
      <xdr:nvSpPr>
        <xdr:cNvPr id="69" name="フローチャート: 判断 68">
          <a:extLst>
            <a:ext uri="{FF2B5EF4-FFF2-40B4-BE49-F238E27FC236}">
              <a16:creationId xmlns:a16="http://schemas.microsoft.com/office/drawing/2014/main" id="{00000000-0008-0000-0200-000045000000}"/>
            </a:ext>
          </a:extLst>
        </xdr:cNvPr>
        <xdr:cNvSpPr/>
      </xdr:nvSpPr>
      <xdr:spPr>
        <a:xfrm>
          <a:off x="1739900" y="611922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102244</xdr:colOff>
      <xdr:row>35</xdr:row>
      <xdr:rowOff>30860</xdr:rowOff>
    </xdr:from>
    <xdr:ext cx="405111" cy="259045"/>
    <xdr:sp macro="" textlink="">
      <xdr:nvSpPr>
        <xdr:cNvPr id="70" name="n_3aveValue【図書館】&#10;有形固定資産減価償却率">
          <a:extLst>
            <a:ext uri="{FF2B5EF4-FFF2-40B4-BE49-F238E27FC236}">
              <a16:creationId xmlns:a16="http://schemas.microsoft.com/office/drawing/2014/main" id="{00000000-0008-0000-0200-000046000000}"/>
            </a:ext>
          </a:extLst>
        </xdr:cNvPr>
        <xdr:cNvSpPr txBox="1"/>
      </xdr:nvSpPr>
      <xdr:spPr>
        <a:xfrm>
          <a:off x="1611004" y="58982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41728</xdr:rowOff>
    </xdr:from>
    <xdr:to>
      <xdr:col>6</xdr:col>
      <xdr:colOff>38100</xdr:colOff>
      <xdr:row>36</xdr:row>
      <xdr:rowOff>143328</xdr:rowOff>
    </xdr:to>
    <xdr:sp macro="" textlink="">
      <xdr:nvSpPr>
        <xdr:cNvPr id="71" name="フローチャート: 判断 70">
          <a:extLst>
            <a:ext uri="{FF2B5EF4-FFF2-40B4-BE49-F238E27FC236}">
              <a16:creationId xmlns:a16="http://schemas.microsoft.com/office/drawing/2014/main" id="{00000000-0008-0000-0200-000047000000}"/>
            </a:ext>
          </a:extLst>
        </xdr:cNvPr>
        <xdr:cNvSpPr/>
      </xdr:nvSpPr>
      <xdr:spPr>
        <a:xfrm>
          <a:off x="965200" y="607676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165744</xdr:colOff>
      <xdr:row>34</xdr:row>
      <xdr:rowOff>159855</xdr:rowOff>
    </xdr:from>
    <xdr:ext cx="405111" cy="259045"/>
    <xdr:sp macro="" textlink="">
      <xdr:nvSpPr>
        <xdr:cNvPr id="72" name="n_4aveValue【図書館】&#10;有形固定資産減価償却率">
          <a:extLst>
            <a:ext uri="{FF2B5EF4-FFF2-40B4-BE49-F238E27FC236}">
              <a16:creationId xmlns:a16="http://schemas.microsoft.com/office/drawing/2014/main" id="{00000000-0008-0000-0200-000048000000}"/>
            </a:ext>
          </a:extLst>
        </xdr:cNvPr>
        <xdr:cNvSpPr txBox="1"/>
      </xdr:nvSpPr>
      <xdr:spPr>
        <a:xfrm>
          <a:off x="836304" y="58596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00000000-0008-0000-0200-000049000000}"/>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4" name="テキスト ボックス 73">
          <a:extLst>
            <a:ext uri="{FF2B5EF4-FFF2-40B4-BE49-F238E27FC236}">
              <a16:creationId xmlns:a16="http://schemas.microsoft.com/office/drawing/2014/main" id="{00000000-0008-0000-0200-00004A000000}"/>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5" name="テキスト ボックス 74">
          <a:extLst>
            <a:ext uri="{FF2B5EF4-FFF2-40B4-BE49-F238E27FC236}">
              <a16:creationId xmlns:a16="http://schemas.microsoft.com/office/drawing/2014/main" id="{00000000-0008-0000-0200-00004B000000}"/>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6" name="テキスト ボックス 75">
          <a:extLst>
            <a:ext uri="{FF2B5EF4-FFF2-40B4-BE49-F238E27FC236}">
              <a16:creationId xmlns:a16="http://schemas.microsoft.com/office/drawing/2014/main" id="{00000000-0008-0000-0200-00004C000000}"/>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7" name="テキスト ボックス 76">
          <a:extLst>
            <a:ext uri="{FF2B5EF4-FFF2-40B4-BE49-F238E27FC236}">
              <a16:creationId xmlns:a16="http://schemas.microsoft.com/office/drawing/2014/main" id="{00000000-0008-0000-0200-00004D000000}"/>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49893</xdr:rowOff>
    </xdr:from>
    <xdr:to>
      <xdr:col>24</xdr:col>
      <xdr:colOff>114300</xdr:colOff>
      <xdr:row>33</xdr:row>
      <xdr:rowOff>151493</xdr:rowOff>
    </xdr:to>
    <xdr:sp macro="" textlink="">
      <xdr:nvSpPr>
        <xdr:cNvPr id="78" name="楕円 77">
          <a:extLst>
            <a:ext uri="{FF2B5EF4-FFF2-40B4-BE49-F238E27FC236}">
              <a16:creationId xmlns:a16="http://schemas.microsoft.com/office/drawing/2014/main" id="{00000000-0008-0000-0200-00004E000000}"/>
            </a:ext>
          </a:extLst>
        </xdr:cNvPr>
        <xdr:cNvSpPr/>
      </xdr:nvSpPr>
      <xdr:spPr>
        <a:xfrm>
          <a:off x="4036060" y="5582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33</xdr:row>
      <xdr:rowOff>2920</xdr:rowOff>
    </xdr:from>
    <xdr:ext cx="340478" cy="259045"/>
    <xdr:sp macro="" textlink="">
      <xdr:nvSpPr>
        <xdr:cNvPr id="79" name="【図書館】&#10;有形固定資産減価償却率該当値テキスト">
          <a:extLst>
            <a:ext uri="{FF2B5EF4-FFF2-40B4-BE49-F238E27FC236}">
              <a16:creationId xmlns:a16="http://schemas.microsoft.com/office/drawing/2014/main" id="{00000000-0008-0000-0200-00004F000000}"/>
            </a:ext>
          </a:extLst>
        </xdr:cNvPr>
        <xdr:cNvSpPr txBox="1"/>
      </xdr:nvSpPr>
      <xdr:spPr>
        <a:xfrm>
          <a:off x="4124960" y="553504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42</xdr:row>
      <xdr:rowOff>41728</xdr:rowOff>
    </xdr:from>
    <xdr:to>
      <xdr:col>20</xdr:col>
      <xdr:colOff>38100</xdr:colOff>
      <xdr:row>42</xdr:row>
      <xdr:rowOff>143328</xdr:rowOff>
    </xdr:to>
    <xdr:sp macro="" textlink="">
      <xdr:nvSpPr>
        <xdr:cNvPr id="80" name="楕円 79">
          <a:extLst>
            <a:ext uri="{FF2B5EF4-FFF2-40B4-BE49-F238E27FC236}">
              <a16:creationId xmlns:a16="http://schemas.microsoft.com/office/drawing/2014/main" id="{00000000-0008-0000-0200-000050000000}"/>
            </a:ext>
          </a:extLst>
        </xdr:cNvPr>
        <xdr:cNvSpPr/>
      </xdr:nvSpPr>
      <xdr:spPr>
        <a:xfrm>
          <a:off x="3312160" y="708260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33</xdr:row>
      <xdr:rowOff>100693</xdr:rowOff>
    </xdr:from>
    <xdr:to>
      <xdr:col>24</xdr:col>
      <xdr:colOff>63500</xdr:colOff>
      <xdr:row>42</xdr:row>
      <xdr:rowOff>92528</xdr:rowOff>
    </xdr:to>
    <xdr:cxnSp macro="">
      <xdr:nvCxnSpPr>
        <xdr:cNvPr id="81" name="直線コネクタ 80">
          <a:extLst>
            <a:ext uri="{FF2B5EF4-FFF2-40B4-BE49-F238E27FC236}">
              <a16:creationId xmlns:a16="http://schemas.microsoft.com/office/drawing/2014/main" id="{00000000-0008-0000-0200-000051000000}"/>
            </a:ext>
          </a:extLst>
        </xdr:cNvPr>
        <xdr:cNvCxnSpPr/>
      </xdr:nvCxnSpPr>
      <xdr:spPr>
        <a:xfrm flipV="1">
          <a:off x="3355340" y="5632813"/>
          <a:ext cx="731520" cy="1500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13970</xdr:rowOff>
    </xdr:from>
    <xdr:to>
      <xdr:col>6</xdr:col>
      <xdr:colOff>38100</xdr:colOff>
      <xdr:row>38</xdr:row>
      <xdr:rowOff>115570</xdr:rowOff>
    </xdr:to>
    <xdr:sp macro="" textlink="">
      <xdr:nvSpPr>
        <xdr:cNvPr id="82" name="楕円 81">
          <a:extLst>
            <a:ext uri="{FF2B5EF4-FFF2-40B4-BE49-F238E27FC236}">
              <a16:creationId xmlns:a16="http://schemas.microsoft.com/office/drawing/2014/main" id="{00000000-0008-0000-0200-000052000000}"/>
            </a:ext>
          </a:extLst>
        </xdr:cNvPr>
        <xdr:cNvSpPr/>
      </xdr:nvSpPr>
      <xdr:spPr>
        <a:xfrm>
          <a:off x="965200" y="638429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120727</xdr:colOff>
      <xdr:row>42</xdr:row>
      <xdr:rowOff>134455</xdr:rowOff>
    </xdr:from>
    <xdr:ext cx="469744" cy="259045"/>
    <xdr:sp macro="" textlink="">
      <xdr:nvSpPr>
        <xdr:cNvPr id="83" name="n_1mainValue【図書館】&#10;有形固定資産減価償却率">
          <a:extLst>
            <a:ext uri="{FF2B5EF4-FFF2-40B4-BE49-F238E27FC236}">
              <a16:creationId xmlns:a16="http://schemas.microsoft.com/office/drawing/2014/main" id="{00000000-0008-0000-0200-000053000000}"/>
            </a:ext>
          </a:extLst>
        </xdr:cNvPr>
        <xdr:cNvSpPr txBox="1"/>
      </xdr:nvSpPr>
      <xdr:spPr>
        <a:xfrm>
          <a:off x="3138247" y="7175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106697</xdr:rowOff>
    </xdr:from>
    <xdr:ext cx="405111" cy="259045"/>
    <xdr:sp macro="" textlink="">
      <xdr:nvSpPr>
        <xdr:cNvPr id="84" name="n_4mainValue【図書館】&#10;有形固定資産減価償却率">
          <a:extLst>
            <a:ext uri="{FF2B5EF4-FFF2-40B4-BE49-F238E27FC236}">
              <a16:creationId xmlns:a16="http://schemas.microsoft.com/office/drawing/2014/main" id="{00000000-0008-0000-0200-000054000000}"/>
            </a:ext>
          </a:extLst>
        </xdr:cNvPr>
        <xdr:cNvSpPr txBox="1"/>
      </xdr:nvSpPr>
      <xdr:spPr>
        <a:xfrm>
          <a:off x="836304" y="6477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5" name="正方形/長方形 84">
          <a:extLst>
            <a:ext uri="{FF2B5EF4-FFF2-40B4-BE49-F238E27FC236}">
              <a16:creationId xmlns:a16="http://schemas.microsoft.com/office/drawing/2014/main" id="{00000000-0008-0000-0200-000055000000}"/>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6" name="正方形/長方形 85">
          <a:extLst>
            <a:ext uri="{FF2B5EF4-FFF2-40B4-BE49-F238E27FC236}">
              <a16:creationId xmlns:a16="http://schemas.microsoft.com/office/drawing/2014/main" id="{00000000-0008-0000-0200-000056000000}"/>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7" name="正方形/長方形 86">
          <a:extLst>
            <a:ext uri="{FF2B5EF4-FFF2-40B4-BE49-F238E27FC236}">
              <a16:creationId xmlns:a16="http://schemas.microsoft.com/office/drawing/2014/main" id="{00000000-0008-0000-0200-000057000000}"/>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8" name="正方形/長方形 87">
          <a:extLst>
            <a:ext uri="{FF2B5EF4-FFF2-40B4-BE49-F238E27FC236}">
              <a16:creationId xmlns:a16="http://schemas.microsoft.com/office/drawing/2014/main" id="{00000000-0008-0000-0200-000058000000}"/>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9" name="正方形/長方形 88">
          <a:extLst>
            <a:ext uri="{FF2B5EF4-FFF2-40B4-BE49-F238E27FC236}">
              <a16:creationId xmlns:a16="http://schemas.microsoft.com/office/drawing/2014/main" id="{00000000-0008-0000-0200-000059000000}"/>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0" name="正方形/長方形 89">
          <a:extLst>
            <a:ext uri="{FF2B5EF4-FFF2-40B4-BE49-F238E27FC236}">
              <a16:creationId xmlns:a16="http://schemas.microsoft.com/office/drawing/2014/main" id="{00000000-0008-0000-0200-00005A000000}"/>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1" name="正方形/長方形 90">
          <a:extLst>
            <a:ext uri="{FF2B5EF4-FFF2-40B4-BE49-F238E27FC236}">
              <a16:creationId xmlns:a16="http://schemas.microsoft.com/office/drawing/2014/main" id="{00000000-0008-0000-0200-00005B000000}"/>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2" name="正方形/長方形 91">
          <a:extLst>
            <a:ext uri="{FF2B5EF4-FFF2-40B4-BE49-F238E27FC236}">
              <a16:creationId xmlns:a16="http://schemas.microsoft.com/office/drawing/2014/main" id="{00000000-0008-0000-0200-00005C000000}"/>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3" name="テキスト ボックス 92">
          <a:extLst>
            <a:ext uri="{FF2B5EF4-FFF2-40B4-BE49-F238E27FC236}">
              <a16:creationId xmlns:a16="http://schemas.microsoft.com/office/drawing/2014/main" id="{00000000-0008-0000-0200-00005D000000}"/>
            </a:ext>
          </a:extLst>
        </xdr:cNvPr>
        <xdr:cNvSpPr txBox="1"/>
      </xdr:nvSpPr>
      <xdr:spPr>
        <a:xfrm>
          <a:off x="578866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4" name="直線コネクタ 93">
          <a:extLst>
            <a:ext uri="{FF2B5EF4-FFF2-40B4-BE49-F238E27FC236}">
              <a16:creationId xmlns:a16="http://schemas.microsoft.com/office/drawing/2014/main" id="{00000000-0008-0000-0200-00005E000000}"/>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95" name="直線コネクタ 94">
          <a:extLst>
            <a:ext uri="{FF2B5EF4-FFF2-40B4-BE49-F238E27FC236}">
              <a16:creationId xmlns:a16="http://schemas.microsoft.com/office/drawing/2014/main" id="{00000000-0008-0000-0200-00005F000000}"/>
            </a:ext>
          </a:extLst>
        </xdr:cNvPr>
        <xdr:cNvCxnSpPr/>
      </xdr:nvCxnSpPr>
      <xdr:spPr>
        <a:xfrm>
          <a:off x="5826760" y="7133408"/>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96" name="テキスト ボックス 95">
          <a:extLst>
            <a:ext uri="{FF2B5EF4-FFF2-40B4-BE49-F238E27FC236}">
              <a16:creationId xmlns:a16="http://schemas.microsoft.com/office/drawing/2014/main" id="{00000000-0008-0000-0200-000060000000}"/>
            </a:ext>
          </a:extLst>
        </xdr:cNvPr>
        <xdr:cNvSpPr txBox="1"/>
      </xdr:nvSpPr>
      <xdr:spPr>
        <a:xfrm>
          <a:off x="540530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97" name="直線コネクタ 96">
          <a:extLst>
            <a:ext uri="{FF2B5EF4-FFF2-40B4-BE49-F238E27FC236}">
              <a16:creationId xmlns:a16="http://schemas.microsoft.com/office/drawing/2014/main" id="{00000000-0008-0000-0200-000061000000}"/>
            </a:ext>
          </a:extLst>
        </xdr:cNvPr>
        <xdr:cNvCxnSpPr/>
      </xdr:nvCxnSpPr>
      <xdr:spPr>
        <a:xfrm>
          <a:off x="5826760" y="681445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138084</xdr:rowOff>
    </xdr:from>
    <xdr:ext cx="467179" cy="259045"/>
    <xdr:sp macro="" textlink="">
      <xdr:nvSpPr>
        <xdr:cNvPr id="98" name="テキスト ボックス 97">
          <a:extLst>
            <a:ext uri="{FF2B5EF4-FFF2-40B4-BE49-F238E27FC236}">
              <a16:creationId xmlns:a16="http://schemas.microsoft.com/office/drawing/2014/main" id="{00000000-0008-0000-0200-000062000000}"/>
            </a:ext>
          </a:extLst>
        </xdr:cNvPr>
        <xdr:cNvSpPr txBox="1"/>
      </xdr:nvSpPr>
      <xdr:spPr>
        <a:xfrm>
          <a:off x="5405301" y="667604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99" name="直線コネクタ 98">
          <a:extLst>
            <a:ext uri="{FF2B5EF4-FFF2-40B4-BE49-F238E27FC236}">
              <a16:creationId xmlns:a16="http://schemas.microsoft.com/office/drawing/2014/main" id="{00000000-0008-0000-0200-000063000000}"/>
            </a:ext>
          </a:extLst>
        </xdr:cNvPr>
        <xdr:cNvCxnSpPr/>
      </xdr:nvCxnSpPr>
      <xdr:spPr>
        <a:xfrm>
          <a:off x="5826760" y="649550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37</xdr:row>
      <xdr:rowOff>154412</xdr:rowOff>
    </xdr:from>
    <xdr:ext cx="467179" cy="259045"/>
    <xdr:sp macro="" textlink="">
      <xdr:nvSpPr>
        <xdr:cNvPr id="100" name="テキスト ボックス 99">
          <a:extLst>
            <a:ext uri="{FF2B5EF4-FFF2-40B4-BE49-F238E27FC236}">
              <a16:creationId xmlns:a16="http://schemas.microsoft.com/office/drawing/2014/main" id="{00000000-0008-0000-0200-000064000000}"/>
            </a:ext>
          </a:extLst>
        </xdr:cNvPr>
        <xdr:cNvSpPr txBox="1"/>
      </xdr:nvSpPr>
      <xdr:spPr>
        <a:xfrm>
          <a:off x="5405301" y="63570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1" name="直線コネクタ 100">
          <a:extLst>
            <a:ext uri="{FF2B5EF4-FFF2-40B4-BE49-F238E27FC236}">
              <a16:creationId xmlns:a16="http://schemas.microsoft.com/office/drawing/2014/main" id="{00000000-0008-0000-0200-000065000000}"/>
            </a:ext>
          </a:extLst>
        </xdr:cNvPr>
        <xdr:cNvCxnSpPr/>
      </xdr:nvCxnSpPr>
      <xdr:spPr>
        <a:xfrm>
          <a:off x="5826760" y="6176554"/>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170741</xdr:rowOff>
    </xdr:from>
    <xdr:ext cx="467179" cy="259045"/>
    <xdr:sp macro="" textlink="">
      <xdr:nvSpPr>
        <xdr:cNvPr id="102" name="テキスト ボックス 101">
          <a:extLst>
            <a:ext uri="{FF2B5EF4-FFF2-40B4-BE49-F238E27FC236}">
              <a16:creationId xmlns:a16="http://schemas.microsoft.com/office/drawing/2014/main" id="{00000000-0008-0000-0200-000066000000}"/>
            </a:ext>
          </a:extLst>
        </xdr:cNvPr>
        <xdr:cNvSpPr txBox="1"/>
      </xdr:nvSpPr>
      <xdr:spPr>
        <a:xfrm>
          <a:off x="5405301" y="603814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03" name="直線コネクタ 102">
          <a:extLst>
            <a:ext uri="{FF2B5EF4-FFF2-40B4-BE49-F238E27FC236}">
              <a16:creationId xmlns:a16="http://schemas.microsoft.com/office/drawing/2014/main" id="{00000000-0008-0000-0200-000067000000}"/>
            </a:ext>
          </a:extLst>
        </xdr:cNvPr>
        <xdr:cNvCxnSpPr/>
      </xdr:nvCxnSpPr>
      <xdr:spPr>
        <a:xfrm>
          <a:off x="5826760" y="585760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15620</xdr:rowOff>
    </xdr:from>
    <xdr:ext cx="467179" cy="259045"/>
    <xdr:sp macro="" textlink="">
      <xdr:nvSpPr>
        <xdr:cNvPr id="104" name="テキスト ボックス 103">
          <a:extLst>
            <a:ext uri="{FF2B5EF4-FFF2-40B4-BE49-F238E27FC236}">
              <a16:creationId xmlns:a16="http://schemas.microsoft.com/office/drawing/2014/main" id="{00000000-0008-0000-0200-000068000000}"/>
            </a:ext>
          </a:extLst>
        </xdr:cNvPr>
        <xdr:cNvSpPr txBox="1"/>
      </xdr:nvSpPr>
      <xdr:spPr>
        <a:xfrm>
          <a:off x="5405301" y="571538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05" name="直線コネクタ 104">
          <a:extLst>
            <a:ext uri="{FF2B5EF4-FFF2-40B4-BE49-F238E27FC236}">
              <a16:creationId xmlns:a16="http://schemas.microsoft.com/office/drawing/2014/main" id="{00000000-0008-0000-0200-000069000000}"/>
            </a:ext>
          </a:extLst>
        </xdr:cNvPr>
        <xdr:cNvCxnSpPr/>
      </xdr:nvCxnSpPr>
      <xdr:spPr>
        <a:xfrm>
          <a:off x="5826760" y="5534842"/>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31949</xdr:rowOff>
    </xdr:from>
    <xdr:ext cx="467179" cy="259045"/>
    <xdr:sp macro="" textlink="">
      <xdr:nvSpPr>
        <xdr:cNvPr id="106" name="テキスト ボックス 105">
          <a:extLst>
            <a:ext uri="{FF2B5EF4-FFF2-40B4-BE49-F238E27FC236}">
              <a16:creationId xmlns:a16="http://schemas.microsoft.com/office/drawing/2014/main" id="{00000000-0008-0000-0200-00006A000000}"/>
            </a:ext>
          </a:extLst>
        </xdr:cNvPr>
        <xdr:cNvSpPr txBox="1"/>
      </xdr:nvSpPr>
      <xdr:spPr>
        <a:xfrm>
          <a:off x="5405301" y="539642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7" name="直線コネクタ 106">
          <a:extLst>
            <a:ext uri="{FF2B5EF4-FFF2-40B4-BE49-F238E27FC236}">
              <a16:creationId xmlns:a16="http://schemas.microsoft.com/office/drawing/2014/main" id="{00000000-0008-0000-0200-00006B000000}"/>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8" name="テキスト ボックス 107">
          <a:extLst>
            <a:ext uri="{FF2B5EF4-FFF2-40B4-BE49-F238E27FC236}">
              <a16:creationId xmlns:a16="http://schemas.microsoft.com/office/drawing/2014/main" id="{00000000-0008-0000-0200-00006C000000}"/>
            </a:ext>
          </a:extLst>
        </xdr:cNvPr>
        <xdr:cNvSpPr txBox="1"/>
      </xdr:nvSpPr>
      <xdr:spPr>
        <a:xfrm>
          <a:off x="540530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9" name="【図書館】&#10;一人当たり面積グラフ枠">
          <a:extLst>
            <a:ext uri="{FF2B5EF4-FFF2-40B4-BE49-F238E27FC236}">
              <a16:creationId xmlns:a16="http://schemas.microsoft.com/office/drawing/2014/main" id="{00000000-0008-0000-0200-00006D000000}"/>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46808</xdr:rowOff>
    </xdr:from>
    <xdr:to>
      <xdr:col>54</xdr:col>
      <xdr:colOff>189865</xdr:colOff>
      <xdr:row>41</xdr:row>
      <xdr:rowOff>159476</xdr:rowOff>
    </xdr:to>
    <xdr:cxnSp macro="">
      <xdr:nvCxnSpPr>
        <xdr:cNvPr id="110" name="直線コネクタ 109">
          <a:extLst>
            <a:ext uri="{FF2B5EF4-FFF2-40B4-BE49-F238E27FC236}">
              <a16:creationId xmlns:a16="http://schemas.microsoft.com/office/drawing/2014/main" id="{00000000-0008-0000-0200-00006E000000}"/>
            </a:ext>
          </a:extLst>
        </xdr:cNvPr>
        <xdr:cNvCxnSpPr/>
      </xdr:nvCxnSpPr>
      <xdr:spPr>
        <a:xfrm flipV="1">
          <a:off x="9219565" y="5746568"/>
          <a:ext cx="0" cy="12861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163303</xdr:rowOff>
    </xdr:from>
    <xdr:ext cx="469744" cy="259045"/>
    <xdr:sp macro="" textlink="">
      <xdr:nvSpPr>
        <xdr:cNvPr id="111" name="【図書館】&#10;一人当たり面積最小値テキスト">
          <a:extLst>
            <a:ext uri="{FF2B5EF4-FFF2-40B4-BE49-F238E27FC236}">
              <a16:creationId xmlns:a16="http://schemas.microsoft.com/office/drawing/2014/main" id="{00000000-0008-0000-0200-00006F000000}"/>
            </a:ext>
          </a:extLst>
        </xdr:cNvPr>
        <xdr:cNvSpPr txBox="1"/>
      </xdr:nvSpPr>
      <xdr:spPr>
        <a:xfrm>
          <a:off x="9258300" y="7036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159476</xdr:rowOff>
    </xdr:from>
    <xdr:to>
      <xdr:col>55</xdr:col>
      <xdr:colOff>88900</xdr:colOff>
      <xdr:row>41</xdr:row>
      <xdr:rowOff>159476</xdr:rowOff>
    </xdr:to>
    <xdr:cxnSp macro="">
      <xdr:nvCxnSpPr>
        <xdr:cNvPr id="112" name="直線コネクタ 111">
          <a:extLst>
            <a:ext uri="{FF2B5EF4-FFF2-40B4-BE49-F238E27FC236}">
              <a16:creationId xmlns:a16="http://schemas.microsoft.com/office/drawing/2014/main" id="{00000000-0008-0000-0200-000070000000}"/>
            </a:ext>
          </a:extLst>
        </xdr:cNvPr>
        <xdr:cNvCxnSpPr/>
      </xdr:nvCxnSpPr>
      <xdr:spPr>
        <a:xfrm>
          <a:off x="9154160" y="703271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164935</xdr:rowOff>
    </xdr:from>
    <xdr:ext cx="469744" cy="259045"/>
    <xdr:sp macro="" textlink="">
      <xdr:nvSpPr>
        <xdr:cNvPr id="113" name="【図書館】&#10;一人当たり面積最大値テキスト">
          <a:extLst>
            <a:ext uri="{FF2B5EF4-FFF2-40B4-BE49-F238E27FC236}">
              <a16:creationId xmlns:a16="http://schemas.microsoft.com/office/drawing/2014/main" id="{00000000-0008-0000-0200-000071000000}"/>
            </a:ext>
          </a:extLst>
        </xdr:cNvPr>
        <xdr:cNvSpPr txBox="1"/>
      </xdr:nvSpPr>
      <xdr:spPr>
        <a:xfrm>
          <a:off x="9258300" y="5529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46808</xdr:rowOff>
    </xdr:from>
    <xdr:to>
      <xdr:col>55</xdr:col>
      <xdr:colOff>88900</xdr:colOff>
      <xdr:row>34</xdr:row>
      <xdr:rowOff>46808</xdr:rowOff>
    </xdr:to>
    <xdr:cxnSp macro="">
      <xdr:nvCxnSpPr>
        <xdr:cNvPr id="114" name="直線コネクタ 113">
          <a:extLst>
            <a:ext uri="{FF2B5EF4-FFF2-40B4-BE49-F238E27FC236}">
              <a16:creationId xmlns:a16="http://schemas.microsoft.com/office/drawing/2014/main" id="{00000000-0008-0000-0200-000072000000}"/>
            </a:ext>
          </a:extLst>
        </xdr:cNvPr>
        <xdr:cNvCxnSpPr/>
      </xdr:nvCxnSpPr>
      <xdr:spPr>
        <a:xfrm>
          <a:off x="9154160" y="574656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168746</xdr:rowOff>
    </xdr:from>
    <xdr:ext cx="469744" cy="259045"/>
    <xdr:sp macro="" textlink="">
      <xdr:nvSpPr>
        <xdr:cNvPr id="115" name="【図書館】&#10;一人当たり面積平均値テキスト">
          <a:extLst>
            <a:ext uri="{FF2B5EF4-FFF2-40B4-BE49-F238E27FC236}">
              <a16:creationId xmlns:a16="http://schemas.microsoft.com/office/drawing/2014/main" id="{00000000-0008-0000-0200-000073000000}"/>
            </a:ext>
          </a:extLst>
        </xdr:cNvPr>
        <xdr:cNvSpPr txBox="1"/>
      </xdr:nvSpPr>
      <xdr:spPr>
        <a:xfrm>
          <a:off x="9258300" y="67067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18869</xdr:rowOff>
    </xdr:from>
    <xdr:to>
      <xdr:col>55</xdr:col>
      <xdr:colOff>50800</xdr:colOff>
      <xdr:row>40</xdr:row>
      <xdr:rowOff>120469</xdr:rowOff>
    </xdr:to>
    <xdr:sp macro="" textlink="">
      <xdr:nvSpPr>
        <xdr:cNvPr id="116" name="フローチャート: 判断 115">
          <a:extLst>
            <a:ext uri="{FF2B5EF4-FFF2-40B4-BE49-F238E27FC236}">
              <a16:creationId xmlns:a16="http://schemas.microsoft.com/office/drawing/2014/main" id="{00000000-0008-0000-0200-000074000000}"/>
            </a:ext>
          </a:extLst>
        </xdr:cNvPr>
        <xdr:cNvSpPr/>
      </xdr:nvSpPr>
      <xdr:spPr>
        <a:xfrm>
          <a:off x="9192260" y="672446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58057</xdr:rowOff>
    </xdr:from>
    <xdr:to>
      <xdr:col>50</xdr:col>
      <xdr:colOff>165100</xdr:colOff>
      <xdr:row>40</xdr:row>
      <xdr:rowOff>159657</xdr:rowOff>
    </xdr:to>
    <xdr:sp macro="" textlink="">
      <xdr:nvSpPr>
        <xdr:cNvPr id="117" name="フローチャート: 判断 116">
          <a:extLst>
            <a:ext uri="{FF2B5EF4-FFF2-40B4-BE49-F238E27FC236}">
              <a16:creationId xmlns:a16="http://schemas.microsoft.com/office/drawing/2014/main" id="{00000000-0008-0000-0200-000075000000}"/>
            </a:ext>
          </a:extLst>
        </xdr:cNvPr>
        <xdr:cNvSpPr/>
      </xdr:nvSpPr>
      <xdr:spPr>
        <a:xfrm>
          <a:off x="8445500" y="6763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39</xdr:row>
      <xdr:rowOff>4734</xdr:rowOff>
    </xdr:from>
    <xdr:ext cx="469744" cy="259045"/>
    <xdr:sp macro="" textlink="">
      <xdr:nvSpPr>
        <xdr:cNvPr id="118" name="n_1aveValue【図書館】&#10;一人当たり面積">
          <a:extLst>
            <a:ext uri="{FF2B5EF4-FFF2-40B4-BE49-F238E27FC236}">
              <a16:creationId xmlns:a16="http://schemas.microsoft.com/office/drawing/2014/main" id="{00000000-0008-0000-0200-000076000000}"/>
            </a:ext>
          </a:extLst>
        </xdr:cNvPr>
        <xdr:cNvSpPr txBox="1"/>
      </xdr:nvSpPr>
      <xdr:spPr>
        <a:xfrm>
          <a:off x="8271587" y="65426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40</xdr:row>
      <xdr:rowOff>15603</xdr:rowOff>
    </xdr:from>
    <xdr:to>
      <xdr:col>46</xdr:col>
      <xdr:colOff>38100</xdr:colOff>
      <xdr:row>40</xdr:row>
      <xdr:rowOff>117203</xdr:rowOff>
    </xdr:to>
    <xdr:sp macro="" textlink="">
      <xdr:nvSpPr>
        <xdr:cNvPr id="119" name="フローチャート: 判断 118">
          <a:extLst>
            <a:ext uri="{FF2B5EF4-FFF2-40B4-BE49-F238E27FC236}">
              <a16:creationId xmlns:a16="http://schemas.microsoft.com/office/drawing/2014/main" id="{00000000-0008-0000-0200-000077000000}"/>
            </a:ext>
          </a:extLst>
        </xdr:cNvPr>
        <xdr:cNvSpPr/>
      </xdr:nvSpPr>
      <xdr:spPr>
        <a:xfrm>
          <a:off x="7670800" y="672120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38</xdr:row>
      <xdr:rowOff>133730</xdr:rowOff>
    </xdr:from>
    <xdr:ext cx="469744" cy="259045"/>
    <xdr:sp macro="" textlink="">
      <xdr:nvSpPr>
        <xdr:cNvPr id="120" name="n_2aveValue【図書館】&#10;一人当たり面積">
          <a:extLst>
            <a:ext uri="{FF2B5EF4-FFF2-40B4-BE49-F238E27FC236}">
              <a16:creationId xmlns:a16="http://schemas.microsoft.com/office/drawing/2014/main" id="{00000000-0008-0000-0200-000078000000}"/>
            </a:ext>
          </a:extLst>
        </xdr:cNvPr>
        <xdr:cNvSpPr txBox="1"/>
      </xdr:nvSpPr>
      <xdr:spPr>
        <a:xfrm>
          <a:off x="7509587" y="65040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40</xdr:row>
      <xdr:rowOff>15603</xdr:rowOff>
    </xdr:from>
    <xdr:to>
      <xdr:col>41</xdr:col>
      <xdr:colOff>101600</xdr:colOff>
      <xdr:row>40</xdr:row>
      <xdr:rowOff>117203</xdr:rowOff>
    </xdr:to>
    <xdr:sp macro="" textlink="">
      <xdr:nvSpPr>
        <xdr:cNvPr id="121" name="フローチャート: 判断 120">
          <a:extLst>
            <a:ext uri="{FF2B5EF4-FFF2-40B4-BE49-F238E27FC236}">
              <a16:creationId xmlns:a16="http://schemas.microsoft.com/office/drawing/2014/main" id="{00000000-0008-0000-0200-000079000000}"/>
            </a:ext>
          </a:extLst>
        </xdr:cNvPr>
        <xdr:cNvSpPr/>
      </xdr:nvSpPr>
      <xdr:spPr>
        <a:xfrm>
          <a:off x="6873240" y="6721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6427</xdr:colOff>
      <xdr:row>38</xdr:row>
      <xdr:rowOff>133730</xdr:rowOff>
    </xdr:from>
    <xdr:ext cx="469744" cy="259045"/>
    <xdr:sp macro="" textlink="">
      <xdr:nvSpPr>
        <xdr:cNvPr id="122" name="n_3aveValue【図書館】&#10;一人当たり面積">
          <a:extLst>
            <a:ext uri="{FF2B5EF4-FFF2-40B4-BE49-F238E27FC236}">
              <a16:creationId xmlns:a16="http://schemas.microsoft.com/office/drawing/2014/main" id="{00000000-0008-0000-0200-00007A000000}"/>
            </a:ext>
          </a:extLst>
        </xdr:cNvPr>
        <xdr:cNvSpPr txBox="1"/>
      </xdr:nvSpPr>
      <xdr:spPr>
        <a:xfrm>
          <a:off x="6712027" y="65040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40</xdr:row>
      <xdr:rowOff>44994</xdr:rowOff>
    </xdr:from>
    <xdr:to>
      <xdr:col>36</xdr:col>
      <xdr:colOff>165100</xdr:colOff>
      <xdr:row>40</xdr:row>
      <xdr:rowOff>146594</xdr:rowOff>
    </xdr:to>
    <xdr:sp macro="" textlink="">
      <xdr:nvSpPr>
        <xdr:cNvPr id="123" name="フローチャート: 判断 122">
          <a:extLst>
            <a:ext uri="{FF2B5EF4-FFF2-40B4-BE49-F238E27FC236}">
              <a16:creationId xmlns:a16="http://schemas.microsoft.com/office/drawing/2014/main" id="{00000000-0008-0000-0200-00007B000000}"/>
            </a:ext>
          </a:extLst>
        </xdr:cNvPr>
        <xdr:cNvSpPr/>
      </xdr:nvSpPr>
      <xdr:spPr>
        <a:xfrm>
          <a:off x="6098540" y="6750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69927</xdr:colOff>
      <xdr:row>38</xdr:row>
      <xdr:rowOff>163121</xdr:rowOff>
    </xdr:from>
    <xdr:ext cx="469744" cy="259045"/>
    <xdr:sp macro="" textlink="">
      <xdr:nvSpPr>
        <xdr:cNvPr id="124" name="n_4aveValue【図書館】&#10;一人当たり面積">
          <a:extLst>
            <a:ext uri="{FF2B5EF4-FFF2-40B4-BE49-F238E27FC236}">
              <a16:creationId xmlns:a16="http://schemas.microsoft.com/office/drawing/2014/main" id="{00000000-0008-0000-0200-00007C000000}"/>
            </a:ext>
          </a:extLst>
        </xdr:cNvPr>
        <xdr:cNvSpPr txBox="1"/>
      </xdr:nvSpPr>
      <xdr:spPr>
        <a:xfrm>
          <a:off x="5937327" y="6533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00000000-0008-0000-0200-00007D000000}"/>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200-00007E000000}"/>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200-00007F000000}"/>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200-000080000000}"/>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0000000-0008-0000-0200-000081000000}"/>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121738</xdr:rowOff>
    </xdr:from>
    <xdr:to>
      <xdr:col>55</xdr:col>
      <xdr:colOff>50800</xdr:colOff>
      <xdr:row>40</xdr:row>
      <xdr:rowOff>51888</xdr:rowOff>
    </xdr:to>
    <xdr:sp macro="" textlink="">
      <xdr:nvSpPr>
        <xdr:cNvPr id="130" name="楕円 129">
          <a:extLst>
            <a:ext uri="{FF2B5EF4-FFF2-40B4-BE49-F238E27FC236}">
              <a16:creationId xmlns:a16="http://schemas.microsoft.com/office/drawing/2014/main" id="{00000000-0008-0000-0200-000082000000}"/>
            </a:ext>
          </a:extLst>
        </xdr:cNvPr>
        <xdr:cNvSpPr/>
      </xdr:nvSpPr>
      <xdr:spPr>
        <a:xfrm>
          <a:off x="9192260" y="665969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38</xdr:row>
      <xdr:rowOff>144615</xdr:rowOff>
    </xdr:from>
    <xdr:ext cx="469744" cy="259045"/>
    <xdr:sp macro="" textlink="">
      <xdr:nvSpPr>
        <xdr:cNvPr id="131" name="【図書館】&#10;一人当たり面積該当値テキスト">
          <a:extLst>
            <a:ext uri="{FF2B5EF4-FFF2-40B4-BE49-F238E27FC236}">
              <a16:creationId xmlns:a16="http://schemas.microsoft.com/office/drawing/2014/main" id="{00000000-0008-0000-0200-000083000000}"/>
            </a:ext>
          </a:extLst>
        </xdr:cNvPr>
        <xdr:cNvSpPr txBox="1"/>
      </xdr:nvSpPr>
      <xdr:spPr>
        <a:xfrm>
          <a:off x="9258300" y="6514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82550</xdr:rowOff>
    </xdr:from>
    <xdr:to>
      <xdr:col>50</xdr:col>
      <xdr:colOff>165100</xdr:colOff>
      <xdr:row>42</xdr:row>
      <xdr:rowOff>12700</xdr:rowOff>
    </xdr:to>
    <xdr:sp macro="" textlink="">
      <xdr:nvSpPr>
        <xdr:cNvPr id="132" name="楕円 131">
          <a:extLst>
            <a:ext uri="{FF2B5EF4-FFF2-40B4-BE49-F238E27FC236}">
              <a16:creationId xmlns:a16="http://schemas.microsoft.com/office/drawing/2014/main" id="{00000000-0008-0000-0200-000084000000}"/>
            </a:ext>
          </a:extLst>
        </xdr:cNvPr>
        <xdr:cNvSpPr/>
      </xdr:nvSpPr>
      <xdr:spPr>
        <a:xfrm>
          <a:off x="8445500" y="69557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1088</xdr:rowOff>
    </xdr:from>
    <xdr:to>
      <xdr:col>55</xdr:col>
      <xdr:colOff>0</xdr:colOff>
      <xdr:row>41</xdr:row>
      <xdr:rowOff>133350</xdr:rowOff>
    </xdr:to>
    <xdr:cxnSp macro="">
      <xdr:nvCxnSpPr>
        <xdr:cNvPr id="133" name="直線コネクタ 132">
          <a:extLst>
            <a:ext uri="{FF2B5EF4-FFF2-40B4-BE49-F238E27FC236}">
              <a16:creationId xmlns:a16="http://schemas.microsoft.com/office/drawing/2014/main" id="{00000000-0008-0000-0200-000085000000}"/>
            </a:ext>
          </a:extLst>
        </xdr:cNvPr>
        <xdr:cNvCxnSpPr/>
      </xdr:nvCxnSpPr>
      <xdr:spPr>
        <a:xfrm flipV="1">
          <a:off x="8496300" y="6706688"/>
          <a:ext cx="723900" cy="2999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92347</xdr:rowOff>
    </xdr:from>
    <xdr:to>
      <xdr:col>36</xdr:col>
      <xdr:colOff>165100</xdr:colOff>
      <xdr:row>42</xdr:row>
      <xdr:rowOff>22497</xdr:rowOff>
    </xdr:to>
    <xdr:sp macro="" textlink="">
      <xdr:nvSpPr>
        <xdr:cNvPr id="134" name="楕円 133">
          <a:extLst>
            <a:ext uri="{FF2B5EF4-FFF2-40B4-BE49-F238E27FC236}">
              <a16:creationId xmlns:a16="http://schemas.microsoft.com/office/drawing/2014/main" id="{00000000-0008-0000-0200-000086000000}"/>
            </a:ext>
          </a:extLst>
        </xdr:cNvPr>
        <xdr:cNvSpPr/>
      </xdr:nvSpPr>
      <xdr:spPr>
        <a:xfrm>
          <a:off x="6098540" y="696558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42</xdr:row>
      <xdr:rowOff>3827</xdr:rowOff>
    </xdr:from>
    <xdr:ext cx="469744" cy="259045"/>
    <xdr:sp macro="" textlink="">
      <xdr:nvSpPr>
        <xdr:cNvPr id="135" name="n_1mainValue【図書館】&#10;一人当たり面積">
          <a:extLst>
            <a:ext uri="{FF2B5EF4-FFF2-40B4-BE49-F238E27FC236}">
              <a16:creationId xmlns:a16="http://schemas.microsoft.com/office/drawing/2014/main" id="{00000000-0008-0000-0200-000087000000}"/>
            </a:ext>
          </a:extLst>
        </xdr:cNvPr>
        <xdr:cNvSpPr txBox="1"/>
      </xdr:nvSpPr>
      <xdr:spPr>
        <a:xfrm>
          <a:off x="8271587" y="704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42</xdr:row>
      <xdr:rowOff>13624</xdr:rowOff>
    </xdr:from>
    <xdr:ext cx="469744" cy="259045"/>
    <xdr:sp macro="" textlink="">
      <xdr:nvSpPr>
        <xdr:cNvPr id="136" name="n_4mainValue【図書館】&#10;一人当たり面積">
          <a:extLst>
            <a:ext uri="{FF2B5EF4-FFF2-40B4-BE49-F238E27FC236}">
              <a16:creationId xmlns:a16="http://schemas.microsoft.com/office/drawing/2014/main" id="{00000000-0008-0000-0200-000088000000}"/>
            </a:ext>
          </a:extLst>
        </xdr:cNvPr>
        <xdr:cNvSpPr txBox="1"/>
      </xdr:nvSpPr>
      <xdr:spPr>
        <a:xfrm>
          <a:off x="5937327" y="70545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37" name="正方形/長方形 136">
          <a:extLst>
            <a:ext uri="{FF2B5EF4-FFF2-40B4-BE49-F238E27FC236}">
              <a16:creationId xmlns:a16="http://schemas.microsoft.com/office/drawing/2014/main" id="{00000000-0008-0000-0200-000089000000}"/>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8" name="正方形/長方形 137">
          <a:extLst>
            <a:ext uri="{FF2B5EF4-FFF2-40B4-BE49-F238E27FC236}">
              <a16:creationId xmlns:a16="http://schemas.microsoft.com/office/drawing/2014/main" id="{00000000-0008-0000-0200-00008A000000}"/>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39" name="正方形/長方形 138">
          <a:extLst>
            <a:ext uri="{FF2B5EF4-FFF2-40B4-BE49-F238E27FC236}">
              <a16:creationId xmlns:a16="http://schemas.microsoft.com/office/drawing/2014/main" id="{00000000-0008-0000-0200-00008B000000}"/>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0" name="正方形/長方形 139">
          <a:extLst>
            <a:ext uri="{FF2B5EF4-FFF2-40B4-BE49-F238E27FC236}">
              <a16:creationId xmlns:a16="http://schemas.microsoft.com/office/drawing/2014/main" id="{00000000-0008-0000-0200-00008C000000}"/>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1" name="正方形/長方形 140">
          <a:extLst>
            <a:ext uri="{FF2B5EF4-FFF2-40B4-BE49-F238E27FC236}">
              <a16:creationId xmlns:a16="http://schemas.microsoft.com/office/drawing/2014/main" id="{00000000-0008-0000-0200-00008D000000}"/>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2" name="正方形/長方形 141">
          <a:extLst>
            <a:ext uri="{FF2B5EF4-FFF2-40B4-BE49-F238E27FC236}">
              <a16:creationId xmlns:a16="http://schemas.microsoft.com/office/drawing/2014/main" id="{00000000-0008-0000-0200-00008E000000}"/>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3" name="正方形/長方形 142">
          <a:extLst>
            <a:ext uri="{FF2B5EF4-FFF2-40B4-BE49-F238E27FC236}">
              <a16:creationId xmlns:a16="http://schemas.microsoft.com/office/drawing/2014/main" id="{00000000-0008-0000-0200-00008F000000}"/>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4" name="正方形/長方形 143">
          <a:extLst>
            <a:ext uri="{FF2B5EF4-FFF2-40B4-BE49-F238E27FC236}">
              <a16:creationId xmlns:a16="http://schemas.microsoft.com/office/drawing/2014/main" id="{00000000-0008-0000-0200-000090000000}"/>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5" name="テキスト ボックス 144">
          <a:extLst>
            <a:ext uri="{FF2B5EF4-FFF2-40B4-BE49-F238E27FC236}">
              <a16:creationId xmlns:a16="http://schemas.microsoft.com/office/drawing/2014/main" id="{00000000-0008-0000-0200-000091000000}"/>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6" name="直線コネクタ 145">
          <a:extLst>
            <a:ext uri="{FF2B5EF4-FFF2-40B4-BE49-F238E27FC236}">
              <a16:creationId xmlns:a16="http://schemas.microsoft.com/office/drawing/2014/main" id="{00000000-0008-0000-0200-000092000000}"/>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47" name="テキスト ボックス 146">
          <a:extLst>
            <a:ext uri="{FF2B5EF4-FFF2-40B4-BE49-F238E27FC236}">
              <a16:creationId xmlns:a16="http://schemas.microsoft.com/office/drawing/2014/main" id="{00000000-0008-0000-0200-000093000000}"/>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48" name="直線コネクタ 147">
          <a:extLst>
            <a:ext uri="{FF2B5EF4-FFF2-40B4-BE49-F238E27FC236}">
              <a16:creationId xmlns:a16="http://schemas.microsoft.com/office/drawing/2014/main" id="{00000000-0008-0000-0200-000094000000}"/>
            </a:ext>
          </a:extLst>
        </xdr:cNvPr>
        <xdr:cNvCxnSpPr/>
      </xdr:nvCxnSpPr>
      <xdr:spPr>
        <a:xfrm>
          <a:off x="67056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49" name="テキスト ボックス 148">
          <a:extLst>
            <a:ext uri="{FF2B5EF4-FFF2-40B4-BE49-F238E27FC236}">
              <a16:creationId xmlns:a16="http://schemas.microsoft.com/office/drawing/2014/main" id="{00000000-0008-0000-0200-000095000000}"/>
            </a:ext>
          </a:extLst>
        </xdr:cNvPr>
        <xdr:cNvSpPr txBox="1"/>
      </xdr:nvSpPr>
      <xdr:spPr>
        <a:xfrm>
          <a:off x="27196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0" name="直線コネクタ 149">
          <a:extLst>
            <a:ext uri="{FF2B5EF4-FFF2-40B4-BE49-F238E27FC236}">
              <a16:creationId xmlns:a16="http://schemas.microsoft.com/office/drawing/2014/main" id="{00000000-0008-0000-0200-000096000000}"/>
            </a:ext>
          </a:extLst>
        </xdr:cNvPr>
        <xdr:cNvCxnSpPr/>
      </xdr:nvCxnSpPr>
      <xdr:spPr>
        <a:xfrm>
          <a:off x="67056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51" name="テキスト ボックス 150">
          <a:extLst>
            <a:ext uri="{FF2B5EF4-FFF2-40B4-BE49-F238E27FC236}">
              <a16:creationId xmlns:a16="http://schemas.microsoft.com/office/drawing/2014/main" id="{00000000-0008-0000-0200-000097000000}"/>
            </a:ext>
          </a:extLst>
        </xdr:cNvPr>
        <xdr:cNvSpPr txBox="1"/>
      </xdr:nvSpPr>
      <xdr:spPr>
        <a:xfrm>
          <a:off x="33608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52" name="直線コネクタ 151">
          <a:extLst>
            <a:ext uri="{FF2B5EF4-FFF2-40B4-BE49-F238E27FC236}">
              <a16:creationId xmlns:a16="http://schemas.microsoft.com/office/drawing/2014/main" id="{00000000-0008-0000-0200-000098000000}"/>
            </a:ext>
          </a:extLst>
        </xdr:cNvPr>
        <xdr:cNvCxnSpPr/>
      </xdr:nvCxnSpPr>
      <xdr:spPr>
        <a:xfrm>
          <a:off x="67056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53" name="テキスト ボックス 152">
          <a:extLst>
            <a:ext uri="{FF2B5EF4-FFF2-40B4-BE49-F238E27FC236}">
              <a16:creationId xmlns:a16="http://schemas.microsoft.com/office/drawing/2014/main" id="{00000000-0008-0000-0200-000099000000}"/>
            </a:ext>
          </a:extLst>
        </xdr:cNvPr>
        <xdr:cNvSpPr txBox="1"/>
      </xdr:nvSpPr>
      <xdr:spPr>
        <a:xfrm>
          <a:off x="33608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54" name="直線コネクタ 153">
          <a:extLst>
            <a:ext uri="{FF2B5EF4-FFF2-40B4-BE49-F238E27FC236}">
              <a16:creationId xmlns:a16="http://schemas.microsoft.com/office/drawing/2014/main" id="{00000000-0008-0000-0200-00009A000000}"/>
            </a:ext>
          </a:extLst>
        </xdr:cNvPr>
        <xdr:cNvCxnSpPr/>
      </xdr:nvCxnSpPr>
      <xdr:spPr>
        <a:xfrm>
          <a:off x="67056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55" name="テキスト ボックス 154">
          <a:extLst>
            <a:ext uri="{FF2B5EF4-FFF2-40B4-BE49-F238E27FC236}">
              <a16:creationId xmlns:a16="http://schemas.microsoft.com/office/drawing/2014/main" id="{00000000-0008-0000-0200-00009B000000}"/>
            </a:ext>
          </a:extLst>
        </xdr:cNvPr>
        <xdr:cNvSpPr txBox="1"/>
      </xdr:nvSpPr>
      <xdr:spPr>
        <a:xfrm>
          <a:off x="33608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56" name="直線コネクタ 155">
          <a:extLst>
            <a:ext uri="{FF2B5EF4-FFF2-40B4-BE49-F238E27FC236}">
              <a16:creationId xmlns:a16="http://schemas.microsoft.com/office/drawing/2014/main" id="{00000000-0008-0000-0200-00009C000000}"/>
            </a:ext>
          </a:extLst>
        </xdr:cNvPr>
        <xdr:cNvCxnSpPr/>
      </xdr:nvCxnSpPr>
      <xdr:spPr>
        <a:xfrm>
          <a:off x="67056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57" name="テキスト ボックス 156">
          <a:extLst>
            <a:ext uri="{FF2B5EF4-FFF2-40B4-BE49-F238E27FC236}">
              <a16:creationId xmlns:a16="http://schemas.microsoft.com/office/drawing/2014/main" id="{00000000-0008-0000-0200-00009D000000}"/>
            </a:ext>
          </a:extLst>
        </xdr:cNvPr>
        <xdr:cNvSpPr txBox="1"/>
      </xdr:nvSpPr>
      <xdr:spPr>
        <a:xfrm>
          <a:off x="33608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58" name="直線コネクタ 157">
          <a:extLst>
            <a:ext uri="{FF2B5EF4-FFF2-40B4-BE49-F238E27FC236}">
              <a16:creationId xmlns:a16="http://schemas.microsoft.com/office/drawing/2014/main" id="{00000000-0008-0000-0200-00009E000000}"/>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59" name="テキスト ボックス 158">
          <a:extLst>
            <a:ext uri="{FF2B5EF4-FFF2-40B4-BE49-F238E27FC236}">
              <a16:creationId xmlns:a16="http://schemas.microsoft.com/office/drawing/2014/main" id="{00000000-0008-0000-0200-00009F000000}"/>
            </a:ext>
          </a:extLst>
        </xdr:cNvPr>
        <xdr:cNvSpPr txBox="1"/>
      </xdr:nvSpPr>
      <xdr:spPr>
        <a:xfrm>
          <a:off x="37734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0" name="【体育館・プール】&#10;有形固定資産減価償却率グラフ枠">
          <a:extLst>
            <a:ext uri="{FF2B5EF4-FFF2-40B4-BE49-F238E27FC236}">
              <a16:creationId xmlns:a16="http://schemas.microsoft.com/office/drawing/2014/main" id="{00000000-0008-0000-0200-0000A0000000}"/>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0</xdr:rowOff>
    </xdr:from>
    <xdr:to>
      <xdr:col>24</xdr:col>
      <xdr:colOff>62865</xdr:colOff>
      <xdr:row>64</xdr:row>
      <xdr:rowOff>76200</xdr:rowOff>
    </xdr:to>
    <xdr:cxnSp macro="">
      <xdr:nvCxnSpPr>
        <xdr:cNvPr id="161" name="直線コネクタ 160">
          <a:extLst>
            <a:ext uri="{FF2B5EF4-FFF2-40B4-BE49-F238E27FC236}">
              <a16:creationId xmlns:a16="http://schemas.microsoft.com/office/drawing/2014/main" id="{00000000-0008-0000-0200-0000A1000000}"/>
            </a:ext>
          </a:extLst>
        </xdr:cNvPr>
        <xdr:cNvCxnSpPr/>
      </xdr:nvCxnSpPr>
      <xdr:spPr>
        <a:xfrm flipV="1">
          <a:off x="4086225" y="9220200"/>
          <a:ext cx="0" cy="15849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62" name="【体育館・プール】&#10;有形固定資産減価償却率最小値テキスト">
          <a:extLst>
            <a:ext uri="{FF2B5EF4-FFF2-40B4-BE49-F238E27FC236}">
              <a16:creationId xmlns:a16="http://schemas.microsoft.com/office/drawing/2014/main" id="{00000000-0008-0000-0200-0000A2000000}"/>
            </a:ext>
          </a:extLst>
        </xdr:cNvPr>
        <xdr:cNvSpPr txBox="1"/>
      </xdr:nvSpPr>
      <xdr:spPr>
        <a:xfrm>
          <a:off x="4124960" y="10808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63" name="直線コネクタ 162">
          <a:extLst>
            <a:ext uri="{FF2B5EF4-FFF2-40B4-BE49-F238E27FC236}">
              <a16:creationId xmlns:a16="http://schemas.microsoft.com/office/drawing/2014/main" id="{00000000-0008-0000-0200-0000A3000000}"/>
            </a:ext>
          </a:extLst>
        </xdr:cNvPr>
        <xdr:cNvCxnSpPr/>
      </xdr:nvCxnSpPr>
      <xdr:spPr>
        <a:xfrm>
          <a:off x="4020820" y="108051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118127</xdr:rowOff>
    </xdr:from>
    <xdr:ext cx="405111" cy="259045"/>
    <xdr:sp macro="" textlink="">
      <xdr:nvSpPr>
        <xdr:cNvPr id="164" name="【体育館・プール】&#10;有形固定資産減価償却率最大値テキスト">
          <a:extLst>
            <a:ext uri="{FF2B5EF4-FFF2-40B4-BE49-F238E27FC236}">
              <a16:creationId xmlns:a16="http://schemas.microsoft.com/office/drawing/2014/main" id="{00000000-0008-0000-0200-0000A4000000}"/>
            </a:ext>
          </a:extLst>
        </xdr:cNvPr>
        <xdr:cNvSpPr txBox="1"/>
      </xdr:nvSpPr>
      <xdr:spPr>
        <a:xfrm>
          <a:off x="4124960" y="9003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0</xdr:rowOff>
    </xdr:from>
    <xdr:to>
      <xdr:col>24</xdr:col>
      <xdr:colOff>152400</xdr:colOff>
      <xdr:row>55</xdr:row>
      <xdr:rowOff>0</xdr:rowOff>
    </xdr:to>
    <xdr:cxnSp macro="">
      <xdr:nvCxnSpPr>
        <xdr:cNvPr id="165" name="直線コネクタ 164">
          <a:extLst>
            <a:ext uri="{FF2B5EF4-FFF2-40B4-BE49-F238E27FC236}">
              <a16:creationId xmlns:a16="http://schemas.microsoft.com/office/drawing/2014/main" id="{00000000-0008-0000-0200-0000A5000000}"/>
            </a:ext>
          </a:extLst>
        </xdr:cNvPr>
        <xdr:cNvCxnSpPr/>
      </xdr:nvCxnSpPr>
      <xdr:spPr>
        <a:xfrm>
          <a:off x="4020820" y="92202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87647</xdr:rowOff>
    </xdr:from>
    <xdr:ext cx="405111" cy="259045"/>
    <xdr:sp macro="" textlink="">
      <xdr:nvSpPr>
        <xdr:cNvPr id="166" name="【体育館・プール】&#10;有形固定資産減価償却率平均値テキスト">
          <a:extLst>
            <a:ext uri="{FF2B5EF4-FFF2-40B4-BE49-F238E27FC236}">
              <a16:creationId xmlns:a16="http://schemas.microsoft.com/office/drawing/2014/main" id="{00000000-0008-0000-0200-0000A6000000}"/>
            </a:ext>
          </a:extLst>
        </xdr:cNvPr>
        <xdr:cNvSpPr txBox="1"/>
      </xdr:nvSpPr>
      <xdr:spPr>
        <a:xfrm>
          <a:off x="4124960" y="101460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109220</xdr:rowOff>
    </xdr:from>
    <xdr:to>
      <xdr:col>24</xdr:col>
      <xdr:colOff>114300</xdr:colOff>
      <xdr:row>61</xdr:row>
      <xdr:rowOff>39370</xdr:rowOff>
    </xdr:to>
    <xdr:sp macro="" textlink="">
      <xdr:nvSpPr>
        <xdr:cNvPr id="167" name="フローチャート: 判断 166">
          <a:extLst>
            <a:ext uri="{FF2B5EF4-FFF2-40B4-BE49-F238E27FC236}">
              <a16:creationId xmlns:a16="http://schemas.microsoft.com/office/drawing/2014/main" id="{00000000-0008-0000-0200-0000A7000000}"/>
            </a:ext>
          </a:extLst>
        </xdr:cNvPr>
        <xdr:cNvSpPr/>
      </xdr:nvSpPr>
      <xdr:spPr>
        <a:xfrm>
          <a:off x="4036060" y="101676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69215</xdr:rowOff>
    </xdr:from>
    <xdr:to>
      <xdr:col>20</xdr:col>
      <xdr:colOff>38100</xdr:colOff>
      <xdr:row>60</xdr:row>
      <xdr:rowOff>170815</xdr:rowOff>
    </xdr:to>
    <xdr:sp macro="" textlink="">
      <xdr:nvSpPr>
        <xdr:cNvPr id="168" name="フローチャート: 判断 167">
          <a:extLst>
            <a:ext uri="{FF2B5EF4-FFF2-40B4-BE49-F238E27FC236}">
              <a16:creationId xmlns:a16="http://schemas.microsoft.com/office/drawing/2014/main" id="{00000000-0008-0000-0200-0000A8000000}"/>
            </a:ext>
          </a:extLst>
        </xdr:cNvPr>
        <xdr:cNvSpPr/>
      </xdr:nvSpPr>
      <xdr:spPr>
        <a:xfrm>
          <a:off x="3312160" y="1012761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59</xdr:row>
      <xdr:rowOff>15892</xdr:rowOff>
    </xdr:from>
    <xdr:ext cx="405111" cy="259045"/>
    <xdr:sp macro="" textlink="">
      <xdr:nvSpPr>
        <xdr:cNvPr id="169" name="n_1aveValue【体育館・プール】&#10;有形固定資産減価償却率">
          <a:extLst>
            <a:ext uri="{FF2B5EF4-FFF2-40B4-BE49-F238E27FC236}">
              <a16:creationId xmlns:a16="http://schemas.microsoft.com/office/drawing/2014/main" id="{00000000-0008-0000-0200-0000A9000000}"/>
            </a:ext>
          </a:extLst>
        </xdr:cNvPr>
        <xdr:cNvSpPr txBox="1"/>
      </xdr:nvSpPr>
      <xdr:spPr>
        <a:xfrm>
          <a:off x="3170564" y="9906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60</xdr:row>
      <xdr:rowOff>63500</xdr:rowOff>
    </xdr:from>
    <xdr:to>
      <xdr:col>15</xdr:col>
      <xdr:colOff>101600</xdr:colOff>
      <xdr:row>60</xdr:row>
      <xdr:rowOff>165100</xdr:rowOff>
    </xdr:to>
    <xdr:sp macro="" textlink="">
      <xdr:nvSpPr>
        <xdr:cNvPr id="170" name="フローチャート: 判断 169">
          <a:extLst>
            <a:ext uri="{FF2B5EF4-FFF2-40B4-BE49-F238E27FC236}">
              <a16:creationId xmlns:a16="http://schemas.microsoft.com/office/drawing/2014/main" id="{00000000-0008-0000-0200-0000AA000000}"/>
            </a:ext>
          </a:extLst>
        </xdr:cNvPr>
        <xdr:cNvSpPr/>
      </xdr:nvSpPr>
      <xdr:spPr>
        <a:xfrm>
          <a:off x="2514600" y="1012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59</xdr:row>
      <xdr:rowOff>10177</xdr:rowOff>
    </xdr:from>
    <xdr:ext cx="405111" cy="259045"/>
    <xdr:sp macro="" textlink="">
      <xdr:nvSpPr>
        <xdr:cNvPr id="171" name="n_2aveValue【体育館・プール】&#10;有形固定資産減価償却率">
          <a:extLst>
            <a:ext uri="{FF2B5EF4-FFF2-40B4-BE49-F238E27FC236}">
              <a16:creationId xmlns:a16="http://schemas.microsoft.com/office/drawing/2014/main" id="{00000000-0008-0000-0200-0000AB000000}"/>
            </a:ext>
          </a:extLst>
        </xdr:cNvPr>
        <xdr:cNvSpPr txBox="1"/>
      </xdr:nvSpPr>
      <xdr:spPr>
        <a:xfrm>
          <a:off x="2385704" y="9900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60</xdr:row>
      <xdr:rowOff>55880</xdr:rowOff>
    </xdr:from>
    <xdr:to>
      <xdr:col>10</xdr:col>
      <xdr:colOff>165100</xdr:colOff>
      <xdr:row>60</xdr:row>
      <xdr:rowOff>157480</xdr:rowOff>
    </xdr:to>
    <xdr:sp macro="" textlink="">
      <xdr:nvSpPr>
        <xdr:cNvPr id="172" name="フローチャート: 判断 171">
          <a:extLst>
            <a:ext uri="{FF2B5EF4-FFF2-40B4-BE49-F238E27FC236}">
              <a16:creationId xmlns:a16="http://schemas.microsoft.com/office/drawing/2014/main" id="{00000000-0008-0000-0200-0000AC000000}"/>
            </a:ext>
          </a:extLst>
        </xdr:cNvPr>
        <xdr:cNvSpPr/>
      </xdr:nvSpPr>
      <xdr:spPr>
        <a:xfrm>
          <a:off x="1739900" y="10114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102244</xdr:colOff>
      <xdr:row>59</xdr:row>
      <xdr:rowOff>2557</xdr:rowOff>
    </xdr:from>
    <xdr:ext cx="405111" cy="259045"/>
    <xdr:sp macro="" textlink="">
      <xdr:nvSpPr>
        <xdr:cNvPr id="173" name="n_3aveValue【体育館・プール】&#10;有形固定資産減価償却率">
          <a:extLst>
            <a:ext uri="{FF2B5EF4-FFF2-40B4-BE49-F238E27FC236}">
              <a16:creationId xmlns:a16="http://schemas.microsoft.com/office/drawing/2014/main" id="{00000000-0008-0000-0200-0000AD000000}"/>
            </a:ext>
          </a:extLst>
        </xdr:cNvPr>
        <xdr:cNvSpPr txBox="1"/>
      </xdr:nvSpPr>
      <xdr:spPr>
        <a:xfrm>
          <a:off x="1611004" y="9893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59</xdr:row>
      <xdr:rowOff>151130</xdr:rowOff>
    </xdr:from>
    <xdr:to>
      <xdr:col>6</xdr:col>
      <xdr:colOff>38100</xdr:colOff>
      <xdr:row>60</xdr:row>
      <xdr:rowOff>81280</xdr:rowOff>
    </xdr:to>
    <xdr:sp macro="" textlink="">
      <xdr:nvSpPr>
        <xdr:cNvPr id="174" name="フローチャート: 判断 173">
          <a:extLst>
            <a:ext uri="{FF2B5EF4-FFF2-40B4-BE49-F238E27FC236}">
              <a16:creationId xmlns:a16="http://schemas.microsoft.com/office/drawing/2014/main" id="{00000000-0008-0000-0200-0000AE000000}"/>
            </a:ext>
          </a:extLst>
        </xdr:cNvPr>
        <xdr:cNvSpPr/>
      </xdr:nvSpPr>
      <xdr:spPr>
        <a:xfrm>
          <a:off x="965200" y="1004189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165744</xdr:colOff>
      <xdr:row>60</xdr:row>
      <xdr:rowOff>72407</xdr:rowOff>
    </xdr:from>
    <xdr:ext cx="405111" cy="259045"/>
    <xdr:sp macro="" textlink="">
      <xdr:nvSpPr>
        <xdr:cNvPr id="175" name="n_4aveValue【体育館・プール】&#10;有形固定資産減価償却率">
          <a:extLst>
            <a:ext uri="{FF2B5EF4-FFF2-40B4-BE49-F238E27FC236}">
              <a16:creationId xmlns:a16="http://schemas.microsoft.com/office/drawing/2014/main" id="{00000000-0008-0000-0200-0000AF000000}"/>
            </a:ext>
          </a:extLst>
        </xdr:cNvPr>
        <xdr:cNvSpPr txBox="1"/>
      </xdr:nvSpPr>
      <xdr:spPr>
        <a:xfrm>
          <a:off x="836304" y="10130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66</xdr:row>
      <xdr:rowOff>111777</xdr:rowOff>
    </xdr:from>
    <xdr:ext cx="762000" cy="259045"/>
    <xdr:sp macro="" textlink="">
      <xdr:nvSpPr>
        <xdr:cNvPr id="176" name="テキスト ボックス 175">
          <a:extLst>
            <a:ext uri="{FF2B5EF4-FFF2-40B4-BE49-F238E27FC236}">
              <a16:creationId xmlns:a16="http://schemas.microsoft.com/office/drawing/2014/main" id="{00000000-0008-0000-0200-0000B0000000}"/>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7" name="テキスト ボックス 176">
          <a:extLst>
            <a:ext uri="{FF2B5EF4-FFF2-40B4-BE49-F238E27FC236}">
              <a16:creationId xmlns:a16="http://schemas.microsoft.com/office/drawing/2014/main" id="{00000000-0008-0000-0200-0000B1000000}"/>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8" name="テキスト ボックス 177">
          <a:extLst>
            <a:ext uri="{FF2B5EF4-FFF2-40B4-BE49-F238E27FC236}">
              <a16:creationId xmlns:a16="http://schemas.microsoft.com/office/drawing/2014/main" id="{00000000-0008-0000-0200-0000B2000000}"/>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9" name="テキスト ボックス 178">
          <a:extLst>
            <a:ext uri="{FF2B5EF4-FFF2-40B4-BE49-F238E27FC236}">
              <a16:creationId xmlns:a16="http://schemas.microsoft.com/office/drawing/2014/main" id="{00000000-0008-0000-0200-0000B3000000}"/>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0" name="テキスト ボックス 179">
          <a:extLst>
            <a:ext uri="{FF2B5EF4-FFF2-40B4-BE49-F238E27FC236}">
              <a16:creationId xmlns:a16="http://schemas.microsoft.com/office/drawing/2014/main" id="{00000000-0008-0000-0200-0000B4000000}"/>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120650</xdr:rowOff>
    </xdr:from>
    <xdr:to>
      <xdr:col>24</xdr:col>
      <xdr:colOff>114300</xdr:colOff>
      <xdr:row>55</xdr:row>
      <xdr:rowOff>50800</xdr:rowOff>
    </xdr:to>
    <xdr:sp macro="" textlink="">
      <xdr:nvSpPr>
        <xdr:cNvPr id="181" name="楕円 180">
          <a:extLst>
            <a:ext uri="{FF2B5EF4-FFF2-40B4-BE49-F238E27FC236}">
              <a16:creationId xmlns:a16="http://schemas.microsoft.com/office/drawing/2014/main" id="{00000000-0008-0000-0200-0000B5000000}"/>
            </a:ext>
          </a:extLst>
        </xdr:cNvPr>
        <xdr:cNvSpPr/>
      </xdr:nvSpPr>
      <xdr:spPr>
        <a:xfrm>
          <a:off x="4036060" y="91732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54</xdr:row>
      <xdr:rowOff>73677</xdr:rowOff>
    </xdr:from>
    <xdr:ext cx="405111" cy="259045"/>
    <xdr:sp macro="" textlink="">
      <xdr:nvSpPr>
        <xdr:cNvPr id="182" name="【体育館・プール】&#10;有形固定資産減価償却率該当値テキスト">
          <a:extLst>
            <a:ext uri="{FF2B5EF4-FFF2-40B4-BE49-F238E27FC236}">
              <a16:creationId xmlns:a16="http://schemas.microsoft.com/office/drawing/2014/main" id="{00000000-0008-0000-0200-0000B6000000}"/>
            </a:ext>
          </a:extLst>
        </xdr:cNvPr>
        <xdr:cNvSpPr txBox="1"/>
      </xdr:nvSpPr>
      <xdr:spPr>
        <a:xfrm>
          <a:off x="4124960" y="9126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88265</xdr:rowOff>
    </xdr:from>
    <xdr:to>
      <xdr:col>20</xdr:col>
      <xdr:colOff>38100</xdr:colOff>
      <xdr:row>61</xdr:row>
      <xdr:rowOff>18415</xdr:rowOff>
    </xdr:to>
    <xdr:sp macro="" textlink="">
      <xdr:nvSpPr>
        <xdr:cNvPr id="183" name="楕円 182">
          <a:extLst>
            <a:ext uri="{FF2B5EF4-FFF2-40B4-BE49-F238E27FC236}">
              <a16:creationId xmlns:a16="http://schemas.microsoft.com/office/drawing/2014/main" id="{00000000-0008-0000-0200-0000B7000000}"/>
            </a:ext>
          </a:extLst>
        </xdr:cNvPr>
        <xdr:cNvSpPr/>
      </xdr:nvSpPr>
      <xdr:spPr>
        <a:xfrm>
          <a:off x="3312160" y="1014666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55</xdr:row>
      <xdr:rowOff>0</xdr:rowOff>
    </xdr:from>
    <xdr:to>
      <xdr:col>24</xdr:col>
      <xdr:colOff>63500</xdr:colOff>
      <xdr:row>60</xdr:row>
      <xdr:rowOff>139065</xdr:rowOff>
    </xdr:to>
    <xdr:cxnSp macro="">
      <xdr:nvCxnSpPr>
        <xdr:cNvPr id="184" name="直線コネクタ 183">
          <a:extLst>
            <a:ext uri="{FF2B5EF4-FFF2-40B4-BE49-F238E27FC236}">
              <a16:creationId xmlns:a16="http://schemas.microsoft.com/office/drawing/2014/main" id="{00000000-0008-0000-0200-0000B8000000}"/>
            </a:ext>
          </a:extLst>
        </xdr:cNvPr>
        <xdr:cNvCxnSpPr/>
      </xdr:nvCxnSpPr>
      <xdr:spPr>
        <a:xfrm flipV="1">
          <a:off x="3355340" y="9220200"/>
          <a:ext cx="731520" cy="977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56</xdr:row>
      <xdr:rowOff>4445</xdr:rowOff>
    </xdr:from>
    <xdr:to>
      <xdr:col>6</xdr:col>
      <xdr:colOff>38100</xdr:colOff>
      <xdr:row>56</xdr:row>
      <xdr:rowOff>106045</xdr:rowOff>
    </xdr:to>
    <xdr:sp macro="" textlink="">
      <xdr:nvSpPr>
        <xdr:cNvPr id="185" name="楕円 184">
          <a:extLst>
            <a:ext uri="{FF2B5EF4-FFF2-40B4-BE49-F238E27FC236}">
              <a16:creationId xmlns:a16="http://schemas.microsoft.com/office/drawing/2014/main" id="{00000000-0008-0000-0200-0000B9000000}"/>
            </a:ext>
          </a:extLst>
        </xdr:cNvPr>
        <xdr:cNvSpPr/>
      </xdr:nvSpPr>
      <xdr:spPr>
        <a:xfrm>
          <a:off x="965200" y="939228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61</xdr:row>
      <xdr:rowOff>9542</xdr:rowOff>
    </xdr:from>
    <xdr:ext cx="405111" cy="259045"/>
    <xdr:sp macro="" textlink="">
      <xdr:nvSpPr>
        <xdr:cNvPr id="186" name="n_1mainValue【体育館・プール】&#10;有形固定資産減価償却率">
          <a:extLst>
            <a:ext uri="{FF2B5EF4-FFF2-40B4-BE49-F238E27FC236}">
              <a16:creationId xmlns:a16="http://schemas.microsoft.com/office/drawing/2014/main" id="{00000000-0008-0000-0200-0000BA000000}"/>
            </a:ext>
          </a:extLst>
        </xdr:cNvPr>
        <xdr:cNvSpPr txBox="1"/>
      </xdr:nvSpPr>
      <xdr:spPr>
        <a:xfrm>
          <a:off x="3170564" y="10235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54</xdr:row>
      <xdr:rowOff>122572</xdr:rowOff>
    </xdr:from>
    <xdr:ext cx="405111" cy="259045"/>
    <xdr:sp macro="" textlink="">
      <xdr:nvSpPr>
        <xdr:cNvPr id="187" name="n_4mainValue【体育館・プール】&#10;有形固定資産減価償却率">
          <a:extLst>
            <a:ext uri="{FF2B5EF4-FFF2-40B4-BE49-F238E27FC236}">
              <a16:creationId xmlns:a16="http://schemas.microsoft.com/office/drawing/2014/main" id="{00000000-0008-0000-0200-0000BB000000}"/>
            </a:ext>
          </a:extLst>
        </xdr:cNvPr>
        <xdr:cNvSpPr txBox="1"/>
      </xdr:nvSpPr>
      <xdr:spPr>
        <a:xfrm>
          <a:off x="836304" y="9175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88" name="正方形/長方形 187">
          <a:extLst>
            <a:ext uri="{FF2B5EF4-FFF2-40B4-BE49-F238E27FC236}">
              <a16:creationId xmlns:a16="http://schemas.microsoft.com/office/drawing/2014/main" id="{00000000-0008-0000-0200-0000BC000000}"/>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89" name="正方形/長方形 188">
          <a:extLst>
            <a:ext uri="{FF2B5EF4-FFF2-40B4-BE49-F238E27FC236}">
              <a16:creationId xmlns:a16="http://schemas.microsoft.com/office/drawing/2014/main" id="{00000000-0008-0000-0200-0000BD000000}"/>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0" name="正方形/長方形 189">
          <a:extLst>
            <a:ext uri="{FF2B5EF4-FFF2-40B4-BE49-F238E27FC236}">
              <a16:creationId xmlns:a16="http://schemas.microsoft.com/office/drawing/2014/main" id="{00000000-0008-0000-0200-0000BE000000}"/>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91" name="正方形/長方形 190">
          <a:extLst>
            <a:ext uri="{FF2B5EF4-FFF2-40B4-BE49-F238E27FC236}">
              <a16:creationId xmlns:a16="http://schemas.microsoft.com/office/drawing/2014/main" id="{00000000-0008-0000-0200-0000BF000000}"/>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92" name="正方形/長方形 191">
          <a:extLst>
            <a:ext uri="{FF2B5EF4-FFF2-40B4-BE49-F238E27FC236}">
              <a16:creationId xmlns:a16="http://schemas.microsoft.com/office/drawing/2014/main" id="{00000000-0008-0000-0200-0000C0000000}"/>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93" name="正方形/長方形 192">
          <a:extLst>
            <a:ext uri="{FF2B5EF4-FFF2-40B4-BE49-F238E27FC236}">
              <a16:creationId xmlns:a16="http://schemas.microsoft.com/office/drawing/2014/main" id="{00000000-0008-0000-0200-0000C1000000}"/>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94" name="正方形/長方形 193">
          <a:extLst>
            <a:ext uri="{FF2B5EF4-FFF2-40B4-BE49-F238E27FC236}">
              <a16:creationId xmlns:a16="http://schemas.microsoft.com/office/drawing/2014/main" id="{00000000-0008-0000-0200-0000C2000000}"/>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95" name="正方形/長方形 194">
          <a:extLst>
            <a:ext uri="{FF2B5EF4-FFF2-40B4-BE49-F238E27FC236}">
              <a16:creationId xmlns:a16="http://schemas.microsoft.com/office/drawing/2014/main" id="{00000000-0008-0000-0200-0000C3000000}"/>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96" name="テキスト ボックス 195">
          <a:extLst>
            <a:ext uri="{FF2B5EF4-FFF2-40B4-BE49-F238E27FC236}">
              <a16:creationId xmlns:a16="http://schemas.microsoft.com/office/drawing/2014/main" id="{00000000-0008-0000-0200-0000C4000000}"/>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97" name="直線コネクタ 196">
          <a:extLst>
            <a:ext uri="{FF2B5EF4-FFF2-40B4-BE49-F238E27FC236}">
              <a16:creationId xmlns:a16="http://schemas.microsoft.com/office/drawing/2014/main" id="{00000000-0008-0000-0200-0000C5000000}"/>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98" name="直線コネクタ 197">
          <a:extLst>
            <a:ext uri="{FF2B5EF4-FFF2-40B4-BE49-F238E27FC236}">
              <a16:creationId xmlns:a16="http://schemas.microsoft.com/office/drawing/2014/main" id="{00000000-0008-0000-0200-0000C6000000}"/>
            </a:ext>
          </a:extLst>
        </xdr:cNvPr>
        <xdr:cNvCxnSpPr/>
      </xdr:nvCxnSpPr>
      <xdr:spPr>
        <a:xfrm>
          <a:off x="5826760" y="108051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199" name="テキスト ボックス 198">
          <a:extLst>
            <a:ext uri="{FF2B5EF4-FFF2-40B4-BE49-F238E27FC236}">
              <a16:creationId xmlns:a16="http://schemas.microsoft.com/office/drawing/2014/main" id="{00000000-0008-0000-0200-0000C7000000}"/>
            </a:ext>
          </a:extLst>
        </xdr:cNvPr>
        <xdr:cNvSpPr txBox="1"/>
      </xdr:nvSpPr>
      <xdr:spPr>
        <a:xfrm>
          <a:off x="540530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00" name="直線コネクタ 199">
          <a:extLst>
            <a:ext uri="{FF2B5EF4-FFF2-40B4-BE49-F238E27FC236}">
              <a16:creationId xmlns:a16="http://schemas.microsoft.com/office/drawing/2014/main" id="{00000000-0008-0000-0200-0000C8000000}"/>
            </a:ext>
          </a:extLst>
        </xdr:cNvPr>
        <xdr:cNvCxnSpPr/>
      </xdr:nvCxnSpPr>
      <xdr:spPr>
        <a:xfrm>
          <a:off x="5826760" y="104317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01" name="テキスト ボックス 200">
          <a:extLst>
            <a:ext uri="{FF2B5EF4-FFF2-40B4-BE49-F238E27FC236}">
              <a16:creationId xmlns:a16="http://schemas.microsoft.com/office/drawing/2014/main" id="{00000000-0008-0000-0200-0000C9000000}"/>
            </a:ext>
          </a:extLst>
        </xdr:cNvPr>
        <xdr:cNvSpPr txBox="1"/>
      </xdr:nvSpPr>
      <xdr:spPr>
        <a:xfrm>
          <a:off x="540530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02" name="直線コネクタ 201">
          <a:extLst>
            <a:ext uri="{FF2B5EF4-FFF2-40B4-BE49-F238E27FC236}">
              <a16:creationId xmlns:a16="http://schemas.microsoft.com/office/drawing/2014/main" id="{00000000-0008-0000-0200-0000CA000000}"/>
            </a:ext>
          </a:extLst>
        </xdr:cNvPr>
        <xdr:cNvCxnSpPr/>
      </xdr:nvCxnSpPr>
      <xdr:spPr>
        <a:xfrm>
          <a:off x="5826760" y="100584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03" name="テキスト ボックス 202">
          <a:extLst>
            <a:ext uri="{FF2B5EF4-FFF2-40B4-BE49-F238E27FC236}">
              <a16:creationId xmlns:a16="http://schemas.microsoft.com/office/drawing/2014/main" id="{00000000-0008-0000-0200-0000CB000000}"/>
            </a:ext>
          </a:extLst>
        </xdr:cNvPr>
        <xdr:cNvSpPr txBox="1"/>
      </xdr:nvSpPr>
      <xdr:spPr>
        <a:xfrm>
          <a:off x="540530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04" name="直線コネクタ 203">
          <a:extLst>
            <a:ext uri="{FF2B5EF4-FFF2-40B4-BE49-F238E27FC236}">
              <a16:creationId xmlns:a16="http://schemas.microsoft.com/office/drawing/2014/main" id="{00000000-0008-0000-0200-0000CC000000}"/>
            </a:ext>
          </a:extLst>
        </xdr:cNvPr>
        <xdr:cNvCxnSpPr/>
      </xdr:nvCxnSpPr>
      <xdr:spPr>
        <a:xfrm>
          <a:off x="5826760" y="9688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05" name="テキスト ボックス 204">
          <a:extLst>
            <a:ext uri="{FF2B5EF4-FFF2-40B4-BE49-F238E27FC236}">
              <a16:creationId xmlns:a16="http://schemas.microsoft.com/office/drawing/2014/main" id="{00000000-0008-0000-0200-0000CD000000}"/>
            </a:ext>
          </a:extLst>
        </xdr:cNvPr>
        <xdr:cNvSpPr txBox="1"/>
      </xdr:nvSpPr>
      <xdr:spPr>
        <a:xfrm>
          <a:off x="5405301" y="9550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06" name="直線コネクタ 205">
          <a:extLst>
            <a:ext uri="{FF2B5EF4-FFF2-40B4-BE49-F238E27FC236}">
              <a16:creationId xmlns:a16="http://schemas.microsoft.com/office/drawing/2014/main" id="{00000000-0008-0000-0200-0000CE000000}"/>
            </a:ext>
          </a:extLst>
        </xdr:cNvPr>
        <xdr:cNvCxnSpPr/>
      </xdr:nvCxnSpPr>
      <xdr:spPr>
        <a:xfrm>
          <a:off x="5826760" y="93154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07" name="テキスト ボックス 206">
          <a:extLst>
            <a:ext uri="{FF2B5EF4-FFF2-40B4-BE49-F238E27FC236}">
              <a16:creationId xmlns:a16="http://schemas.microsoft.com/office/drawing/2014/main" id="{00000000-0008-0000-0200-0000CF000000}"/>
            </a:ext>
          </a:extLst>
        </xdr:cNvPr>
        <xdr:cNvSpPr txBox="1"/>
      </xdr:nvSpPr>
      <xdr:spPr>
        <a:xfrm>
          <a:off x="540530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08" name="直線コネクタ 207">
          <a:extLst>
            <a:ext uri="{FF2B5EF4-FFF2-40B4-BE49-F238E27FC236}">
              <a16:creationId xmlns:a16="http://schemas.microsoft.com/office/drawing/2014/main" id="{00000000-0008-0000-0200-0000D0000000}"/>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09" name="テキスト ボックス 208">
          <a:extLst>
            <a:ext uri="{FF2B5EF4-FFF2-40B4-BE49-F238E27FC236}">
              <a16:creationId xmlns:a16="http://schemas.microsoft.com/office/drawing/2014/main" id="{00000000-0008-0000-0200-0000D1000000}"/>
            </a:ext>
          </a:extLst>
        </xdr:cNvPr>
        <xdr:cNvSpPr txBox="1"/>
      </xdr:nvSpPr>
      <xdr:spPr>
        <a:xfrm>
          <a:off x="540530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0" name="【体育館・プール】&#10;一人当たり面積グラフ枠">
          <a:extLst>
            <a:ext uri="{FF2B5EF4-FFF2-40B4-BE49-F238E27FC236}">
              <a16:creationId xmlns:a16="http://schemas.microsoft.com/office/drawing/2014/main" id="{00000000-0008-0000-0200-0000D2000000}"/>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57</xdr:row>
      <xdr:rowOff>1905</xdr:rowOff>
    </xdr:from>
    <xdr:to>
      <xdr:col>54</xdr:col>
      <xdr:colOff>189865</xdr:colOff>
      <xdr:row>64</xdr:row>
      <xdr:rowOff>72390</xdr:rowOff>
    </xdr:to>
    <xdr:cxnSp macro="">
      <xdr:nvCxnSpPr>
        <xdr:cNvPr id="211" name="直線コネクタ 210">
          <a:extLst>
            <a:ext uri="{FF2B5EF4-FFF2-40B4-BE49-F238E27FC236}">
              <a16:creationId xmlns:a16="http://schemas.microsoft.com/office/drawing/2014/main" id="{00000000-0008-0000-0200-0000D3000000}"/>
            </a:ext>
          </a:extLst>
        </xdr:cNvPr>
        <xdr:cNvCxnSpPr/>
      </xdr:nvCxnSpPr>
      <xdr:spPr>
        <a:xfrm flipV="1">
          <a:off x="9219565" y="9557385"/>
          <a:ext cx="0" cy="12439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76217</xdr:rowOff>
    </xdr:from>
    <xdr:ext cx="469744" cy="259045"/>
    <xdr:sp macro="" textlink="">
      <xdr:nvSpPr>
        <xdr:cNvPr id="212" name="【体育館・プール】&#10;一人当たり面積最小値テキスト">
          <a:extLst>
            <a:ext uri="{FF2B5EF4-FFF2-40B4-BE49-F238E27FC236}">
              <a16:creationId xmlns:a16="http://schemas.microsoft.com/office/drawing/2014/main" id="{00000000-0008-0000-0200-0000D4000000}"/>
            </a:ext>
          </a:extLst>
        </xdr:cNvPr>
        <xdr:cNvSpPr txBox="1"/>
      </xdr:nvSpPr>
      <xdr:spPr>
        <a:xfrm>
          <a:off x="9258300" y="10805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72390</xdr:rowOff>
    </xdr:from>
    <xdr:to>
      <xdr:col>55</xdr:col>
      <xdr:colOff>88900</xdr:colOff>
      <xdr:row>64</xdr:row>
      <xdr:rowOff>72390</xdr:rowOff>
    </xdr:to>
    <xdr:cxnSp macro="">
      <xdr:nvCxnSpPr>
        <xdr:cNvPr id="213" name="直線コネクタ 212">
          <a:extLst>
            <a:ext uri="{FF2B5EF4-FFF2-40B4-BE49-F238E27FC236}">
              <a16:creationId xmlns:a16="http://schemas.microsoft.com/office/drawing/2014/main" id="{00000000-0008-0000-0200-0000D5000000}"/>
            </a:ext>
          </a:extLst>
        </xdr:cNvPr>
        <xdr:cNvCxnSpPr/>
      </xdr:nvCxnSpPr>
      <xdr:spPr>
        <a:xfrm>
          <a:off x="9154160" y="108013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120032</xdr:rowOff>
    </xdr:from>
    <xdr:ext cx="469744" cy="259045"/>
    <xdr:sp macro="" textlink="">
      <xdr:nvSpPr>
        <xdr:cNvPr id="214" name="【体育館・プール】&#10;一人当たり面積最大値テキスト">
          <a:extLst>
            <a:ext uri="{FF2B5EF4-FFF2-40B4-BE49-F238E27FC236}">
              <a16:creationId xmlns:a16="http://schemas.microsoft.com/office/drawing/2014/main" id="{00000000-0008-0000-0200-0000D6000000}"/>
            </a:ext>
          </a:extLst>
        </xdr:cNvPr>
        <xdr:cNvSpPr txBox="1"/>
      </xdr:nvSpPr>
      <xdr:spPr>
        <a:xfrm>
          <a:off x="9258300" y="9340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1905</xdr:rowOff>
    </xdr:from>
    <xdr:to>
      <xdr:col>55</xdr:col>
      <xdr:colOff>88900</xdr:colOff>
      <xdr:row>57</xdr:row>
      <xdr:rowOff>1905</xdr:rowOff>
    </xdr:to>
    <xdr:cxnSp macro="">
      <xdr:nvCxnSpPr>
        <xdr:cNvPr id="215" name="直線コネクタ 214">
          <a:extLst>
            <a:ext uri="{FF2B5EF4-FFF2-40B4-BE49-F238E27FC236}">
              <a16:creationId xmlns:a16="http://schemas.microsoft.com/office/drawing/2014/main" id="{00000000-0008-0000-0200-0000D7000000}"/>
            </a:ext>
          </a:extLst>
        </xdr:cNvPr>
        <xdr:cNvCxnSpPr/>
      </xdr:nvCxnSpPr>
      <xdr:spPr>
        <a:xfrm>
          <a:off x="9154160" y="955738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123461</xdr:rowOff>
    </xdr:from>
    <xdr:ext cx="469744" cy="259045"/>
    <xdr:sp macro="" textlink="">
      <xdr:nvSpPr>
        <xdr:cNvPr id="216" name="【体育館・プール】&#10;一人当たり面積平均値テキスト">
          <a:extLst>
            <a:ext uri="{FF2B5EF4-FFF2-40B4-BE49-F238E27FC236}">
              <a16:creationId xmlns:a16="http://schemas.microsoft.com/office/drawing/2014/main" id="{00000000-0008-0000-0200-0000D8000000}"/>
            </a:ext>
          </a:extLst>
        </xdr:cNvPr>
        <xdr:cNvSpPr txBox="1"/>
      </xdr:nvSpPr>
      <xdr:spPr>
        <a:xfrm>
          <a:off x="9258300" y="105171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145034</xdr:rowOff>
    </xdr:from>
    <xdr:to>
      <xdr:col>55</xdr:col>
      <xdr:colOff>50800</xdr:colOff>
      <xdr:row>63</xdr:row>
      <xdr:rowOff>75184</xdr:rowOff>
    </xdr:to>
    <xdr:sp macro="" textlink="">
      <xdr:nvSpPr>
        <xdr:cNvPr id="217" name="フローチャート: 判断 216">
          <a:extLst>
            <a:ext uri="{FF2B5EF4-FFF2-40B4-BE49-F238E27FC236}">
              <a16:creationId xmlns:a16="http://schemas.microsoft.com/office/drawing/2014/main" id="{00000000-0008-0000-0200-0000D9000000}"/>
            </a:ext>
          </a:extLst>
        </xdr:cNvPr>
        <xdr:cNvSpPr/>
      </xdr:nvSpPr>
      <xdr:spPr>
        <a:xfrm>
          <a:off x="9192260" y="1053871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158750</xdr:rowOff>
    </xdr:from>
    <xdr:to>
      <xdr:col>50</xdr:col>
      <xdr:colOff>165100</xdr:colOff>
      <xdr:row>63</xdr:row>
      <xdr:rowOff>88900</xdr:rowOff>
    </xdr:to>
    <xdr:sp macro="" textlink="">
      <xdr:nvSpPr>
        <xdr:cNvPr id="218" name="フローチャート: 判断 217">
          <a:extLst>
            <a:ext uri="{FF2B5EF4-FFF2-40B4-BE49-F238E27FC236}">
              <a16:creationId xmlns:a16="http://schemas.microsoft.com/office/drawing/2014/main" id="{00000000-0008-0000-0200-0000DA000000}"/>
            </a:ext>
          </a:extLst>
        </xdr:cNvPr>
        <xdr:cNvSpPr/>
      </xdr:nvSpPr>
      <xdr:spPr>
        <a:xfrm>
          <a:off x="8445500" y="105524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61</xdr:row>
      <xdr:rowOff>105427</xdr:rowOff>
    </xdr:from>
    <xdr:ext cx="469744" cy="259045"/>
    <xdr:sp macro="" textlink="">
      <xdr:nvSpPr>
        <xdr:cNvPr id="219" name="n_1aveValue【体育館・プール】&#10;一人当たり面積">
          <a:extLst>
            <a:ext uri="{FF2B5EF4-FFF2-40B4-BE49-F238E27FC236}">
              <a16:creationId xmlns:a16="http://schemas.microsoft.com/office/drawing/2014/main" id="{00000000-0008-0000-0200-0000DB000000}"/>
            </a:ext>
          </a:extLst>
        </xdr:cNvPr>
        <xdr:cNvSpPr txBox="1"/>
      </xdr:nvSpPr>
      <xdr:spPr>
        <a:xfrm>
          <a:off x="8271587" y="10331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62</xdr:row>
      <xdr:rowOff>130937</xdr:rowOff>
    </xdr:from>
    <xdr:to>
      <xdr:col>46</xdr:col>
      <xdr:colOff>38100</xdr:colOff>
      <xdr:row>63</xdr:row>
      <xdr:rowOff>61087</xdr:rowOff>
    </xdr:to>
    <xdr:sp macro="" textlink="">
      <xdr:nvSpPr>
        <xdr:cNvPr id="220" name="フローチャート: 判断 219">
          <a:extLst>
            <a:ext uri="{FF2B5EF4-FFF2-40B4-BE49-F238E27FC236}">
              <a16:creationId xmlns:a16="http://schemas.microsoft.com/office/drawing/2014/main" id="{00000000-0008-0000-0200-0000DC000000}"/>
            </a:ext>
          </a:extLst>
        </xdr:cNvPr>
        <xdr:cNvSpPr/>
      </xdr:nvSpPr>
      <xdr:spPr>
        <a:xfrm>
          <a:off x="7670800" y="1052461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61</xdr:row>
      <xdr:rowOff>77614</xdr:rowOff>
    </xdr:from>
    <xdr:ext cx="469744" cy="259045"/>
    <xdr:sp macro="" textlink="">
      <xdr:nvSpPr>
        <xdr:cNvPr id="221" name="n_2aveValue【体育館・プール】&#10;一人当たり面積">
          <a:extLst>
            <a:ext uri="{FF2B5EF4-FFF2-40B4-BE49-F238E27FC236}">
              <a16:creationId xmlns:a16="http://schemas.microsoft.com/office/drawing/2014/main" id="{00000000-0008-0000-0200-0000DD000000}"/>
            </a:ext>
          </a:extLst>
        </xdr:cNvPr>
        <xdr:cNvSpPr txBox="1"/>
      </xdr:nvSpPr>
      <xdr:spPr>
        <a:xfrm>
          <a:off x="7509587" y="103036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62</xdr:row>
      <xdr:rowOff>127508</xdr:rowOff>
    </xdr:from>
    <xdr:to>
      <xdr:col>41</xdr:col>
      <xdr:colOff>101600</xdr:colOff>
      <xdr:row>63</xdr:row>
      <xdr:rowOff>57658</xdr:rowOff>
    </xdr:to>
    <xdr:sp macro="" textlink="">
      <xdr:nvSpPr>
        <xdr:cNvPr id="222" name="フローチャート: 判断 221">
          <a:extLst>
            <a:ext uri="{FF2B5EF4-FFF2-40B4-BE49-F238E27FC236}">
              <a16:creationId xmlns:a16="http://schemas.microsoft.com/office/drawing/2014/main" id="{00000000-0008-0000-0200-0000DE000000}"/>
            </a:ext>
          </a:extLst>
        </xdr:cNvPr>
        <xdr:cNvSpPr/>
      </xdr:nvSpPr>
      <xdr:spPr>
        <a:xfrm>
          <a:off x="6873240" y="1052118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6427</xdr:colOff>
      <xdr:row>61</xdr:row>
      <xdr:rowOff>74185</xdr:rowOff>
    </xdr:from>
    <xdr:ext cx="469744" cy="259045"/>
    <xdr:sp macro="" textlink="">
      <xdr:nvSpPr>
        <xdr:cNvPr id="223" name="n_3aveValue【体育館・プール】&#10;一人当たり面積">
          <a:extLst>
            <a:ext uri="{FF2B5EF4-FFF2-40B4-BE49-F238E27FC236}">
              <a16:creationId xmlns:a16="http://schemas.microsoft.com/office/drawing/2014/main" id="{00000000-0008-0000-0200-0000DF000000}"/>
            </a:ext>
          </a:extLst>
        </xdr:cNvPr>
        <xdr:cNvSpPr txBox="1"/>
      </xdr:nvSpPr>
      <xdr:spPr>
        <a:xfrm>
          <a:off x="6712027" y="10300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62</xdr:row>
      <xdr:rowOff>82931</xdr:rowOff>
    </xdr:from>
    <xdr:to>
      <xdr:col>36</xdr:col>
      <xdr:colOff>165100</xdr:colOff>
      <xdr:row>63</xdr:row>
      <xdr:rowOff>13081</xdr:rowOff>
    </xdr:to>
    <xdr:sp macro="" textlink="">
      <xdr:nvSpPr>
        <xdr:cNvPr id="224" name="フローチャート: 判断 223">
          <a:extLst>
            <a:ext uri="{FF2B5EF4-FFF2-40B4-BE49-F238E27FC236}">
              <a16:creationId xmlns:a16="http://schemas.microsoft.com/office/drawing/2014/main" id="{00000000-0008-0000-0200-0000E0000000}"/>
            </a:ext>
          </a:extLst>
        </xdr:cNvPr>
        <xdr:cNvSpPr/>
      </xdr:nvSpPr>
      <xdr:spPr>
        <a:xfrm>
          <a:off x="6098540" y="1047661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69927</xdr:colOff>
      <xdr:row>61</xdr:row>
      <xdr:rowOff>29608</xdr:rowOff>
    </xdr:from>
    <xdr:ext cx="469744" cy="259045"/>
    <xdr:sp macro="" textlink="">
      <xdr:nvSpPr>
        <xdr:cNvPr id="225" name="n_4aveValue【体育館・プール】&#10;一人当たり面積">
          <a:extLst>
            <a:ext uri="{FF2B5EF4-FFF2-40B4-BE49-F238E27FC236}">
              <a16:creationId xmlns:a16="http://schemas.microsoft.com/office/drawing/2014/main" id="{00000000-0008-0000-0200-0000E1000000}"/>
            </a:ext>
          </a:extLst>
        </xdr:cNvPr>
        <xdr:cNvSpPr txBox="1"/>
      </xdr:nvSpPr>
      <xdr:spPr>
        <a:xfrm>
          <a:off x="5937327" y="102556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66</xdr:row>
      <xdr:rowOff>111777</xdr:rowOff>
    </xdr:from>
    <xdr:ext cx="762000" cy="259045"/>
    <xdr:sp macro="" textlink="">
      <xdr:nvSpPr>
        <xdr:cNvPr id="226" name="テキスト ボックス 225">
          <a:extLst>
            <a:ext uri="{FF2B5EF4-FFF2-40B4-BE49-F238E27FC236}">
              <a16:creationId xmlns:a16="http://schemas.microsoft.com/office/drawing/2014/main" id="{00000000-0008-0000-0200-0000E2000000}"/>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27" name="テキスト ボックス 226">
          <a:extLst>
            <a:ext uri="{FF2B5EF4-FFF2-40B4-BE49-F238E27FC236}">
              <a16:creationId xmlns:a16="http://schemas.microsoft.com/office/drawing/2014/main" id="{00000000-0008-0000-0200-0000E3000000}"/>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28" name="テキスト ボックス 227">
          <a:extLst>
            <a:ext uri="{FF2B5EF4-FFF2-40B4-BE49-F238E27FC236}">
              <a16:creationId xmlns:a16="http://schemas.microsoft.com/office/drawing/2014/main" id="{00000000-0008-0000-0200-0000E4000000}"/>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29" name="テキスト ボックス 228">
          <a:extLst>
            <a:ext uri="{FF2B5EF4-FFF2-40B4-BE49-F238E27FC236}">
              <a16:creationId xmlns:a16="http://schemas.microsoft.com/office/drawing/2014/main" id="{00000000-0008-0000-0200-0000E5000000}"/>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30" name="テキスト ボックス 229">
          <a:extLst>
            <a:ext uri="{FF2B5EF4-FFF2-40B4-BE49-F238E27FC236}">
              <a16:creationId xmlns:a16="http://schemas.microsoft.com/office/drawing/2014/main" id="{00000000-0008-0000-0200-0000E6000000}"/>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82931</xdr:rowOff>
    </xdr:from>
    <xdr:to>
      <xdr:col>55</xdr:col>
      <xdr:colOff>50800</xdr:colOff>
      <xdr:row>63</xdr:row>
      <xdr:rowOff>13081</xdr:rowOff>
    </xdr:to>
    <xdr:sp macro="" textlink="">
      <xdr:nvSpPr>
        <xdr:cNvPr id="231" name="楕円 230">
          <a:extLst>
            <a:ext uri="{FF2B5EF4-FFF2-40B4-BE49-F238E27FC236}">
              <a16:creationId xmlns:a16="http://schemas.microsoft.com/office/drawing/2014/main" id="{00000000-0008-0000-0200-0000E7000000}"/>
            </a:ext>
          </a:extLst>
        </xdr:cNvPr>
        <xdr:cNvSpPr/>
      </xdr:nvSpPr>
      <xdr:spPr>
        <a:xfrm>
          <a:off x="9192260" y="1047661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105808</xdr:rowOff>
    </xdr:from>
    <xdr:ext cx="469744" cy="259045"/>
    <xdr:sp macro="" textlink="">
      <xdr:nvSpPr>
        <xdr:cNvPr id="232" name="【体育館・プール】&#10;一人当たり面積該当値テキスト">
          <a:extLst>
            <a:ext uri="{FF2B5EF4-FFF2-40B4-BE49-F238E27FC236}">
              <a16:creationId xmlns:a16="http://schemas.microsoft.com/office/drawing/2014/main" id="{00000000-0008-0000-0200-0000E8000000}"/>
            </a:ext>
          </a:extLst>
        </xdr:cNvPr>
        <xdr:cNvSpPr txBox="1"/>
      </xdr:nvSpPr>
      <xdr:spPr>
        <a:xfrm>
          <a:off x="9258300" y="103318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64</xdr:row>
      <xdr:rowOff>24257</xdr:rowOff>
    </xdr:from>
    <xdr:to>
      <xdr:col>50</xdr:col>
      <xdr:colOff>165100</xdr:colOff>
      <xdr:row>64</xdr:row>
      <xdr:rowOff>125857</xdr:rowOff>
    </xdr:to>
    <xdr:sp macro="" textlink="">
      <xdr:nvSpPr>
        <xdr:cNvPr id="233" name="楕円 232">
          <a:extLst>
            <a:ext uri="{FF2B5EF4-FFF2-40B4-BE49-F238E27FC236}">
              <a16:creationId xmlns:a16="http://schemas.microsoft.com/office/drawing/2014/main" id="{00000000-0008-0000-0200-0000E9000000}"/>
            </a:ext>
          </a:extLst>
        </xdr:cNvPr>
        <xdr:cNvSpPr/>
      </xdr:nvSpPr>
      <xdr:spPr>
        <a:xfrm>
          <a:off x="8445500" y="10753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133731</xdr:rowOff>
    </xdr:from>
    <xdr:to>
      <xdr:col>55</xdr:col>
      <xdr:colOff>0</xdr:colOff>
      <xdr:row>64</xdr:row>
      <xdr:rowOff>75057</xdr:rowOff>
    </xdr:to>
    <xdr:cxnSp macro="">
      <xdr:nvCxnSpPr>
        <xdr:cNvPr id="234" name="直線コネクタ 233">
          <a:extLst>
            <a:ext uri="{FF2B5EF4-FFF2-40B4-BE49-F238E27FC236}">
              <a16:creationId xmlns:a16="http://schemas.microsoft.com/office/drawing/2014/main" id="{00000000-0008-0000-0200-0000EA000000}"/>
            </a:ext>
          </a:extLst>
        </xdr:cNvPr>
        <xdr:cNvCxnSpPr/>
      </xdr:nvCxnSpPr>
      <xdr:spPr>
        <a:xfrm flipV="1">
          <a:off x="8496300" y="10527411"/>
          <a:ext cx="723900" cy="276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158369</xdr:rowOff>
    </xdr:from>
    <xdr:to>
      <xdr:col>36</xdr:col>
      <xdr:colOff>165100</xdr:colOff>
      <xdr:row>64</xdr:row>
      <xdr:rowOff>88519</xdr:rowOff>
    </xdr:to>
    <xdr:sp macro="" textlink="">
      <xdr:nvSpPr>
        <xdr:cNvPr id="235" name="楕円 234">
          <a:extLst>
            <a:ext uri="{FF2B5EF4-FFF2-40B4-BE49-F238E27FC236}">
              <a16:creationId xmlns:a16="http://schemas.microsoft.com/office/drawing/2014/main" id="{00000000-0008-0000-0200-0000EB000000}"/>
            </a:ext>
          </a:extLst>
        </xdr:cNvPr>
        <xdr:cNvSpPr/>
      </xdr:nvSpPr>
      <xdr:spPr>
        <a:xfrm>
          <a:off x="6098540" y="1071968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64</xdr:row>
      <xdr:rowOff>116984</xdr:rowOff>
    </xdr:from>
    <xdr:ext cx="469744" cy="259045"/>
    <xdr:sp macro="" textlink="">
      <xdr:nvSpPr>
        <xdr:cNvPr id="236" name="n_1mainValue【体育館・プール】&#10;一人当たり面積">
          <a:extLst>
            <a:ext uri="{FF2B5EF4-FFF2-40B4-BE49-F238E27FC236}">
              <a16:creationId xmlns:a16="http://schemas.microsoft.com/office/drawing/2014/main" id="{00000000-0008-0000-0200-0000EC000000}"/>
            </a:ext>
          </a:extLst>
        </xdr:cNvPr>
        <xdr:cNvSpPr txBox="1"/>
      </xdr:nvSpPr>
      <xdr:spPr>
        <a:xfrm>
          <a:off x="8271587" y="108459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64</xdr:row>
      <xdr:rowOff>79646</xdr:rowOff>
    </xdr:from>
    <xdr:ext cx="469744" cy="259045"/>
    <xdr:sp macro="" textlink="">
      <xdr:nvSpPr>
        <xdr:cNvPr id="237" name="n_4mainValue【体育館・プール】&#10;一人当たり面積">
          <a:extLst>
            <a:ext uri="{FF2B5EF4-FFF2-40B4-BE49-F238E27FC236}">
              <a16:creationId xmlns:a16="http://schemas.microsoft.com/office/drawing/2014/main" id="{00000000-0008-0000-0200-0000ED000000}"/>
            </a:ext>
          </a:extLst>
        </xdr:cNvPr>
        <xdr:cNvSpPr txBox="1"/>
      </xdr:nvSpPr>
      <xdr:spPr>
        <a:xfrm>
          <a:off x="5937327" y="108086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38" name="正方形/長方形 237">
          <a:extLst>
            <a:ext uri="{FF2B5EF4-FFF2-40B4-BE49-F238E27FC236}">
              <a16:creationId xmlns:a16="http://schemas.microsoft.com/office/drawing/2014/main" id="{00000000-0008-0000-0200-0000EE000000}"/>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39" name="正方形/長方形 238">
          <a:extLst>
            <a:ext uri="{FF2B5EF4-FFF2-40B4-BE49-F238E27FC236}">
              <a16:creationId xmlns:a16="http://schemas.microsoft.com/office/drawing/2014/main" id="{00000000-0008-0000-0200-0000EF000000}"/>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40" name="正方形/長方形 239">
          <a:extLst>
            <a:ext uri="{FF2B5EF4-FFF2-40B4-BE49-F238E27FC236}">
              <a16:creationId xmlns:a16="http://schemas.microsoft.com/office/drawing/2014/main" id="{00000000-0008-0000-0200-0000F0000000}"/>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41" name="正方形/長方形 240">
          <a:extLst>
            <a:ext uri="{FF2B5EF4-FFF2-40B4-BE49-F238E27FC236}">
              <a16:creationId xmlns:a16="http://schemas.microsoft.com/office/drawing/2014/main" id="{00000000-0008-0000-0200-0000F1000000}"/>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42" name="正方形/長方形 241">
          <a:extLst>
            <a:ext uri="{FF2B5EF4-FFF2-40B4-BE49-F238E27FC236}">
              <a16:creationId xmlns:a16="http://schemas.microsoft.com/office/drawing/2014/main" id="{00000000-0008-0000-0200-0000F2000000}"/>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43" name="正方形/長方形 242">
          <a:extLst>
            <a:ext uri="{FF2B5EF4-FFF2-40B4-BE49-F238E27FC236}">
              <a16:creationId xmlns:a16="http://schemas.microsoft.com/office/drawing/2014/main" id="{00000000-0008-0000-0200-0000F3000000}"/>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44" name="正方形/長方形 243">
          <a:extLst>
            <a:ext uri="{FF2B5EF4-FFF2-40B4-BE49-F238E27FC236}">
              <a16:creationId xmlns:a16="http://schemas.microsoft.com/office/drawing/2014/main" id="{00000000-0008-0000-0200-0000F4000000}"/>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45" name="正方形/長方形 244">
          <a:extLst>
            <a:ext uri="{FF2B5EF4-FFF2-40B4-BE49-F238E27FC236}">
              <a16:creationId xmlns:a16="http://schemas.microsoft.com/office/drawing/2014/main" id="{00000000-0008-0000-0200-0000F5000000}"/>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46" name="テキスト ボックス 245">
          <a:extLst>
            <a:ext uri="{FF2B5EF4-FFF2-40B4-BE49-F238E27FC236}">
              <a16:creationId xmlns:a16="http://schemas.microsoft.com/office/drawing/2014/main" id="{00000000-0008-0000-0200-0000F6000000}"/>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47" name="直線コネクタ 246">
          <a:extLst>
            <a:ext uri="{FF2B5EF4-FFF2-40B4-BE49-F238E27FC236}">
              <a16:creationId xmlns:a16="http://schemas.microsoft.com/office/drawing/2014/main" id="{00000000-0008-0000-0200-0000F7000000}"/>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48" name="テキスト ボックス 247">
          <a:extLst>
            <a:ext uri="{FF2B5EF4-FFF2-40B4-BE49-F238E27FC236}">
              <a16:creationId xmlns:a16="http://schemas.microsoft.com/office/drawing/2014/main" id="{00000000-0008-0000-0200-0000F8000000}"/>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49" name="直線コネクタ 248">
          <a:extLst>
            <a:ext uri="{FF2B5EF4-FFF2-40B4-BE49-F238E27FC236}">
              <a16:creationId xmlns:a16="http://schemas.microsoft.com/office/drawing/2014/main" id="{00000000-0008-0000-0200-0000F9000000}"/>
            </a:ext>
          </a:extLst>
        </xdr:cNvPr>
        <xdr:cNvCxnSpPr/>
      </xdr:nvCxnSpPr>
      <xdr:spPr>
        <a:xfrm>
          <a:off x="670560" y="1458576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50" name="テキスト ボックス 249">
          <a:extLst>
            <a:ext uri="{FF2B5EF4-FFF2-40B4-BE49-F238E27FC236}">
              <a16:creationId xmlns:a16="http://schemas.microsoft.com/office/drawing/2014/main" id="{00000000-0008-0000-0200-0000FA000000}"/>
            </a:ext>
          </a:extLst>
        </xdr:cNvPr>
        <xdr:cNvSpPr txBox="1"/>
      </xdr:nvSpPr>
      <xdr:spPr>
        <a:xfrm>
          <a:off x="27196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51" name="直線コネクタ 250">
          <a:extLst>
            <a:ext uri="{FF2B5EF4-FFF2-40B4-BE49-F238E27FC236}">
              <a16:creationId xmlns:a16="http://schemas.microsoft.com/office/drawing/2014/main" id="{00000000-0008-0000-0200-0000FB000000}"/>
            </a:ext>
          </a:extLst>
        </xdr:cNvPr>
        <xdr:cNvCxnSpPr/>
      </xdr:nvCxnSpPr>
      <xdr:spPr>
        <a:xfrm>
          <a:off x="670560" y="1426300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52" name="テキスト ボックス 251">
          <a:extLst>
            <a:ext uri="{FF2B5EF4-FFF2-40B4-BE49-F238E27FC236}">
              <a16:creationId xmlns:a16="http://schemas.microsoft.com/office/drawing/2014/main" id="{00000000-0008-0000-0200-0000FC000000}"/>
            </a:ext>
          </a:extLst>
        </xdr:cNvPr>
        <xdr:cNvSpPr txBox="1"/>
      </xdr:nvSpPr>
      <xdr:spPr>
        <a:xfrm>
          <a:off x="336081" y="1412459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53" name="直線コネクタ 252">
          <a:extLst>
            <a:ext uri="{FF2B5EF4-FFF2-40B4-BE49-F238E27FC236}">
              <a16:creationId xmlns:a16="http://schemas.microsoft.com/office/drawing/2014/main" id="{00000000-0008-0000-0200-0000FD000000}"/>
            </a:ext>
          </a:extLst>
        </xdr:cNvPr>
        <xdr:cNvCxnSpPr/>
      </xdr:nvCxnSpPr>
      <xdr:spPr>
        <a:xfrm>
          <a:off x="670560" y="1394405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54" name="テキスト ボックス 253">
          <a:extLst>
            <a:ext uri="{FF2B5EF4-FFF2-40B4-BE49-F238E27FC236}">
              <a16:creationId xmlns:a16="http://schemas.microsoft.com/office/drawing/2014/main" id="{00000000-0008-0000-0200-0000FE000000}"/>
            </a:ext>
          </a:extLst>
        </xdr:cNvPr>
        <xdr:cNvSpPr txBox="1"/>
      </xdr:nvSpPr>
      <xdr:spPr>
        <a:xfrm>
          <a:off x="336081" y="138056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55" name="直線コネクタ 254">
          <a:extLst>
            <a:ext uri="{FF2B5EF4-FFF2-40B4-BE49-F238E27FC236}">
              <a16:creationId xmlns:a16="http://schemas.microsoft.com/office/drawing/2014/main" id="{00000000-0008-0000-0200-0000FF000000}"/>
            </a:ext>
          </a:extLst>
        </xdr:cNvPr>
        <xdr:cNvCxnSpPr/>
      </xdr:nvCxnSpPr>
      <xdr:spPr>
        <a:xfrm>
          <a:off x="670560" y="1362510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56" name="テキスト ボックス 255">
          <a:extLst>
            <a:ext uri="{FF2B5EF4-FFF2-40B4-BE49-F238E27FC236}">
              <a16:creationId xmlns:a16="http://schemas.microsoft.com/office/drawing/2014/main" id="{00000000-0008-0000-0200-000000010000}"/>
            </a:ext>
          </a:extLst>
        </xdr:cNvPr>
        <xdr:cNvSpPr txBox="1"/>
      </xdr:nvSpPr>
      <xdr:spPr>
        <a:xfrm>
          <a:off x="336081" y="134866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57" name="直線コネクタ 256">
          <a:extLst>
            <a:ext uri="{FF2B5EF4-FFF2-40B4-BE49-F238E27FC236}">
              <a16:creationId xmlns:a16="http://schemas.microsoft.com/office/drawing/2014/main" id="{00000000-0008-0000-0200-000001010000}"/>
            </a:ext>
          </a:extLst>
        </xdr:cNvPr>
        <xdr:cNvCxnSpPr/>
      </xdr:nvCxnSpPr>
      <xdr:spPr>
        <a:xfrm>
          <a:off x="670560" y="1330615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58" name="テキスト ボックス 257">
          <a:extLst>
            <a:ext uri="{FF2B5EF4-FFF2-40B4-BE49-F238E27FC236}">
              <a16:creationId xmlns:a16="http://schemas.microsoft.com/office/drawing/2014/main" id="{00000000-0008-0000-0200-000002010000}"/>
            </a:ext>
          </a:extLst>
        </xdr:cNvPr>
        <xdr:cNvSpPr txBox="1"/>
      </xdr:nvSpPr>
      <xdr:spPr>
        <a:xfrm>
          <a:off x="336081" y="1316774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59" name="直線コネクタ 258">
          <a:extLst>
            <a:ext uri="{FF2B5EF4-FFF2-40B4-BE49-F238E27FC236}">
              <a16:creationId xmlns:a16="http://schemas.microsoft.com/office/drawing/2014/main" id="{00000000-0008-0000-0200-000003010000}"/>
            </a:ext>
          </a:extLst>
        </xdr:cNvPr>
        <xdr:cNvCxnSpPr/>
      </xdr:nvCxnSpPr>
      <xdr:spPr>
        <a:xfrm>
          <a:off x="670560" y="1298720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60" name="テキスト ボックス 259">
          <a:extLst>
            <a:ext uri="{FF2B5EF4-FFF2-40B4-BE49-F238E27FC236}">
              <a16:creationId xmlns:a16="http://schemas.microsoft.com/office/drawing/2014/main" id="{00000000-0008-0000-0200-000004010000}"/>
            </a:ext>
          </a:extLst>
        </xdr:cNvPr>
        <xdr:cNvSpPr txBox="1"/>
      </xdr:nvSpPr>
      <xdr:spPr>
        <a:xfrm>
          <a:off x="377341" y="1284878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61" name="直線コネクタ 260">
          <a:extLst>
            <a:ext uri="{FF2B5EF4-FFF2-40B4-BE49-F238E27FC236}">
              <a16:creationId xmlns:a16="http://schemas.microsoft.com/office/drawing/2014/main" id="{00000000-0008-0000-0200-000005010000}"/>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62" name="【福祉施設】&#10;有形固定資産減価償却率グラフ枠">
          <a:extLst>
            <a:ext uri="{FF2B5EF4-FFF2-40B4-BE49-F238E27FC236}">
              <a16:creationId xmlns:a16="http://schemas.microsoft.com/office/drawing/2014/main" id="{00000000-0008-0000-0200-000006010000}"/>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49530</xdr:rowOff>
    </xdr:from>
    <xdr:to>
      <xdr:col>24</xdr:col>
      <xdr:colOff>62865</xdr:colOff>
      <xdr:row>86</xdr:row>
      <xdr:rowOff>168729</xdr:rowOff>
    </xdr:to>
    <xdr:cxnSp macro="">
      <xdr:nvCxnSpPr>
        <xdr:cNvPr id="263" name="直線コネクタ 262">
          <a:extLst>
            <a:ext uri="{FF2B5EF4-FFF2-40B4-BE49-F238E27FC236}">
              <a16:creationId xmlns:a16="http://schemas.microsoft.com/office/drawing/2014/main" id="{00000000-0008-0000-0200-000007010000}"/>
            </a:ext>
          </a:extLst>
        </xdr:cNvPr>
        <xdr:cNvCxnSpPr/>
      </xdr:nvCxnSpPr>
      <xdr:spPr>
        <a:xfrm flipV="1">
          <a:off x="4086225" y="13125450"/>
          <a:ext cx="0" cy="14603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64" name="【福祉施設】&#10;有形固定資産減価償却率最小値テキスト">
          <a:extLst>
            <a:ext uri="{FF2B5EF4-FFF2-40B4-BE49-F238E27FC236}">
              <a16:creationId xmlns:a16="http://schemas.microsoft.com/office/drawing/2014/main" id="{00000000-0008-0000-0200-000008010000}"/>
            </a:ext>
          </a:extLst>
        </xdr:cNvPr>
        <xdr:cNvSpPr txBox="1"/>
      </xdr:nvSpPr>
      <xdr:spPr>
        <a:xfrm>
          <a:off x="4124960" y="14585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65" name="直線コネクタ 264">
          <a:extLst>
            <a:ext uri="{FF2B5EF4-FFF2-40B4-BE49-F238E27FC236}">
              <a16:creationId xmlns:a16="http://schemas.microsoft.com/office/drawing/2014/main" id="{00000000-0008-0000-0200-000009010000}"/>
            </a:ext>
          </a:extLst>
        </xdr:cNvPr>
        <xdr:cNvCxnSpPr/>
      </xdr:nvCxnSpPr>
      <xdr:spPr>
        <a:xfrm>
          <a:off x="4020820" y="1458576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167657</xdr:rowOff>
    </xdr:from>
    <xdr:ext cx="340478" cy="259045"/>
    <xdr:sp macro="" textlink="">
      <xdr:nvSpPr>
        <xdr:cNvPr id="266" name="【福祉施設】&#10;有形固定資産減価償却率最大値テキスト">
          <a:extLst>
            <a:ext uri="{FF2B5EF4-FFF2-40B4-BE49-F238E27FC236}">
              <a16:creationId xmlns:a16="http://schemas.microsoft.com/office/drawing/2014/main" id="{00000000-0008-0000-0200-00000A010000}"/>
            </a:ext>
          </a:extLst>
        </xdr:cNvPr>
        <xdr:cNvSpPr txBox="1"/>
      </xdr:nvSpPr>
      <xdr:spPr>
        <a:xfrm>
          <a:off x="4124960" y="1290829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49530</xdr:rowOff>
    </xdr:from>
    <xdr:to>
      <xdr:col>24</xdr:col>
      <xdr:colOff>152400</xdr:colOff>
      <xdr:row>78</xdr:row>
      <xdr:rowOff>49530</xdr:rowOff>
    </xdr:to>
    <xdr:cxnSp macro="">
      <xdr:nvCxnSpPr>
        <xdr:cNvPr id="267" name="直線コネクタ 266">
          <a:extLst>
            <a:ext uri="{FF2B5EF4-FFF2-40B4-BE49-F238E27FC236}">
              <a16:creationId xmlns:a16="http://schemas.microsoft.com/office/drawing/2014/main" id="{00000000-0008-0000-0200-00000B010000}"/>
            </a:ext>
          </a:extLst>
        </xdr:cNvPr>
        <xdr:cNvCxnSpPr/>
      </xdr:nvCxnSpPr>
      <xdr:spPr>
        <a:xfrm>
          <a:off x="4020820" y="131254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83</xdr:row>
      <xdr:rowOff>55534</xdr:rowOff>
    </xdr:from>
    <xdr:ext cx="405111" cy="259045"/>
    <xdr:sp macro="" textlink="">
      <xdr:nvSpPr>
        <xdr:cNvPr id="268" name="【福祉施設】&#10;有形固定資産減価償却率平均値テキスト">
          <a:extLst>
            <a:ext uri="{FF2B5EF4-FFF2-40B4-BE49-F238E27FC236}">
              <a16:creationId xmlns:a16="http://schemas.microsoft.com/office/drawing/2014/main" id="{00000000-0008-0000-0200-00000C010000}"/>
            </a:ext>
          </a:extLst>
        </xdr:cNvPr>
        <xdr:cNvSpPr txBox="1"/>
      </xdr:nvSpPr>
      <xdr:spPr>
        <a:xfrm>
          <a:off x="4124960" y="1396965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77107</xdr:rowOff>
    </xdr:from>
    <xdr:to>
      <xdr:col>24</xdr:col>
      <xdr:colOff>114300</xdr:colOff>
      <xdr:row>84</xdr:row>
      <xdr:rowOff>7257</xdr:rowOff>
    </xdr:to>
    <xdr:sp macro="" textlink="">
      <xdr:nvSpPr>
        <xdr:cNvPr id="269" name="フローチャート: 判断 268">
          <a:extLst>
            <a:ext uri="{FF2B5EF4-FFF2-40B4-BE49-F238E27FC236}">
              <a16:creationId xmlns:a16="http://schemas.microsoft.com/office/drawing/2014/main" id="{00000000-0008-0000-0200-00000D010000}"/>
            </a:ext>
          </a:extLst>
        </xdr:cNvPr>
        <xdr:cNvSpPr/>
      </xdr:nvSpPr>
      <xdr:spPr>
        <a:xfrm>
          <a:off x="4036060" y="1399122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37919</xdr:rowOff>
    </xdr:from>
    <xdr:to>
      <xdr:col>20</xdr:col>
      <xdr:colOff>38100</xdr:colOff>
      <xdr:row>83</xdr:row>
      <xdr:rowOff>139519</xdr:rowOff>
    </xdr:to>
    <xdr:sp macro="" textlink="">
      <xdr:nvSpPr>
        <xdr:cNvPr id="270" name="フローチャート: 判断 269">
          <a:extLst>
            <a:ext uri="{FF2B5EF4-FFF2-40B4-BE49-F238E27FC236}">
              <a16:creationId xmlns:a16="http://schemas.microsoft.com/office/drawing/2014/main" id="{00000000-0008-0000-0200-00000E010000}"/>
            </a:ext>
          </a:extLst>
        </xdr:cNvPr>
        <xdr:cNvSpPr/>
      </xdr:nvSpPr>
      <xdr:spPr>
        <a:xfrm>
          <a:off x="3312160" y="1395203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83</xdr:row>
      <xdr:rowOff>130646</xdr:rowOff>
    </xdr:from>
    <xdr:ext cx="405111" cy="259045"/>
    <xdr:sp macro="" textlink="">
      <xdr:nvSpPr>
        <xdr:cNvPr id="271" name="n_1aveValue【福祉施設】&#10;有形固定資産減価償却率">
          <a:extLst>
            <a:ext uri="{FF2B5EF4-FFF2-40B4-BE49-F238E27FC236}">
              <a16:creationId xmlns:a16="http://schemas.microsoft.com/office/drawing/2014/main" id="{00000000-0008-0000-0200-00000F010000}"/>
            </a:ext>
          </a:extLst>
        </xdr:cNvPr>
        <xdr:cNvSpPr txBox="1"/>
      </xdr:nvSpPr>
      <xdr:spPr>
        <a:xfrm>
          <a:off x="3170564" y="14044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83</xdr:row>
      <xdr:rowOff>44450</xdr:rowOff>
    </xdr:from>
    <xdr:to>
      <xdr:col>15</xdr:col>
      <xdr:colOff>101600</xdr:colOff>
      <xdr:row>83</xdr:row>
      <xdr:rowOff>146050</xdr:rowOff>
    </xdr:to>
    <xdr:sp macro="" textlink="">
      <xdr:nvSpPr>
        <xdr:cNvPr id="272" name="フローチャート: 判断 271">
          <a:extLst>
            <a:ext uri="{FF2B5EF4-FFF2-40B4-BE49-F238E27FC236}">
              <a16:creationId xmlns:a16="http://schemas.microsoft.com/office/drawing/2014/main" id="{00000000-0008-0000-0200-000010010000}"/>
            </a:ext>
          </a:extLst>
        </xdr:cNvPr>
        <xdr:cNvSpPr/>
      </xdr:nvSpPr>
      <xdr:spPr>
        <a:xfrm>
          <a:off x="2514600" y="13958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81</xdr:row>
      <xdr:rowOff>162577</xdr:rowOff>
    </xdr:from>
    <xdr:ext cx="405111" cy="259045"/>
    <xdr:sp macro="" textlink="">
      <xdr:nvSpPr>
        <xdr:cNvPr id="273" name="n_2aveValue【福祉施設】&#10;有形固定資産減価償却率">
          <a:extLst>
            <a:ext uri="{FF2B5EF4-FFF2-40B4-BE49-F238E27FC236}">
              <a16:creationId xmlns:a16="http://schemas.microsoft.com/office/drawing/2014/main" id="{00000000-0008-0000-0200-000011010000}"/>
            </a:ext>
          </a:extLst>
        </xdr:cNvPr>
        <xdr:cNvSpPr txBox="1"/>
      </xdr:nvSpPr>
      <xdr:spPr>
        <a:xfrm>
          <a:off x="2385704" y="13741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83</xdr:row>
      <xdr:rowOff>28121</xdr:rowOff>
    </xdr:from>
    <xdr:to>
      <xdr:col>10</xdr:col>
      <xdr:colOff>165100</xdr:colOff>
      <xdr:row>83</xdr:row>
      <xdr:rowOff>129721</xdr:rowOff>
    </xdr:to>
    <xdr:sp macro="" textlink="">
      <xdr:nvSpPr>
        <xdr:cNvPr id="274" name="フローチャート: 判断 273">
          <a:extLst>
            <a:ext uri="{FF2B5EF4-FFF2-40B4-BE49-F238E27FC236}">
              <a16:creationId xmlns:a16="http://schemas.microsoft.com/office/drawing/2014/main" id="{00000000-0008-0000-0200-000012010000}"/>
            </a:ext>
          </a:extLst>
        </xdr:cNvPr>
        <xdr:cNvSpPr/>
      </xdr:nvSpPr>
      <xdr:spPr>
        <a:xfrm>
          <a:off x="1739900" y="13942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102244</xdr:colOff>
      <xdr:row>81</xdr:row>
      <xdr:rowOff>146248</xdr:rowOff>
    </xdr:from>
    <xdr:ext cx="405111" cy="259045"/>
    <xdr:sp macro="" textlink="">
      <xdr:nvSpPr>
        <xdr:cNvPr id="275" name="n_3aveValue【福祉施設】&#10;有形固定資産減価償却率">
          <a:extLst>
            <a:ext uri="{FF2B5EF4-FFF2-40B4-BE49-F238E27FC236}">
              <a16:creationId xmlns:a16="http://schemas.microsoft.com/office/drawing/2014/main" id="{00000000-0008-0000-0200-000013010000}"/>
            </a:ext>
          </a:extLst>
        </xdr:cNvPr>
        <xdr:cNvSpPr txBox="1"/>
      </xdr:nvSpPr>
      <xdr:spPr>
        <a:xfrm>
          <a:off x="1611004" y="13725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83</xdr:row>
      <xdr:rowOff>72208</xdr:rowOff>
    </xdr:from>
    <xdr:to>
      <xdr:col>6</xdr:col>
      <xdr:colOff>38100</xdr:colOff>
      <xdr:row>84</xdr:row>
      <xdr:rowOff>2358</xdr:rowOff>
    </xdr:to>
    <xdr:sp macro="" textlink="">
      <xdr:nvSpPr>
        <xdr:cNvPr id="276" name="フローチャート: 判断 275">
          <a:extLst>
            <a:ext uri="{FF2B5EF4-FFF2-40B4-BE49-F238E27FC236}">
              <a16:creationId xmlns:a16="http://schemas.microsoft.com/office/drawing/2014/main" id="{00000000-0008-0000-0200-000014010000}"/>
            </a:ext>
          </a:extLst>
        </xdr:cNvPr>
        <xdr:cNvSpPr/>
      </xdr:nvSpPr>
      <xdr:spPr>
        <a:xfrm>
          <a:off x="965200" y="1398632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165744</xdr:colOff>
      <xdr:row>83</xdr:row>
      <xdr:rowOff>164935</xdr:rowOff>
    </xdr:from>
    <xdr:ext cx="405111" cy="259045"/>
    <xdr:sp macro="" textlink="">
      <xdr:nvSpPr>
        <xdr:cNvPr id="277" name="n_4aveValue【福祉施設】&#10;有形固定資産減価償却率">
          <a:extLst>
            <a:ext uri="{FF2B5EF4-FFF2-40B4-BE49-F238E27FC236}">
              <a16:creationId xmlns:a16="http://schemas.microsoft.com/office/drawing/2014/main" id="{00000000-0008-0000-0200-000015010000}"/>
            </a:ext>
          </a:extLst>
        </xdr:cNvPr>
        <xdr:cNvSpPr txBox="1"/>
      </xdr:nvSpPr>
      <xdr:spPr>
        <a:xfrm>
          <a:off x="836304" y="140790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88</xdr:row>
      <xdr:rowOff>149877</xdr:rowOff>
    </xdr:from>
    <xdr:ext cx="762000" cy="259045"/>
    <xdr:sp macro="" textlink="">
      <xdr:nvSpPr>
        <xdr:cNvPr id="278" name="テキスト ボックス 277">
          <a:extLst>
            <a:ext uri="{FF2B5EF4-FFF2-40B4-BE49-F238E27FC236}">
              <a16:creationId xmlns:a16="http://schemas.microsoft.com/office/drawing/2014/main" id="{00000000-0008-0000-0200-000016010000}"/>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79" name="テキスト ボックス 278">
          <a:extLst>
            <a:ext uri="{FF2B5EF4-FFF2-40B4-BE49-F238E27FC236}">
              <a16:creationId xmlns:a16="http://schemas.microsoft.com/office/drawing/2014/main" id="{00000000-0008-0000-0200-000017010000}"/>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80" name="テキスト ボックス 279">
          <a:extLst>
            <a:ext uri="{FF2B5EF4-FFF2-40B4-BE49-F238E27FC236}">
              <a16:creationId xmlns:a16="http://schemas.microsoft.com/office/drawing/2014/main" id="{00000000-0008-0000-0200-000018010000}"/>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81" name="テキスト ボックス 280">
          <a:extLst>
            <a:ext uri="{FF2B5EF4-FFF2-40B4-BE49-F238E27FC236}">
              <a16:creationId xmlns:a16="http://schemas.microsoft.com/office/drawing/2014/main" id="{00000000-0008-0000-0200-000019010000}"/>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82" name="テキスト ボックス 281">
          <a:extLst>
            <a:ext uri="{FF2B5EF4-FFF2-40B4-BE49-F238E27FC236}">
              <a16:creationId xmlns:a16="http://schemas.microsoft.com/office/drawing/2014/main" id="{00000000-0008-0000-0200-00001A010000}"/>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170180</xdr:rowOff>
    </xdr:from>
    <xdr:to>
      <xdr:col>24</xdr:col>
      <xdr:colOff>114300</xdr:colOff>
      <xdr:row>78</xdr:row>
      <xdr:rowOff>100330</xdr:rowOff>
    </xdr:to>
    <xdr:sp macro="" textlink="">
      <xdr:nvSpPr>
        <xdr:cNvPr id="283" name="楕円 282">
          <a:extLst>
            <a:ext uri="{FF2B5EF4-FFF2-40B4-BE49-F238E27FC236}">
              <a16:creationId xmlns:a16="http://schemas.microsoft.com/office/drawing/2014/main" id="{00000000-0008-0000-0200-00001B010000}"/>
            </a:ext>
          </a:extLst>
        </xdr:cNvPr>
        <xdr:cNvSpPr/>
      </xdr:nvSpPr>
      <xdr:spPr>
        <a:xfrm>
          <a:off x="4036060" y="130784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77</xdr:row>
      <xdr:rowOff>123207</xdr:rowOff>
    </xdr:from>
    <xdr:ext cx="340478" cy="259045"/>
    <xdr:sp macro="" textlink="">
      <xdr:nvSpPr>
        <xdr:cNvPr id="284" name="【福祉施設】&#10;有形固定資産減価償却率該当値テキスト">
          <a:extLst>
            <a:ext uri="{FF2B5EF4-FFF2-40B4-BE49-F238E27FC236}">
              <a16:creationId xmlns:a16="http://schemas.microsoft.com/office/drawing/2014/main" id="{00000000-0008-0000-0200-00001C010000}"/>
            </a:ext>
          </a:extLst>
        </xdr:cNvPr>
        <xdr:cNvSpPr txBox="1"/>
      </xdr:nvSpPr>
      <xdr:spPr>
        <a:xfrm>
          <a:off x="4124960" y="1303148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114663</xdr:rowOff>
    </xdr:from>
    <xdr:to>
      <xdr:col>20</xdr:col>
      <xdr:colOff>38100</xdr:colOff>
      <xdr:row>82</xdr:row>
      <xdr:rowOff>44813</xdr:rowOff>
    </xdr:to>
    <xdr:sp macro="" textlink="">
      <xdr:nvSpPr>
        <xdr:cNvPr id="285" name="楕円 284">
          <a:extLst>
            <a:ext uri="{FF2B5EF4-FFF2-40B4-BE49-F238E27FC236}">
              <a16:creationId xmlns:a16="http://schemas.microsoft.com/office/drawing/2014/main" id="{00000000-0008-0000-0200-00001D010000}"/>
            </a:ext>
          </a:extLst>
        </xdr:cNvPr>
        <xdr:cNvSpPr/>
      </xdr:nvSpPr>
      <xdr:spPr>
        <a:xfrm>
          <a:off x="3312160" y="1369350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78</xdr:row>
      <xdr:rowOff>49530</xdr:rowOff>
    </xdr:from>
    <xdr:to>
      <xdr:col>24</xdr:col>
      <xdr:colOff>63500</xdr:colOff>
      <xdr:row>81</xdr:row>
      <xdr:rowOff>165463</xdr:rowOff>
    </xdr:to>
    <xdr:cxnSp macro="">
      <xdr:nvCxnSpPr>
        <xdr:cNvPr id="286" name="直線コネクタ 285">
          <a:extLst>
            <a:ext uri="{FF2B5EF4-FFF2-40B4-BE49-F238E27FC236}">
              <a16:creationId xmlns:a16="http://schemas.microsoft.com/office/drawing/2014/main" id="{00000000-0008-0000-0200-00001E010000}"/>
            </a:ext>
          </a:extLst>
        </xdr:cNvPr>
        <xdr:cNvCxnSpPr/>
      </xdr:nvCxnSpPr>
      <xdr:spPr>
        <a:xfrm flipV="1">
          <a:off x="3355340" y="13125450"/>
          <a:ext cx="731520" cy="618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3629</xdr:rowOff>
    </xdr:from>
    <xdr:to>
      <xdr:col>6</xdr:col>
      <xdr:colOff>38100</xdr:colOff>
      <xdr:row>81</xdr:row>
      <xdr:rowOff>105229</xdr:rowOff>
    </xdr:to>
    <xdr:sp macro="" textlink="">
      <xdr:nvSpPr>
        <xdr:cNvPr id="287" name="楕円 286">
          <a:extLst>
            <a:ext uri="{FF2B5EF4-FFF2-40B4-BE49-F238E27FC236}">
              <a16:creationId xmlns:a16="http://schemas.microsoft.com/office/drawing/2014/main" id="{00000000-0008-0000-0200-00001F010000}"/>
            </a:ext>
          </a:extLst>
        </xdr:cNvPr>
        <xdr:cNvSpPr/>
      </xdr:nvSpPr>
      <xdr:spPr>
        <a:xfrm>
          <a:off x="965200" y="1358246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80</xdr:row>
      <xdr:rowOff>61340</xdr:rowOff>
    </xdr:from>
    <xdr:ext cx="405111" cy="259045"/>
    <xdr:sp macro="" textlink="">
      <xdr:nvSpPr>
        <xdr:cNvPr id="288" name="n_1mainValue【福祉施設】&#10;有形固定資産減価償却率">
          <a:extLst>
            <a:ext uri="{FF2B5EF4-FFF2-40B4-BE49-F238E27FC236}">
              <a16:creationId xmlns:a16="http://schemas.microsoft.com/office/drawing/2014/main" id="{00000000-0008-0000-0200-000020010000}"/>
            </a:ext>
          </a:extLst>
        </xdr:cNvPr>
        <xdr:cNvSpPr txBox="1"/>
      </xdr:nvSpPr>
      <xdr:spPr>
        <a:xfrm>
          <a:off x="3170564" y="134725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121756</xdr:rowOff>
    </xdr:from>
    <xdr:ext cx="405111" cy="259045"/>
    <xdr:sp macro="" textlink="">
      <xdr:nvSpPr>
        <xdr:cNvPr id="289" name="n_4mainValue【福祉施設】&#10;有形固定資産減価償却率">
          <a:extLst>
            <a:ext uri="{FF2B5EF4-FFF2-40B4-BE49-F238E27FC236}">
              <a16:creationId xmlns:a16="http://schemas.microsoft.com/office/drawing/2014/main" id="{00000000-0008-0000-0200-000021010000}"/>
            </a:ext>
          </a:extLst>
        </xdr:cNvPr>
        <xdr:cNvSpPr txBox="1"/>
      </xdr:nvSpPr>
      <xdr:spPr>
        <a:xfrm>
          <a:off x="836304" y="133653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90" name="正方形/長方形 289">
          <a:extLst>
            <a:ext uri="{FF2B5EF4-FFF2-40B4-BE49-F238E27FC236}">
              <a16:creationId xmlns:a16="http://schemas.microsoft.com/office/drawing/2014/main" id="{00000000-0008-0000-0200-000022010000}"/>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91" name="正方形/長方形 290">
          <a:extLst>
            <a:ext uri="{FF2B5EF4-FFF2-40B4-BE49-F238E27FC236}">
              <a16:creationId xmlns:a16="http://schemas.microsoft.com/office/drawing/2014/main" id="{00000000-0008-0000-0200-000023010000}"/>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92" name="正方形/長方形 291">
          <a:extLst>
            <a:ext uri="{FF2B5EF4-FFF2-40B4-BE49-F238E27FC236}">
              <a16:creationId xmlns:a16="http://schemas.microsoft.com/office/drawing/2014/main" id="{00000000-0008-0000-0200-000024010000}"/>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93" name="正方形/長方形 292">
          <a:extLst>
            <a:ext uri="{FF2B5EF4-FFF2-40B4-BE49-F238E27FC236}">
              <a16:creationId xmlns:a16="http://schemas.microsoft.com/office/drawing/2014/main" id="{00000000-0008-0000-0200-000025010000}"/>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94" name="正方形/長方形 293">
          <a:extLst>
            <a:ext uri="{FF2B5EF4-FFF2-40B4-BE49-F238E27FC236}">
              <a16:creationId xmlns:a16="http://schemas.microsoft.com/office/drawing/2014/main" id="{00000000-0008-0000-0200-000026010000}"/>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95" name="正方形/長方形 294">
          <a:extLst>
            <a:ext uri="{FF2B5EF4-FFF2-40B4-BE49-F238E27FC236}">
              <a16:creationId xmlns:a16="http://schemas.microsoft.com/office/drawing/2014/main" id="{00000000-0008-0000-0200-000027010000}"/>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96" name="正方形/長方形 295">
          <a:extLst>
            <a:ext uri="{FF2B5EF4-FFF2-40B4-BE49-F238E27FC236}">
              <a16:creationId xmlns:a16="http://schemas.microsoft.com/office/drawing/2014/main" id="{00000000-0008-0000-0200-000028010000}"/>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97" name="正方形/長方形 296">
          <a:extLst>
            <a:ext uri="{FF2B5EF4-FFF2-40B4-BE49-F238E27FC236}">
              <a16:creationId xmlns:a16="http://schemas.microsoft.com/office/drawing/2014/main" id="{00000000-0008-0000-0200-000029010000}"/>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98" name="テキスト ボックス 297">
          <a:extLst>
            <a:ext uri="{FF2B5EF4-FFF2-40B4-BE49-F238E27FC236}">
              <a16:creationId xmlns:a16="http://schemas.microsoft.com/office/drawing/2014/main" id="{00000000-0008-0000-0200-00002A010000}"/>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99" name="直線コネクタ 298">
          <a:extLst>
            <a:ext uri="{FF2B5EF4-FFF2-40B4-BE49-F238E27FC236}">
              <a16:creationId xmlns:a16="http://schemas.microsoft.com/office/drawing/2014/main" id="{00000000-0008-0000-0200-00002B010000}"/>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00" name="直線コネクタ 299">
          <a:extLst>
            <a:ext uri="{FF2B5EF4-FFF2-40B4-BE49-F238E27FC236}">
              <a16:creationId xmlns:a16="http://schemas.microsoft.com/office/drawing/2014/main" id="{00000000-0008-0000-0200-00002C010000}"/>
            </a:ext>
          </a:extLst>
        </xdr:cNvPr>
        <xdr:cNvCxnSpPr/>
      </xdr:nvCxnSpPr>
      <xdr:spPr>
        <a:xfrm>
          <a:off x="5826760" y="145313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01" name="テキスト ボックス 300">
          <a:extLst>
            <a:ext uri="{FF2B5EF4-FFF2-40B4-BE49-F238E27FC236}">
              <a16:creationId xmlns:a16="http://schemas.microsoft.com/office/drawing/2014/main" id="{00000000-0008-0000-0200-00002D010000}"/>
            </a:ext>
          </a:extLst>
        </xdr:cNvPr>
        <xdr:cNvSpPr txBox="1"/>
      </xdr:nvSpPr>
      <xdr:spPr>
        <a:xfrm>
          <a:off x="54053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02" name="直線コネクタ 301">
          <a:extLst>
            <a:ext uri="{FF2B5EF4-FFF2-40B4-BE49-F238E27FC236}">
              <a16:creationId xmlns:a16="http://schemas.microsoft.com/office/drawing/2014/main" id="{00000000-0008-0000-0200-00002E010000}"/>
            </a:ext>
          </a:extLst>
        </xdr:cNvPr>
        <xdr:cNvCxnSpPr/>
      </xdr:nvCxnSpPr>
      <xdr:spPr>
        <a:xfrm>
          <a:off x="5826760" y="141579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03" name="テキスト ボックス 302">
          <a:extLst>
            <a:ext uri="{FF2B5EF4-FFF2-40B4-BE49-F238E27FC236}">
              <a16:creationId xmlns:a16="http://schemas.microsoft.com/office/drawing/2014/main" id="{00000000-0008-0000-0200-00002F010000}"/>
            </a:ext>
          </a:extLst>
        </xdr:cNvPr>
        <xdr:cNvSpPr txBox="1"/>
      </xdr:nvSpPr>
      <xdr:spPr>
        <a:xfrm>
          <a:off x="540530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04" name="直線コネクタ 303">
          <a:extLst>
            <a:ext uri="{FF2B5EF4-FFF2-40B4-BE49-F238E27FC236}">
              <a16:creationId xmlns:a16="http://schemas.microsoft.com/office/drawing/2014/main" id="{00000000-0008-0000-0200-000030010000}"/>
            </a:ext>
          </a:extLst>
        </xdr:cNvPr>
        <xdr:cNvCxnSpPr/>
      </xdr:nvCxnSpPr>
      <xdr:spPr>
        <a:xfrm>
          <a:off x="5826760" y="137845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05" name="テキスト ボックス 304">
          <a:extLst>
            <a:ext uri="{FF2B5EF4-FFF2-40B4-BE49-F238E27FC236}">
              <a16:creationId xmlns:a16="http://schemas.microsoft.com/office/drawing/2014/main" id="{00000000-0008-0000-0200-000031010000}"/>
            </a:ext>
          </a:extLst>
        </xdr:cNvPr>
        <xdr:cNvSpPr txBox="1"/>
      </xdr:nvSpPr>
      <xdr:spPr>
        <a:xfrm>
          <a:off x="540530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06" name="直線コネクタ 305">
          <a:extLst>
            <a:ext uri="{FF2B5EF4-FFF2-40B4-BE49-F238E27FC236}">
              <a16:creationId xmlns:a16="http://schemas.microsoft.com/office/drawing/2014/main" id="{00000000-0008-0000-0200-000032010000}"/>
            </a:ext>
          </a:extLst>
        </xdr:cNvPr>
        <xdr:cNvCxnSpPr/>
      </xdr:nvCxnSpPr>
      <xdr:spPr>
        <a:xfrm>
          <a:off x="5826760" y="134112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07" name="テキスト ボックス 306">
          <a:extLst>
            <a:ext uri="{FF2B5EF4-FFF2-40B4-BE49-F238E27FC236}">
              <a16:creationId xmlns:a16="http://schemas.microsoft.com/office/drawing/2014/main" id="{00000000-0008-0000-0200-000033010000}"/>
            </a:ext>
          </a:extLst>
        </xdr:cNvPr>
        <xdr:cNvSpPr txBox="1"/>
      </xdr:nvSpPr>
      <xdr:spPr>
        <a:xfrm>
          <a:off x="540530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08" name="直線コネクタ 307">
          <a:extLst>
            <a:ext uri="{FF2B5EF4-FFF2-40B4-BE49-F238E27FC236}">
              <a16:creationId xmlns:a16="http://schemas.microsoft.com/office/drawing/2014/main" id="{00000000-0008-0000-0200-000034010000}"/>
            </a:ext>
          </a:extLst>
        </xdr:cNvPr>
        <xdr:cNvCxnSpPr/>
      </xdr:nvCxnSpPr>
      <xdr:spPr>
        <a:xfrm>
          <a:off x="5826760" y="130416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09" name="テキスト ボックス 308">
          <a:extLst>
            <a:ext uri="{FF2B5EF4-FFF2-40B4-BE49-F238E27FC236}">
              <a16:creationId xmlns:a16="http://schemas.microsoft.com/office/drawing/2014/main" id="{00000000-0008-0000-0200-000035010000}"/>
            </a:ext>
          </a:extLst>
        </xdr:cNvPr>
        <xdr:cNvSpPr txBox="1"/>
      </xdr:nvSpPr>
      <xdr:spPr>
        <a:xfrm>
          <a:off x="540530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10" name="直線コネクタ 309">
          <a:extLst>
            <a:ext uri="{FF2B5EF4-FFF2-40B4-BE49-F238E27FC236}">
              <a16:creationId xmlns:a16="http://schemas.microsoft.com/office/drawing/2014/main" id="{00000000-0008-0000-0200-000036010000}"/>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11" name="テキスト ボックス 310">
          <a:extLst>
            <a:ext uri="{FF2B5EF4-FFF2-40B4-BE49-F238E27FC236}">
              <a16:creationId xmlns:a16="http://schemas.microsoft.com/office/drawing/2014/main" id="{00000000-0008-0000-0200-000037010000}"/>
            </a:ext>
          </a:extLst>
        </xdr:cNvPr>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12" name="【福祉施設】&#10;一人当たり面積グラフ枠">
          <a:extLst>
            <a:ext uri="{FF2B5EF4-FFF2-40B4-BE49-F238E27FC236}">
              <a16:creationId xmlns:a16="http://schemas.microsoft.com/office/drawing/2014/main" id="{00000000-0008-0000-0200-000038010000}"/>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32765</xdr:rowOff>
    </xdr:from>
    <xdr:to>
      <xdr:col>54</xdr:col>
      <xdr:colOff>189865</xdr:colOff>
      <xdr:row>86</xdr:row>
      <xdr:rowOff>87630</xdr:rowOff>
    </xdr:to>
    <xdr:cxnSp macro="">
      <xdr:nvCxnSpPr>
        <xdr:cNvPr id="313" name="直線コネクタ 312">
          <a:extLst>
            <a:ext uri="{FF2B5EF4-FFF2-40B4-BE49-F238E27FC236}">
              <a16:creationId xmlns:a16="http://schemas.microsoft.com/office/drawing/2014/main" id="{00000000-0008-0000-0200-000039010000}"/>
            </a:ext>
          </a:extLst>
        </xdr:cNvPr>
        <xdr:cNvCxnSpPr/>
      </xdr:nvCxnSpPr>
      <xdr:spPr>
        <a:xfrm flipV="1">
          <a:off x="9219565" y="13276325"/>
          <a:ext cx="0" cy="12283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91457</xdr:rowOff>
    </xdr:from>
    <xdr:ext cx="469744" cy="259045"/>
    <xdr:sp macro="" textlink="">
      <xdr:nvSpPr>
        <xdr:cNvPr id="314" name="【福祉施設】&#10;一人当たり面積最小値テキスト">
          <a:extLst>
            <a:ext uri="{FF2B5EF4-FFF2-40B4-BE49-F238E27FC236}">
              <a16:creationId xmlns:a16="http://schemas.microsoft.com/office/drawing/2014/main" id="{00000000-0008-0000-0200-00003A010000}"/>
            </a:ext>
          </a:extLst>
        </xdr:cNvPr>
        <xdr:cNvSpPr txBox="1"/>
      </xdr:nvSpPr>
      <xdr:spPr>
        <a:xfrm>
          <a:off x="9258300" y="14508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87630</xdr:rowOff>
    </xdr:from>
    <xdr:to>
      <xdr:col>55</xdr:col>
      <xdr:colOff>88900</xdr:colOff>
      <xdr:row>86</xdr:row>
      <xdr:rowOff>87630</xdr:rowOff>
    </xdr:to>
    <xdr:cxnSp macro="">
      <xdr:nvCxnSpPr>
        <xdr:cNvPr id="315" name="直線コネクタ 314">
          <a:extLst>
            <a:ext uri="{FF2B5EF4-FFF2-40B4-BE49-F238E27FC236}">
              <a16:creationId xmlns:a16="http://schemas.microsoft.com/office/drawing/2014/main" id="{00000000-0008-0000-0200-00003B010000}"/>
            </a:ext>
          </a:extLst>
        </xdr:cNvPr>
        <xdr:cNvCxnSpPr/>
      </xdr:nvCxnSpPr>
      <xdr:spPr>
        <a:xfrm>
          <a:off x="9154160" y="145046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150892</xdr:rowOff>
    </xdr:from>
    <xdr:ext cx="469744" cy="259045"/>
    <xdr:sp macro="" textlink="">
      <xdr:nvSpPr>
        <xdr:cNvPr id="316" name="【福祉施設】&#10;一人当たり面積最大値テキスト">
          <a:extLst>
            <a:ext uri="{FF2B5EF4-FFF2-40B4-BE49-F238E27FC236}">
              <a16:creationId xmlns:a16="http://schemas.microsoft.com/office/drawing/2014/main" id="{00000000-0008-0000-0200-00003C010000}"/>
            </a:ext>
          </a:extLst>
        </xdr:cNvPr>
        <xdr:cNvSpPr txBox="1"/>
      </xdr:nvSpPr>
      <xdr:spPr>
        <a:xfrm>
          <a:off x="9258300" y="13059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32765</xdr:rowOff>
    </xdr:from>
    <xdr:to>
      <xdr:col>55</xdr:col>
      <xdr:colOff>88900</xdr:colOff>
      <xdr:row>79</xdr:row>
      <xdr:rowOff>32765</xdr:rowOff>
    </xdr:to>
    <xdr:cxnSp macro="">
      <xdr:nvCxnSpPr>
        <xdr:cNvPr id="317" name="直線コネクタ 316">
          <a:extLst>
            <a:ext uri="{FF2B5EF4-FFF2-40B4-BE49-F238E27FC236}">
              <a16:creationId xmlns:a16="http://schemas.microsoft.com/office/drawing/2014/main" id="{00000000-0008-0000-0200-00003D010000}"/>
            </a:ext>
          </a:extLst>
        </xdr:cNvPr>
        <xdr:cNvCxnSpPr/>
      </xdr:nvCxnSpPr>
      <xdr:spPr>
        <a:xfrm>
          <a:off x="9154160" y="132763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169435</xdr:rowOff>
    </xdr:from>
    <xdr:ext cx="469744" cy="259045"/>
    <xdr:sp macro="" textlink="">
      <xdr:nvSpPr>
        <xdr:cNvPr id="318" name="【福祉施設】&#10;一人当たり面積平均値テキスト">
          <a:extLst>
            <a:ext uri="{FF2B5EF4-FFF2-40B4-BE49-F238E27FC236}">
              <a16:creationId xmlns:a16="http://schemas.microsoft.com/office/drawing/2014/main" id="{00000000-0008-0000-0200-00003E010000}"/>
            </a:ext>
          </a:extLst>
        </xdr:cNvPr>
        <xdr:cNvSpPr txBox="1"/>
      </xdr:nvSpPr>
      <xdr:spPr>
        <a:xfrm>
          <a:off x="9258300" y="140835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146558</xdr:rowOff>
    </xdr:from>
    <xdr:to>
      <xdr:col>55</xdr:col>
      <xdr:colOff>50800</xdr:colOff>
      <xdr:row>85</xdr:row>
      <xdr:rowOff>76708</xdr:rowOff>
    </xdr:to>
    <xdr:sp macro="" textlink="">
      <xdr:nvSpPr>
        <xdr:cNvPr id="319" name="フローチャート: 判断 318">
          <a:extLst>
            <a:ext uri="{FF2B5EF4-FFF2-40B4-BE49-F238E27FC236}">
              <a16:creationId xmlns:a16="http://schemas.microsoft.com/office/drawing/2014/main" id="{00000000-0008-0000-0200-00003F010000}"/>
            </a:ext>
          </a:extLst>
        </xdr:cNvPr>
        <xdr:cNvSpPr/>
      </xdr:nvSpPr>
      <xdr:spPr>
        <a:xfrm>
          <a:off x="9192260" y="1422831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10161</xdr:rowOff>
    </xdr:from>
    <xdr:to>
      <xdr:col>50</xdr:col>
      <xdr:colOff>165100</xdr:colOff>
      <xdr:row>85</xdr:row>
      <xdr:rowOff>111761</xdr:rowOff>
    </xdr:to>
    <xdr:sp macro="" textlink="">
      <xdr:nvSpPr>
        <xdr:cNvPr id="320" name="フローチャート: 判断 319">
          <a:extLst>
            <a:ext uri="{FF2B5EF4-FFF2-40B4-BE49-F238E27FC236}">
              <a16:creationId xmlns:a16="http://schemas.microsoft.com/office/drawing/2014/main" id="{00000000-0008-0000-0200-000040010000}"/>
            </a:ext>
          </a:extLst>
        </xdr:cNvPr>
        <xdr:cNvSpPr/>
      </xdr:nvSpPr>
      <xdr:spPr>
        <a:xfrm>
          <a:off x="8445500" y="1425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85</xdr:row>
      <xdr:rowOff>102888</xdr:rowOff>
    </xdr:from>
    <xdr:ext cx="469744" cy="259045"/>
    <xdr:sp macro="" textlink="">
      <xdr:nvSpPr>
        <xdr:cNvPr id="321" name="n_1aveValue【福祉施設】&#10;一人当たり面積">
          <a:extLst>
            <a:ext uri="{FF2B5EF4-FFF2-40B4-BE49-F238E27FC236}">
              <a16:creationId xmlns:a16="http://schemas.microsoft.com/office/drawing/2014/main" id="{00000000-0008-0000-0200-000041010000}"/>
            </a:ext>
          </a:extLst>
        </xdr:cNvPr>
        <xdr:cNvSpPr txBox="1"/>
      </xdr:nvSpPr>
      <xdr:spPr>
        <a:xfrm>
          <a:off x="8271587" y="14352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84</xdr:row>
      <xdr:rowOff>166370</xdr:rowOff>
    </xdr:from>
    <xdr:to>
      <xdr:col>46</xdr:col>
      <xdr:colOff>38100</xdr:colOff>
      <xdr:row>85</xdr:row>
      <xdr:rowOff>96520</xdr:rowOff>
    </xdr:to>
    <xdr:sp macro="" textlink="">
      <xdr:nvSpPr>
        <xdr:cNvPr id="322" name="フローチャート: 判断 321">
          <a:extLst>
            <a:ext uri="{FF2B5EF4-FFF2-40B4-BE49-F238E27FC236}">
              <a16:creationId xmlns:a16="http://schemas.microsoft.com/office/drawing/2014/main" id="{00000000-0008-0000-0200-000042010000}"/>
            </a:ext>
          </a:extLst>
        </xdr:cNvPr>
        <xdr:cNvSpPr/>
      </xdr:nvSpPr>
      <xdr:spPr>
        <a:xfrm>
          <a:off x="7670800" y="1424813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83</xdr:row>
      <xdr:rowOff>113047</xdr:rowOff>
    </xdr:from>
    <xdr:ext cx="469744" cy="259045"/>
    <xdr:sp macro="" textlink="">
      <xdr:nvSpPr>
        <xdr:cNvPr id="323" name="n_2aveValue【福祉施設】&#10;一人当たり面積">
          <a:extLst>
            <a:ext uri="{FF2B5EF4-FFF2-40B4-BE49-F238E27FC236}">
              <a16:creationId xmlns:a16="http://schemas.microsoft.com/office/drawing/2014/main" id="{00000000-0008-0000-0200-000043010000}"/>
            </a:ext>
          </a:extLst>
        </xdr:cNvPr>
        <xdr:cNvSpPr txBox="1"/>
      </xdr:nvSpPr>
      <xdr:spPr>
        <a:xfrm>
          <a:off x="7509587" y="14027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84</xdr:row>
      <xdr:rowOff>166370</xdr:rowOff>
    </xdr:from>
    <xdr:to>
      <xdr:col>41</xdr:col>
      <xdr:colOff>101600</xdr:colOff>
      <xdr:row>85</xdr:row>
      <xdr:rowOff>96520</xdr:rowOff>
    </xdr:to>
    <xdr:sp macro="" textlink="">
      <xdr:nvSpPr>
        <xdr:cNvPr id="324" name="フローチャート: 判断 323">
          <a:extLst>
            <a:ext uri="{FF2B5EF4-FFF2-40B4-BE49-F238E27FC236}">
              <a16:creationId xmlns:a16="http://schemas.microsoft.com/office/drawing/2014/main" id="{00000000-0008-0000-0200-000044010000}"/>
            </a:ext>
          </a:extLst>
        </xdr:cNvPr>
        <xdr:cNvSpPr/>
      </xdr:nvSpPr>
      <xdr:spPr>
        <a:xfrm>
          <a:off x="6873240" y="142481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6427</xdr:colOff>
      <xdr:row>83</xdr:row>
      <xdr:rowOff>113047</xdr:rowOff>
    </xdr:from>
    <xdr:ext cx="469744" cy="259045"/>
    <xdr:sp macro="" textlink="">
      <xdr:nvSpPr>
        <xdr:cNvPr id="325" name="n_3aveValue【福祉施設】&#10;一人当たり面積">
          <a:extLst>
            <a:ext uri="{FF2B5EF4-FFF2-40B4-BE49-F238E27FC236}">
              <a16:creationId xmlns:a16="http://schemas.microsoft.com/office/drawing/2014/main" id="{00000000-0008-0000-0200-000045010000}"/>
            </a:ext>
          </a:extLst>
        </xdr:cNvPr>
        <xdr:cNvSpPr txBox="1"/>
      </xdr:nvSpPr>
      <xdr:spPr>
        <a:xfrm>
          <a:off x="6712027" y="14027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97028</xdr:rowOff>
    </xdr:from>
    <xdr:to>
      <xdr:col>36</xdr:col>
      <xdr:colOff>165100</xdr:colOff>
      <xdr:row>79</xdr:row>
      <xdr:rowOff>27178</xdr:rowOff>
    </xdr:to>
    <xdr:sp macro="" textlink="">
      <xdr:nvSpPr>
        <xdr:cNvPr id="326" name="フローチャート: 判断 325">
          <a:extLst>
            <a:ext uri="{FF2B5EF4-FFF2-40B4-BE49-F238E27FC236}">
              <a16:creationId xmlns:a16="http://schemas.microsoft.com/office/drawing/2014/main" id="{00000000-0008-0000-0200-000046010000}"/>
            </a:ext>
          </a:extLst>
        </xdr:cNvPr>
        <xdr:cNvSpPr/>
      </xdr:nvSpPr>
      <xdr:spPr>
        <a:xfrm>
          <a:off x="6098540" y="1317294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69927</xdr:colOff>
      <xdr:row>77</xdr:row>
      <xdr:rowOff>43705</xdr:rowOff>
    </xdr:from>
    <xdr:ext cx="469744" cy="259045"/>
    <xdr:sp macro="" textlink="">
      <xdr:nvSpPr>
        <xdr:cNvPr id="327" name="n_4aveValue【福祉施設】&#10;一人当たり面積">
          <a:extLst>
            <a:ext uri="{FF2B5EF4-FFF2-40B4-BE49-F238E27FC236}">
              <a16:creationId xmlns:a16="http://schemas.microsoft.com/office/drawing/2014/main" id="{00000000-0008-0000-0200-000047010000}"/>
            </a:ext>
          </a:extLst>
        </xdr:cNvPr>
        <xdr:cNvSpPr txBox="1"/>
      </xdr:nvSpPr>
      <xdr:spPr>
        <a:xfrm>
          <a:off x="5937327" y="129519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88</xdr:row>
      <xdr:rowOff>149877</xdr:rowOff>
    </xdr:from>
    <xdr:ext cx="762000" cy="259045"/>
    <xdr:sp macro="" textlink="">
      <xdr:nvSpPr>
        <xdr:cNvPr id="328" name="テキスト ボックス 327">
          <a:extLst>
            <a:ext uri="{FF2B5EF4-FFF2-40B4-BE49-F238E27FC236}">
              <a16:creationId xmlns:a16="http://schemas.microsoft.com/office/drawing/2014/main" id="{00000000-0008-0000-0200-000048010000}"/>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29" name="テキスト ボックス 328">
          <a:extLst>
            <a:ext uri="{FF2B5EF4-FFF2-40B4-BE49-F238E27FC236}">
              <a16:creationId xmlns:a16="http://schemas.microsoft.com/office/drawing/2014/main" id="{00000000-0008-0000-0200-000049010000}"/>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30" name="テキスト ボックス 329">
          <a:extLst>
            <a:ext uri="{FF2B5EF4-FFF2-40B4-BE49-F238E27FC236}">
              <a16:creationId xmlns:a16="http://schemas.microsoft.com/office/drawing/2014/main" id="{00000000-0008-0000-0200-00004A010000}"/>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31" name="テキスト ボックス 330">
          <a:extLst>
            <a:ext uri="{FF2B5EF4-FFF2-40B4-BE49-F238E27FC236}">
              <a16:creationId xmlns:a16="http://schemas.microsoft.com/office/drawing/2014/main" id="{00000000-0008-0000-0200-00004B010000}"/>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32" name="テキスト ボックス 331">
          <a:extLst>
            <a:ext uri="{FF2B5EF4-FFF2-40B4-BE49-F238E27FC236}">
              <a16:creationId xmlns:a16="http://schemas.microsoft.com/office/drawing/2014/main" id="{00000000-0008-0000-0200-00004C010000}"/>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89408</xdr:rowOff>
    </xdr:from>
    <xdr:to>
      <xdr:col>55</xdr:col>
      <xdr:colOff>50800</xdr:colOff>
      <xdr:row>86</xdr:row>
      <xdr:rowOff>19558</xdr:rowOff>
    </xdr:to>
    <xdr:sp macro="" textlink="">
      <xdr:nvSpPr>
        <xdr:cNvPr id="333" name="楕円 332">
          <a:extLst>
            <a:ext uri="{FF2B5EF4-FFF2-40B4-BE49-F238E27FC236}">
              <a16:creationId xmlns:a16="http://schemas.microsoft.com/office/drawing/2014/main" id="{00000000-0008-0000-0200-00004D010000}"/>
            </a:ext>
          </a:extLst>
        </xdr:cNvPr>
        <xdr:cNvSpPr/>
      </xdr:nvSpPr>
      <xdr:spPr>
        <a:xfrm>
          <a:off x="9192260" y="1433880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4335</xdr:rowOff>
    </xdr:from>
    <xdr:ext cx="469744" cy="259045"/>
    <xdr:sp macro="" textlink="">
      <xdr:nvSpPr>
        <xdr:cNvPr id="334" name="【福祉施設】&#10;一人当たり面積該当値テキスト">
          <a:extLst>
            <a:ext uri="{FF2B5EF4-FFF2-40B4-BE49-F238E27FC236}">
              <a16:creationId xmlns:a16="http://schemas.microsoft.com/office/drawing/2014/main" id="{00000000-0008-0000-0200-00004E010000}"/>
            </a:ext>
          </a:extLst>
        </xdr:cNvPr>
        <xdr:cNvSpPr txBox="1"/>
      </xdr:nvSpPr>
      <xdr:spPr>
        <a:xfrm>
          <a:off x="9258300" y="14253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148082</xdr:rowOff>
    </xdr:from>
    <xdr:to>
      <xdr:col>50</xdr:col>
      <xdr:colOff>165100</xdr:colOff>
      <xdr:row>85</xdr:row>
      <xdr:rowOff>78232</xdr:rowOff>
    </xdr:to>
    <xdr:sp macro="" textlink="">
      <xdr:nvSpPr>
        <xdr:cNvPr id="335" name="楕円 334">
          <a:extLst>
            <a:ext uri="{FF2B5EF4-FFF2-40B4-BE49-F238E27FC236}">
              <a16:creationId xmlns:a16="http://schemas.microsoft.com/office/drawing/2014/main" id="{00000000-0008-0000-0200-00004F010000}"/>
            </a:ext>
          </a:extLst>
        </xdr:cNvPr>
        <xdr:cNvSpPr/>
      </xdr:nvSpPr>
      <xdr:spPr>
        <a:xfrm>
          <a:off x="8445500" y="1422984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27432</xdr:rowOff>
    </xdr:from>
    <xdr:to>
      <xdr:col>55</xdr:col>
      <xdr:colOff>0</xdr:colOff>
      <xdr:row>85</xdr:row>
      <xdr:rowOff>140208</xdr:rowOff>
    </xdr:to>
    <xdr:cxnSp macro="">
      <xdr:nvCxnSpPr>
        <xdr:cNvPr id="336" name="直線コネクタ 335">
          <a:extLst>
            <a:ext uri="{FF2B5EF4-FFF2-40B4-BE49-F238E27FC236}">
              <a16:creationId xmlns:a16="http://schemas.microsoft.com/office/drawing/2014/main" id="{00000000-0008-0000-0200-000050010000}"/>
            </a:ext>
          </a:extLst>
        </xdr:cNvPr>
        <xdr:cNvCxnSpPr/>
      </xdr:nvCxnSpPr>
      <xdr:spPr>
        <a:xfrm>
          <a:off x="8496300" y="14276832"/>
          <a:ext cx="723900" cy="112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163322</xdr:rowOff>
    </xdr:from>
    <xdr:to>
      <xdr:col>36</xdr:col>
      <xdr:colOff>165100</xdr:colOff>
      <xdr:row>85</xdr:row>
      <xdr:rowOff>93472</xdr:rowOff>
    </xdr:to>
    <xdr:sp macro="" textlink="">
      <xdr:nvSpPr>
        <xdr:cNvPr id="337" name="楕円 336">
          <a:extLst>
            <a:ext uri="{FF2B5EF4-FFF2-40B4-BE49-F238E27FC236}">
              <a16:creationId xmlns:a16="http://schemas.microsoft.com/office/drawing/2014/main" id="{00000000-0008-0000-0200-000051010000}"/>
            </a:ext>
          </a:extLst>
        </xdr:cNvPr>
        <xdr:cNvSpPr/>
      </xdr:nvSpPr>
      <xdr:spPr>
        <a:xfrm>
          <a:off x="6098540" y="1424508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83</xdr:row>
      <xdr:rowOff>94759</xdr:rowOff>
    </xdr:from>
    <xdr:ext cx="469744" cy="259045"/>
    <xdr:sp macro="" textlink="">
      <xdr:nvSpPr>
        <xdr:cNvPr id="338" name="n_1mainValue【福祉施設】&#10;一人当たり面積">
          <a:extLst>
            <a:ext uri="{FF2B5EF4-FFF2-40B4-BE49-F238E27FC236}">
              <a16:creationId xmlns:a16="http://schemas.microsoft.com/office/drawing/2014/main" id="{00000000-0008-0000-0200-000052010000}"/>
            </a:ext>
          </a:extLst>
        </xdr:cNvPr>
        <xdr:cNvSpPr txBox="1"/>
      </xdr:nvSpPr>
      <xdr:spPr>
        <a:xfrm>
          <a:off x="8271587" y="14008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84599</xdr:rowOff>
    </xdr:from>
    <xdr:ext cx="469744" cy="259045"/>
    <xdr:sp macro="" textlink="">
      <xdr:nvSpPr>
        <xdr:cNvPr id="339" name="n_4mainValue【福祉施設】&#10;一人当たり面積">
          <a:extLst>
            <a:ext uri="{FF2B5EF4-FFF2-40B4-BE49-F238E27FC236}">
              <a16:creationId xmlns:a16="http://schemas.microsoft.com/office/drawing/2014/main" id="{00000000-0008-0000-0200-000053010000}"/>
            </a:ext>
          </a:extLst>
        </xdr:cNvPr>
        <xdr:cNvSpPr txBox="1"/>
      </xdr:nvSpPr>
      <xdr:spPr>
        <a:xfrm>
          <a:off x="5937327" y="14333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40" name="正方形/長方形 339">
          <a:extLst>
            <a:ext uri="{FF2B5EF4-FFF2-40B4-BE49-F238E27FC236}">
              <a16:creationId xmlns:a16="http://schemas.microsoft.com/office/drawing/2014/main" id="{00000000-0008-0000-0200-000054010000}"/>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41" name="正方形/長方形 340">
          <a:extLst>
            <a:ext uri="{FF2B5EF4-FFF2-40B4-BE49-F238E27FC236}">
              <a16:creationId xmlns:a16="http://schemas.microsoft.com/office/drawing/2014/main" id="{00000000-0008-0000-0200-000055010000}"/>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42" name="正方形/長方形 341">
          <a:extLst>
            <a:ext uri="{FF2B5EF4-FFF2-40B4-BE49-F238E27FC236}">
              <a16:creationId xmlns:a16="http://schemas.microsoft.com/office/drawing/2014/main" id="{00000000-0008-0000-0200-000056010000}"/>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43" name="正方形/長方形 342">
          <a:extLst>
            <a:ext uri="{FF2B5EF4-FFF2-40B4-BE49-F238E27FC236}">
              <a16:creationId xmlns:a16="http://schemas.microsoft.com/office/drawing/2014/main" id="{00000000-0008-0000-0200-000057010000}"/>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44" name="正方形/長方形 343">
          <a:extLst>
            <a:ext uri="{FF2B5EF4-FFF2-40B4-BE49-F238E27FC236}">
              <a16:creationId xmlns:a16="http://schemas.microsoft.com/office/drawing/2014/main" id="{00000000-0008-0000-0200-000058010000}"/>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45" name="正方形/長方形 344">
          <a:extLst>
            <a:ext uri="{FF2B5EF4-FFF2-40B4-BE49-F238E27FC236}">
              <a16:creationId xmlns:a16="http://schemas.microsoft.com/office/drawing/2014/main" id="{00000000-0008-0000-0200-000059010000}"/>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46" name="正方形/長方形 345">
          <a:extLst>
            <a:ext uri="{FF2B5EF4-FFF2-40B4-BE49-F238E27FC236}">
              <a16:creationId xmlns:a16="http://schemas.microsoft.com/office/drawing/2014/main" id="{00000000-0008-0000-0200-00005A010000}"/>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47" name="正方形/長方形 346">
          <a:extLst>
            <a:ext uri="{FF2B5EF4-FFF2-40B4-BE49-F238E27FC236}">
              <a16:creationId xmlns:a16="http://schemas.microsoft.com/office/drawing/2014/main" id="{00000000-0008-0000-0200-00005B010000}"/>
            </a:ext>
          </a:extLst>
        </xdr:cNvPr>
        <xdr:cNvSpPr/>
      </xdr:nvSpPr>
      <xdr:spPr>
        <a:xfrm>
          <a:off x="67056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48" name="正方形/長方形 347">
          <a:extLst>
            <a:ext uri="{FF2B5EF4-FFF2-40B4-BE49-F238E27FC236}">
              <a16:creationId xmlns:a16="http://schemas.microsoft.com/office/drawing/2014/main" id="{00000000-0008-0000-0200-00005C010000}"/>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49" name="正方形/長方形 348">
          <a:extLst>
            <a:ext uri="{FF2B5EF4-FFF2-40B4-BE49-F238E27FC236}">
              <a16:creationId xmlns:a16="http://schemas.microsoft.com/office/drawing/2014/main" id="{00000000-0008-0000-0200-00005D010000}"/>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50" name="正方形/長方形 349">
          <a:extLst>
            <a:ext uri="{FF2B5EF4-FFF2-40B4-BE49-F238E27FC236}">
              <a16:creationId xmlns:a16="http://schemas.microsoft.com/office/drawing/2014/main" id="{00000000-0008-0000-0200-00005E010000}"/>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51" name="正方形/長方形 350">
          <a:extLst>
            <a:ext uri="{FF2B5EF4-FFF2-40B4-BE49-F238E27FC236}">
              <a16:creationId xmlns:a16="http://schemas.microsoft.com/office/drawing/2014/main" id="{00000000-0008-0000-0200-00005F010000}"/>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52" name="正方形/長方形 351">
          <a:extLst>
            <a:ext uri="{FF2B5EF4-FFF2-40B4-BE49-F238E27FC236}">
              <a16:creationId xmlns:a16="http://schemas.microsoft.com/office/drawing/2014/main" id="{00000000-0008-0000-0200-000060010000}"/>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53" name="正方形/長方形 352">
          <a:extLst>
            <a:ext uri="{FF2B5EF4-FFF2-40B4-BE49-F238E27FC236}">
              <a16:creationId xmlns:a16="http://schemas.microsoft.com/office/drawing/2014/main" id="{00000000-0008-0000-0200-000061010000}"/>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54" name="正方形/長方形 353">
          <a:extLst>
            <a:ext uri="{FF2B5EF4-FFF2-40B4-BE49-F238E27FC236}">
              <a16:creationId xmlns:a16="http://schemas.microsoft.com/office/drawing/2014/main" id="{00000000-0008-0000-0200-000062010000}"/>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55" name="正方形/長方形 354">
          <a:extLst>
            <a:ext uri="{FF2B5EF4-FFF2-40B4-BE49-F238E27FC236}">
              <a16:creationId xmlns:a16="http://schemas.microsoft.com/office/drawing/2014/main" id="{00000000-0008-0000-0200-000063010000}"/>
            </a:ext>
          </a:extLst>
        </xdr:cNvPr>
        <xdr:cNvSpPr/>
      </xdr:nvSpPr>
      <xdr:spPr>
        <a:xfrm>
          <a:off x="582676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56" name="正方形/長方形 355">
          <a:extLst>
            <a:ext uri="{FF2B5EF4-FFF2-40B4-BE49-F238E27FC236}">
              <a16:creationId xmlns:a16="http://schemas.microsoft.com/office/drawing/2014/main" id="{00000000-0008-0000-0200-000064010000}"/>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57" name="正方形/長方形 356">
          <a:extLst>
            <a:ext uri="{FF2B5EF4-FFF2-40B4-BE49-F238E27FC236}">
              <a16:creationId xmlns:a16="http://schemas.microsoft.com/office/drawing/2014/main" id="{00000000-0008-0000-0200-000065010000}"/>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58" name="正方形/長方形 357">
          <a:extLst>
            <a:ext uri="{FF2B5EF4-FFF2-40B4-BE49-F238E27FC236}">
              <a16:creationId xmlns:a16="http://schemas.microsoft.com/office/drawing/2014/main" id="{00000000-0008-0000-0200-000066010000}"/>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59" name="正方形/長方形 358">
          <a:extLst>
            <a:ext uri="{FF2B5EF4-FFF2-40B4-BE49-F238E27FC236}">
              <a16:creationId xmlns:a16="http://schemas.microsoft.com/office/drawing/2014/main" id="{00000000-0008-0000-0200-000067010000}"/>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60" name="正方形/長方形 359">
          <a:extLst>
            <a:ext uri="{FF2B5EF4-FFF2-40B4-BE49-F238E27FC236}">
              <a16:creationId xmlns:a16="http://schemas.microsoft.com/office/drawing/2014/main" id="{00000000-0008-0000-0200-000068010000}"/>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61" name="正方形/長方形 360">
          <a:extLst>
            <a:ext uri="{FF2B5EF4-FFF2-40B4-BE49-F238E27FC236}">
              <a16:creationId xmlns:a16="http://schemas.microsoft.com/office/drawing/2014/main" id="{00000000-0008-0000-0200-000069010000}"/>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62" name="正方形/長方形 361">
          <a:extLst>
            <a:ext uri="{FF2B5EF4-FFF2-40B4-BE49-F238E27FC236}">
              <a16:creationId xmlns:a16="http://schemas.microsoft.com/office/drawing/2014/main" id="{00000000-0008-0000-0200-00006A010000}"/>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63" name="正方形/長方形 362">
          <a:extLst>
            <a:ext uri="{FF2B5EF4-FFF2-40B4-BE49-F238E27FC236}">
              <a16:creationId xmlns:a16="http://schemas.microsoft.com/office/drawing/2014/main" id="{00000000-0008-0000-0200-00006B010000}"/>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64" name="テキスト ボックス 363">
          <a:extLst>
            <a:ext uri="{FF2B5EF4-FFF2-40B4-BE49-F238E27FC236}">
              <a16:creationId xmlns:a16="http://schemas.microsoft.com/office/drawing/2014/main" id="{00000000-0008-0000-0200-00006C010000}"/>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65" name="直線コネクタ 364">
          <a:extLst>
            <a:ext uri="{FF2B5EF4-FFF2-40B4-BE49-F238E27FC236}">
              <a16:creationId xmlns:a16="http://schemas.microsoft.com/office/drawing/2014/main" id="{00000000-0008-0000-0200-00006D010000}"/>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66" name="テキスト ボックス 365">
          <a:extLst>
            <a:ext uri="{FF2B5EF4-FFF2-40B4-BE49-F238E27FC236}">
              <a16:creationId xmlns:a16="http://schemas.microsoft.com/office/drawing/2014/main" id="{00000000-0008-0000-0200-00006E010000}"/>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367" name="直線コネクタ 366">
          <a:extLst>
            <a:ext uri="{FF2B5EF4-FFF2-40B4-BE49-F238E27FC236}">
              <a16:creationId xmlns:a16="http://schemas.microsoft.com/office/drawing/2014/main" id="{00000000-0008-0000-0200-00006F010000}"/>
            </a:ext>
          </a:extLst>
        </xdr:cNvPr>
        <xdr:cNvCxnSpPr/>
      </xdr:nvCxnSpPr>
      <xdr:spPr>
        <a:xfrm>
          <a:off x="10960100" y="713340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368" name="テキスト ボックス 367">
          <a:extLst>
            <a:ext uri="{FF2B5EF4-FFF2-40B4-BE49-F238E27FC236}">
              <a16:creationId xmlns:a16="http://schemas.microsoft.com/office/drawing/2014/main" id="{00000000-0008-0000-0200-000070010000}"/>
            </a:ext>
          </a:extLst>
        </xdr:cNvPr>
        <xdr:cNvSpPr txBox="1"/>
      </xdr:nvSpPr>
      <xdr:spPr>
        <a:xfrm>
          <a:off x="1056150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69" name="直線コネクタ 368">
          <a:extLst>
            <a:ext uri="{FF2B5EF4-FFF2-40B4-BE49-F238E27FC236}">
              <a16:creationId xmlns:a16="http://schemas.microsoft.com/office/drawing/2014/main" id="{00000000-0008-0000-0200-000071010000}"/>
            </a:ext>
          </a:extLst>
        </xdr:cNvPr>
        <xdr:cNvCxnSpPr/>
      </xdr:nvCxnSpPr>
      <xdr:spPr>
        <a:xfrm>
          <a:off x="10960100" y="681445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70" name="テキスト ボックス 369">
          <a:extLst>
            <a:ext uri="{FF2B5EF4-FFF2-40B4-BE49-F238E27FC236}">
              <a16:creationId xmlns:a16="http://schemas.microsoft.com/office/drawing/2014/main" id="{00000000-0008-0000-0200-000072010000}"/>
            </a:ext>
          </a:extLst>
        </xdr:cNvPr>
        <xdr:cNvSpPr txBox="1"/>
      </xdr:nvSpPr>
      <xdr:spPr>
        <a:xfrm>
          <a:off x="1060276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71" name="直線コネクタ 370">
          <a:extLst>
            <a:ext uri="{FF2B5EF4-FFF2-40B4-BE49-F238E27FC236}">
              <a16:creationId xmlns:a16="http://schemas.microsoft.com/office/drawing/2014/main" id="{00000000-0008-0000-0200-000073010000}"/>
            </a:ext>
          </a:extLst>
        </xdr:cNvPr>
        <xdr:cNvCxnSpPr/>
      </xdr:nvCxnSpPr>
      <xdr:spPr>
        <a:xfrm>
          <a:off x="10960100" y="649550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72" name="テキスト ボックス 371">
          <a:extLst>
            <a:ext uri="{FF2B5EF4-FFF2-40B4-BE49-F238E27FC236}">
              <a16:creationId xmlns:a16="http://schemas.microsoft.com/office/drawing/2014/main" id="{00000000-0008-0000-0200-000074010000}"/>
            </a:ext>
          </a:extLst>
        </xdr:cNvPr>
        <xdr:cNvSpPr txBox="1"/>
      </xdr:nvSpPr>
      <xdr:spPr>
        <a:xfrm>
          <a:off x="1060276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73" name="直線コネクタ 372">
          <a:extLst>
            <a:ext uri="{FF2B5EF4-FFF2-40B4-BE49-F238E27FC236}">
              <a16:creationId xmlns:a16="http://schemas.microsoft.com/office/drawing/2014/main" id="{00000000-0008-0000-0200-000075010000}"/>
            </a:ext>
          </a:extLst>
        </xdr:cNvPr>
        <xdr:cNvCxnSpPr/>
      </xdr:nvCxnSpPr>
      <xdr:spPr>
        <a:xfrm>
          <a:off x="10960100" y="617655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74" name="テキスト ボックス 373">
          <a:extLst>
            <a:ext uri="{FF2B5EF4-FFF2-40B4-BE49-F238E27FC236}">
              <a16:creationId xmlns:a16="http://schemas.microsoft.com/office/drawing/2014/main" id="{00000000-0008-0000-0200-000076010000}"/>
            </a:ext>
          </a:extLst>
        </xdr:cNvPr>
        <xdr:cNvSpPr txBox="1"/>
      </xdr:nvSpPr>
      <xdr:spPr>
        <a:xfrm>
          <a:off x="1060276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75" name="直線コネクタ 374">
          <a:extLst>
            <a:ext uri="{FF2B5EF4-FFF2-40B4-BE49-F238E27FC236}">
              <a16:creationId xmlns:a16="http://schemas.microsoft.com/office/drawing/2014/main" id="{00000000-0008-0000-0200-000077010000}"/>
            </a:ext>
          </a:extLst>
        </xdr:cNvPr>
        <xdr:cNvCxnSpPr/>
      </xdr:nvCxnSpPr>
      <xdr:spPr>
        <a:xfrm>
          <a:off x="10960100" y="585760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76" name="テキスト ボックス 375">
          <a:extLst>
            <a:ext uri="{FF2B5EF4-FFF2-40B4-BE49-F238E27FC236}">
              <a16:creationId xmlns:a16="http://schemas.microsoft.com/office/drawing/2014/main" id="{00000000-0008-0000-0200-000078010000}"/>
            </a:ext>
          </a:extLst>
        </xdr:cNvPr>
        <xdr:cNvSpPr txBox="1"/>
      </xdr:nvSpPr>
      <xdr:spPr>
        <a:xfrm>
          <a:off x="1060276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77" name="直線コネクタ 376">
          <a:extLst>
            <a:ext uri="{FF2B5EF4-FFF2-40B4-BE49-F238E27FC236}">
              <a16:creationId xmlns:a16="http://schemas.microsoft.com/office/drawing/2014/main" id="{00000000-0008-0000-0200-000079010000}"/>
            </a:ext>
          </a:extLst>
        </xdr:cNvPr>
        <xdr:cNvCxnSpPr/>
      </xdr:nvCxnSpPr>
      <xdr:spPr>
        <a:xfrm>
          <a:off x="10960100" y="553484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378" name="テキスト ボックス 377">
          <a:extLst>
            <a:ext uri="{FF2B5EF4-FFF2-40B4-BE49-F238E27FC236}">
              <a16:creationId xmlns:a16="http://schemas.microsoft.com/office/drawing/2014/main" id="{00000000-0008-0000-0200-00007A010000}"/>
            </a:ext>
          </a:extLst>
        </xdr:cNvPr>
        <xdr:cNvSpPr txBox="1"/>
      </xdr:nvSpPr>
      <xdr:spPr>
        <a:xfrm>
          <a:off x="1066688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79" name="直線コネクタ 378">
          <a:extLst>
            <a:ext uri="{FF2B5EF4-FFF2-40B4-BE49-F238E27FC236}">
              <a16:creationId xmlns:a16="http://schemas.microsoft.com/office/drawing/2014/main" id="{00000000-0008-0000-0200-00007B010000}"/>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380" name="【一般廃棄物処理施設】&#10;有形固定資産減価償却率グラフ枠">
          <a:extLst>
            <a:ext uri="{FF2B5EF4-FFF2-40B4-BE49-F238E27FC236}">
              <a16:creationId xmlns:a16="http://schemas.microsoft.com/office/drawing/2014/main" id="{00000000-0008-0000-0200-00007C010000}"/>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43543</xdr:rowOff>
    </xdr:from>
    <xdr:to>
      <xdr:col>85</xdr:col>
      <xdr:colOff>126364</xdr:colOff>
      <xdr:row>42</xdr:row>
      <xdr:rowOff>92528</xdr:rowOff>
    </xdr:to>
    <xdr:cxnSp macro="">
      <xdr:nvCxnSpPr>
        <xdr:cNvPr id="381" name="直線コネクタ 380">
          <a:extLst>
            <a:ext uri="{FF2B5EF4-FFF2-40B4-BE49-F238E27FC236}">
              <a16:creationId xmlns:a16="http://schemas.microsoft.com/office/drawing/2014/main" id="{00000000-0008-0000-0200-00007D010000}"/>
            </a:ext>
          </a:extLst>
        </xdr:cNvPr>
        <xdr:cNvCxnSpPr/>
      </xdr:nvCxnSpPr>
      <xdr:spPr>
        <a:xfrm flipV="1">
          <a:off x="14375764" y="5575663"/>
          <a:ext cx="0" cy="1557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382" name="【一般廃棄物処理施設】&#10;有形固定資産減価償却率最小値テキスト">
          <a:extLst>
            <a:ext uri="{FF2B5EF4-FFF2-40B4-BE49-F238E27FC236}">
              <a16:creationId xmlns:a16="http://schemas.microsoft.com/office/drawing/2014/main" id="{00000000-0008-0000-0200-00007E010000}"/>
            </a:ext>
          </a:extLst>
        </xdr:cNvPr>
        <xdr:cNvSpPr txBox="1"/>
      </xdr:nvSpPr>
      <xdr:spPr>
        <a:xfrm>
          <a:off x="14414500" y="7137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383" name="直線コネクタ 382">
          <a:extLst>
            <a:ext uri="{FF2B5EF4-FFF2-40B4-BE49-F238E27FC236}">
              <a16:creationId xmlns:a16="http://schemas.microsoft.com/office/drawing/2014/main" id="{00000000-0008-0000-0200-00007F010000}"/>
            </a:ext>
          </a:extLst>
        </xdr:cNvPr>
        <xdr:cNvCxnSpPr/>
      </xdr:nvCxnSpPr>
      <xdr:spPr>
        <a:xfrm>
          <a:off x="14287500" y="713340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161670</xdr:rowOff>
    </xdr:from>
    <xdr:ext cx="340478" cy="259045"/>
    <xdr:sp macro="" textlink="">
      <xdr:nvSpPr>
        <xdr:cNvPr id="384" name="【一般廃棄物処理施設】&#10;有形固定資産減価償却率最大値テキスト">
          <a:extLst>
            <a:ext uri="{FF2B5EF4-FFF2-40B4-BE49-F238E27FC236}">
              <a16:creationId xmlns:a16="http://schemas.microsoft.com/office/drawing/2014/main" id="{00000000-0008-0000-0200-000080010000}"/>
            </a:ext>
          </a:extLst>
        </xdr:cNvPr>
        <xdr:cNvSpPr txBox="1"/>
      </xdr:nvSpPr>
      <xdr:spPr>
        <a:xfrm>
          <a:off x="14414500" y="535851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43543</xdr:rowOff>
    </xdr:from>
    <xdr:to>
      <xdr:col>86</xdr:col>
      <xdr:colOff>25400</xdr:colOff>
      <xdr:row>33</xdr:row>
      <xdr:rowOff>43543</xdr:rowOff>
    </xdr:to>
    <xdr:cxnSp macro="">
      <xdr:nvCxnSpPr>
        <xdr:cNvPr id="385" name="直線コネクタ 384">
          <a:extLst>
            <a:ext uri="{FF2B5EF4-FFF2-40B4-BE49-F238E27FC236}">
              <a16:creationId xmlns:a16="http://schemas.microsoft.com/office/drawing/2014/main" id="{00000000-0008-0000-0200-000081010000}"/>
            </a:ext>
          </a:extLst>
        </xdr:cNvPr>
        <xdr:cNvCxnSpPr/>
      </xdr:nvCxnSpPr>
      <xdr:spPr>
        <a:xfrm>
          <a:off x="14287500" y="557566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121393</xdr:rowOff>
    </xdr:from>
    <xdr:ext cx="405111" cy="259045"/>
    <xdr:sp macro="" textlink="">
      <xdr:nvSpPr>
        <xdr:cNvPr id="386" name="【一般廃棄物処理施設】&#10;有形固定資産減価償却率平均値テキスト">
          <a:extLst>
            <a:ext uri="{FF2B5EF4-FFF2-40B4-BE49-F238E27FC236}">
              <a16:creationId xmlns:a16="http://schemas.microsoft.com/office/drawing/2014/main" id="{00000000-0008-0000-0200-000082010000}"/>
            </a:ext>
          </a:extLst>
        </xdr:cNvPr>
        <xdr:cNvSpPr txBox="1"/>
      </xdr:nvSpPr>
      <xdr:spPr>
        <a:xfrm>
          <a:off x="14414500" y="632407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142966</xdr:rowOff>
    </xdr:from>
    <xdr:to>
      <xdr:col>85</xdr:col>
      <xdr:colOff>177800</xdr:colOff>
      <xdr:row>38</xdr:row>
      <xdr:rowOff>73116</xdr:rowOff>
    </xdr:to>
    <xdr:sp macro="" textlink="">
      <xdr:nvSpPr>
        <xdr:cNvPr id="387" name="フローチャート: 判断 386">
          <a:extLst>
            <a:ext uri="{FF2B5EF4-FFF2-40B4-BE49-F238E27FC236}">
              <a16:creationId xmlns:a16="http://schemas.microsoft.com/office/drawing/2014/main" id="{00000000-0008-0000-0200-000083010000}"/>
            </a:ext>
          </a:extLst>
        </xdr:cNvPr>
        <xdr:cNvSpPr/>
      </xdr:nvSpPr>
      <xdr:spPr>
        <a:xfrm>
          <a:off x="14325600" y="6345646"/>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56424</xdr:rowOff>
    </xdr:from>
    <xdr:to>
      <xdr:col>81</xdr:col>
      <xdr:colOff>101600</xdr:colOff>
      <xdr:row>38</xdr:row>
      <xdr:rowOff>158024</xdr:rowOff>
    </xdr:to>
    <xdr:sp macro="" textlink="">
      <xdr:nvSpPr>
        <xdr:cNvPr id="388" name="フローチャート: 判断 387">
          <a:extLst>
            <a:ext uri="{FF2B5EF4-FFF2-40B4-BE49-F238E27FC236}">
              <a16:creationId xmlns:a16="http://schemas.microsoft.com/office/drawing/2014/main" id="{00000000-0008-0000-0200-000084010000}"/>
            </a:ext>
          </a:extLst>
        </xdr:cNvPr>
        <xdr:cNvSpPr/>
      </xdr:nvSpPr>
      <xdr:spPr>
        <a:xfrm>
          <a:off x="13578840" y="6426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38</xdr:row>
      <xdr:rowOff>149151</xdr:rowOff>
    </xdr:from>
    <xdr:ext cx="405111" cy="259045"/>
    <xdr:sp macro="" textlink="">
      <xdr:nvSpPr>
        <xdr:cNvPr id="389" name="n_1aveValue【一般廃棄物処理施設】&#10;有形固定資産減価償却率">
          <a:extLst>
            <a:ext uri="{FF2B5EF4-FFF2-40B4-BE49-F238E27FC236}">
              <a16:creationId xmlns:a16="http://schemas.microsoft.com/office/drawing/2014/main" id="{00000000-0008-0000-0200-000085010000}"/>
            </a:ext>
          </a:extLst>
        </xdr:cNvPr>
        <xdr:cNvSpPr txBox="1"/>
      </xdr:nvSpPr>
      <xdr:spPr>
        <a:xfrm>
          <a:off x="13437244" y="65194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98878</xdr:rowOff>
    </xdr:from>
    <xdr:to>
      <xdr:col>76</xdr:col>
      <xdr:colOff>165100</xdr:colOff>
      <xdr:row>39</xdr:row>
      <xdr:rowOff>29028</xdr:rowOff>
    </xdr:to>
    <xdr:sp macro="" textlink="">
      <xdr:nvSpPr>
        <xdr:cNvPr id="390" name="フローチャート: 判断 389">
          <a:extLst>
            <a:ext uri="{FF2B5EF4-FFF2-40B4-BE49-F238E27FC236}">
              <a16:creationId xmlns:a16="http://schemas.microsoft.com/office/drawing/2014/main" id="{00000000-0008-0000-0200-000086010000}"/>
            </a:ext>
          </a:extLst>
        </xdr:cNvPr>
        <xdr:cNvSpPr/>
      </xdr:nvSpPr>
      <xdr:spPr>
        <a:xfrm>
          <a:off x="12804140" y="646919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37</xdr:row>
      <xdr:rowOff>45555</xdr:rowOff>
    </xdr:from>
    <xdr:ext cx="405111" cy="259045"/>
    <xdr:sp macro="" textlink="">
      <xdr:nvSpPr>
        <xdr:cNvPr id="391" name="n_2aveValue【一般廃棄物処理施設】&#10;有形固定資産減価償却率">
          <a:extLst>
            <a:ext uri="{FF2B5EF4-FFF2-40B4-BE49-F238E27FC236}">
              <a16:creationId xmlns:a16="http://schemas.microsoft.com/office/drawing/2014/main" id="{00000000-0008-0000-0200-000087010000}"/>
            </a:ext>
          </a:extLst>
        </xdr:cNvPr>
        <xdr:cNvSpPr txBox="1"/>
      </xdr:nvSpPr>
      <xdr:spPr>
        <a:xfrm>
          <a:off x="12675244" y="62482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90715</xdr:rowOff>
    </xdr:from>
    <xdr:to>
      <xdr:col>72</xdr:col>
      <xdr:colOff>38100</xdr:colOff>
      <xdr:row>39</xdr:row>
      <xdr:rowOff>20865</xdr:rowOff>
    </xdr:to>
    <xdr:sp macro="" textlink="">
      <xdr:nvSpPr>
        <xdr:cNvPr id="392" name="フローチャート: 判断 391">
          <a:extLst>
            <a:ext uri="{FF2B5EF4-FFF2-40B4-BE49-F238E27FC236}">
              <a16:creationId xmlns:a16="http://schemas.microsoft.com/office/drawing/2014/main" id="{00000000-0008-0000-0200-000088010000}"/>
            </a:ext>
          </a:extLst>
        </xdr:cNvPr>
        <xdr:cNvSpPr/>
      </xdr:nvSpPr>
      <xdr:spPr>
        <a:xfrm>
          <a:off x="12029440" y="646103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165744</xdr:colOff>
      <xdr:row>37</xdr:row>
      <xdr:rowOff>37391</xdr:rowOff>
    </xdr:from>
    <xdr:ext cx="405111" cy="259045"/>
    <xdr:sp macro="" textlink="">
      <xdr:nvSpPr>
        <xdr:cNvPr id="393" name="n_3aveValue【一般廃棄物処理施設】&#10;有形固定資産減価償却率">
          <a:extLst>
            <a:ext uri="{FF2B5EF4-FFF2-40B4-BE49-F238E27FC236}">
              <a16:creationId xmlns:a16="http://schemas.microsoft.com/office/drawing/2014/main" id="{00000000-0008-0000-0200-000089010000}"/>
            </a:ext>
          </a:extLst>
        </xdr:cNvPr>
        <xdr:cNvSpPr txBox="1"/>
      </xdr:nvSpPr>
      <xdr:spPr>
        <a:xfrm>
          <a:off x="11900544" y="62400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5806</xdr:rowOff>
    </xdr:from>
    <xdr:to>
      <xdr:col>67</xdr:col>
      <xdr:colOff>101600</xdr:colOff>
      <xdr:row>38</xdr:row>
      <xdr:rowOff>107406</xdr:rowOff>
    </xdr:to>
    <xdr:sp macro="" textlink="">
      <xdr:nvSpPr>
        <xdr:cNvPr id="394" name="フローチャート: 判断 393">
          <a:extLst>
            <a:ext uri="{FF2B5EF4-FFF2-40B4-BE49-F238E27FC236}">
              <a16:creationId xmlns:a16="http://schemas.microsoft.com/office/drawing/2014/main" id="{00000000-0008-0000-0200-00008A010000}"/>
            </a:ext>
          </a:extLst>
        </xdr:cNvPr>
        <xdr:cNvSpPr/>
      </xdr:nvSpPr>
      <xdr:spPr>
        <a:xfrm>
          <a:off x="11231880" y="6376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38744</xdr:colOff>
      <xdr:row>38</xdr:row>
      <xdr:rowOff>98533</xdr:rowOff>
    </xdr:from>
    <xdr:ext cx="405111" cy="259045"/>
    <xdr:sp macro="" textlink="">
      <xdr:nvSpPr>
        <xdr:cNvPr id="395" name="n_4aveValue【一般廃棄物処理施設】&#10;有形固定資産減価償却率">
          <a:extLst>
            <a:ext uri="{FF2B5EF4-FFF2-40B4-BE49-F238E27FC236}">
              <a16:creationId xmlns:a16="http://schemas.microsoft.com/office/drawing/2014/main" id="{00000000-0008-0000-0200-00008B010000}"/>
            </a:ext>
          </a:extLst>
        </xdr:cNvPr>
        <xdr:cNvSpPr txBox="1"/>
      </xdr:nvSpPr>
      <xdr:spPr>
        <a:xfrm>
          <a:off x="11102984" y="64688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44</xdr:row>
      <xdr:rowOff>73677</xdr:rowOff>
    </xdr:from>
    <xdr:ext cx="762000" cy="259045"/>
    <xdr:sp macro="" textlink="">
      <xdr:nvSpPr>
        <xdr:cNvPr id="396" name="テキスト ボックス 395">
          <a:extLst>
            <a:ext uri="{FF2B5EF4-FFF2-40B4-BE49-F238E27FC236}">
              <a16:creationId xmlns:a16="http://schemas.microsoft.com/office/drawing/2014/main" id="{00000000-0008-0000-0200-00008C010000}"/>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97" name="テキスト ボックス 396">
          <a:extLst>
            <a:ext uri="{FF2B5EF4-FFF2-40B4-BE49-F238E27FC236}">
              <a16:creationId xmlns:a16="http://schemas.microsoft.com/office/drawing/2014/main" id="{00000000-0008-0000-0200-00008D010000}"/>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98" name="テキスト ボックス 397">
          <a:extLst>
            <a:ext uri="{FF2B5EF4-FFF2-40B4-BE49-F238E27FC236}">
              <a16:creationId xmlns:a16="http://schemas.microsoft.com/office/drawing/2014/main" id="{00000000-0008-0000-0200-00008E010000}"/>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99" name="テキスト ボックス 398">
          <a:extLst>
            <a:ext uri="{FF2B5EF4-FFF2-40B4-BE49-F238E27FC236}">
              <a16:creationId xmlns:a16="http://schemas.microsoft.com/office/drawing/2014/main" id="{00000000-0008-0000-0200-00008F010000}"/>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00" name="テキスト ボックス 399">
          <a:extLst>
            <a:ext uri="{FF2B5EF4-FFF2-40B4-BE49-F238E27FC236}">
              <a16:creationId xmlns:a16="http://schemas.microsoft.com/office/drawing/2014/main" id="{00000000-0008-0000-0200-000090010000}"/>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33</xdr:row>
      <xdr:rowOff>160927</xdr:rowOff>
    </xdr:from>
    <xdr:to>
      <xdr:col>85</xdr:col>
      <xdr:colOff>177800</xdr:colOff>
      <xdr:row>34</xdr:row>
      <xdr:rowOff>91077</xdr:rowOff>
    </xdr:to>
    <xdr:sp macro="" textlink="">
      <xdr:nvSpPr>
        <xdr:cNvPr id="401" name="楕円 400">
          <a:extLst>
            <a:ext uri="{FF2B5EF4-FFF2-40B4-BE49-F238E27FC236}">
              <a16:creationId xmlns:a16="http://schemas.microsoft.com/office/drawing/2014/main" id="{00000000-0008-0000-0200-000091010000}"/>
            </a:ext>
          </a:extLst>
        </xdr:cNvPr>
        <xdr:cNvSpPr/>
      </xdr:nvSpPr>
      <xdr:spPr>
        <a:xfrm>
          <a:off x="14325600" y="5693047"/>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33</xdr:row>
      <xdr:rowOff>12354</xdr:rowOff>
    </xdr:from>
    <xdr:ext cx="405111" cy="259045"/>
    <xdr:sp macro="" textlink="">
      <xdr:nvSpPr>
        <xdr:cNvPr id="402" name="【一般廃棄物処理施設】&#10;有形固定資産減価償却率該当値テキスト">
          <a:extLst>
            <a:ext uri="{FF2B5EF4-FFF2-40B4-BE49-F238E27FC236}">
              <a16:creationId xmlns:a16="http://schemas.microsoft.com/office/drawing/2014/main" id="{00000000-0008-0000-0200-000092010000}"/>
            </a:ext>
          </a:extLst>
        </xdr:cNvPr>
        <xdr:cNvSpPr txBox="1"/>
      </xdr:nvSpPr>
      <xdr:spPr>
        <a:xfrm>
          <a:off x="14414500" y="55444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61323</xdr:rowOff>
    </xdr:from>
    <xdr:to>
      <xdr:col>81</xdr:col>
      <xdr:colOff>101600</xdr:colOff>
      <xdr:row>35</xdr:row>
      <xdr:rowOff>162923</xdr:rowOff>
    </xdr:to>
    <xdr:sp macro="" textlink="">
      <xdr:nvSpPr>
        <xdr:cNvPr id="403" name="楕円 402">
          <a:extLst>
            <a:ext uri="{FF2B5EF4-FFF2-40B4-BE49-F238E27FC236}">
              <a16:creationId xmlns:a16="http://schemas.microsoft.com/office/drawing/2014/main" id="{00000000-0008-0000-0200-000093010000}"/>
            </a:ext>
          </a:extLst>
        </xdr:cNvPr>
        <xdr:cNvSpPr/>
      </xdr:nvSpPr>
      <xdr:spPr>
        <a:xfrm>
          <a:off x="13578840" y="5928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34</xdr:row>
      <xdr:rowOff>40277</xdr:rowOff>
    </xdr:from>
    <xdr:to>
      <xdr:col>85</xdr:col>
      <xdr:colOff>127000</xdr:colOff>
      <xdr:row>35</xdr:row>
      <xdr:rowOff>112123</xdr:rowOff>
    </xdr:to>
    <xdr:cxnSp macro="">
      <xdr:nvCxnSpPr>
        <xdr:cNvPr id="404" name="直線コネクタ 403">
          <a:extLst>
            <a:ext uri="{FF2B5EF4-FFF2-40B4-BE49-F238E27FC236}">
              <a16:creationId xmlns:a16="http://schemas.microsoft.com/office/drawing/2014/main" id="{00000000-0008-0000-0200-000094010000}"/>
            </a:ext>
          </a:extLst>
        </xdr:cNvPr>
        <xdr:cNvCxnSpPr/>
      </xdr:nvCxnSpPr>
      <xdr:spPr>
        <a:xfrm flipV="1">
          <a:off x="13629640" y="5740037"/>
          <a:ext cx="746760" cy="239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34</xdr:row>
      <xdr:rowOff>97246</xdr:rowOff>
    </xdr:from>
    <xdr:to>
      <xdr:col>67</xdr:col>
      <xdr:colOff>101600</xdr:colOff>
      <xdr:row>35</xdr:row>
      <xdr:rowOff>27396</xdr:rowOff>
    </xdr:to>
    <xdr:sp macro="" textlink="">
      <xdr:nvSpPr>
        <xdr:cNvPr id="405" name="楕円 404">
          <a:extLst>
            <a:ext uri="{FF2B5EF4-FFF2-40B4-BE49-F238E27FC236}">
              <a16:creationId xmlns:a16="http://schemas.microsoft.com/office/drawing/2014/main" id="{00000000-0008-0000-0200-000095010000}"/>
            </a:ext>
          </a:extLst>
        </xdr:cNvPr>
        <xdr:cNvSpPr/>
      </xdr:nvSpPr>
      <xdr:spPr>
        <a:xfrm>
          <a:off x="11231880" y="579700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34</xdr:row>
      <xdr:rowOff>8000</xdr:rowOff>
    </xdr:from>
    <xdr:ext cx="405111" cy="259045"/>
    <xdr:sp macro="" textlink="">
      <xdr:nvSpPr>
        <xdr:cNvPr id="406" name="n_1mainValue【一般廃棄物処理施設】&#10;有形固定資産減価償却率">
          <a:extLst>
            <a:ext uri="{FF2B5EF4-FFF2-40B4-BE49-F238E27FC236}">
              <a16:creationId xmlns:a16="http://schemas.microsoft.com/office/drawing/2014/main" id="{00000000-0008-0000-0200-000096010000}"/>
            </a:ext>
          </a:extLst>
        </xdr:cNvPr>
        <xdr:cNvSpPr txBox="1"/>
      </xdr:nvSpPr>
      <xdr:spPr>
        <a:xfrm>
          <a:off x="13437244" y="57077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33</xdr:row>
      <xdr:rowOff>43923</xdr:rowOff>
    </xdr:from>
    <xdr:ext cx="405111" cy="259045"/>
    <xdr:sp macro="" textlink="">
      <xdr:nvSpPr>
        <xdr:cNvPr id="407" name="n_4mainValue【一般廃棄物処理施設】&#10;有形固定資産減価償却率">
          <a:extLst>
            <a:ext uri="{FF2B5EF4-FFF2-40B4-BE49-F238E27FC236}">
              <a16:creationId xmlns:a16="http://schemas.microsoft.com/office/drawing/2014/main" id="{00000000-0008-0000-0200-000097010000}"/>
            </a:ext>
          </a:extLst>
        </xdr:cNvPr>
        <xdr:cNvSpPr txBox="1"/>
      </xdr:nvSpPr>
      <xdr:spPr>
        <a:xfrm>
          <a:off x="11102984" y="55760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08" name="正方形/長方形 407">
          <a:extLst>
            <a:ext uri="{FF2B5EF4-FFF2-40B4-BE49-F238E27FC236}">
              <a16:creationId xmlns:a16="http://schemas.microsoft.com/office/drawing/2014/main" id="{00000000-0008-0000-0200-000098010000}"/>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09" name="正方形/長方形 408">
          <a:extLst>
            <a:ext uri="{FF2B5EF4-FFF2-40B4-BE49-F238E27FC236}">
              <a16:creationId xmlns:a16="http://schemas.microsoft.com/office/drawing/2014/main" id="{00000000-0008-0000-0200-000099010000}"/>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10" name="正方形/長方形 409">
          <a:extLst>
            <a:ext uri="{FF2B5EF4-FFF2-40B4-BE49-F238E27FC236}">
              <a16:creationId xmlns:a16="http://schemas.microsoft.com/office/drawing/2014/main" id="{00000000-0008-0000-0200-00009A010000}"/>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11" name="正方形/長方形 410">
          <a:extLst>
            <a:ext uri="{FF2B5EF4-FFF2-40B4-BE49-F238E27FC236}">
              <a16:creationId xmlns:a16="http://schemas.microsoft.com/office/drawing/2014/main" id="{00000000-0008-0000-0200-00009B010000}"/>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12" name="正方形/長方形 411">
          <a:extLst>
            <a:ext uri="{FF2B5EF4-FFF2-40B4-BE49-F238E27FC236}">
              <a16:creationId xmlns:a16="http://schemas.microsoft.com/office/drawing/2014/main" id="{00000000-0008-0000-0200-00009C010000}"/>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13" name="正方形/長方形 412">
          <a:extLst>
            <a:ext uri="{FF2B5EF4-FFF2-40B4-BE49-F238E27FC236}">
              <a16:creationId xmlns:a16="http://schemas.microsoft.com/office/drawing/2014/main" id="{00000000-0008-0000-0200-00009D010000}"/>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14" name="正方形/長方形 413">
          <a:extLst>
            <a:ext uri="{FF2B5EF4-FFF2-40B4-BE49-F238E27FC236}">
              <a16:creationId xmlns:a16="http://schemas.microsoft.com/office/drawing/2014/main" id="{00000000-0008-0000-0200-00009E010000}"/>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15" name="正方形/長方形 414">
          <a:extLst>
            <a:ext uri="{FF2B5EF4-FFF2-40B4-BE49-F238E27FC236}">
              <a16:creationId xmlns:a16="http://schemas.microsoft.com/office/drawing/2014/main" id="{00000000-0008-0000-0200-00009F010000}"/>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16" name="テキスト ボックス 415">
          <a:extLst>
            <a:ext uri="{FF2B5EF4-FFF2-40B4-BE49-F238E27FC236}">
              <a16:creationId xmlns:a16="http://schemas.microsoft.com/office/drawing/2014/main" id="{00000000-0008-0000-0200-0000A0010000}"/>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17" name="直線コネクタ 416">
          <a:extLst>
            <a:ext uri="{FF2B5EF4-FFF2-40B4-BE49-F238E27FC236}">
              <a16:creationId xmlns:a16="http://schemas.microsoft.com/office/drawing/2014/main" id="{00000000-0008-0000-0200-0000A1010000}"/>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18" name="直線コネクタ 417">
          <a:extLst>
            <a:ext uri="{FF2B5EF4-FFF2-40B4-BE49-F238E27FC236}">
              <a16:creationId xmlns:a16="http://schemas.microsoft.com/office/drawing/2014/main" id="{00000000-0008-0000-0200-0000A2010000}"/>
            </a:ext>
          </a:extLst>
        </xdr:cNvPr>
        <xdr:cNvCxnSpPr/>
      </xdr:nvCxnSpPr>
      <xdr:spPr>
        <a:xfrm>
          <a:off x="1609344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419" name="テキスト ボックス 418">
          <a:extLst>
            <a:ext uri="{FF2B5EF4-FFF2-40B4-BE49-F238E27FC236}">
              <a16:creationId xmlns:a16="http://schemas.microsoft.com/office/drawing/2014/main" id="{00000000-0008-0000-0200-0000A3010000}"/>
            </a:ext>
          </a:extLst>
        </xdr:cNvPr>
        <xdr:cNvSpPr txBox="1"/>
      </xdr:nvSpPr>
      <xdr:spPr>
        <a:xfrm>
          <a:off x="15890374" y="694056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20" name="直線コネクタ 419">
          <a:extLst>
            <a:ext uri="{FF2B5EF4-FFF2-40B4-BE49-F238E27FC236}">
              <a16:creationId xmlns:a16="http://schemas.microsoft.com/office/drawing/2014/main" id="{00000000-0008-0000-0200-0000A4010000}"/>
            </a:ext>
          </a:extLst>
        </xdr:cNvPr>
        <xdr:cNvCxnSpPr/>
      </xdr:nvCxnSpPr>
      <xdr:spPr>
        <a:xfrm>
          <a:off x="1609344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421" name="テキスト ボックス 420">
          <a:extLst>
            <a:ext uri="{FF2B5EF4-FFF2-40B4-BE49-F238E27FC236}">
              <a16:creationId xmlns:a16="http://schemas.microsoft.com/office/drawing/2014/main" id="{00000000-0008-0000-0200-0000A5010000}"/>
            </a:ext>
          </a:extLst>
        </xdr:cNvPr>
        <xdr:cNvSpPr txBox="1"/>
      </xdr:nvSpPr>
      <xdr:spPr>
        <a:xfrm>
          <a:off x="15589461" y="65671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22" name="直線コネクタ 421">
          <a:extLst>
            <a:ext uri="{FF2B5EF4-FFF2-40B4-BE49-F238E27FC236}">
              <a16:creationId xmlns:a16="http://schemas.microsoft.com/office/drawing/2014/main" id="{00000000-0008-0000-0200-0000A6010000}"/>
            </a:ext>
          </a:extLst>
        </xdr:cNvPr>
        <xdr:cNvCxnSpPr/>
      </xdr:nvCxnSpPr>
      <xdr:spPr>
        <a:xfrm>
          <a:off x="1609344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36</xdr:row>
      <xdr:rowOff>162577</xdr:rowOff>
    </xdr:from>
    <xdr:ext cx="685572" cy="259045"/>
    <xdr:sp macro="" textlink="">
      <xdr:nvSpPr>
        <xdr:cNvPr id="423" name="テキスト ボックス 422">
          <a:extLst>
            <a:ext uri="{FF2B5EF4-FFF2-40B4-BE49-F238E27FC236}">
              <a16:creationId xmlns:a16="http://schemas.microsoft.com/office/drawing/2014/main" id="{00000000-0008-0000-0200-0000A7010000}"/>
            </a:ext>
          </a:extLst>
        </xdr:cNvPr>
        <xdr:cNvSpPr txBox="1"/>
      </xdr:nvSpPr>
      <xdr:spPr>
        <a:xfrm>
          <a:off x="15499308" y="619761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24" name="直線コネクタ 423">
          <a:extLst>
            <a:ext uri="{FF2B5EF4-FFF2-40B4-BE49-F238E27FC236}">
              <a16:creationId xmlns:a16="http://schemas.microsoft.com/office/drawing/2014/main" id="{00000000-0008-0000-0200-0000A8010000}"/>
            </a:ext>
          </a:extLst>
        </xdr:cNvPr>
        <xdr:cNvCxnSpPr/>
      </xdr:nvCxnSpPr>
      <xdr:spPr>
        <a:xfrm>
          <a:off x="1609344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34</xdr:row>
      <xdr:rowOff>124477</xdr:rowOff>
    </xdr:from>
    <xdr:ext cx="685572" cy="259045"/>
    <xdr:sp macro="" textlink="">
      <xdr:nvSpPr>
        <xdr:cNvPr id="425" name="テキスト ボックス 424">
          <a:extLst>
            <a:ext uri="{FF2B5EF4-FFF2-40B4-BE49-F238E27FC236}">
              <a16:creationId xmlns:a16="http://schemas.microsoft.com/office/drawing/2014/main" id="{00000000-0008-0000-0200-0000A9010000}"/>
            </a:ext>
          </a:extLst>
        </xdr:cNvPr>
        <xdr:cNvSpPr txBox="1"/>
      </xdr:nvSpPr>
      <xdr:spPr>
        <a:xfrm>
          <a:off x="15499308" y="582423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26" name="直線コネクタ 425">
          <a:extLst>
            <a:ext uri="{FF2B5EF4-FFF2-40B4-BE49-F238E27FC236}">
              <a16:creationId xmlns:a16="http://schemas.microsoft.com/office/drawing/2014/main" id="{00000000-0008-0000-0200-0000AA010000}"/>
            </a:ext>
          </a:extLst>
        </xdr:cNvPr>
        <xdr:cNvCxnSpPr/>
      </xdr:nvCxnSpPr>
      <xdr:spPr>
        <a:xfrm>
          <a:off x="1609344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32</xdr:row>
      <xdr:rowOff>86377</xdr:rowOff>
    </xdr:from>
    <xdr:ext cx="685572" cy="259045"/>
    <xdr:sp macro="" textlink="">
      <xdr:nvSpPr>
        <xdr:cNvPr id="427" name="テキスト ボックス 426">
          <a:extLst>
            <a:ext uri="{FF2B5EF4-FFF2-40B4-BE49-F238E27FC236}">
              <a16:creationId xmlns:a16="http://schemas.microsoft.com/office/drawing/2014/main" id="{00000000-0008-0000-0200-0000AB010000}"/>
            </a:ext>
          </a:extLst>
        </xdr:cNvPr>
        <xdr:cNvSpPr txBox="1"/>
      </xdr:nvSpPr>
      <xdr:spPr>
        <a:xfrm>
          <a:off x="15499308" y="545085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28" name="直線コネクタ 427">
          <a:extLst>
            <a:ext uri="{FF2B5EF4-FFF2-40B4-BE49-F238E27FC236}">
              <a16:creationId xmlns:a16="http://schemas.microsoft.com/office/drawing/2014/main" id="{00000000-0008-0000-0200-0000AC010000}"/>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429" name="テキスト ボックス 428">
          <a:extLst>
            <a:ext uri="{FF2B5EF4-FFF2-40B4-BE49-F238E27FC236}">
              <a16:creationId xmlns:a16="http://schemas.microsoft.com/office/drawing/2014/main" id="{00000000-0008-0000-0200-0000AD010000}"/>
            </a:ext>
          </a:extLst>
        </xdr:cNvPr>
        <xdr:cNvSpPr txBox="1"/>
      </xdr:nvSpPr>
      <xdr:spPr>
        <a:xfrm>
          <a:off x="15499308" y="50774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30" name="【一般廃棄物処理施設】&#10;一人当たり有形固定資産（償却資産）額グラフ枠">
          <a:extLst>
            <a:ext uri="{FF2B5EF4-FFF2-40B4-BE49-F238E27FC236}">
              <a16:creationId xmlns:a16="http://schemas.microsoft.com/office/drawing/2014/main" id="{00000000-0008-0000-0200-0000AE010000}"/>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83254</xdr:rowOff>
    </xdr:from>
    <xdr:to>
      <xdr:col>116</xdr:col>
      <xdr:colOff>62864</xdr:colOff>
      <xdr:row>42</xdr:row>
      <xdr:rowOff>37993</xdr:rowOff>
    </xdr:to>
    <xdr:cxnSp macro="">
      <xdr:nvCxnSpPr>
        <xdr:cNvPr id="431" name="直線コネクタ 430">
          <a:extLst>
            <a:ext uri="{FF2B5EF4-FFF2-40B4-BE49-F238E27FC236}">
              <a16:creationId xmlns:a16="http://schemas.microsoft.com/office/drawing/2014/main" id="{00000000-0008-0000-0200-0000AF010000}"/>
            </a:ext>
          </a:extLst>
        </xdr:cNvPr>
        <xdr:cNvCxnSpPr/>
      </xdr:nvCxnSpPr>
      <xdr:spPr>
        <a:xfrm flipV="1">
          <a:off x="19509104" y="5615374"/>
          <a:ext cx="0" cy="14634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41820</xdr:rowOff>
    </xdr:from>
    <xdr:ext cx="378565" cy="259045"/>
    <xdr:sp macro="" textlink="">
      <xdr:nvSpPr>
        <xdr:cNvPr id="432" name="【一般廃棄物処理施設】&#10;一人当たり有形固定資産（償却資産）額最小値テキスト">
          <a:extLst>
            <a:ext uri="{FF2B5EF4-FFF2-40B4-BE49-F238E27FC236}">
              <a16:creationId xmlns:a16="http://schemas.microsoft.com/office/drawing/2014/main" id="{00000000-0008-0000-0200-0000B0010000}"/>
            </a:ext>
          </a:extLst>
        </xdr:cNvPr>
        <xdr:cNvSpPr txBox="1"/>
      </xdr:nvSpPr>
      <xdr:spPr>
        <a:xfrm>
          <a:off x="19547840" y="70827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37993</xdr:rowOff>
    </xdr:from>
    <xdr:to>
      <xdr:col>116</xdr:col>
      <xdr:colOff>152400</xdr:colOff>
      <xdr:row>42</xdr:row>
      <xdr:rowOff>37993</xdr:rowOff>
    </xdr:to>
    <xdr:cxnSp macro="">
      <xdr:nvCxnSpPr>
        <xdr:cNvPr id="433" name="直線コネクタ 432">
          <a:extLst>
            <a:ext uri="{FF2B5EF4-FFF2-40B4-BE49-F238E27FC236}">
              <a16:creationId xmlns:a16="http://schemas.microsoft.com/office/drawing/2014/main" id="{00000000-0008-0000-0200-0000B1010000}"/>
            </a:ext>
          </a:extLst>
        </xdr:cNvPr>
        <xdr:cNvCxnSpPr/>
      </xdr:nvCxnSpPr>
      <xdr:spPr>
        <a:xfrm>
          <a:off x="19443700" y="707887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29931</xdr:rowOff>
    </xdr:from>
    <xdr:ext cx="690189" cy="259045"/>
    <xdr:sp macro="" textlink="">
      <xdr:nvSpPr>
        <xdr:cNvPr id="434" name="【一般廃棄物処理施設】&#10;一人当たり有形固定資産（償却資産）額最大値テキスト">
          <a:extLst>
            <a:ext uri="{FF2B5EF4-FFF2-40B4-BE49-F238E27FC236}">
              <a16:creationId xmlns:a16="http://schemas.microsoft.com/office/drawing/2014/main" id="{00000000-0008-0000-0200-0000B2010000}"/>
            </a:ext>
          </a:extLst>
        </xdr:cNvPr>
        <xdr:cNvSpPr txBox="1"/>
      </xdr:nvSpPr>
      <xdr:spPr>
        <a:xfrm>
          <a:off x="19547840" y="539441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1,965,743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83254</xdr:rowOff>
    </xdr:from>
    <xdr:to>
      <xdr:col>116</xdr:col>
      <xdr:colOff>152400</xdr:colOff>
      <xdr:row>33</xdr:row>
      <xdr:rowOff>83254</xdr:rowOff>
    </xdr:to>
    <xdr:cxnSp macro="">
      <xdr:nvCxnSpPr>
        <xdr:cNvPr id="435" name="直線コネクタ 434">
          <a:extLst>
            <a:ext uri="{FF2B5EF4-FFF2-40B4-BE49-F238E27FC236}">
              <a16:creationId xmlns:a16="http://schemas.microsoft.com/office/drawing/2014/main" id="{00000000-0008-0000-0200-0000B3010000}"/>
            </a:ext>
          </a:extLst>
        </xdr:cNvPr>
        <xdr:cNvCxnSpPr/>
      </xdr:nvCxnSpPr>
      <xdr:spPr>
        <a:xfrm>
          <a:off x="19443700" y="561537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57348</xdr:rowOff>
    </xdr:from>
    <xdr:ext cx="599010" cy="259045"/>
    <xdr:sp macro="" textlink="">
      <xdr:nvSpPr>
        <xdr:cNvPr id="436" name="【一般廃棄物処理施設】&#10;一人当たり有形固定資産（償却資産）額平均値テキスト">
          <a:extLst>
            <a:ext uri="{FF2B5EF4-FFF2-40B4-BE49-F238E27FC236}">
              <a16:creationId xmlns:a16="http://schemas.microsoft.com/office/drawing/2014/main" id="{00000000-0008-0000-0200-0000B4010000}"/>
            </a:ext>
          </a:extLst>
        </xdr:cNvPr>
        <xdr:cNvSpPr txBox="1"/>
      </xdr:nvSpPr>
      <xdr:spPr>
        <a:xfrm>
          <a:off x="19547840" y="676294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163,096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34471</xdr:rowOff>
    </xdr:from>
    <xdr:to>
      <xdr:col>116</xdr:col>
      <xdr:colOff>114300</xdr:colOff>
      <xdr:row>41</xdr:row>
      <xdr:rowOff>136071</xdr:rowOff>
    </xdr:to>
    <xdr:sp macro="" textlink="">
      <xdr:nvSpPr>
        <xdr:cNvPr id="437" name="フローチャート: 判断 436">
          <a:extLst>
            <a:ext uri="{FF2B5EF4-FFF2-40B4-BE49-F238E27FC236}">
              <a16:creationId xmlns:a16="http://schemas.microsoft.com/office/drawing/2014/main" id="{00000000-0008-0000-0200-0000B5010000}"/>
            </a:ext>
          </a:extLst>
        </xdr:cNvPr>
        <xdr:cNvSpPr/>
      </xdr:nvSpPr>
      <xdr:spPr>
        <a:xfrm>
          <a:off x="19458940" y="6907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41</xdr:row>
      <xdr:rowOff>55885</xdr:rowOff>
    </xdr:from>
    <xdr:to>
      <xdr:col>112</xdr:col>
      <xdr:colOff>38100</xdr:colOff>
      <xdr:row>41</xdr:row>
      <xdr:rowOff>157485</xdr:rowOff>
    </xdr:to>
    <xdr:sp macro="" textlink="">
      <xdr:nvSpPr>
        <xdr:cNvPr id="438" name="フローチャート: 判断 437">
          <a:extLst>
            <a:ext uri="{FF2B5EF4-FFF2-40B4-BE49-F238E27FC236}">
              <a16:creationId xmlns:a16="http://schemas.microsoft.com/office/drawing/2014/main" id="{00000000-0008-0000-0200-0000B6010000}"/>
            </a:ext>
          </a:extLst>
        </xdr:cNvPr>
        <xdr:cNvSpPr/>
      </xdr:nvSpPr>
      <xdr:spPr>
        <a:xfrm>
          <a:off x="18735040" y="692912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56095</xdr:colOff>
      <xdr:row>41</xdr:row>
      <xdr:rowOff>148612</xdr:rowOff>
    </xdr:from>
    <xdr:ext cx="599010" cy="259045"/>
    <xdr:sp macro="" textlink="">
      <xdr:nvSpPr>
        <xdr:cNvPr id="439" name="n_1aveValue【一般廃棄物処理施設】&#10;一人当たり有形固定資産（償却資産）額">
          <a:extLst>
            <a:ext uri="{FF2B5EF4-FFF2-40B4-BE49-F238E27FC236}">
              <a16:creationId xmlns:a16="http://schemas.microsoft.com/office/drawing/2014/main" id="{00000000-0008-0000-0200-0000B7010000}"/>
            </a:ext>
          </a:extLst>
        </xdr:cNvPr>
        <xdr:cNvSpPr txBox="1"/>
      </xdr:nvSpPr>
      <xdr:spPr>
        <a:xfrm>
          <a:off x="18496495" y="70218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41</xdr:row>
      <xdr:rowOff>68901</xdr:rowOff>
    </xdr:from>
    <xdr:to>
      <xdr:col>107</xdr:col>
      <xdr:colOff>101600</xdr:colOff>
      <xdr:row>41</xdr:row>
      <xdr:rowOff>170501</xdr:rowOff>
    </xdr:to>
    <xdr:sp macro="" textlink="">
      <xdr:nvSpPr>
        <xdr:cNvPr id="440" name="フローチャート: 判断 439">
          <a:extLst>
            <a:ext uri="{FF2B5EF4-FFF2-40B4-BE49-F238E27FC236}">
              <a16:creationId xmlns:a16="http://schemas.microsoft.com/office/drawing/2014/main" id="{00000000-0008-0000-0200-0000B8010000}"/>
            </a:ext>
          </a:extLst>
        </xdr:cNvPr>
        <xdr:cNvSpPr/>
      </xdr:nvSpPr>
      <xdr:spPr>
        <a:xfrm>
          <a:off x="17937480" y="6942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40</xdr:row>
      <xdr:rowOff>15578</xdr:rowOff>
    </xdr:from>
    <xdr:ext cx="599010" cy="259045"/>
    <xdr:sp macro="" textlink="">
      <xdr:nvSpPr>
        <xdr:cNvPr id="441" name="n_2aveValue【一般廃棄物処理施設】&#10;一人当たり有形固定資産（償却資産）額">
          <a:extLst>
            <a:ext uri="{FF2B5EF4-FFF2-40B4-BE49-F238E27FC236}">
              <a16:creationId xmlns:a16="http://schemas.microsoft.com/office/drawing/2014/main" id="{00000000-0008-0000-0200-0000B9010000}"/>
            </a:ext>
          </a:extLst>
        </xdr:cNvPr>
        <xdr:cNvSpPr txBox="1"/>
      </xdr:nvSpPr>
      <xdr:spPr>
        <a:xfrm>
          <a:off x="17734495" y="67211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41</xdr:row>
      <xdr:rowOff>62220</xdr:rowOff>
    </xdr:from>
    <xdr:to>
      <xdr:col>102</xdr:col>
      <xdr:colOff>165100</xdr:colOff>
      <xdr:row>41</xdr:row>
      <xdr:rowOff>163820</xdr:rowOff>
    </xdr:to>
    <xdr:sp macro="" textlink="">
      <xdr:nvSpPr>
        <xdr:cNvPr id="442" name="フローチャート: 判断 441">
          <a:extLst>
            <a:ext uri="{FF2B5EF4-FFF2-40B4-BE49-F238E27FC236}">
              <a16:creationId xmlns:a16="http://schemas.microsoft.com/office/drawing/2014/main" id="{00000000-0008-0000-0200-0000BA010000}"/>
            </a:ext>
          </a:extLst>
        </xdr:cNvPr>
        <xdr:cNvSpPr/>
      </xdr:nvSpPr>
      <xdr:spPr>
        <a:xfrm>
          <a:off x="17162780" y="6935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40</xdr:row>
      <xdr:rowOff>8897</xdr:rowOff>
    </xdr:from>
    <xdr:ext cx="599010" cy="259045"/>
    <xdr:sp macro="" textlink="">
      <xdr:nvSpPr>
        <xdr:cNvPr id="443" name="n_3aveValue【一般廃棄物処理施設】&#10;一人当たり有形固定資産（償却資産）額">
          <a:extLst>
            <a:ext uri="{FF2B5EF4-FFF2-40B4-BE49-F238E27FC236}">
              <a16:creationId xmlns:a16="http://schemas.microsoft.com/office/drawing/2014/main" id="{00000000-0008-0000-0200-0000BB010000}"/>
            </a:ext>
          </a:extLst>
        </xdr:cNvPr>
        <xdr:cNvSpPr txBox="1"/>
      </xdr:nvSpPr>
      <xdr:spPr>
        <a:xfrm>
          <a:off x="16936935" y="67144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41</xdr:row>
      <xdr:rowOff>55644</xdr:rowOff>
    </xdr:from>
    <xdr:to>
      <xdr:col>98</xdr:col>
      <xdr:colOff>38100</xdr:colOff>
      <xdr:row>41</xdr:row>
      <xdr:rowOff>157244</xdr:rowOff>
    </xdr:to>
    <xdr:sp macro="" textlink="">
      <xdr:nvSpPr>
        <xdr:cNvPr id="444" name="フローチャート: 判断 443">
          <a:extLst>
            <a:ext uri="{FF2B5EF4-FFF2-40B4-BE49-F238E27FC236}">
              <a16:creationId xmlns:a16="http://schemas.microsoft.com/office/drawing/2014/main" id="{00000000-0008-0000-0200-0000BC010000}"/>
            </a:ext>
          </a:extLst>
        </xdr:cNvPr>
        <xdr:cNvSpPr/>
      </xdr:nvSpPr>
      <xdr:spPr>
        <a:xfrm>
          <a:off x="16388080" y="692888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41</xdr:row>
      <xdr:rowOff>148371</xdr:rowOff>
    </xdr:from>
    <xdr:ext cx="599010" cy="259045"/>
    <xdr:sp macro="" textlink="">
      <xdr:nvSpPr>
        <xdr:cNvPr id="445" name="n_4aveValue【一般廃棄物処理施設】&#10;一人当たり有形固定資産（償却資産）額">
          <a:extLst>
            <a:ext uri="{FF2B5EF4-FFF2-40B4-BE49-F238E27FC236}">
              <a16:creationId xmlns:a16="http://schemas.microsoft.com/office/drawing/2014/main" id="{00000000-0008-0000-0200-0000BD010000}"/>
            </a:ext>
          </a:extLst>
        </xdr:cNvPr>
        <xdr:cNvSpPr txBox="1"/>
      </xdr:nvSpPr>
      <xdr:spPr>
        <a:xfrm>
          <a:off x="16162235" y="70216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44</xdr:row>
      <xdr:rowOff>73677</xdr:rowOff>
    </xdr:from>
    <xdr:ext cx="762000" cy="259045"/>
    <xdr:sp macro="" textlink="">
      <xdr:nvSpPr>
        <xdr:cNvPr id="446" name="テキスト ボックス 445">
          <a:extLst>
            <a:ext uri="{FF2B5EF4-FFF2-40B4-BE49-F238E27FC236}">
              <a16:creationId xmlns:a16="http://schemas.microsoft.com/office/drawing/2014/main" id="{00000000-0008-0000-0200-0000BE010000}"/>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47" name="テキスト ボックス 446">
          <a:extLst>
            <a:ext uri="{FF2B5EF4-FFF2-40B4-BE49-F238E27FC236}">
              <a16:creationId xmlns:a16="http://schemas.microsoft.com/office/drawing/2014/main" id="{00000000-0008-0000-0200-0000BF010000}"/>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48" name="テキスト ボックス 447">
          <a:extLst>
            <a:ext uri="{FF2B5EF4-FFF2-40B4-BE49-F238E27FC236}">
              <a16:creationId xmlns:a16="http://schemas.microsoft.com/office/drawing/2014/main" id="{00000000-0008-0000-0200-0000C0010000}"/>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49" name="テキスト ボックス 448">
          <a:extLst>
            <a:ext uri="{FF2B5EF4-FFF2-40B4-BE49-F238E27FC236}">
              <a16:creationId xmlns:a16="http://schemas.microsoft.com/office/drawing/2014/main" id="{00000000-0008-0000-0200-0000C1010000}"/>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50" name="テキスト ボックス 449">
          <a:extLst>
            <a:ext uri="{FF2B5EF4-FFF2-40B4-BE49-F238E27FC236}">
              <a16:creationId xmlns:a16="http://schemas.microsoft.com/office/drawing/2014/main" id="{00000000-0008-0000-0200-0000C2010000}"/>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155039</xdr:rowOff>
    </xdr:from>
    <xdr:to>
      <xdr:col>116</xdr:col>
      <xdr:colOff>114300</xdr:colOff>
      <xdr:row>42</xdr:row>
      <xdr:rowOff>85189</xdr:rowOff>
    </xdr:to>
    <xdr:sp macro="" textlink="">
      <xdr:nvSpPr>
        <xdr:cNvPr id="451" name="楕円 450">
          <a:extLst>
            <a:ext uri="{FF2B5EF4-FFF2-40B4-BE49-F238E27FC236}">
              <a16:creationId xmlns:a16="http://schemas.microsoft.com/office/drawing/2014/main" id="{00000000-0008-0000-0200-0000C3010000}"/>
            </a:ext>
          </a:extLst>
        </xdr:cNvPr>
        <xdr:cNvSpPr/>
      </xdr:nvSpPr>
      <xdr:spPr>
        <a:xfrm>
          <a:off x="19458940" y="702827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41</xdr:row>
      <xdr:rowOff>69966</xdr:rowOff>
    </xdr:from>
    <xdr:ext cx="469744" cy="259045"/>
    <xdr:sp macro="" textlink="">
      <xdr:nvSpPr>
        <xdr:cNvPr id="452" name="【一般廃棄物処理施設】&#10;一人当たり有形固定資産（償却資産）額該当値テキスト">
          <a:extLst>
            <a:ext uri="{FF2B5EF4-FFF2-40B4-BE49-F238E27FC236}">
              <a16:creationId xmlns:a16="http://schemas.microsoft.com/office/drawing/2014/main" id="{00000000-0008-0000-0200-0000C4010000}"/>
            </a:ext>
          </a:extLst>
        </xdr:cNvPr>
        <xdr:cNvSpPr txBox="1"/>
      </xdr:nvSpPr>
      <xdr:spPr>
        <a:xfrm>
          <a:off x="19547840" y="69432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58069</xdr:rowOff>
    </xdr:from>
    <xdr:to>
      <xdr:col>112</xdr:col>
      <xdr:colOff>38100</xdr:colOff>
      <xdr:row>40</xdr:row>
      <xdr:rowOff>159669</xdr:rowOff>
    </xdr:to>
    <xdr:sp macro="" textlink="">
      <xdr:nvSpPr>
        <xdr:cNvPr id="453" name="楕円 452">
          <a:extLst>
            <a:ext uri="{FF2B5EF4-FFF2-40B4-BE49-F238E27FC236}">
              <a16:creationId xmlns:a16="http://schemas.microsoft.com/office/drawing/2014/main" id="{00000000-0008-0000-0200-0000C5010000}"/>
            </a:ext>
          </a:extLst>
        </xdr:cNvPr>
        <xdr:cNvSpPr/>
      </xdr:nvSpPr>
      <xdr:spPr>
        <a:xfrm>
          <a:off x="18735040" y="676366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108869</xdr:rowOff>
    </xdr:from>
    <xdr:to>
      <xdr:col>116</xdr:col>
      <xdr:colOff>63500</xdr:colOff>
      <xdr:row>42</xdr:row>
      <xdr:rowOff>34389</xdr:rowOff>
    </xdr:to>
    <xdr:cxnSp macro="">
      <xdr:nvCxnSpPr>
        <xdr:cNvPr id="454" name="直線コネクタ 453">
          <a:extLst>
            <a:ext uri="{FF2B5EF4-FFF2-40B4-BE49-F238E27FC236}">
              <a16:creationId xmlns:a16="http://schemas.microsoft.com/office/drawing/2014/main" id="{00000000-0008-0000-0200-0000C6010000}"/>
            </a:ext>
          </a:extLst>
        </xdr:cNvPr>
        <xdr:cNvCxnSpPr/>
      </xdr:nvCxnSpPr>
      <xdr:spPr>
        <a:xfrm>
          <a:off x="18778220" y="6814469"/>
          <a:ext cx="731520" cy="26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73985</xdr:rowOff>
    </xdr:from>
    <xdr:to>
      <xdr:col>98</xdr:col>
      <xdr:colOff>38100</xdr:colOff>
      <xdr:row>41</xdr:row>
      <xdr:rowOff>4135</xdr:rowOff>
    </xdr:to>
    <xdr:sp macro="" textlink="">
      <xdr:nvSpPr>
        <xdr:cNvPr id="455" name="楕円 454">
          <a:extLst>
            <a:ext uri="{FF2B5EF4-FFF2-40B4-BE49-F238E27FC236}">
              <a16:creationId xmlns:a16="http://schemas.microsoft.com/office/drawing/2014/main" id="{00000000-0008-0000-0200-0000C7010000}"/>
            </a:ext>
          </a:extLst>
        </xdr:cNvPr>
        <xdr:cNvSpPr/>
      </xdr:nvSpPr>
      <xdr:spPr>
        <a:xfrm>
          <a:off x="16388080" y="677958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56095</xdr:colOff>
      <xdr:row>39</xdr:row>
      <xdr:rowOff>4746</xdr:rowOff>
    </xdr:from>
    <xdr:ext cx="599010" cy="259045"/>
    <xdr:sp macro="" textlink="">
      <xdr:nvSpPr>
        <xdr:cNvPr id="456" name="n_1mainValue【一般廃棄物処理施設】&#10;一人当たり有形固定資産（償却資産）額">
          <a:extLst>
            <a:ext uri="{FF2B5EF4-FFF2-40B4-BE49-F238E27FC236}">
              <a16:creationId xmlns:a16="http://schemas.microsoft.com/office/drawing/2014/main" id="{00000000-0008-0000-0200-0000C8010000}"/>
            </a:ext>
          </a:extLst>
        </xdr:cNvPr>
        <xdr:cNvSpPr txBox="1"/>
      </xdr:nvSpPr>
      <xdr:spPr>
        <a:xfrm>
          <a:off x="18496495" y="65427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39</xdr:row>
      <xdr:rowOff>20662</xdr:rowOff>
    </xdr:from>
    <xdr:ext cx="599010" cy="259045"/>
    <xdr:sp macro="" textlink="">
      <xdr:nvSpPr>
        <xdr:cNvPr id="457" name="n_4mainValue【一般廃棄物処理施設】&#10;一人当たり有形固定資産（償却資産）額">
          <a:extLst>
            <a:ext uri="{FF2B5EF4-FFF2-40B4-BE49-F238E27FC236}">
              <a16:creationId xmlns:a16="http://schemas.microsoft.com/office/drawing/2014/main" id="{00000000-0008-0000-0200-0000C9010000}"/>
            </a:ext>
          </a:extLst>
        </xdr:cNvPr>
        <xdr:cNvSpPr txBox="1"/>
      </xdr:nvSpPr>
      <xdr:spPr>
        <a:xfrm>
          <a:off x="16162235" y="65586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58" name="正方形/長方形 457">
          <a:extLst>
            <a:ext uri="{FF2B5EF4-FFF2-40B4-BE49-F238E27FC236}">
              <a16:creationId xmlns:a16="http://schemas.microsoft.com/office/drawing/2014/main" id="{00000000-0008-0000-0200-0000CA010000}"/>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59" name="正方形/長方形 458">
          <a:extLst>
            <a:ext uri="{FF2B5EF4-FFF2-40B4-BE49-F238E27FC236}">
              <a16:creationId xmlns:a16="http://schemas.microsoft.com/office/drawing/2014/main" id="{00000000-0008-0000-0200-0000CB010000}"/>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60" name="正方形/長方形 459">
          <a:extLst>
            <a:ext uri="{FF2B5EF4-FFF2-40B4-BE49-F238E27FC236}">
              <a16:creationId xmlns:a16="http://schemas.microsoft.com/office/drawing/2014/main" id="{00000000-0008-0000-0200-0000CC010000}"/>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61" name="正方形/長方形 460">
          <a:extLst>
            <a:ext uri="{FF2B5EF4-FFF2-40B4-BE49-F238E27FC236}">
              <a16:creationId xmlns:a16="http://schemas.microsoft.com/office/drawing/2014/main" id="{00000000-0008-0000-0200-0000CD010000}"/>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62" name="正方形/長方形 461">
          <a:extLst>
            <a:ext uri="{FF2B5EF4-FFF2-40B4-BE49-F238E27FC236}">
              <a16:creationId xmlns:a16="http://schemas.microsoft.com/office/drawing/2014/main" id="{00000000-0008-0000-0200-0000CE010000}"/>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63" name="正方形/長方形 462">
          <a:extLst>
            <a:ext uri="{FF2B5EF4-FFF2-40B4-BE49-F238E27FC236}">
              <a16:creationId xmlns:a16="http://schemas.microsoft.com/office/drawing/2014/main" id="{00000000-0008-0000-0200-0000CF010000}"/>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64" name="正方形/長方形 463">
          <a:extLst>
            <a:ext uri="{FF2B5EF4-FFF2-40B4-BE49-F238E27FC236}">
              <a16:creationId xmlns:a16="http://schemas.microsoft.com/office/drawing/2014/main" id="{00000000-0008-0000-0200-0000D0010000}"/>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65" name="正方形/長方形 464">
          <a:extLst>
            <a:ext uri="{FF2B5EF4-FFF2-40B4-BE49-F238E27FC236}">
              <a16:creationId xmlns:a16="http://schemas.microsoft.com/office/drawing/2014/main" id="{00000000-0008-0000-0200-0000D1010000}"/>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66" name="テキスト ボックス 465">
          <a:extLst>
            <a:ext uri="{FF2B5EF4-FFF2-40B4-BE49-F238E27FC236}">
              <a16:creationId xmlns:a16="http://schemas.microsoft.com/office/drawing/2014/main" id="{00000000-0008-0000-0200-0000D2010000}"/>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67" name="直線コネクタ 466">
          <a:extLst>
            <a:ext uri="{FF2B5EF4-FFF2-40B4-BE49-F238E27FC236}">
              <a16:creationId xmlns:a16="http://schemas.microsoft.com/office/drawing/2014/main" id="{00000000-0008-0000-0200-0000D3010000}"/>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68" name="テキスト ボックス 467">
          <a:extLst>
            <a:ext uri="{FF2B5EF4-FFF2-40B4-BE49-F238E27FC236}">
              <a16:creationId xmlns:a16="http://schemas.microsoft.com/office/drawing/2014/main" id="{00000000-0008-0000-0200-0000D4010000}"/>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469" name="直線コネクタ 468">
          <a:extLst>
            <a:ext uri="{FF2B5EF4-FFF2-40B4-BE49-F238E27FC236}">
              <a16:creationId xmlns:a16="http://schemas.microsoft.com/office/drawing/2014/main" id="{00000000-0008-0000-0200-0000D5010000}"/>
            </a:ext>
          </a:extLst>
        </xdr:cNvPr>
        <xdr:cNvCxnSpPr/>
      </xdr:nvCxnSpPr>
      <xdr:spPr>
        <a:xfrm>
          <a:off x="10960100" y="1085958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470" name="テキスト ボックス 469">
          <a:extLst>
            <a:ext uri="{FF2B5EF4-FFF2-40B4-BE49-F238E27FC236}">
              <a16:creationId xmlns:a16="http://schemas.microsoft.com/office/drawing/2014/main" id="{00000000-0008-0000-0200-0000D6010000}"/>
            </a:ext>
          </a:extLst>
        </xdr:cNvPr>
        <xdr:cNvSpPr txBox="1"/>
      </xdr:nvSpPr>
      <xdr:spPr>
        <a:xfrm>
          <a:off x="1056150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71" name="直線コネクタ 470">
          <a:extLst>
            <a:ext uri="{FF2B5EF4-FFF2-40B4-BE49-F238E27FC236}">
              <a16:creationId xmlns:a16="http://schemas.microsoft.com/office/drawing/2014/main" id="{00000000-0008-0000-0200-0000D7010000}"/>
            </a:ext>
          </a:extLst>
        </xdr:cNvPr>
        <xdr:cNvCxnSpPr/>
      </xdr:nvCxnSpPr>
      <xdr:spPr>
        <a:xfrm>
          <a:off x="10960100" y="1054063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72" name="テキスト ボックス 471">
          <a:extLst>
            <a:ext uri="{FF2B5EF4-FFF2-40B4-BE49-F238E27FC236}">
              <a16:creationId xmlns:a16="http://schemas.microsoft.com/office/drawing/2014/main" id="{00000000-0008-0000-0200-0000D8010000}"/>
            </a:ext>
          </a:extLst>
        </xdr:cNvPr>
        <xdr:cNvSpPr txBox="1"/>
      </xdr:nvSpPr>
      <xdr:spPr>
        <a:xfrm>
          <a:off x="1060276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73" name="直線コネクタ 472">
          <a:extLst>
            <a:ext uri="{FF2B5EF4-FFF2-40B4-BE49-F238E27FC236}">
              <a16:creationId xmlns:a16="http://schemas.microsoft.com/office/drawing/2014/main" id="{00000000-0008-0000-0200-0000D9010000}"/>
            </a:ext>
          </a:extLst>
        </xdr:cNvPr>
        <xdr:cNvCxnSpPr/>
      </xdr:nvCxnSpPr>
      <xdr:spPr>
        <a:xfrm>
          <a:off x="10960100" y="1022168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74" name="テキスト ボックス 473">
          <a:extLst>
            <a:ext uri="{FF2B5EF4-FFF2-40B4-BE49-F238E27FC236}">
              <a16:creationId xmlns:a16="http://schemas.microsoft.com/office/drawing/2014/main" id="{00000000-0008-0000-0200-0000DA010000}"/>
            </a:ext>
          </a:extLst>
        </xdr:cNvPr>
        <xdr:cNvSpPr txBox="1"/>
      </xdr:nvSpPr>
      <xdr:spPr>
        <a:xfrm>
          <a:off x="1060276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75" name="直線コネクタ 474">
          <a:extLst>
            <a:ext uri="{FF2B5EF4-FFF2-40B4-BE49-F238E27FC236}">
              <a16:creationId xmlns:a16="http://schemas.microsoft.com/office/drawing/2014/main" id="{00000000-0008-0000-0200-0000DB010000}"/>
            </a:ext>
          </a:extLst>
        </xdr:cNvPr>
        <xdr:cNvCxnSpPr/>
      </xdr:nvCxnSpPr>
      <xdr:spPr>
        <a:xfrm>
          <a:off x="10960100" y="989892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76" name="テキスト ボックス 475">
          <a:extLst>
            <a:ext uri="{FF2B5EF4-FFF2-40B4-BE49-F238E27FC236}">
              <a16:creationId xmlns:a16="http://schemas.microsoft.com/office/drawing/2014/main" id="{00000000-0008-0000-0200-0000DC010000}"/>
            </a:ext>
          </a:extLst>
        </xdr:cNvPr>
        <xdr:cNvSpPr txBox="1"/>
      </xdr:nvSpPr>
      <xdr:spPr>
        <a:xfrm>
          <a:off x="1060276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77" name="直線コネクタ 476">
          <a:extLst>
            <a:ext uri="{FF2B5EF4-FFF2-40B4-BE49-F238E27FC236}">
              <a16:creationId xmlns:a16="http://schemas.microsoft.com/office/drawing/2014/main" id="{00000000-0008-0000-0200-0000DD010000}"/>
            </a:ext>
          </a:extLst>
        </xdr:cNvPr>
        <xdr:cNvCxnSpPr/>
      </xdr:nvCxnSpPr>
      <xdr:spPr>
        <a:xfrm>
          <a:off x="10960100" y="957997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478" name="テキスト ボックス 477">
          <a:extLst>
            <a:ext uri="{FF2B5EF4-FFF2-40B4-BE49-F238E27FC236}">
              <a16:creationId xmlns:a16="http://schemas.microsoft.com/office/drawing/2014/main" id="{00000000-0008-0000-0200-0000DE010000}"/>
            </a:ext>
          </a:extLst>
        </xdr:cNvPr>
        <xdr:cNvSpPr txBox="1"/>
      </xdr:nvSpPr>
      <xdr:spPr>
        <a:xfrm>
          <a:off x="1060276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479" name="直線コネクタ 478">
          <a:extLst>
            <a:ext uri="{FF2B5EF4-FFF2-40B4-BE49-F238E27FC236}">
              <a16:creationId xmlns:a16="http://schemas.microsoft.com/office/drawing/2014/main" id="{00000000-0008-0000-0200-0000DF010000}"/>
            </a:ext>
          </a:extLst>
        </xdr:cNvPr>
        <xdr:cNvCxnSpPr/>
      </xdr:nvCxnSpPr>
      <xdr:spPr>
        <a:xfrm>
          <a:off x="10960100" y="926102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480" name="テキスト ボックス 479">
          <a:extLst>
            <a:ext uri="{FF2B5EF4-FFF2-40B4-BE49-F238E27FC236}">
              <a16:creationId xmlns:a16="http://schemas.microsoft.com/office/drawing/2014/main" id="{00000000-0008-0000-0200-0000E0010000}"/>
            </a:ext>
          </a:extLst>
        </xdr:cNvPr>
        <xdr:cNvSpPr txBox="1"/>
      </xdr:nvSpPr>
      <xdr:spPr>
        <a:xfrm>
          <a:off x="10666881" y="912260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81" name="直線コネクタ 480">
          <a:extLst>
            <a:ext uri="{FF2B5EF4-FFF2-40B4-BE49-F238E27FC236}">
              <a16:creationId xmlns:a16="http://schemas.microsoft.com/office/drawing/2014/main" id="{00000000-0008-0000-0200-0000E1010000}"/>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482" name="【保健センター・保健所】&#10;有形固定資産減価償却率グラフ枠">
          <a:extLst>
            <a:ext uri="{FF2B5EF4-FFF2-40B4-BE49-F238E27FC236}">
              <a16:creationId xmlns:a16="http://schemas.microsoft.com/office/drawing/2014/main" id="{00000000-0008-0000-0200-0000E2010000}"/>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17962</xdr:rowOff>
    </xdr:from>
    <xdr:to>
      <xdr:col>85</xdr:col>
      <xdr:colOff>126364</xdr:colOff>
      <xdr:row>64</xdr:row>
      <xdr:rowOff>45720</xdr:rowOff>
    </xdr:to>
    <xdr:cxnSp macro="">
      <xdr:nvCxnSpPr>
        <xdr:cNvPr id="483" name="直線コネクタ 482">
          <a:extLst>
            <a:ext uri="{FF2B5EF4-FFF2-40B4-BE49-F238E27FC236}">
              <a16:creationId xmlns:a16="http://schemas.microsoft.com/office/drawing/2014/main" id="{00000000-0008-0000-0200-0000E3010000}"/>
            </a:ext>
          </a:extLst>
        </xdr:cNvPr>
        <xdr:cNvCxnSpPr/>
      </xdr:nvCxnSpPr>
      <xdr:spPr>
        <a:xfrm flipV="1">
          <a:off x="14375764" y="9405802"/>
          <a:ext cx="0" cy="13688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49547</xdr:rowOff>
    </xdr:from>
    <xdr:ext cx="405111" cy="259045"/>
    <xdr:sp macro="" textlink="">
      <xdr:nvSpPr>
        <xdr:cNvPr id="484" name="【保健センター・保健所】&#10;有形固定資産減価償却率最小値テキスト">
          <a:extLst>
            <a:ext uri="{FF2B5EF4-FFF2-40B4-BE49-F238E27FC236}">
              <a16:creationId xmlns:a16="http://schemas.microsoft.com/office/drawing/2014/main" id="{00000000-0008-0000-0200-0000E4010000}"/>
            </a:ext>
          </a:extLst>
        </xdr:cNvPr>
        <xdr:cNvSpPr txBox="1"/>
      </xdr:nvSpPr>
      <xdr:spPr>
        <a:xfrm>
          <a:off x="14414500" y="10778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45720</xdr:rowOff>
    </xdr:from>
    <xdr:to>
      <xdr:col>86</xdr:col>
      <xdr:colOff>25400</xdr:colOff>
      <xdr:row>64</xdr:row>
      <xdr:rowOff>45720</xdr:rowOff>
    </xdr:to>
    <xdr:cxnSp macro="">
      <xdr:nvCxnSpPr>
        <xdr:cNvPr id="485" name="直線コネクタ 484">
          <a:extLst>
            <a:ext uri="{FF2B5EF4-FFF2-40B4-BE49-F238E27FC236}">
              <a16:creationId xmlns:a16="http://schemas.microsoft.com/office/drawing/2014/main" id="{00000000-0008-0000-0200-0000E5010000}"/>
            </a:ext>
          </a:extLst>
        </xdr:cNvPr>
        <xdr:cNvCxnSpPr/>
      </xdr:nvCxnSpPr>
      <xdr:spPr>
        <a:xfrm>
          <a:off x="14287500" y="107746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136089</xdr:rowOff>
    </xdr:from>
    <xdr:ext cx="340478" cy="259045"/>
    <xdr:sp macro="" textlink="">
      <xdr:nvSpPr>
        <xdr:cNvPr id="486" name="【保健センター・保健所】&#10;有形固定資産減価償却率最大値テキスト">
          <a:extLst>
            <a:ext uri="{FF2B5EF4-FFF2-40B4-BE49-F238E27FC236}">
              <a16:creationId xmlns:a16="http://schemas.microsoft.com/office/drawing/2014/main" id="{00000000-0008-0000-0200-0000E6010000}"/>
            </a:ext>
          </a:extLst>
        </xdr:cNvPr>
        <xdr:cNvSpPr txBox="1"/>
      </xdr:nvSpPr>
      <xdr:spPr>
        <a:xfrm>
          <a:off x="14414500" y="918864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17962</xdr:rowOff>
    </xdr:from>
    <xdr:to>
      <xdr:col>86</xdr:col>
      <xdr:colOff>25400</xdr:colOff>
      <xdr:row>56</xdr:row>
      <xdr:rowOff>17962</xdr:rowOff>
    </xdr:to>
    <xdr:cxnSp macro="">
      <xdr:nvCxnSpPr>
        <xdr:cNvPr id="487" name="直線コネクタ 486">
          <a:extLst>
            <a:ext uri="{FF2B5EF4-FFF2-40B4-BE49-F238E27FC236}">
              <a16:creationId xmlns:a16="http://schemas.microsoft.com/office/drawing/2014/main" id="{00000000-0008-0000-0200-0000E7010000}"/>
            </a:ext>
          </a:extLst>
        </xdr:cNvPr>
        <xdr:cNvCxnSpPr/>
      </xdr:nvCxnSpPr>
      <xdr:spPr>
        <a:xfrm>
          <a:off x="14287500" y="940580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117039</xdr:rowOff>
    </xdr:from>
    <xdr:ext cx="405111" cy="259045"/>
    <xdr:sp macro="" textlink="">
      <xdr:nvSpPr>
        <xdr:cNvPr id="488" name="【保健センター・保健所】&#10;有形固定資産減価償却率平均値テキスト">
          <a:extLst>
            <a:ext uri="{FF2B5EF4-FFF2-40B4-BE49-F238E27FC236}">
              <a16:creationId xmlns:a16="http://schemas.microsoft.com/office/drawing/2014/main" id="{00000000-0008-0000-0200-0000E8010000}"/>
            </a:ext>
          </a:extLst>
        </xdr:cNvPr>
        <xdr:cNvSpPr txBox="1"/>
      </xdr:nvSpPr>
      <xdr:spPr>
        <a:xfrm>
          <a:off x="14414500" y="1000779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138612</xdr:rowOff>
    </xdr:from>
    <xdr:to>
      <xdr:col>85</xdr:col>
      <xdr:colOff>177800</xdr:colOff>
      <xdr:row>60</xdr:row>
      <xdr:rowOff>68762</xdr:rowOff>
    </xdr:to>
    <xdr:sp macro="" textlink="">
      <xdr:nvSpPr>
        <xdr:cNvPr id="489" name="フローチャート: 判断 488">
          <a:extLst>
            <a:ext uri="{FF2B5EF4-FFF2-40B4-BE49-F238E27FC236}">
              <a16:creationId xmlns:a16="http://schemas.microsoft.com/office/drawing/2014/main" id="{00000000-0008-0000-0200-0000E9010000}"/>
            </a:ext>
          </a:extLst>
        </xdr:cNvPr>
        <xdr:cNvSpPr/>
      </xdr:nvSpPr>
      <xdr:spPr>
        <a:xfrm>
          <a:off x="14325600" y="10029372"/>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68399</xdr:rowOff>
    </xdr:from>
    <xdr:to>
      <xdr:col>81</xdr:col>
      <xdr:colOff>101600</xdr:colOff>
      <xdr:row>59</xdr:row>
      <xdr:rowOff>169999</xdr:rowOff>
    </xdr:to>
    <xdr:sp macro="" textlink="">
      <xdr:nvSpPr>
        <xdr:cNvPr id="490" name="フローチャート: 判断 489">
          <a:extLst>
            <a:ext uri="{FF2B5EF4-FFF2-40B4-BE49-F238E27FC236}">
              <a16:creationId xmlns:a16="http://schemas.microsoft.com/office/drawing/2014/main" id="{00000000-0008-0000-0200-0000EA010000}"/>
            </a:ext>
          </a:extLst>
        </xdr:cNvPr>
        <xdr:cNvSpPr/>
      </xdr:nvSpPr>
      <xdr:spPr>
        <a:xfrm>
          <a:off x="13578840" y="9959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59</xdr:row>
      <xdr:rowOff>161126</xdr:rowOff>
    </xdr:from>
    <xdr:ext cx="405111" cy="259045"/>
    <xdr:sp macro="" textlink="">
      <xdr:nvSpPr>
        <xdr:cNvPr id="491" name="n_1aveValue【保健センター・保健所】&#10;有形固定資産減価償却率">
          <a:extLst>
            <a:ext uri="{FF2B5EF4-FFF2-40B4-BE49-F238E27FC236}">
              <a16:creationId xmlns:a16="http://schemas.microsoft.com/office/drawing/2014/main" id="{00000000-0008-0000-0200-0000EB010000}"/>
            </a:ext>
          </a:extLst>
        </xdr:cNvPr>
        <xdr:cNvSpPr txBox="1"/>
      </xdr:nvSpPr>
      <xdr:spPr>
        <a:xfrm>
          <a:off x="13437244" y="100518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59</xdr:row>
      <xdr:rowOff>73297</xdr:rowOff>
    </xdr:from>
    <xdr:to>
      <xdr:col>76</xdr:col>
      <xdr:colOff>165100</xdr:colOff>
      <xdr:row>60</xdr:row>
      <xdr:rowOff>3447</xdr:rowOff>
    </xdr:to>
    <xdr:sp macro="" textlink="">
      <xdr:nvSpPr>
        <xdr:cNvPr id="492" name="フローチャート: 判断 491">
          <a:extLst>
            <a:ext uri="{FF2B5EF4-FFF2-40B4-BE49-F238E27FC236}">
              <a16:creationId xmlns:a16="http://schemas.microsoft.com/office/drawing/2014/main" id="{00000000-0008-0000-0200-0000EC010000}"/>
            </a:ext>
          </a:extLst>
        </xdr:cNvPr>
        <xdr:cNvSpPr/>
      </xdr:nvSpPr>
      <xdr:spPr>
        <a:xfrm>
          <a:off x="12804140" y="996405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58</xdr:row>
      <xdr:rowOff>19974</xdr:rowOff>
    </xdr:from>
    <xdr:ext cx="405111" cy="259045"/>
    <xdr:sp macro="" textlink="">
      <xdr:nvSpPr>
        <xdr:cNvPr id="493" name="n_2aveValue【保健センター・保健所】&#10;有形固定資産減価償却率">
          <a:extLst>
            <a:ext uri="{FF2B5EF4-FFF2-40B4-BE49-F238E27FC236}">
              <a16:creationId xmlns:a16="http://schemas.microsoft.com/office/drawing/2014/main" id="{00000000-0008-0000-0200-0000ED010000}"/>
            </a:ext>
          </a:extLst>
        </xdr:cNvPr>
        <xdr:cNvSpPr txBox="1"/>
      </xdr:nvSpPr>
      <xdr:spPr>
        <a:xfrm>
          <a:off x="12675244" y="97430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59</xdr:row>
      <xdr:rowOff>45538</xdr:rowOff>
    </xdr:from>
    <xdr:to>
      <xdr:col>72</xdr:col>
      <xdr:colOff>38100</xdr:colOff>
      <xdr:row>59</xdr:row>
      <xdr:rowOff>147138</xdr:rowOff>
    </xdr:to>
    <xdr:sp macro="" textlink="">
      <xdr:nvSpPr>
        <xdr:cNvPr id="494" name="フローチャート: 判断 493">
          <a:extLst>
            <a:ext uri="{FF2B5EF4-FFF2-40B4-BE49-F238E27FC236}">
              <a16:creationId xmlns:a16="http://schemas.microsoft.com/office/drawing/2014/main" id="{00000000-0008-0000-0200-0000EE010000}"/>
            </a:ext>
          </a:extLst>
        </xdr:cNvPr>
        <xdr:cNvSpPr/>
      </xdr:nvSpPr>
      <xdr:spPr>
        <a:xfrm>
          <a:off x="12029440" y="993629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165744</xdr:colOff>
      <xdr:row>57</xdr:row>
      <xdr:rowOff>163665</xdr:rowOff>
    </xdr:from>
    <xdr:ext cx="405111" cy="259045"/>
    <xdr:sp macro="" textlink="">
      <xdr:nvSpPr>
        <xdr:cNvPr id="495" name="n_3aveValue【保健センター・保健所】&#10;有形固定資産減価償却率">
          <a:extLst>
            <a:ext uri="{FF2B5EF4-FFF2-40B4-BE49-F238E27FC236}">
              <a16:creationId xmlns:a16="http://schemas.microsoft.com/office/drawing/2014/main" id="{00000000-0008-0000-0200-0000EF010000}"/>
            </a:ext>
          </a:extLst>
        </xdr:cNvPr>
        <xdr:cNvSpPr txBox="1"/>
      </xdr:nvSpPr>
      <xdr:spPr>
        <a:xfrm>
          <a:off x="11900544" y="97191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145143</xdr:rowOff>
    </xdr:from>
    <xdr:to>
      <xdr:col>67</xdr:col>
      <xdr:colOff>101600</xdr:colOff>
      <xdr:row>59</xdr:row>
      <xdr:rowOff>75293</xdr:rowOff>
    </xdr:to>
    <xdr:sp macro="" textlink="">
      <xdr:nvSpPr>
        <xdr:cNvPr id="496" name="フローチャート: 判断 495">
          <a:extLst>
            <a:ext uri="{FF2B5EF4-FFF2-40B4-BE49-F238E27FC236}">
              <a16:creationId xmlns:a16="http://schemas.microsoft.com/office/drawing/2014/main" id="{00000000-0008-0000-0200-0000F0010000}"/>
            </a:ext>
          </a:extLst>
        </xdr:cNvPr>
        <xdr:cNvSpPr/>
      </xdr:nvSpPr>
      <xdr:spPr>
        <a:xfrm>
          <a:off x="11231880" y="986826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38744</xdr:colOff>
      <xdr:row>57</xdr:row>
      <xdr:rowOff>91820</xdr:rowOff>
    </xdr:from>
    <xdr:ext cx="405111" cy="259045"/>
    <xdr:sp macro="" textlink="">
      <xdr:nvSpPr>
        <xdr:cNvPr id="497" name="n_4aveValue【保健センター・保健所】&#10;有形固定資産減価償却率">
          <a:extLst>
            <a:ext uri="{FF2B5EF4-FFF2-40B4-BE49-F238E27FC236}">
              <a16:creationId xmlns:a16="http://schemas.microsoft.com/office/drawing/2014/main" id="{00000000-0008-0000-0200-0000F1010000}"/>
            </a:ext>
          </a:extLst>
        </xdr:cNvPr>
        <xdr:cNvSpPr txBox="1"/>
      </xdr:nvSpPr>
      <xdr:spPr>
        <a:xfrm>
          <a:off x="11102984" y="96473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66</xdr:row>
      <xdr:rowOff>111777</xdr:rowOff>
    </xdr:from>
    <xdr:ext cx="762000" cy="259045"/>
    <xdr:sp macro="" textlink="">
      <xdr:nvSpPr>
        <xdr:cNvPr id="498" name="テキスト ボックス 497">
          <a:extLst>
            <a:ext uri="{FF2B5EF4-FFF2-40B4-BE49-F238E27FC236}">
              <a16:creationId xmlns:a16="http://schemas.microsoft.com/office/drawing/2014/main" id="{00000000-0008-0000-0200-0000F2010000}"/>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99" name="テキスト ボックス 498">
          <a:extLst>
            <a:ext uri="{FF2B5EF4-FFF2-40B4-BE49-F238E27FC236}">
              <a16:creationId xmlns:a16="http://schemas.microsoft.com/office/drawing/2014/main" id="{00000000-0008-0000-0200-0000F3010000}"/>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00" name="テキスト ボックス 499">
          <a:extLst>
            <a:ext uri="{FF2B5EF4-FFF2-40B4-BE49-F238E27FC236}">
              <a16:creationId xmlns:a16="http://schemas.microsoft.com/office/drawing/2014/main" id="{00000000-0008-0000-0200-0000F4010000}"/>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01" name="テキスト ボックス 500">
          <a:extLst>
            <a:ext uri="{FF2B5EF4-FFF2-40B4-BE49-F238E27FC236}">
              <a16:creationId xmlns:a16="http://schemas.microsoft.com/office/drawing/2014/main" id="{00000000-0008-0000-0200-0000F5010000}"/>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02" name="テキスト ボックス 501">
          <a:extLst>
            <a:ext uri="{FF2B5EF4-FFF2-40B4-BE49-F238E27FC236}">
              <a16:creationId xmlns:a16="http://schemas.microsoft.com/office/drawing/2014/main" id="{00000000-0008-0000-0200-0000F6010000}"/>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138612</xdr:rowOff>
    </xdr:from>
    <xdr:to>
      <xdr:col>85</xdr:col>
      <xdr:colOff>177800</xdr:colOff>
      <xdr:row>56</xdr:row>
      <xdr:rowOff>68762</xdr:rowOff>
    </xdr:to>
    <xdr:sp macro="" textlink="">
      <xdr:nvSpPr>
        <xdr:cNvPr id="503" name="楕円 502">
          <a:extLst>
            <a:ext uri="{FF2B5EF4-FFF2-40B4-BE49-F238E27FC236}">
              <a16:creationId xmlns:a16="http://schemas.microsoft.com/office/drawing/2014/main" id="{00000000-0008-0000-0200-0000F7010000}"/>
            </a:ext>
          </a:extLst>
        </xdr:cNvPr>
        <xdr:cNvSpPr/>
      </xdr:nvSpPr>
      <xdr:spPr>
        <a:xfrm>
          <a:off x="14325600" y="9358812"/>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55</xdr:row>
      <xdr:rowOff>91639</xdr:rowOff>
    </xdr:from>
    <xdr:ext cx="340478" cy="259045"/>
    <xdr:sp macro="" textlink="">
      <xdr:nvSpPr>
        <xdr:cNvPr id="504" name="【保健センター・保健所】&#10;有形固定資産減価償却率該当値テキスト">
          <a:extLst>
            <a:ext uri="{FF2B5EF4-FFF2-40B4-BE49-F238E27FC236}">
              <a16:creationId xmlns:a16="http://schemas.microsoft.com/office/drawing/2014/main" id="{00000000-0008-0000-0200-0000F8010000}"/>
            </a:ext>
          </a:extLst>
        </xdr:cNvPr>
        <xdr:cNvSpPr txBox="1"/>
      </xdr:nvSpPr>
      <xdr:spPr>
        <a:xfrm>
          <a:off x="14414500" y="931183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22678</xdr:rowOff>
    </xdr:from>
    <xdr:to>
      <xdr:col>81</xdr:col>
      <xdr:colOff>101600</xdr:colOff>
      <xdr:row>58</xdr:row>
      <xdr:rowOff>124278</xdr:rowOff>
    </xdr:to>
    <xdr:sp macro="" textlink="">
      <xdr:nvSpPr>
        <xdr:cNvPr id="505" name="楕円 504">
          <a:extLst>
            <a:ext uri="{FF2B5EF4-FFF2-40B4-BE49-F238E27FC236}">
              <a16:creationId xmlns:a16="http://schemas.microsoft.com/office/drawing/2014/main" id="{00000000-0008-0000-0200-0000F9010000}"/>
            </a:ext>
          </a:extLst>
        </xdr:cNvPr>
        <xdr:cNvSpPr/>
      </xdr:nvSpPr>
      <xdr:spPr>
        <a:xfrm>
          <a:off x="13578840" y="9745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56</xdr:row>
      <xdr:rowOff>17962</xdr:rowOff>
    </xdr:from>
    <xdr:to>
      <xdr:col>85</xdr:col>
      <xdr:colOff>127000</xdr:colOff>
      <xdr:row>58</xdr:row>
      <xdr:rowOff>73478</xdr:rowOff>
    </xdr:to>
    <xdr:cxnSp macro="">
      <xdr:nvCxnSpPr>
        <xdr:cNvPr id="506" name="直線コネクタ 505">
          <a:extLst>
            <a:ext uri="{FF2B5EF4-FFF2-40B4-BE49-F238E27FC236}">
              <a16:creationId xmlns:a16="http://schemas.microsoft.com/office/drawing/2014/main" id="{00000000-0008-0000-0200-0000FA010000}"/>
            </a:ext>
          </a:extLst>
        </xdr:cNvPr>
        <xdr:cNvCxnSpPr/>
      </xdr:nvCxnSpPr>
      <xdr:spPr>
        <a:xfrm flipV="1">
          <a:off x="13629640" y="9405802"/>
          <a:ext cx="746760" cy="390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56</xdr:row>
      <xdr:rowOff>140805</xdr:rowOff>
    </xdr:from>
    <xdr:ext cx="405111" cy="259045"/>
    <xdr:sp macro="" textlink="">
      <xdr:nvSpPr>
        <xdr:cNvPr id="507" name="n_1mainValue【保健センター・保健所】&#10;有形固定資産減価償却率">
          <a:extLst>
            <a:ext uri="{FF2B5EF4-FFF2-40B4-BE49-F238E27FC236}">
              <a16:creationId xmlns:a16="http://schemas.microsoft.com/office/drawing/2014/main" id="{00000000-0008-0000-0200-0000FB010000}"/>
            </a:ext>
          </a:extLst>
        </xdr:cNvPr>
        <xdr:cNvSpPr txBox="1"/>
      </xdr:nvSpPr>
      <xdr:spPr>
        <a:xfrm>
          <a:off x="13437244" y="95286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08" name="正方形/長方形 507">
          <a:extLst>
            <a:ext uri="{FF2B5EF4-FFF2-40B4-BE49-F238E27FC236}">
              <a16:creationId xmlns:a16="http://schemas.microsoft.com/office/drawing/2014/main" id="{00000000-0008-0000-0200-0000FC010000}"/>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09" name="正方形/長方形 508">
          <a:extLst>
            <a:ext uri="{FF2B5EF4-FFF2-40B4-BE49-F238E27FC236}">
              <a16:creationId xmlns:a16="http://schemas.microsoft.com/office/drawing/2014/main" id="{00000000-0008-0000-0200-0000FD010000}"/>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10" name="正方形/長方形 509">
          <a:extLst>
            <a:ext uri="{FF2B5EF4-FFF2-40B4-BE49-F238E27FC236}">
              <a16:creationId xmlns:a16="http://schemas.microsoft.com/office/drawing/2014/main" id="{00000000-0008-0000-0200-0000FE010000}"/>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11" name="正方形/長方形 510">
          <a:extLst>
            <a:ext uri="{FF2B5EF4-FFF2-40B4-BE49-F238E27FC236}">
              <a16:creationId xmlns:a16="http://schemas.microsoft.com/office/drawing/2014/main" id="{00000000-0008-0000-0200-0000FF010000}"/>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12" name="正方形/長方形 511">
          <a:extLst>
            <a:ext uri="{FF2B5EF4-FFF2-40B4-BE49-F238E27FC236}">
              <a16:creationId xmlns:a16="http://schemas.microsoft.com/office/drawing/2014/main" id="{00000000-0008-0000-0200-000000020000}"/>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13" name="正方形/長方形 512">
          <a:extLst>
            <a:ext uri="{FF2B5EF4-FFF2-40B4-BE49-F238E27FC236}">
              <a16:creationId xmlns:a16="http://schemas.microsoft.com/office/drawing/2014/main" id="{00000000-0008-0000-0200-000001020000}"/>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14" name="正方形/長方形 513">
          <a:extLst>
            <a:ext uri="{FF2B5EF4-FFF2-40B4-BE49-F238E27FC236}">
              <a16:creationId xmlns:a16="http://schemas.microsoft.com/office/drawing/2014/main" id="{00000000-0008-0000-0200-000002020000}"/>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15" name="正方形/長方形 514">
          <a:extLst>
            <a:ext uri="{FF2B5EF4-FFF2-40B4-BE49-F238E27FC236}">
              <a16:creationId xmlns:a16="http://schemas.microsoft.com/office/drawing/2014/main" id="{00000000-0008-0000-0200-000003020000}"/>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16" name="テキスト ボックス 515">
          <a:extLst>
            <a:ext uri="{FF2B5EF4-FFF2-40B4-BE49-F238E27FC236}">
              <a16:creationId xmlns:a16="http://schemas.microsoft.com/office/drawing/2014/main" id="{00000000-0008-0000-0200-000004020000}"/>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17" name="直線コネクタ 516">
          <a:extLst>
            <a:ext uri="{FF2B5EF4-FFF2-40B4-BE49-F238E27FC236}">
              <a16:creationId xmlns:a16="http://schemas.microsoft.com/office/drawing/2014/main" id="{00000000-0008-0000-0200-000005020000}"/>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518" name="直線コネクタ 517">
          <a:extLst>
            <a:ext uri="{FF2B5EF4-FFF2-40B4-BE49-F238E27FC236}">
              <a16:creationId xmlns:a16="http://schemas.microsoft.com/office/drawing/2014/main" id="{00000000-0008-0000-0200-000006020000}"/>
            </a:ext>
          </a:extLst>
        </xdr:cNvPr>
        <xdr:cNvCxnSpPr/>
      </xdr:nvCxnSpPr>
      <xdr:spPr>
        <a:xfrm>
          <a:off x="16093440" y="10728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519" name="テキスト ボックス 518">
          <a:extLst>
            <a:ext uri="{FF2B5EF4-FFF2-40B4-BE49-F238E27FC236}">
              <a16:creationId xmlns:a16="http://schemas.microsoft.com/office/drawing/2014/main" id="{00000000-0008-0000-0200-000007020000}"/>
            </a:ext>
          </a:extLst>
        </xdr:cNvPr>
        <xdr:cNvSpPr txBox="1"/>
      </xdr:nvSpPr>
      <xdr:spPr>
        <a:xfrm>
          <a:off x="15694841" y="10590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520" name="直線コネクタ 519">
          <a:extLst>
            <a:ext uri="{FF2B5EF4-FFF2-40B4-BE49-F238E27FC236}">
              <a16:creationId xmlns:a16="http://schemas.microsoft.com/office/drawing/2014/main" id="{00000000-0008-0000-0200-000008020000}"/>
            </a:ext>
          </a:extLst>
        </xdr:cNvPr>
        <xdr:cNvCxnSpPr/>
      </xdr:nvCxnSpPr>
      <xdr:spPr>
        <a:xfrm>
          <a:off x="16093440" y="102831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521" name="テキスト ボックス 520">
          <a:extLst>
            <a:ext uri="{FF2B5EF4-FFF2-40B4-BE49-F238E27FC236}">
              <a16:creationId xmlns:a16="http://schemas.microsoft.com/office/drawing/2014/main" id="{00000000-0008-0000-0200-000009020000}"/>
            </a:ext>
          </a:extLst>
        </xdr:cNvPr>
        <xdr:cNvSpPr txBox="1"/>
      </xdr:nvSpPr>
      <xdr:spPr>
        <a:xfrm>
          <a:off x="1569484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522" name="直線コネクタ 521">
          <a:extLst>
            <a:ext uri="{FF2B5EF4-FFF2-40B4-BE49-F238E27FC236}">
              <a16:creationId xmlns:a16="http://schemas.microsoft.com/office/drawing/2014/main" id="{00000000-0008-0000-0200-00000A020000}"/>
            </a:ext>
          </a:extLst>
        </xdr:cNvPr>
        <xdr:cNvCxnSpPr/>
      </xdr:nvCxnSpPr>
      <xdr:spPr>
        <a:xfrm>
          <a:off x="16093440" y="98374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523" name="テキスト ボックス 522">
          <a:extLst>
            <a:ext uri="{FF2B5EF4-FFF2-40B4-BE49-F238E27FC236}">
              <a16:creationId xmlns:a16="http://schemas.microsoft.com/office/drawing/2014/main" id="{00000000-0008-0000-0200-00000B020000}"/>
            </a:ext>
          </a:extLst>
        </xdr:cNvPr>
        <xdr:cNvSpPr txBox="1"/>
      </xdr:nvSpPr>
      <xdr:spPr>
        <a:xfrm>
          <a:off x="15694841" y="96990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524" name="直線コネクタ 523">
          <a:extLst>
            <a:ext uri="{FF2B5EF4-FFF2-40B4-BE49-F238E27FC236}">
              <a16:creationId xmlns:a16="http://schemas.microsoft.com/office/drawing/2014/main" id="{00000000-0008-0000-0200-00000C020000}"/>
            </a:ext>
          </a:extLst>
        </xdr:cNvPr>
        <xdr:cNvCxnSpPr/>
      </xdr:nvCxnSpPr>
      <xdr:spPr>
        <a:xfrm>
          <a:off x="16093440" y="93878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525" name="テキスト ボックス 524">
          <a:extLst>
            <a:ext uri="{FF2B5EF4-FFF2-40B4-BE49-F238E27FC236}">
              <a16:creationId xmlns:a16="http://schemas.microsoft.com/office/drawing/2014/main" id="{00000000-0008-0000-0200-00000D020000}"/>
            </a:ext>
          </a:extLst>
        </xdr:cNvPr>
        <xdr:cNvSpPr txBox="1"/>
      </xdr:nvSpPr>
      <xdr:spPr>
        <a:xfrm>
          <a:off x="15694841" y="9249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26" name="直線コネクタ 525">
          <a:extLst>
            <a:ext uri="{FF2B5EF4-FFF2-40B4-BE49-F238E27FC236}">
              <a16:creationId xmlns:a16="http://schemas.microsoft.com/office/drawing/2014/main" id="{00000000-0008-0000-0200-00000E020000}"/>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27" name="テキスト ボックス 526">
          <a:extLst>
            <a:ext uri="{FF2B5EF4-FFF2-40B4-BE49-F238E27FC236}">
              <a16:creationId xmlns:a16="http://schemas.microsoft.com/office/drawing/2014/main" id="{00000000-0008-0000-0200-00000F020000}"/>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28" name="【保健センター・保健所】&#10;一人当たり面積グラフ枠">
          <a:extLst>
            <a:ext uri="{FF2B5EF4-FFF2-40B4-BE49-F238E27FC236}">
              <a16:creationId xmlns:a16="http://schemas.microsoft.com/office/drawing/2014/main" id="{00000000-0008-0000-0200-000010020000}"/>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37947</xdr:rowOff>
    </xdr:from>
    <xdr:to>
      <xdr:col>116</xdr:col>
      <xdr:colOff>62864</xdr:colOff>
      <xdr:row>63</xdr:row>
      <xdr:rowOff>151791</xdr:rowOff>
    </xdr:to>
    <xdr:cxnSp macro="">
      <xdr:nvCxnSpPr>
        <xdr:cNvPr id="529" name="直線コネクタ 528">
          <a:extLst>
            <a:ext uri="{FF2B5EF4-FFF2-40B4-BE49-F238E27FC236}">
              <a16:creationId xmlns:a16="http://schemas.microsoft.com/office/drawing/2014/main" id="{00000000-0008-0000-0200-000011020000}"/>
            </a:ext>
          </a:extLst>
        </xdr:cNvPr>
        <xdr:cNvCxnSpPr/>
      </xdr:nvCxnSpPr>
      <xdr:spPr>
        <a:xfrm flipV="1">
          <a:off x="19509104" y="9258147"/>
          <a:ext cx="0" cy="14549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155618</xdr:rowOff>
    </xdr:from>
    <xdr:ext cx="469744" cy="259045"/>
    <xdr:sp macro="" textlink="">
      <xdr:nvSpPr>
        <xdr:cNvPr id="530" name="【保健センター・保健所】&#10;一人当たり面積最小値テキスト">
          <a:extLst>
            <a:ext uri="{FF2B5EF4-FFF2-40B4-BE49-F238E27FC236}">
              <a16:creationId xmlns:a16="http://schemas.microsoft.com/office/drawing/2014/main" id="{00000000-0008-0000-0200-000012020000}"/>
            </a:ext>
          </a:extLst>
        </xdr:cNvPr>
        <xdr:cNvSpPr txBox="1"/>
      </xdr:nvSpPr>
      <xdr:spPr>
        <a:xfrm>
          <a:off x="19547840" y="10716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151791</xdr:rowOff>
    </xdr:from>
    <xdr:to>
      <xdr:col>116</xdr:col>
      <xdr:colOff>152400</xdr:colOff>
      <xdr:row>63</xdr:row>
      <xdr:rowOff>151791</xdr:rowOff>
    </xdr:to>
    <xdr:cxnSp macro="">
      <xdr:nvCxnSpPr>
        <xdr:cNvPr id="531" name="直線コネクタ 530">
          <a:extLst>
            <a:ext uri="{FF2B5EF4-FFF2-40B4-BE49-F238E27FC236}">
              <a16:creationId xmlns:a16="http://schemas.microsoft.com/office/drawing/2014/main" id="{00000000-0008-0000-0200-000013020000}"/>
            </a:ext>
          </a:extLst>
        </xdr:cNvPr>
        <xdr:cNvCxnSpPr/>
      </xdr:nvCxnSpPr>
      <xdr:spPr>
        <a:xfrm>
          <a:off x="19443700" y="1071311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156074</xdr:rowOff>
    </xdr:from>
    <xdr:ext cx="469744" cy="259045"/>
    <xdr:sp macro="" textlink="">
      <xdr:nvSpPr>
        <xdr:cNvPr id="532" name="【保健センター・保健所】&#10;一人当たり面積最大値テキスト">
          <a:extLst>
            <a:ext uri="{FF2B5EF4-FFF2-40B4-BE49-F238E27FC236}">
              <a16:creationId xmlns:a16="http://schemas.microsoft.com/office/drawing/2014/main" id="{00000000-0008-0000-0200-000014020000}"/>
            </a:ext>
          </a:extLst>
        </xdr:cNvPr>
        <xdr:cNvSpPr txBox="1"/>
      </xdr:nvSpPr>
      <xdr:spPr>
        <a:xfrm>
          <a:off x="19547840" y="9040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37947</xdr:rowOff>
    </xdr:from>
    <xdr:to>
      <xdr:col>116</xdr:col>
      <xdr:colOff>152400</xdr:colOff>
      <xdr:row>55</xdr:row>
      <xdr:rowOff>37947</xdr:rowOff>
    </xdr:to>
    <xdr:cxnSp macro="">
      <xdr:nvCxnSpPr>
        <xdr:cNvPr id="533" name="直線コネクタ 532">
          <a:extLst>
            <a:ext uri="{FF2B5EF4-FFF2-40B4-BE49-F238E27FC236}">
              <a16:creationId xmlns:a16="http://schemas.microsoft.com/office/drawing/2014/main" id="{00000000-0008-0000-0200-000015020000}"/>
            </a:ext>
          </a:extLst>
        </xdr:cNvPr>
        <xdr:cNvCxnSpPr/>
      </xdr:nvCxnSpPr>
      <xdr:spPr>
        <a:xfrm>
          <a:off x="19443700" y="925814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10939</xdr:rowOff>
    </xdr:from>
    <xdr:ext cx="469744" cy="259045"/>
    <xdr:sp macro="" textlink="">
      <xdr:nvSpPr>
        <xdr:cNvPr id="534" name="【保健センター・保健所】&#10;一人当たり面積平均値テキスト">
          <a:extLst>
            <a:ext uri="{FF2B5EF4-FFF2-40B4-BE49-F238E27FC236}">
              <a16:creationId xmlns:a16="http://schemas.microsoft.com/office/drawing/2014/main" id="{00000000-0008-0000-0200-000016020000}"/>
            </a:ext>
          </a:extLst>
        </xdr:cNvPr>
        <xdr:cNvSpPr txBox="1"/>
      </xdr:nvSpPr>
      <xdr:spPr>
        <a:xfrm>
          <a:off x="19547840" y="104046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159512</xdr:rowOff>
    </xdr:from>
    <xdr:to>
      <xdr:col>116</xdr:col>
      <xdr:colOff>114300</xdr:colOff>
      <xdr:row>63</xdr:row>
      <xdr:rowOff>89662</xdr:rowOff>
    </xdr:to>
    <xdr:sp macro="" textlink="">
      <xdr:nvSpPr>
        <xdr:cNvPr id="535" name="フローチャート: 判断 534">
          <a:extLst>
            <a:ext uri="{FF2B5EF4-FFF2-40B4-BE49-F238E27FC236}">
              <a16:creationId xmlns:a16="http://schemas.microsoft.com/office/drawing/2014/main" id="{00000000-0008-0000-0200-000017020000}"/>
            </a:ext>
          </a:extLst>
        </xdr:cNvPr>
        <xdr:cNvSpPr/>
      </xdr:nvSpPr>
      <xdr:spPr>
        <a:xfrm>
          <a:off x="19458940" y="1055319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160427</xdr:rowOff>
    </xdr:from>
    <xdr:to>
      <xdr:col>112</xdr:col>
      <xdr:colOff>38100</xdr:colOff>
      <xdr:row>63</xdr:row>
      <xdr:rowOff>90577</xdr:rowOff>
    </xdr:to>
    <xdr:sp macro="" textlink="">
      <xdr:nvSpPr>
        <xdr:cNvPr id="536" name="フローチャート: 判断 535">
          <a:extLst>
            <a:ext uri="{FF2B5EF4-FFF2-40B4-BE49-F238E27FC236}">
              <a16:creationId xmlns:a16="http://schemas.microsoft.com/office/drawing/2014/main" id="{00000000-0008-0000-0200-000018020000}"/>
            </a:ext>
          </a:extLst>
        </xdr:cNvPr>
        <xdr:cNvSpPr/>
      </xdr:nvSpPr>
      <xdr:spPr>
        <a:xfrm>
          <a:off x="18735040" y="1055410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63</xdr:row>
      <xdr:rowOff>81704</xdr:rowOff>
    </xdr:from>
    <xdr:ext cx="469744" cy="259045"/>
    <xdr:sp macro="" textlink="">
      <xdr:nvSpPr>
        <xdr:cNvPr id="537" name="n_1aveValue【保健センター・保健所】&#10;一人当たり面積">
          <a:extLst>
            <a:ext uri="{FF2B5EF4-FFF2-40B4-BE49-F238E27FC236}">
              <a16:creationId xmlns:a16="http://schemas.microsoft.com/office/drawing/2014/main" id="{00000000-0008-0000-0200-000019020000}"/>
            </a:ext>
          </a:extLst>
        </xdr:cNvPr>
        <xdr:cNvSpPr txBox="1"/>
      </xdr:nvSpPr>
      <xdr:spPr>
        <a:xfrm>
          <a:off x="18561127" y="106430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62</xdr:row>
      <xdr:rowOff>167742</xdr:rowOff>
    </xdr:from>
    <xdr:to>
      <xdr:col>107</xdr:col>
      <xdr:colOff>101600</xdr:colOff>
      <xdr:row>63</xdr:row>
      <xdr:rowOff>97892</xdr:rowOff>
    </xdr:to>
    <xdr:sp macro="" textlink="">
      <xdr:nvSpPr>
        <xdr:cNvPr id="538" name="フローチャート: 判断 537">
          <a:extLst>
            <a:ext uri="{FF2B5EF4-FFF2-40B4-BE49-F238E27FC236}">
              <a16:creationId xmlns:a16="http://schemas.microsoft.com/office/drawing/2014/main" id="{00000000-0008-0000-0200-00001A020000}"/>
            </a:ext>
          </a:extLst>
        </xdr:cNvPr>
        <xdr:cNvSpPr/>
      </xdr:nvSpPr>
      <xdr:spPr>
        <a:xfrm>
          <a:off x="17937480" y="1056142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61</xdr:row>
      <xdr:rowOff>114419</xdr:rowOff>
    </xdr:from>
    <xdr:ext cx="469744" cy="259045"/>
    <xdr:sp macro="" textlink="">
      <xdr:nvSpPr>
        <xdr:cNvPr id="539" name="n_2aveValue【保健センター・保健所】&#10;一人当たり面積">
          <a:extLst>
            <a:ext uri="{FF2B5EF4-FFF2-40B4-BE49-F238E27FC236}">
              <a16:creationId xmlns:a16="http://schemas.microsoft.com/office/drawing/2014/main" id="{00000000-0008-0000-0200-00001B020000}"/>
            </a:ext>
          </a:extLst>
        </xdr:cNvPr>
        <xdr:cNvSpPr txBox="1"/>
      </xdr:nvSpPr>
      <xdr:spPr>
        <a:xfrm>
          <a:off x="17776267" y="10340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63</xdr:row>
      <xdr:rowOff>28296</xdr:rowOff>
    </xdr:from>
    <xdr:to>
      <xdr:col>102</xdr:col>
      <xdr:colOff>165100</xdr:colOff>
      <xdr:row>63</xdr:row>
      <xdr:rowOff>129896</xdr:rowOff>
    </xdr:to>
    <xdr:sp macro="" textlink="">
      <xdr:nvSpPr>
        <xdr:cNvPr id="540" name="フローチャート: 判断 539">
          <a:extLst>
            <a:ext uri="{FF2B5EF4-FFF2-40B4-BE49-F238E27FC236}">
              <a16:creationId xmlns:a16="http://schemas.microsoft.com/office/drawing/2014/main" id="{00000000-0008-0000-0200-00001C020000}"/>
            </a:ext>
          </a:extLst>
        </xdr:cNvPr>
        <xdr:cNvSpPr/>
      </xdr:nvSpPr>
      <xdr:spPr>
        <a:xfrm>
          <a:off x="17162780" y="10589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69927</xdr:colOff>
      <xdr:row>61</xdr:row>
      <xdr:rowOff>146423</xdr:rowOff>
    </xdr:from>
    <xdr:ext cx="469744" cy="259045"/>
    <xdr:sp macro="" textlink="">
      <xdr:nvSpPr>
        <xdr:cNvPr id="541" name="n_3aveValue【保健センター・保健所】&#10;一人当たり面積">
          <a:extLst>
            <a:ext uri="{FF2B5EF4-FFF2-40B4-BE49-F238E27FC236}">
              <a16:creationId xmlns:a16="http://schemas.microsoft.com/office/drawing/2014/main" id="{00000000-0008-0000-0200-00001D020000}"/>
            </a:ext>
          </a:extLst>
        </xdr:cNvPr>
        <xdr:cNvSpPr txBox="1"/>
      </xdr:nvSpPr>
      <xdr:spPr>
        <a:xfrm>
          <a:off x="17001567" y="103724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63</xdr:row>
      <xdr:rowOff>18237</xdr:rowOff>
    </xdr:from>
    <xdr:to>
      <xdr:col>98</xdr:col>
      <xdr:colOff>38100</xdr:colOff>
      <xdr:row>63</xdr:row>
      <xdr:rowOff>119837</xdr:rowOff>
    </xdr:to>
    <xdr:sp macro="" textlink="">
      <xdr:nvSpPr>
        <xdr:cNvPr id="542" name="フローチャート: 判断 541">
          <a:extLst>
            <a:ext uri="{FF2B5EF4-FFF2-40B4-BE49-F238E27FC236}">
              <a16:creationId xmlns:a16="http://schemas.microsoft.com/office/drawing/2014/main" id="{00000000-0008-0000-0200-00001E020000}"/>
            </a:ext>
          </a:extLst>
        </xdr:cNvPr>
        <xdr:cNvSpPr/>
      </xdr:nvSpPr>
      <xdr:spPr>
        <a:xfrm>
          <a:off x="16388080" y="1057955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133427</xdr:colOff>
      <xdr:row>61</xdr:row>
      <xdr:rowOff>136364</xdr:rowOff>
    </xdr:from>
    <xdr:ext cx="469744" cy="259045"/>
    <xdr:sp macro="" textlink="">
      <xdr:nvSpPr>
        <xdr:cNvPr id="543" name="n_4aveValue【保健センター・保健所】&#10;一人当たり面積">
          <a:extLst>
            <a:ext uri="{FF2B5EF4-FFF2-40B4-BE49-F238E27FC236}">
              <a16:creationId xmlns:a16="http://schemas.microsoft.com/office/drawing/2014/main" id="{00000000-0008-0000-0200-00001F020000}"/>
            </a:ext>
          </a:extLst>
        </xdr:cNvPr>
        <xdr:cNvSpPr txBox="1"/>
      </xdr:nvSpPr>
      <xdr:spPr>
        <a:xfrm>
          <a:off x="16226867" y="103624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66</xdr:row>
      <xdr:rowOff>111777</xdr:rowOff>
    </xdr:from>
    <xdr:ext cx="762000" cy="259045"/>
    <xdr:sp macro="" textlink="">
      <xdr:nvSpPr>
        <xdr:cNvPr id="544" name="テキスト ボックス 543">
          <a:extLst>
            <a:ext uri="{FF2B5EF4-FFF2-40B4-BE49-F238E27FC236}">
              <a16:creationId xmlns:a16="http://schemas.microsoft.com/office/drawing/2014/main" id="{00000000-0008-0000-0200-000020020000}"/>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00000000-0008-0000-0200-000021020000}"/>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00000000-0008-0000-0200-000022020000}"/>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00000000-0008-0000-0200-000023020000}"/>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48" name="テキスト ボックス 547">
          <a:extLst>
            <a:ext uri="{FF2B5EF4-FFF2-40B4-BE49-F238E27FC236}">
              <a16:creationId xmlns:a16="http://schemas.microsoft.com/office/drawing/2014/main" id="{00000000-0008-0000-0200-000024020000}"/>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79959</xdr:rowOff>
    </xdr:from>
    <xdr:to>
      <xdr:col>116</xdr:col>
      <xdr:colOff>114300</xdr:colOff>
      <xdr:row>64</xdr:row>
      <xdr:rowOff>10109</xdr:rowOff>
    </xdr:to>
    <xdr:sp macro="" textlink="">
      <xdr:nvSpPr>
        <xdr:cNvPr id="549" name="楕円 548">
          <a:extLst>
            <a:ext uri="{FF2B5EF4-FFF2-40B4-BE49-F238E27FC236}">
              <a16:creationId xmlns:a16="http://schemas.microsoft.com/office/drawing/2014/main" id="{00000000-0008-0000-0200-000025020000}"/>
            </a:ext>
          </a:extLst>
        </xdr:cNvPr>
        <xdr:cNvSpPr/>
      </xdr:nvSpPr>
      <xdr:spPr>
        <a:xfrm>
          <a:off x="19458940" y="1064127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166336</xdr:rowOff>
    </xdr:from>
    <xdr:ext cx="469744" cy="259045"/>
    <xdr:sp macro="" textlink="">
      <xdr:nvSpPr>
        <xdr:cNvPr id="550" name="【保健センター・保健所】&#10;一人当たり面積該当値テキスト">
          <a:extLst>
            <a:ext uri="{FF2B5EF4-FFF2-40B4-BE49-F238E27FC236}">
              <a16:creationId xmlns:a16="http://schemas.microsoft.com/office/drawing/2014/main" id="{00000000-0008-0000-0200-000026020000}"/>
            </a:ext>
          </a:extLst>
        </xdr:cNvPr>
        <xdr:cNvSpPr txBox="1"/>
      </xdr:nvSpPr>
      <xdr:spPr>
        <a:xfrm>
          <a:off x="19547840" y="10560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145338</xdr:rowOff>
    </xdr:from>
    <xdr:to>
      <xdr:col>112</xdr:col>
      <xdr:colOff>38100</xdr:colOff>
      <xdr:row>62</xdr:row>
      <xdr:rowOff>75488</xdr:rowOff>
    </xdr:to>
    <xdr:sp macro="" textlink="">
      <xdr:nvSpPr>
        <xdr:cNvPr id="551" name="楕円 550">
          <a:extLst>
            <a:ext uri="{FF2B5EF4-FFF2-40B4-BE49-F238E27FC236}">
              <a16:creationId xmlns:a16="http://schemas.microsoft.com/office/drawing/2014/main" id="{00000000-0008-0000-0200-000027020000}"/>
            </a:ext>
          </a:extLst>
        </xdr:cNvPr>
        <xdr:cNvSpPr/>
      </xdr:nvSpPr>
      <xdr:spPr>
        <a:xfrm>
          <a:off x="18735040" y="1037137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24688</xdr:rowOff>
    </xdr:from>
    <xdr:to>
      <xdr:col>116</xdr:col>
      <xdr:colOff>63500</xdr:colOff>
      <xdr:row>63</xdr:row>
      <xdr:rowOff>130759</xdr:rowOff>
    </xdr:to>
    <xdr:cxnSp macro="">
      <xdr:nvCxnSpPr>
        <xdr:cNvPr id="552" name="直線コネクタ 551">
          <a:extLst>
            <a:ext uri="{FF2B5EF4-FFF2-40B4-BE49-F238E27FC236}">
              <a16:creationId xmlns:a16="http://schemas.microsoft.com/office/drawing/2014/main" id="{00000000-0008-0000-0200-000028020000}"/>
            </a:ext>
          </a:extLst>
        </xdr:cNvPr>
        <xdr:cNvCxnSpPr/>
      </xdr:nvCxnSpPr>
      <xdr:spPr>
        <a:xfrm>
          <a:off x="18778220" y="10418368"/>
          <a:ext cx="731520" cy="273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92015</xdr:rowOff>
    </xdr:from>
    <xdr:ext cx="469744" cy="259045"/>
    <xdr:sp macro="" textlink="">
      <xdr:nvSpPr>
        <xdr:cNvPr id="553" name="n_1mainValue【保健センター・保健所】&#10;一人当たり面積">
          <a:extLst>
            <a:ext uri="{FF2B5EF4-FFF2-40B4-BE49-F238E27FC236}">
              <a16:creationId xmlns:a16="http://schemas.microsoft.com/office/drawing/2014/main" id="{00000000-0008-0000-0200-000029020000}"/>
            </a:ext>
          </a:extLst>
        </xdr:cNvPr>
        <xdr:cNvSpPr txBox="1"/>
      </xdr:nvSpPr>
      <xdr:spPr>
        <a:xfrm>
          <a:off x="18561127" y="10150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54" name="正方形/長方形 553">
          <a:extLst>
            <a:ext uri="{FF2B5EF4-FFF2-40B4-BE49-F238E27FC236}">
              <a16:creationId xmlns:a16="http://schemas.microsoft.com/office/drawing/2014/main" id="{00000000-0008-0000-0200-00002A020000}"/>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55" name="正方形/長方形 554">
          <a:extLst>
            <a:ext uri="{FF2B5EF4-FFF2-40B4-BE49-F238E27FC236}">
              <a16:creationId xmlns:a16="http://schemas.microsoft.com/office/drawing/2014/main" id="{00000000-0008-0000-0200-00002B020000}"/>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56" name="正方形/長方形 555">
          <a:extLst>
            <a:ext uri="{FF2B5EF4-FFF2-40B4-BE49-F238E27FC236}">
              <a16:creationId xmlns:a16="http://schemas.microsoft.com/office/drawing/2014/main" id="{00000000-0008-0000-0200-00002C020000}"/>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57" name="正方形/長方形 556">
          <a:extLst>
            <a:ext uri="{FF2B5EF4-FFF2-40B4-BE49-F238E27FC236}">
              <a16:creationId xmlns:a16="http://schemas.microsoft.com/office/drawing/2014/main" id="{00000000-0008-0000-0200-00002D020000}"/>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58" name="正方形/長方形 557">
          <a:extLst>
            <a:ext uri="{FF2B5EF4-FFF2-40B4-BE49-F238E27FC236}">
              <a16:creationId xmlns:a16="http://schemas.microsoft.com/office/drawing/2014/main" id="{00000000-0008-0000-0200-00002E020000}"/>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59" name="正方形/長方形 558">
          <a:extLst>
            <a:ext uri="{FF2B5EF4-FFF2-40B4-BE49-F238E27FC236}">
              <a16:creationId xmlns:a16="http://schemas.microsoft.com/office/drawing/2014/main" id="{00000000-0008-0000-0200-00002F020000}"/>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60" name="正方形/長方形 559">
          <a:extLst>
            <a:ext uri="{FF2B5EF4-FFF2-40B4-BE49-F238E27FC236}">
              <a16:creationId xmlns:a16="http://schemas.microsoft.com/office/drawing/2014/main" id="{00000000-0008-0000-0200-000030020000}"/>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61" name="正方形/長方形 560">
          <a:extLst>
            <a:ext uri="{FF2B5EF4-FFF2-40B4-BE49-F238E27FC236}">
              <a16:creationId xmlns:a16="http://schemas.microsoft.com/office/drawing/2014/main" id="{00000000-0008-0000-0200-000031020000}"/>
            </a:ext>
          </a:extLst>
        </xdr:cNvPr>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62" name="テキスト ボックス 561">
          <a:extLst>
            <a:ext uri="{FF2B5EF4-FFF2-40B4-BE49-F238E27FC236}">
              <a16:creationId xmlns:a16="http://schemas.microsoft.com/office/drawing/2014/main" id="{00000000-0008-0000-0200-000032020000}"/>
            </a:ext>
          </a:extLst>
        </xdr:cNvPr>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63" name="直線コネクタ 562">
          <a:extLst>
            <a:ext uri="{FF2B5EF4-FFF2-40B4-BE49-F238E27FC236}">
              <a16:creationId xmlns:a16="http://schemas.microsoft.com/office/drawing/2014/main" id="{00000000-0008-0000-0200-000033020000}"/>
            </a:ext>
          </a:extLst>
        </xdr:cNvPr>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64" name="テキスト ボックス 563">
          <a:extLst>
            <a:ext uri="{FF2B5EF4-FFF2-40B4-BE49-F238E27FC236}">
              <a16:creationId xmlns:a16="http://schemas.microsoft.com/office/drawing/2014/main" id="{00000000-0008-0000-0200-000034020000}"/>
            </a:ext>
          </a:extLst>
        </xdr:cNvPr>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565" name="直線コネクタ 564">
          <a:extLst>
            <a:ext uri="{FF2B5EF4-FFF2-40B4-BE49-F238E27FC236}">
              <a16:creationId xmlns:a16="http://schemas.microsoft.com/office/drawing/2014/main" id="{00000000-0008-0000-0200-000035020000}"/>
            </a:ext>
          </a:extLst>
        </xdr:cNvPr>
        <xdr:cNvCxnSpPr/>
      </xdr:nvCxnSpPr>
      <xdr:spPr>
        <a:xfrm>
          <a:off x="10960100" y="14585769"/>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566" name="テキスト ボックス 565">
          <a:extLst>
            <a:ext uri="{FF2B5EF4-FFF2-40B4-BE49-F238E27FC236}">
              <a16:creationId xmlns:a16="http://schemas.microsoft.com/office/drawing/2014/main" id="{00000000-0008-0000-0200-000036020000}"/>
            </a:ext>
          </a:extLst>
        </xdr:cNvPr>
        <xdr:cNvSpPr txBox="1"/>
      </xdr:nvSpPr>
      <xdr:spPr>
        <a:xfrm>
          <a:off x="1056150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567" name="直線コネクタ 566">
          <a:extLst>
            <a:ext uri="{FF2B5EF4-FFF2-40B4-BE49-F238E27FC236}">
              <a16:creationId xmlns:a16="http://schemas.microsoft.com/office/drawing/2014/main" id="{00000000-0008-0000-0200-000037020000}"/>
            </a:ext>
          </a:extLst>
        </xdr:cNvPr>
        <xdr:cNvCxnSpPr/>
      </xdr:nvCxnSpPr>
      <xdr:spPr>
        <a:xfrm>
          <a:off x="10960100" y="1426300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568" name="テキスト ボックス 567">
          <a:extLst>
            <a:ext uri="{FF2B5EF4-FFF2-40B4-BE49-F238E27FC236}">
              <a16:creationId xmlns:a16="http://schemas.microsoft.com/office/drawing/2014/main" id="{00000000-0008-0000-0200-000038020000}"/>
            </a:ext>
          </a:extLst>
        </xdr:cNvPr>
        <xdr:cNvSpPr txBox="1"/>
      </xdr:nvSpPr>
      <xdr:spPr>
        <a:xfrm>
          <a:off x="10602761" y="1412459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569" name="直線コネクタ 568">
          <a:extLst>
            <a:ext uri="{FF2B5EF4-FFF2-40B4-BE49-F238E27FC236}">
              <a16:creationId xmlns:a16="http://schemas.microsoft.com/office/drawing/2014/main" id="{00000000-0008-0000-0200-000039020000}"/>
            </a:ext>
          </a:extLst>
        </xdr:cNvPr>
        <xdr:cNvCxnSpPr/>
      </xdr:nvCxnSpPr>
      <xdr:spPr>
        <a:xfrm>
          <a:off x="10960100" y="13944056"/>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570" name="テキスト ボックス 569">
          <a:extLst>
            <a:ext uri="{FF2B5EF4-FFF2-40B4-BE49-F238E27FC236}">
              <a16:creationId xmlns:a16="http://schemas.microsoft.com/office/drawing/2014/main" id="{00000000-0008-0000-0200-00003A020000}"/>
            </a:ext>
          </a:extLst>
        </xdr:cNvPr>
        <xdr:cNvSpPr txBox="1"/>
      </xdr:nvSpPr>
      <xdr:spPr>
        <a:xfrm>
          <a:off x="10602761" y="138056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571" name="直線コネクタ 570">
          <a:extLst>
            <a:ext uri="{FF2B5EF4-FFF2-40B4-BE49-F238E27FC236}">
              <a16:creationId xmlns:a16="http://schemas.microsoft.com/office/drawing/2014/main" id="{00000000-0008-0000-0200-00003B020000}"/>
            </a:ext>
          </a:extLst>
        </xdr:cNvPr>
        <xdr:cNvCxnSpPr/>
      </xdr:nvCxnSpPr>
      <xdr:spPr>
        <a:xfrm>
          <a:off x="10960100" y="1362510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572" name="テキスト ボックス 571">
          <a:extLst>
            <a:ext uri="{FF2B5EF4-FFF2-40B4-BE49-F238E27FC236}">
              <a16:creationId xmlns:a16="http://schemas.microsoft.com/office/drawing/2014/main" id="{00000000-0008-0000-0200-00003C020000}"/>
            </a:ext>
          </a:extLst>
        </xdr:cNvPr>
        <xdr:cNvSpPr txBox="1"/>
      </xdr:nvSpPr>
      <xdr:spPr>
        <a:xfrm>
          <a:off x="10602761" y="134866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573" name="直線コネクタ 572">
          <a:extLst>
            <a:ext uri="{FF2B5EF4-FFF2-40B4-BE49-F238E27FC236}">
              <a16:creationId xmlns:a16="http://schemas.microsoft.com/office/drawing/2014/main" id="{00000000-0008-0000-0200-00003D020000}"/>
            </a:ext>
          </a:extLst>
        </xdr:cNvPr>
        <xdr:cNvCxnSpPr/>
      </xdr:nvCxnSpPr>
      <xdr:spPr>
        <a:xfrm>
          <a:off x="10960100" y="1330615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574" name="テキスト ボックス 573">
          <a:extLst>
            <a:ext uri="{FF2B5EF4-FFF2-40B4-BE49-F238E27FC236}">
              <a16:creationId xmlns:a16="http://schemas.microsoft.com/office/drawing/2014/main" id="{00000000-0008-0000-0200-00003E020000}"/>
            </a:ext>
          </a:extLst>
        </xdr:cNvPr>
        <xdr:cNvSpPr txBox="1"/>
      </xdr:nvSpPr>
      <xdr:spPr>
        <a:xfrm>
          <a:off x="10602761" y="1316774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75" name="直線コネクタ 574">
          <a:extLst>
            <a:ext uri="{FF2B5EF4-FFF2-40B4-BE49-F238E27FC236}">
              <a16:creationId xmlns:a16="http://schemas.microsoft.com/office/drawing/2014/main" id="{00000000-0008-0000-0200-00003F020000}"/>
            </a:ext>
          </a:extLst>
        </xdr:cNvPr>
        <xdr:cNvCxnSpPr/>
      </xdr:nvCxnSpPr>
      <xdr:spPr>
        <a:xfrm>
          <a:off x="10960100" y="12987201"/>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576" name="テキスト ボックス 575">
          <a:extLst>
            <a:ext uri="{FF2B5EF4-FFF2-40B4-BE49-F238E27FC236}">
              <a16:creationId xmlns:a16="http://schemas.microsoft.com/office/drawing/2014/main" id="{00000000-0008-0000-0200-000040020000}"/>
            </a:ext>
          </a:extLst>
        </xdr:cNvPr>
        <xdr:cNvSpPr txBox="1"/>
      </xdr:nvSpPr>
      <xdr:spPr>
        <a:xfrm>
          <a:off x="10666881" y="1284878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77" name="直線コネクタ 576">
          <a:extLst>
            <a:ext uri="{FF2B5EF4-FFF2-40B4-BE49-F238E27FC236}">
              <a16:creationId xmlns:a16="http://schemas.microsoft.com/office/drawing/2014/main" id="{00000000-0008-0000-0200-000041020000}"/>
            </a:ext>
          </a:extLst>
        </xdr:cNvPr>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578" name="【消防施設】&#10;有形固定資産減価償却率グラフ枠">
          <a:extLst>
            <a:ext uri="{FF2B5EF4-FFF2-40B4-BE49-F238E27FC236}">
              <a16:creationId xmlns:a16="http://schemas.microsoft.com/office/drawing/2014/main" id="{00000000-0008-0000-0200-000042020000}"/>
            </a:ext>
          </a:extLst>
        </xdr:cNvPr>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87086</xdr:rowOff>
    </xdr:from>
    <xdr:to>
      <xdr:col>85</xdr:col>
      <xdr:colOff>126364</xdr:colOff>
      <xdr:row>86</xdr:row>
      <xdr:rowOff>168729</xdr:rowOff>
    </xdr:to>
    <xdr:cxnSp macro="">
      <xdr:nvCxnSpPr>
        <xdr:cNvPr id="579" name="直線コネクタ 578">
          <a:extLst>
            <a:ext uri="{FF2B5EF4-FFF2-40B4-BE49-F238E27FC236}">
              <a16:creationId xmlns:a16="http://schemas.microsoft.com/office/drawing/2014/main" id="{00000000-0008-0000-0200-000043020000}"/>
            </a:ext>
          </a:extLst>
        </xdr:cNvPr>
        <xdr:cNvCxnSpPr/>
      </xdr:nvCxnSpPr>
      <xdr:spPr>
        <a:xfrm flipV="1">
          <a:off x="14375764" y="13163006"/>
          <a:ext cx="0" cy="14227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580" name="【消防施設】&#10;有形固定資産減価償却率最小値テキスト">
          <a:extLst>
            <a:ext uri="{FF2B5EF4-FFF2-40B4-BE49-F238E27FC236}">
              <a16:creationId xmlns:a16="http://schemas.microsoft.com/office/drawing/2014/main" id="{00000000-0008-0000-0200-000044020000}"/>
            </a:ext>
          </a:extLst>
        </xdr:cNvPr>
        <xdr:cNvSpPr txBox="1"/>
      </xdr:nvSpPr>
      <xdr:spPr>
        <a:xfrm>
          <a:off x="14414500" y="14585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581" name="直線コネクタ 580">
          <a:extLst>
            <a:ext uri="{FF2B5EF4-FFF2-40B4-BE49-F238E27FC236}">
              <a16:creationId xmlns:a16="http://schemas.microsoft.com/office/drawing/2014/main" id="{00000000-0008-0000-0200-000045020000}"/>
            </a:ext>
          </a:extLst>
        </xdr:cNvPr>
        <xdr:cNvCxnSpPr/>
      </xdr:nvCxnSpPr>
      <xdr:spPr>
        <a:xfrm>
          <a:off x="14287500" y="1458576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33763</xdr:rowOff>
    </xdr:from>
    <xdr:ext cx="405111" cy="259045"/>
    <xdr:sp macro="" textlink="">
      <xdr:nvSpPr>
        <xdr:cNvPr id="582" name="【消防施設】&#10;有形固定資産減価償却率最大値テキスト">
          <a:extLst>
            <a:ext uri="{FF2B5EF4-FFF2-40B4-BE49-F238E27FC236}">
              <a16:creationId xmlns:a16="http://schemas.microsoft.com/office/drawing/2014/main" id="{00000000-0008-0000-0200-000046020000}"/>
            </a:ext>
          </a:extLst>
        </xdr:cNvPr>
        <xdr:cNvSpPr txBox="1"/>
      </xdr:nvSpPr>
      <xdr:spPr>
        <a:xfrm>
          <a:off x="14414500" y="129420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87086</xdr:rowOff>
    </xdr:from>
    <xdr:to>
      <xdr:col>86</xdr:col>
      <xdr:colOff>25400</xdr:colOff>
      <xdr:row>78</xdr:row>
      <xdr:rowOff>87086</xdr:rowOff>
    </xdr:to>
    <xdr:cxnSp macro="">
      <xdr:nvCxnSpPr>
        <xdr:cNvPr id="583" name="直線コネクタ 582">
          <a:extLst>
            <a:ext uri="{FF2B5EF4-FFF2-40B4-BE49-F238E27FC236}">
              <a16:creationId xmlns:a16="http://schemas.microsoft.com/office/drawing/2014/main" id="{00000000-0008-0000-0200-000047020000}"/>
            </a:ext>
          </a:extLst>
        </xdr:cNvPr>
        <xdr:cNvCxnSpPr/>
      </xdr:nvCxnSpPr>
      <xdr:spPr>
        <a:xfrm>
          <a:off x="14287500" y="1316300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137540</xdr:rowOff>
    </xdr:from>
    <xdr:ext cx="405111" cy="259045"/>
    <xdr:sp macro="" textlink="">
      <xdr:nvSpPr>
        <xdr:cNvPr id="584" name="【消防施設】&#10;有形固定資産減価償却率平均値テキスト">
          <a:extLst>
            <a:ext uri="{FF2B5EF4-FFF2-40B4-BE49-F238E27FC236}">
              <a16:creationId xmlns:a16="http://schemas.microsoft.com/office/drawing/2014/main" id="{00000000-0008-0000-0200-000048020000}"/>
            </a:ext>
          </a:extLst>
        </xdr:cNvPr>
        <xdr:cNvSpPr txBox="1"/>
      </xdr:nvSpPr>
      <xdr:spPr>
        <a:xfrm>
          <a:off x="14414500" y="1371638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114663</xdr:rowOff>
    </xdr:from>
    <xdr:to>
      <xdr:col>85</xdr:col>
      <xdr:colOff>177800</xdr:colOff>
      <xdr:row>83</xdr:row>
      <xdr:rowOff>44813</xdr:rowOff>
    </xdr:to>
    <xdr:sp macro="" textlink="">
      <xdr:nvSpPr>
        <xdr:cNvPr id="585" name="フローチャート: 判断 584">
          <a:extLst>
            <a:ext uri="{FF2B5EF4-FFF2-40B4-BE49-F238E27FC236}">
              <a16:creationId xmlns:a16="http://schemas.microsoft.com/office/drawing/2014/main" id="{00000000-0008-0000-0200-000049020000}"/>
            </a:ext>
          </a:extLst>
        </xdr:cNvPr>
        <xdr:cNvSpPr/>
      </xdr:nvSpPr>
      <xdr:spPr>
        <a:xfrm>
          <a:off x="14325600" y="13861143"/>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119562</xdr:rowOff>
    </xdr:from>
    <xdr:to>
      <xdr:col>81</xdr:col>
      <xdr:colOff>101600</xdr:colOff>
      <xdr:row>83</xdr:row>
      <xdr:rowOff>49712</xdr:rowOff>
    </xdr:to>
    <xdr:sp macro="" textlink="">
      <xdr:nvSpPr>
        <xdr:cNvPr id="586" name="フローチャート: 判断 585">
          <a:extLst>
            <a:ext uri="{FF2B5EF4-FFF2-40B4-BE49-F238E27FC236}">
              <a16:creationId xmlns:a16="http://schemas.microsoft.com/office/drawing/2014/main" id="{00000000-0008-0000-0200-00004A020000}"/>
            </a:ext>
          </a:extLst>
        </xdr:cNvPr>
        <xdr:cNvSpPr/>
      </xdr:nvSpPr>
      <xdr:spPr>
        <a:xfrm>
          <a:off x="13578840" y="1386604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83</xdr:row>
      <xdr:rowOff>40839</xdr:rowOff>
    </xdr:from>
    <xdr:ext cx="405111" cy="259045"/>
    <xdr:sp macro="" textlink="">
      <xdr:nvSpPr>
        <xdr:cNvPr id="587" name="n_1aveValue【消防施設】&#10;有形固定資産減価償却率">
          <a:extLst>
            <a:ext uri="{FF2B5EF4-FFF2-40B4-BE49-F238E27FC236}">
              <a16:creationId xmlns:a16="http://schemas.microsoft.com/office/drawing/2014/main" id="{00000000-0008-0000-0200-00004B020000}"/>
            </a:ext>
          </a:extLst>
        </xdr:cNvPr>
        <xdr:cNvSpPr txBox="1"/>
      </xdr:nvSpPr>
      <xdr:spPr>
        <a:xfrm>
          <a:off x="13437244" y="139549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82</xdr:row>
      <xdr:rowOff>147320</xdr:rowOff>
    </xdr:from>
    <xdr:to>
      <xdr:col>76</xdr:col>
      <xdr:colOff>165100</xdr:colOff>
      <xdr:row>83</xdr:row>
      <xdr:rowOff>77470</xdr:rowOff>
    </xdr:to>
    <xdr:sp macro="" textlink="">
      <xdr:nvSpPr>
        <xdr:cNvPr id="588" name="フローチャート: 判断 587">
          <a:extLst>
            <a:ext uri="{FF2B5EF4-FFF2-40B4-BE49-F238E27FC236}">
              <a16:creationId xmlns:a16="http://schemas.microsoft.com/office/drawing/2014/main" id="{00000000-0008-0000-0200-00004C020000}"/>
            </a:ext>
          </a:extLst>
        </xdr:cNvPr>
        <xdr:cNvSpPr/>
      </xdr:nvSpPr>
      <xdr:spPr>
        <a:xfrm>
          <a:off x="12804140" y="1389380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81</xdr:row>
      <xdr:rowOff>93997</xdr:rowOff>
    </xdr:from>
    <xdr:ext cx="405111" cy="259045"/>
    <xdr:sp macro="" textlink="">
      <xdr:nvSpPr>
        <xdr:cNvPr id="589" name="n_2aveValue【消防施設】&#10;有形固定資産減価償却率">
          <a:extLst>
            <a:ext uri="{FF2B5EF4-FFF2-40B4-BE49-F238E27FC236}">
              <a16:creationId xmlns:a16="http://schemas.microsoft.com/office/drawing/2014/main" id="{00000000-0008-0000-0200-00004D020000}"/>
            </a:ext>
          </a:extLst>
        </xdr:cNvPr>
        <xdr:cNvSpPr txBox="1"/>
      </xdr:nvSpPr>
      <xdr:spPr>
        <a:xfrm>
          <a:off x="12675244" y="13672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82</xdr:row>
      <xdr:rowOff>135889</xdr:rowOff>
    </xdr:from>
    <xdr:to>
      <xdr:col>72</xdr:col>
      <xdr:colOff>38100</xdr:colOff>
      <xdr:row>83</xdr:row>
      <xdr:rowOff>66039</xdr:rowOff>
    </xdr:to>
    <xdr:sp macro="" textlink="">
      <xdr:nvSpPr>
        <xdr:cNvPr id="590" name="フローチャート: 判断 589">
          <a:extLst>
            <a:ext uri="{FF2B5EF4-FFF2-40B4-BE49-F238E27FC236}">
              <a16:creationId xmlns:a16="http://schemas.microsoft.com/office/drawing/2014/main" id="{00000000-0008-0000-0200-00004E020000}"/>
            </a:ext>
          </a:extLst>
        </xdr:cNvPr>
        <xdr:cNvSpPr/>
      </xdr:nvSpPr>
      <xdr:spPr>
        <a:xfrm>
          <a:off x="12029440" y="1388236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165744</xdr:colOff>
      <xdr:row>81</xdr:row>
      <xdr:rowOff>82566</xdr:rowOff>
    </xdr:from>
    <xdr:ext cx="405111" cy="259045"/>
    <xdr:sp macro="" textlink="">
      <xdr:nvSpPr>
        <xdr:cNvPr id="591" name="n_3aveValue【消防施設】&#10;有形固定資産減価償却率">
          <a:extLst>
            <a:ext uri="{FF2B5EF4-FFF2-40B4-BE49-F238E27FC236}">
              <a16:creationId xmlns:a16="http://schemas.microsoft.com/office/drawing/2014/main" id="{00000000-0008-0000-0200-00004F020000}"/>
            </a:ext>
          </a:extLst>
        </xdr:cNvPr>
        <xdr:cNvSpPr txBox="1"/>
      </xdr:nvSpPr>
      <xdr:spPr>
        <a:xfrm>
          <a:off x="11900544" y="136614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82</xdr:row>
      <xdr:rowOff>111398</xdr:rowOff>
    </xdr:from>
    <xdr:to>
      <xdr:col>67</xdr:col>
      <xdr:colOff>101600</xdr:colOff>
      <xdr:row>83</xdr:row>
      <xdr:rowOff>41548</xdr:rowOff>
    </xdr:to>
    <xdr:sp macro="" textlink="">
      <xdr:nvSpPr>
        <xdr:cNvPr id="592" name="フローチャート: 判断 591">
          <a:extLst>
            <a:ext uri="{FF2B5EF4-FFF2-40B4-BE49-F238E27FC236}">
              <a16:creationId xmlns:a16="http://schemas.microsoft.com/office/drawing/2014/main" id="{00000000-0008-0000-0200-000050020000}"/>
            </a:ext>
          </a:extLst>
        </xdr:cNvPr>
        <xdr:cNvSpPr/>
      </xdr:nvSpPr>
      <xdr:spPr>
        <a:xfrm>
          <a:off x="11231880" y="1385787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38744</xdr:colOff>
      <xdr:row>83</xdr:row>
      <xdr:rowOff>32675</xdr:rowOff>
    </xdr:from>
    <xdr:ext cx="405111" cy="259045"/>
    <xdr:sp macro="" textlink="">
      <xdr:nvSpPr>
        <xdr:cNvPr id="593" name="n_4aveValue【消防施設】&#10;有形固定資産減価償却率">
          <a:extLst>
            <a:ext uri="{FF2B5EF4-FFF2-40B4-BE49-F238E27FC236}">
              <a16:creationId xmlns:a16="http://schemas.microsoft.com/office/drawing/2014/main" id="{00000000-0008-0000-0200-000051020000}"/>
            </a:ext>
          </a:extLst>
        </xdr:cNvPr>
        <xdr:cNvSpPr txBox="1"/>
      </xdr:nvSpPr>
      <xdr:spPr>
        <a:xfrm>
          <a:off x="11102984" y="139467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88</xdr:row>
      <xdr:rowOff>149877</xdr:rowOff>
    </xdr:from>
    <xdr:ext cx="762000" cy="259045"/>
    <xdr:sp macro="" textlink="">
      <xdr:nvSpPr>
        <xdr:cNvPr id="594" name="テキスト ボックス 593">
          <a:extLst>
            <a:ext uri="{FF2B5EF4-FFF2-40B4-BE49-F238E27FC236}">
              <a16:creationId xmlns:a16="http://schemas.microsoft.com/office/drawing/2014/main" id="{00000000-0008-0000-0200-000052020000}"/>
            </a:ext>
          </a:extLst>
        </xdr:cNvPr>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95" name="テキスト ボックス 594">
          <a:extLst>
            <a:ext uri="{FF2B5EF4-FFF2-40B4-BE49-F238E27FC236}">
              <a16:creationId xmlns:a16="http://schemas.microsoft.com/office/drawing/2014/main" id="{00000000-0008-0000-0200-000053020000}"/>
            </a:ext>
          </a:extLst>
        </xdr:cNvPr>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96" name="テキスト ボックス 595">
          <a:extLst>
            <a:ext uri="{FF2B5EF4-FFF2-40B4-BE49-F238E27FC236}">
              <a16:creationId xmlns:a16="http://schemas.microsoft.com/office/drawing/2014/main" id="{00000000-0008-0000-0200-000054020000}"/>
            </a:ext>
          </a:extLst>
        </xdr:cNvPr>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97" name="テキスト ボックス 596">
          <a:extLst>
            <a:ext uri="{FF2B5EF4-FFF2-40B4-BE49-F238E27FC236}">
              <a16:creationId xmlns:a16="http://schemas.microsoft.com/office/drawing/2014/main" id="{00000000-0008-0000-0200-000055020000}"/>
            </a:ext>
          </a:extLst>
        </xdr:cNvPr>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98" name="テキスト ボックス 597">
          <a:extLst>
            <a:ext uri="{FF2B5EF4-FFF2-40B4-BE49-F238E27FC236}">
              <a16:creationId xmlns:a16="http://schemas.microsoft.com/office/drawing/2014/main" id="{00000000-0008-0000-0200-000056020000}"/>
            </a:ext>
          </a:extLst>
        </xdr:cNvPr>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95069</xdr:rowOff>
    </xdr:from>
    <xdr:to>
      <xdr:col>85</xdr:col>
      <xdr:colOff>177800</xdr:colOff>
      <xdr:row>84</xdr:row>
      <xdr:rowOff>25219</xdr:rowOff>
    </xdr:to>
    <xdr:sp macro="" textlink="">
      <xdr:nvSpPr>
        <xdr:cNvPr id="599" name="楕円 598">
          <a:extLst>
            <a:ext uri="{FF2B5EF4-FFF2-40B4-BE49-F238E27FC236}">
              <a16:creationId xmlns:a16="http://schemas.microsoft.com/office/drawing/2014/main" id="{00000000-0008-0000-0200-000057020000}"/>
            </a:ext>
          </a:extLst>
        </xdr:cNvPr>
        <xdr:cNvSpPr/>
      </xdr:nvSpPr>
      <xdr:spPr>
        <a:xfrm>
          <a:off x="14325600" y="14009189"/>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73496</xdr:rowOff>
    </xdr:from>
    <xdr:ext cx="405111" cy="259045"/>
    <xdr:sp macro="" textlink="">
      <xdr:nvSpPr>
        <xdr:cNvPr id="600" name="【消防施設】&#10;有形固定資産減価償却率該当値テキスト">
          <a:extLst>
            <a:ext uri="{FF2B5EF4-FFF2-40B4-BE49-F238E27FC236}">
              <a16:creationId xmlns:a16="http://schemas.microsoft.com/office/drawing/2014/main" id="{00000000-0008-0000-0200-000058020000}"/>
            </a:ext>
          </a:extLst>
        </xdr:cNvPr>
        <xdr:cNvSpPr txBox="1"/>
      </xdr:nvSpPr>
      <xdr:spPr>
        <a:xfrm>
          <a:off x="14414500" y="139876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126093</xdr:rowOff>
    </xdr:from>
    <xdr:to>
      <xdr:col>81</xdr:col>
      <xdr:colOff>101600</xdr:colOff>
      <xdr:row>80</xdr:row>
      <xdr:rowOff>56243</xdr:rowOff>
    </xdr:to>
    <xdr:sp macro="" textlink="">
      <xdr:nvSpPr>
        <xdr:cNvPr id="601" name="楕円 600">
          <a:extLst>
            <a:ext uri="{FF2B5EF4-FFF2-40B4-BE49-F238E27FC236}">
              <a16:creationId xmlns:a16="http://schemas.microsoft.com/office/drawing/2014/main" id="{00000000-0008-0000-0200-000059020000}"/>
            </a:ext>
          </a:extLst>
        </xdr:cNvPr>
        <xdr:cNvSpPr/>
      </xdr:nvSpPr>
      <xdr:spPr>
        <a:xfrm>
          <a:off x="13578840" y="1336965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80</xdr:row>
      <xdr:rowOff>5443</xdr:rowOff>
    </xdr:from>
    <xdr:to>
      <xdr:col>85</xdr:col>
      <xdr:colOff>127000</xdr:colOff>
      <xdr:row>83</xdr:row>
      <xdr:rowOff>145869</xdr:rowOff>
    </xdr:to>
    <xdr:cxnSp macro="">
      <xdr:nvCxnSpPr>
        <xdr:cNvPr id="602" name="直線コネクタ 601">
          <a:extLst>
            <a:ext uri="{FF2B5EF4-FFF2-40B4-BE49-F238E27FC236}">
              <a16:creationId xmlns:a16="http://schemas.microsoft.com/office/drawing/2014/main" id="{00000000-0008-0000-0200-00005A020000}"/>
            </a:ext>
          </a:extLst>
        </xdr:cNvPr>
        <xdr:cNvCxnSpPr/>
      </xdr:nvCxnSpPr>
      <xdr:spPr>
        <a:xfrm>
          <a:off x="13629640" y="13416643"/>
          <a:ext cx="746760" cy="643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80</xdr:row>
      <xdr:rowOff>113030</xdr:rowOff>
    </xdr:from>
    <xdr:to>
      <xdr:col>67</xdr:col>
      <xdr:colOff>101600</xdr:colOff>
      <xdr:row>81</xdr:row>
      <xdr:rowOff>43180</xdr:rowOff>
    </xdr:to>
    <xdr:sp macro="" textlink="">
      <xdr:nvSpPr>
        <xdr:cNvPr id="603" name="楕円 602">
          <a:extLst>
            <a:ext uri="{FF2B5EF4-FFF2-40B4-BE49-F238E27FC236}">
              <a16:creationId xmlns:a16="http://schemas.microsoft.com/office/drawing/2014/main" id="{00000000-0008-0000-0200-00005B020000}"/>
            </a:ext>
          </a:extLst>
        </xdr:cNvPr>
        <xdr:cNvSpPr/>
      </xdr:nvSpPr>
      <xdr:spPr>
        <a:xfrm>
          <a:off x="11231880" y="135242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78</xdr:row>
      <xdr:rowOff>72770</xdr:rowOff>
    </xdr:from>
    <xdr:ext cx="405111" cy="259045"/>
    <xdr:sp macro="" textlink="">
      <xdr:nvSpPr>
        <xdr:cNvPr id="604" name="n_1mainValue【消防施設】&#10;有形固定資産減価償却率">
          <a:extLst>
            <a:ext uri="{FF2B5EF4-FFF2-40B4-BE49-F238E27FC236}">
              <a16:creationId xmlns:a16="http://schemas.microsoft.com/office/drawing/2014/main" id="{00000000-0008-0000-0200-00005C020000}"/>
            </a:ext>
          </a:extLst>
        </xdr:cNvPr>
        <xdr:cNvSpPr txBox="1"/>
      </xdr:nvSpPr>
      <xdr:spPr>
        <a:xfrm>
          <a:off x="13437244" y="131486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59707</xdr:rowOff>
    </xdr:from>
    <xdr:ext cx="405111" cy="259045"/>
    <xdr:sp macro="" textlink="">
      <xdr:nvSpPr>
        <xdr:cNvPr id="605" name="n_4mainValue【消防施設】&#10;有形固定資産減価償却率">
          <a:extLst>
            <a:ext uri="{FF2B5EF4-FFF2-40B4-BE49-F238E27FC236}">
              <a16:creationId xmlns:a16="http://schemas.microsoft.com/office/drawing/2014/main" id="{00000000-0008-0000-0200-00005D020000}"/>
            </a:ext>
          </a:extLst>
        </xdr:cNvPr>
        <xdr:cNvSpPr txBox="1"/>
      </xdr:nvSpPr>
      <xdr:spPr>
        <a:xfrm>
          <a:off x="11102984" y="13303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06" name="正方形/長方形 605">
          <a:extLst>
            <a:ext uri="{FF2B5EF4-FFF2-40B4-BE49-F238E27FC236}">
              <a16:creationId xmlns:a16="http://schemas.microsoft.com/office/drawing/2014/main" id="{00000000-0008-0000-0200-00005E020000}"/>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07" name="正方形/長方形 606">
          <a:extLst>
            <a:ext uri="{FF2B5EF4-FFF2-40B4-BE49-F238E27FC236}">
              <a16:creationId xmlns:a16="http://schemas.microsoft.com/office/drawing/2014/main" id="{00000000-0008-0000-0200-00005F020000}"/>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08" name="正方形/長方形 607">
          <a:extLst>
            <a:ext uri="{FF2B5EF4-FFF2-40B4-BE49-F238E27FC236}">
              <a16:creationId xmlns:a16="http://schemas.microsoft.com/office/drawing/2014/main" id="{00000000-0008-0000-0200-000060020000}"/>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09" name="正方形/長方形 608">
          <a:extLst>
            <a:ext uri="{FF2B5EF4-FFF2-40B4-BE49-F238E27FC236}">
              <a16:creationId xmlns:a16="http://schemas.microsoft.com/office/drawing/2014/main" id="{00000000-0008-0000-0200-000061020000}"/>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10" name="正方形/長方形 609">
          <a:extLst>
            <a:ext uri="{FF2B5EF4-FFF2-40B4-BE49-F238E27FC236}">
              <a16:creationId xmlns:a16="http://schemas.microsoft.com/office/drawing/2014/main" id="{00000000-0008-0000-0200-000062020000}"/>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11" name="正方形/長方形 610">
          <a:extLst>
            <a:ext uri="{FF2B5EF4-FFF2-40B4-BE49-F238E27FC236}">
              <a16:creationId xmlns:a16="http://schemas.microsoft.com/office/drawing/2014/main" id="{00000000-0008-0000-0200-000063020000}"/>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12" name="正方形/長方形 611">
          <a:extLst>
            <a:ext uri="{FF2B5EF4-FFF2-40B4-BE49-F238E27FC236}">
              <a16:creationId xmlns:a16="http://schemas.microsoft.com/office/drawing/2014/main" id="{00000000-0008-0000-0200-000064020000}"/>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13" name="正方形/長方形 612">
          <a:extLst>
            <a:ext uri="{FF2B5EF4-FFF2-40B4-BE49-F238E27FC236}">
              <a16:creationId xmlns:a16="http://schemas.microsoft.com/office/drawing/2014/main" id="{00000000-0008-0000-0200-000065020000}"/>
            </a:ext>
          </a:extLst>
        </xdr:cNvPr>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14" name="テキスト ボックス 613">
          <a:extLst>
            <a:ext uri="{FF2B5EF4-FFF2-40B4-BE49-F238E27FC236}">
              <a16:creationId xmlns:a16="http://schemas.microsoft.com/office/drawing/2014/main" id="{00000000-0008-0000-0200-000066020000}"/>
            </a:ext>
          </a:extLst>
        </xdr:cNvPr>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15" name="直線コネクタ 614">
          <a:extLst>
            <a:ext uri="{FF2B5EF4-FFF2-40B4-BE49-F238E27FC236}">
              <a16:creationId xmlns:a16="http://schemas.microsoft.com/office/drawing/2014/main" id="{00000000-0008-0000-0200-000067020000}"/>
            </a:ext>
          </a:extLst>
        </xdr:cNvPr>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616" name="直線コネクタ 615">
          <a:extLst>
            <a:ext uri="{FF2B5EF4-FFF2-40B4-BE49-F238E27FC236}">
              <a16:creationId xmlns:a16="http://schemas.microsoft.com/office/drawing/2014/main" id="{00000000-0008-0000-0200-000068020000}"/>
            </a:ext>
          </a:extLst>
        </xdr:cNvPr>
        <xdr:cNvCxnSpPr/>
      </xdr:nvCxnSpPr>
      <xdr:spPr>
        <a:xfrm>
          <a:off x="16093440" y="14455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617" name="テキスト ボックス 616">
          <a:extLst>
            <a:ext uri="{FF2B5EF4-FFF2-40B4-BE49-F238E27FC236}">
              <a16:creationId xmlns:a16="http://schemas.microsoft.com/office/drawing/2014/main" id="{00000000-0008-0000-0200-000069020000}"/>
            </a:ext>
          </a:extLst>
        </xdr:cNvPr>
        <xdr:cNvSpPr txBox="1"/>
      </xdr:nvSpPr>
      <xdr:spPr>
        <a:xfrm>
          <a:off x="15694841" y="1431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618" name="直線コネクタ 617">
          <a:extLst>
            <a:ext uri="{FF2B5EF4-FFF2-40B4-BE49-F238E27FC236}">
              <a16:creationId xmlns:a16="http://schemas.microsoft.com/office/drawing/2014/main" id="{00000000-0008-0000-0200-00006A020000}"/>
            </a:ext>
          </a:extLst>
        </xdr:cNvPr>
        <xdr:cNvCxnSpPr/>
      </xdr:nvCxnSpPr>
      <xdr:spPr>
        <a:xfrm>
          <a:off x="16093440" y="140093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619" name="テキスト ボックス 618">
          <a:extLst>
            <a:ext uri="{FF2B5EF4-FFF2-40B4-BE49-F238E27FC236}">
              <a16:creationId xmlns:a16="http://schemas.microsoft.com/office/drawing/2014/main" id="{00000000-0008-0000-0200-00006B020000}"/>
            </a:ext>
          </a:extLst>
        </xdr:cNvPr>
        <xdr:cNvSpPr txBox="1"/>
      </xdr:nvSpPr>
      <xdr:spPr>
        <a:xfrm>
          <a:off x="15694841" y="138709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620" name="直線コネクタ 619">
          <a:extLst>
            <a:ext uri="{FF2B5EF4-FFF2-40B4-BE49-F238E27FC236}">
              <a16:creationId xmlns:a16="http://schemas.microsoft.com/office/drawing/2014/main" id="{00000000-0008-0000-0200-00006C020000}"/>
            </a:ext>
          </a:extLst>
        </xdr:cNvPr>
        <xdr:cNvCxnSpPr/>
      </xdr:nvCxnSpPr>
      <xdr:spPr>
        <a:xfrm>
          <a:off x="16093440" y="13563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621" name="テキスト ボックス 620">
          <a:extLst>
            <a:ext uri="{FF2B5EF4-FFF2-40B4-BE49-F238E27FC236}">
              <a16:creationId xmlns:a16="http://schemas.microsoft.com/office/drawing/2014/main" id="{00000000-0008-0000-0200-00006D020000}"/>
            </a:ext>
          </a:extLst>
        </xdr:cNvPr>
        <xdr:cNvSpPr txBox="1"/>
      </xdr:nvSpPr>
      <xdr:spPr>
        <a:xfrm>
          <a:off x="15694841" y="1342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622" name="直線コネクタ 621">
          <a:extLst>
            <a:ext uri="{FF2B5EF4-FFF2-40B4-BE49-F238E27FC236}">
              <a16:creationId xmlns:a16="http://schemas.microsoft.com/office/drawing/2014/main" id="{00000000-0008-0000-0200-00006E020000}"/>
            </a:ext>
          </a:extLst>
        </xdr:cNvPr>
        <xdr:cNvCxnSpPr/>
      </xdr:nvCxnSpPr>
      <xdr:spPr>
        <a:xfrm>
          <a:off x="16093440" y="131140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623" name="テキスト ボックス 622">
          <a:extLst>
            <a:ext uri="{FF2B5EF4-FFF2-40B4-BE49-F238E27FC236}">
              <a16:creationId xmlns:a16="http://schemas.microsoft.com/office/drawing/2014/main" id="{00000000-0008-0000-0200-00006F020000}"/>
            </a:ext>
          </a:extLst>
        </xdr:cNvPr>
        <xdr:cNvSpPr txBox="1"/>
      </xdr:nvSpPr>
      <xdr:spPr>
        <a:xfrm>
          <a:off x="15694841" y="129756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24" name="直線コネクタ 623">
          <a:extLst>
            <a:ext uri="{FF2B5EF4-FFF2-40B4-BE49-F238E27FC236}">
              <a16:creationId xmlns:a16="http://schemas.microsoft.com/office/drawing/2014/main" id="{00000000-0008-0000-0200-000070020000}"/>
            </a:ext>
          </a:extLst>
        </xdr:cNvPr>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25" name="テキスト ボックス 624">
          <a:extLst>
            <a:ext uri="{FF2B5EF4-FFF2-40B4-BE49-F238E27FC236}">
              <a16:creationId xmlns:a16="http://schemas.microsoft.com/office/drawing/2014/main" id="{00000000-0008-0000-0200-000071020000}"/>
            </a:ext>
          </a:extLst>
        </xdr:cNvPr>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26" name="【消防施設】&#10;一人当たり面積グラフ枠">
          <a:extLst>
            <a:ext uri="{FF2B5EF4-FFF2-40B4-BE49-F238E27FC236}">
              <a16:creationId xmlns:a16="http://schemas.microsoft.com/office/drawing/2014/main" id="{00000000-0008-0000-0200-000072020000}"/>
            </a:ext>
          </a:extLst>
        </xdr:cNvPr>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58674</xdr:rowOff>
    </xdr:from>
    <xdr:to>
      <xdr:col>116</xdr:col>
      <xdr:colOff>62864</xdr:colOff>
      <xdr:row>86</xdr:row>
      <xdr:rowOff>17526</xdr:rowOff>
    </xdr:to>
    <xdr:cxnSp macro="">
      <xdr:nvCxnSpPr>
        <xdr:cNvPr id="627" name="直線コネクタ 626">
          <a:extLst>
            <a:ext uri="{FF2B5EF4-FFF2-40B4-BE49-F238E27FC236}">
              <a16:creationId xmlns:a16="http://schemas.microsoft.com/office/drawing/2014/main" id="{00000000-0008-0000-0200-000073020000}"/>
            </a:ext>
          </a:extLst>
        </xdr:cNvPr>
        <xdr:cNvCxnSpPr/>
      </xdr:nvCxnSpPr>
      <xdr:spPr>
        <a:xfrm flipV="1">
          <a:off x="19509104" y="13302234"/>
          <a:ext cx="0" cy="11323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21353</xdr:rowOff>
    </xdr:from>
    <xdr:ext cx="469744" cy="259045"/>
    <xdr:sp macro="" textlink="">
      <xdr:nvSpPr>
        <xdr:cNvPr id="628" name="【消防施設】&#10;一人当たり面積最小値テキスト">
          <a:extLst>
            <a:ext uri="{FF2B5EF4-FFF2-40B4-BE49-F238E27FC236}">
              <a16:creationId xmlns:a16="http://schemas.microsoft.com/office/drawing/2014/main" id="{00000000-0008-0000-0200-000074020000}"/>
            </a:ext>
          </a:extLst>
        </xdr:cNvPr>
        <xdr:cNvSpPr txBox="1"/>
      </xdr:nvSpPr>
      <xdr:spPr>
        <a:xfrm>
          <a:off x="19547840" y="144383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17526</xdr:rowOff>
    </xdr:from>
    <xdr:to>
      <xdr:col>116</xdr:col>
      <xdr:colOff>152400</xdr:colOff>
      <xdr:row>86</xdr:row>
      <xdr:rowOff>17526</xdr:rowOff>
    </xdr:to>
    <xdr:cxnSp macro="">
      <xdr:nvCxnSpPr>
        <xdr:cNvPr id="629" name="直線コネクタ 628">
          <a:extLst>
            <a:ext uri="{FF2B5EF4-FFF2-40B4-BE49-F238E27FC236}">
              <a16:creationId xmlns:a16="http://schemas.microsoft.com/office/drawing/2014/main" id="{00000000-0008-0000-0200-000075020000}"/>
            </a:ext>
          </a:extLst>
        </xdr:cNvPr>
        <xdr:cNvCxnSpPr/>
      </xdr:nvCxnSpPr>
      <xdr:spPr>
        <a:xfrm>
          <a:off x="19443700" y="1443456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78</xdr:row>
      <xdr:rowOff>5351</xdr:rowOff>
    </xdr:from>
    <xdr:ext cx="469744" cy="259045"/>
    <xdr:sp macro="" textlink="">
      <xdr:nvSpPr>
        <xdr:cNvPr id="630" name="【消防施設】&#10;一人当たり面積最大値テキスト">
          <a:extLst>
            <a:ext uri="{FF2B5EF4-FFF2-40B4-BE49-F238E27FC236}">
              <a16:creationId xmlns:a16="http://schemas.microsoft.com/office/drawing/2014/main" id="{00000000-0008-0000-0200-000076020000}"/>
            </a:ext>
          </a:extLst>
        </xdr:cNvPr>
        <xdr:cNvSpPr txBox="1"/>
      </xdr:nvSpPr>
      <xdr:spPr>
        <a:xfrm>
          <a:off x="19547840" y="13081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58674</xdr:rowOff>
    </xdr:from>
    <xdr:to>
      <xdr:col>116</xdr:col>
      <xdr:colOff>152400</xdr:colOff>
      <xdr:row>79</xdr:row>
      <xdr:rowOff>58674</xdr:rowOff>
    </xdr:to>
    <xdr:cxnSp macro="">
      <xdr:nvCxnSpPr>
        <xdr:cNvPr id="631" name="直線コネクタ 630">
          <a:extLst>
            <a:ext uri="{FF2B5EF4-FFF2-40B4-BE49-F238E27FC236}">
              <a16:creationId xmlns:a16="http://schemas.microsoft.com/office/drawing/2014/main" id="{00000000-0008-0000-0200-000077020000}"/>
            </a:ext>
          </a:extLst>
        </xdr:cNvPr>
        <xdr:cNvCxnSpPr/>
      </xdr:nvCxnSpPr>
      <xdr:spPr>
        <a:xfrm>
          <a:off x="19443700" y="1330223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125747</xdr:rowOff>
    </xdr:from>
    <xdr:ext cx="469744" cy="259045"/>
    <xdr:sp macro="" textlink="">
      <xdr:nvSpPr>
        <xdr:cNvPr id="632" name="【消防施設】&#10;一人当たり面積平均値テキスト">
          <a:extLst>
            <a:ext uri="{FF2B5EF4-FFF2-40B4-BE49-F238E27FC236}">
              <a16:creationId xmlns:a16="http://schemas.microsoft.com/office/drawing/2014/main" id="{00000000-0008-0000-0200-000078020000}"/>
            </a:ext>
          </a:extLst>
        </xdr:cNvPr>
        <xdr:cNvSpPr txBox="1"/>
      </xdr:nvSpPr>
      <xdr:spPr>
        <a:xfrm>
          <a:off x="19547840" y="140398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147320</xdr:rowOff>
    </xdr:from>
    <xdr:to>
      <xdr:col>116</xdr:col>
      <xdr:colOff>114300</xdr:colOff>
      <xdr:row>84</xdr:row>
      <xdr:rowOff>77470</xdr:rowOff>
    </xdr:to>
    <xdr:sp macro="" textlink="">
      <xdr:nvSpPr>
        <xdr:cNvPr id="633" name="フローチャート: 判断 632">
          <a:extLst>
            <a:ext uri="{FF2B5EF4-FFF2-40B4-BE49-F238E27FC236}">
              <a16:creationId xmlns:a16="http://schemas.microsoft.com/office/drawing/2014/main" id="{00000000-0008-0000-0200-000079020000}"/>
            </a:ext>
          </a:extLst>
        </xdr:cNvPr>
        <xdr:cNvSpPr/>
      </xdr:nvSpPr>
      <xdr:spPr>
        <a:xfrm>
          <a:off x="19458940" y="140614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5587</xdr:rowOff>
    </xdr:from>
    <xdr:to>
      <xdr:col>112</xdr:col>
      <xdr:colOff>38100</xdr:colOff>
      <xdr:row>84</xdr:row>
      <xdr:rowOff>107187</xdr:rowOff>
    </xdr:to>
    <xdr:sp macro="" textlink="">
      <xdr:nvSpPr>
        <xdr:cNvPr id="634" name="フローチャート: 判断 633">
          <a:extLst>
            <a:ext uri="{FF2B5EF4-FFF2-40B4-BE49-F238E27FC236}">
              <a16:creationId xmlns:a16="http://schemas.microsoft.com/office/drawing/2014/main" id="{00000000-0008-0000-0200-00007A020000}"/>
            </a:ext>
          </a:extLst>
        </xdr:cNvPr>
        <xdr:cNvSpPr/>
      </xdr:nvSpPr>
      <xdr:spPr>
        <a:xfrm>
          <a:off x="18735040" y="1408734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82</xdr:row>
      <xdr:rowOff>123714</xdr:rowOff>
    </xdr:from>
    <xdr:ext cx="469744" cy="259045"/>
    <xdr:sp macro="" textlink="">
      <xdr:nvSpPr>
        <xdr:cNvPr id="635" name="n_1aveValue【消防施設】&#10;一人当たり面積">
          <a:extLst>
            <a:ext uri="{FF2B5EF4-FFF2-40B4-BE49-F238E27FC236}">
              <a16:creationId xmlns:a16="http://schemas.microsoft.com/office/drawing/2014/main" id="{00000000-0008-0000-0200-00007B020000}"/>
            </a:ext>
          </a:extLst>
        </xdr:cNvPr>
        <xdr:cNvSpPr txBox="1"/>
      </xdr:nvSpPr>
      <xdr:spPr>
        <a:xfrm>
          <a:off x="18561127" y="13870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84</xdr:row>
      <xdr:rowOff>7874</xdr:rowOff>
    </xdr:from>
    <xdr:to>
      <xdr:col>107</xdr:col>
      <xdr:colOff>101600</xdr:colOff>
      <xdr:row>84</xdr:row>
      <xdr:rowOff>109474</xdr:rowOff>
    </xdr:to>
    <xdr:sp macro="" textlink="">
      <xdr:nvSpPr>
        <xdr:cNvPr id="636" name="フローチャート: 判断 635">
          <a:extLst>
            <a:ext uri="{FF2B5EF4-FFF2-40B4-BE49-F238E27FC236}">
              <a16:creationId xmlns:a16="http://schemas.microsoft.com/office/drawing/2014/main" id="{00000000-0008-0000-0200-00007C020000}"/>
            </a:ext>
          </a:extLst>
        </xdr:cNvPr>
        <xdr:cNvSpPr/>
      </xdr:nvSpPr>
      <xdr:spPr>
        <a:xfrm>
          <a:off x="17937480" y="14089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82</xdr:row>
      <xdr:rowOff>126001</xdr:rowOff>
    </xdr:from>
    <xdr:ext cx="469744" cy="259045"/>
    <xdr:sp macro="" textlink="">
      <xdr:nvSpPr>
        <xdr:cNvPr id="637" name="n_2aveValue【消防施設】&#10;一人当たり面積">
          <a:extLst>
            <a:ext uri="{FF2B5EF4-FFF2-40B4-BE49-F238E27FC236}">
              <a16:creationId xmlns:a16="http://schemas.microsoft.com/office/drawing/2014/main" id="{00000000-0008-0000-0200-00007D020000}"/>
            </a:ext>
          </a:extLst>
        </xdr:cNvPr>
        <xdr:cNvSpPr txBox="1"/>
      </xdr:nvSpPr>
      <xdr:spPr>
        <a:xfrm>
          <a:off x="17776267" y="138724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84</xdr:row>
      <xdr:rowOff>1015</xdr:rowOff>
    </xdr:from>
    <xdr:to>
      <xdr:col>102</xdr:col>
      <xdr:colOff>165100</xdr:colOff>
      <xdr:row>84</xdr:row>
      <xdr:rowOff>102615</xdr:rowOff>
    </xdr:to>
    <xdr:sp macro="" textlink="">
      <xdr:nvSpPr>
        <xdr:cNvPr id="638" name="フローチャート: 判断 637">
          <a:extLst>
            <a:ext uri="{FF2B5EF4-FFF2-40B4-BE49-F238E27FC236}">
              <a16:creationId xmlns:a16="http://schemas.microsoft.com/office/drawing/2014/main" id="{00000000-0008-0000-0200-00007E020000}"/>
            </a:ext>
          </a:extLst>
        </xdr:cNvPr>
        <xdr:cNvSpPr/>
      </xdr:nvSpPr>
      <xdr:spPr>
        <a:xfrm>
          <a:off x="17162780" y="14082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69927</xdr:colOff>
      <xdr:row>82</xdr:row>
      <xdr:rowOff>119142</xdr:rowOff>
    </xdr:from>
    <xdr:ext cx="469744" cy="259045"/>
    <xdr:sp macro="" textlink="">
      <xdr:nvSpPr>
        <xdr:cNvPr id="639" name="n_3aveValue【消防施設】&#10;一人当たり面積">
          <a:extLst>
            <a:ext uri="{FF2B5EF4-FFF2-40B4-BE49-F238E27FC236}">
              <a16:creationId xmlns:a16="http://schemas.microsoft.com/office/drawing/2014/main" id="{00000000-0008-0000-0200-00007F020000}"/>
            </a:ext>
          </a:extLst>
        </xdr:cNvPr>
        <xdr:cNvSpPr txBox="1"/>
      </xdr:nvSpPr>
      <xdr:spPr>
        <a:xfrm>
          <a:off x="17001567" y="13865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84</xdr:row>
      <xdr:rowOff>10161</xdr:rowOff>
    </xdr:from>
    <xdr:to>
      <xdr:col>98</xdr:col>
      <xdr:colOff>38100</xdr:colOff>
      <xdr:row>84</xdr:row>
      <xdr:rowOff>111761</xdr:rowOff>
    </xdr:to>
    <xdr:sp macro="" textlink="">
      <xdr:nvSpPr>
        <xdr:cNvPr id="640" name="フローチャート: 判断 639">
          <a:extLst>
            <a:ext uri="{FF2B5EF4-FFF2-40B4-BE49-F238E27FC236}">
              <a16:creationId xmlns:a16="http://schemas.microsoft.com/office/drawing/2014/main" id="{00000000-0008-0000-0200-000080020000}"/>
            </a:ext>
          </a:extLst>
        </xdr:cNvPr>
        <xdr:cNvSpPr/>
      </xdr:nvSpPr>
      <xdr:spPr>
        <a:xfrm>
          <a:off x="16388080" y="1409192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133427</xdr:colOff>
      <xdr:row>84</xdr:row>
      <xdr:rowOff>102888</xdr:rowOff>
    </xdr:from>
    <xdr:ext cx="469744" cy="259045"/>
    <xdr:sp macro="" textlink="">
      <xdr:nvSpPr>
        <xdr:cNvPr id="641" name="n_4aveValue【消防施設】&#10;一人当たり面積">
          <a:extLst>
            <a:ext uri="{FF2B5EF4-FFF2-40B4-BE49-F238E27FC236}">
              <a16:creationId xmlns:a16="http://schemas.microsoft.com/office/drawing/2014/main" id="{00000000-0008-0000-0200-000081020000}"/>
            </a:ext>
          </a:extLst>
        </xdr:cNvPr>
        <xdr:cNvSpPr txBox="1"/>
      </xdr:nvSpPr>
      <xdr:spPr>
        <a:xfrm>
          <a:off x="16226867" y="141846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88</xdr:row>
      <xdr:rowOff>149877</xdr:rowOff>
    </xdr:from>
    <xdr:ext cx="762000" cy="259045"/>
    <xdr:sp macro="" textlink="">
      <xdr:nvSpPr>
        <xdr:cNvPr id="642" name="テキスト ボックス 641">
          <a:extLst>
            <a:ext uri="{FF2B5EF4-FFF2-40B4-BE49-F238E27FC236}">
              <a16:creationId xmlns:a16="http://schemas.microsoft.com/office/drawing/2014/main" id="{00000000-0008-0000-0200-000082020000}"/>
            </a:ext>
          </a:extLst>
        </xdr:cNvPr>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43" name="テキスト ボックス 642">
          <a:extLst>
            <a:ext uri="{FF2B5EF4-FFF2-40B4-BE49-F238E27FC236}">
              <a16:creationId xmlns:a16="http://schemas.microsoft.com/office/drawing/2014/main" id="{00000000-0008-0000-0200-000083020000}"/>
            </a:ext>
          </a:extLst>
        </xdr:cNvPr>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44" name="テキスト ボックス 643">
          <a:extLst>
            <a:ext uri="{FF2B5EF4-FFF2-40B4-BE49-F238E27FC236}">
              <a16:creationId xmlns:a16="http://schemas.microsoft.com/office/drawing/2014/main" id="{00000000-0008-0000-0200-000084020000}"/>
            </a:ext>
          </a:extLst>
        </xdr:cNvPr>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45" name="テキスト ボックス 644">
          <a:extLst>
            <a:ext uri="{FF2B5EF4-FFF2-40B4-BE49-F238E27FC236}">
              <a16:creationId xmlns:a16="http://schemas.microsoft.com/office/drawing/2014/main" id="{00000000-0008-0000-0200-000085020000}"/>
            </a:ext>
          </a:extLst>
        </xdr:cNvPr>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46" name="テキスト ボックス 645">
          <a:extLst>
            <a:ext uri="{FF2B5EF4-FFF2-40B4-BE49-F238E27FC236}">
              <a16:creationId xmlns:a16="http://schemas.microsoft.com/office/drawing/2014/main" id="{00000000-0008-0000-0200-000086020000}"/>
            </a:ext>
          </a:extLst>
        </xdr:cNvPr>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81</xdr:row>
      <xdr:rowOff>44450</xdr:rowOff>
    </xdr:from>
    <xdr:to>
      <xdr:col>116</xdr:col>
      <xdr:colOff>114300</xdr:colOff>
      <xdr:row>81</xdr:row>
      <xdr:rowOff>146050</xdr:rowOff>
    </xdr:to>
    <xdr:sp macro="" textlink="">
      <xdr:nvSpPr>
        <xdr:cNvPr id="647" name="楕円 646">
          <a:extLst>
            <a:ext uri="{FF2B5EF4-FFF2-40B4-BE49-F238E27FC236}">
              <a16:creationId xmlns:a16="http://schemas.microsoft.com/office/drawing/2014/main" id="{00000000-0008-0000-0200-000087020000}"/>
            </a:ext>
          </a:extLst>
        </xdr:cNvPr>
        <xdr:cNvSpPr/>
      </xdr:nvSpPr>
      <xdr:spPr>
        <a:xfrm>
          <a:off x="19458940" y="13623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80</xdr:row>
      <xdr:rowOff>67327</xdr:rowOff>
    </xdr:from>
    <xdr:ext cx="469744" cy="259045"/>
    <xdr:sp macro="" textlink="">
      <xdr:nvSpPr>
        <xdr:cNvPr id="648" name="【消防施設】&#10;一人当たり面積該当値テキスト">
          <a:extLst>
            <a:ext uri="{FF2B5EF4-FFF2-40B4-BE49-F238E27FC236}">
              <a16:creationId xmlns:a16="http://schemas.microsoft.com/office/drawing/2014/main" id="{00000000-0008-0000-0200-000088020000}"/>
            </a:ext>
          </a:extLst>
        </xdr:cNvPr>
        <xdr:cNvSpPr txBox="1"/>
      </xdr:nvSpPr>
      <xdr:spPr>
        <a:xfrm>
          <a:off x="19547840" y="1347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65024</xdr:rowOff>
    </xdr:from>
    <xdr:to>
      <xdr:col>112</xdr:col>
      <xdr:colOff>38100</xdr:colOff>
      <xdr:row>84</xdr:row>
      <xdr:rowOff>166624</xdr:rowOff>
    </xdr:to>
    <xdr:sp macro="" textlink="">
      <xdr:nvSpPr>
        <xdr:cNvPr id="649" name="楕円 648">
          <a:extLst>
            <a:ext uri="{FF2B5EF4-FFF2-40B4-BE49-F238E27FC236}">
              <a16:creationId xmlns:a16="http://schemas.microsoft.com/office/drawing/2014/main" id="{00000000-0008-0000-0200-000089020000}"/>
            </a:ext>
          </a:extLst>
        </xdr:cNvPr>
        <xdr:cNvSpPr/>
      </xdr:nvSpPr>
      <xdr:spPr>
        <a:xfrm>
          <a:off x="18735040" y="1414678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81</xdr:row>
      <xdr:rowOff>95250</xdr:rowOff>
    </xdr:from>
    <xdr:to>
      <xdr:col>116</xdr:col>
      <xdr:colOff>63500</xdr:colOff>
      <xdr:row>84</xdr:row>
      <xdr:rowOff>115824</xdr:rowOff>
    </xdr:to>
    <xdr:cxnSp macro="">
      <xdr:nvCxnSpPr>
        <xdr:cNvPr id="650" name="直線コネクタ 649">
          <a:extLst>
            <a:ext uri="{FF2B5EF4-FFF2-40B4-BE49-F238E27FC236}">
              <a16:creationId xmlns:a16="http://schemas.microsoft.com/office/drawing/2014/main" id="{00000000-0008-0000-0200-00008A020000}"/>
            </a:ext>
          </a:extLst>
        </xdr:cNvPr>
        <xdr:cNvCxnSpPr/>
      </xdr:nvCxnSpPr>
      <xdr:spPr>
        <a:xfrm flipV="1">
          <a:off x="18778220" y="13674090"/>
          <a:ext cx="731520" cy="523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82</xdr:row>
      <xdr:rowOff>97028</xdr:rowOff>
    </xdr:from>
    <xdr:to>
      <xdr:col>98</xdr:col>
      <xdr:colOff>38100</xdr:colOff>
      <xdr:row>83</xdr:row>
      <xdr:rowOff>27178</xdr:rowOff>
    </xdr:to>
    <xdr:sp macro="" textlink="">
      <xdr:nvSpPr>
        <xdr:cNvPr id="651" name="楕円 650">
          <a:extLst>
            <a:ext uri="{FF2B5EF4-FFF2-40B4-BE49-F238E27FC236}">
              <a16:creationId xmlns:a16="http://schemas.microsoft.com/office/drawing/2014/main" id="{00000000-0008-0000-0200-00008B020000}"/>
            </a:ext>
          </a:extLst>
        </xdr:cNvPr>
        <xdr:cNvSpPr/>
      </xdr:nvSpPr>
      <xdr:spPr>
        <a:xfrm>
          <a:off x="16388080" y="1384350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84</xdr:row>
      <xdr:rowOff>157751</xdr:rowOff>
    </xdr:from>
    <xdr:ext cx="469744" cy="259045"/>
    <xdr:sp macro="" textlink="">
      <xdr:nvSpPr>
        <xdr:cNvPr id="652" name="n_1mainValue【消防施設】&#10;一人当たり面積">
          <a:extLst>
            <a:ext uri="{FF2B5EF4-FFF2-40B4-BE49-F238E27FC236}">
              <a16:creationId xmlns:a16="http://schemas.microsoft.com/office/drawing/2014/main" id="{00000000-0008-0000-0200-00008C020000}"/>
            </a:ext>
          </a:extLst>
        </xdr:cNvPr>
        <xdr:cNvSpPr txBox="1"/>
      </xdr:nvSpPr>
      <xdr:spPr>
        <a:xfrm>
          <a:off x="18561127" y="142395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43705</xdr:rowOff>
    </xdr:from>
    <xdr:ext cx="469744" cy="259045"/>
    <xdr:sp macro="" textlink="">
      <xdr:nvSpPr>
        <xdr:cNvPr id="653" name="n_4mainValue【消防施設】&#10;一人当たり面積">
          <a:extLst>
            <a:ext uri="{FF2B5EF4-FFF2-40B4-BE49-F238E27FC236}">
              <a16:creationId xmlns:a16="http://schemas.microsoft.com/office/drawing/2014/main" id="{00000000-0008-0000-0200-00008D020000}"/>
            </a:ext>
          </a:extLst>
        </xdr:cNvPr>
        <xdr:cNvSpPr txBox="1"/>
      </xdr:nvSpPr>
      <xdr:spPr>
        <a:xfrm>
          <a:off x="16226867" y="13622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54" name="正方形/長方形 653">
          <a:extLst>
            <a:ext uri="{FF2B5EF4-FFF2-40B4-BE49-F238E27FC236}">
              <a16:creationId xmlns:a16="http://schemas.microsoft.com/office/drawing/2014/main" id="{00000000-0008-0000-0200-00008E020000}"/>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55" name="正方形/長方形 654">
          <a:extLst>
            <a:ext uri="{FF2B5EF4-FFF2-40B4-BE49-F238E27FC236}">
              <a16:creationId xmlns:a16="http://schemas.microsoft.com/office/drawing/2014/main" id="{00000000-0008-0000-0200-00008F020000}"/>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56" name="正方形/長方形 655">
          <a:extLst>
            <a:ext uri="{FF2B5EF4-FFF2-40B4-BE49-F238E27FC236}">
              <a16:creationId xmlns:a16="http://schemas.microsoft.com/office/drawing/2014/main" id="{00000000-0008-0000-0200-000090020000}"/>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57" name="正方形/長方形 656">
          <a:extLst>
            <a:ext uri="{FF2B5EF4-FFF2-40B4-BE49-F238E27FC236}">
              <a16:creationId xmlns:a16="http://schemas.microsoft.com/office/drawing/2014/main" id="{00000000-0008-0000-0200-000091020000}"/>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58" name="正方形/長方形 657">
          <a:extLst>
            <a:ext uri="{FF2B5EF4-FFF2-40B4-BE49-F238E27FC236}">
              <a16:creationId xmlns:a16="http://schemas.microsoft.com/office/drawing/2014/main" id="{00000000-0008-0000-0200-000092020000}"/>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59" name="正方形/長方形 658">
          <a:extLst>
            <a:ext uri="{FF2B5EF4-FFF2-40B4-BE49-F238E27FC236}">
              <a16:creationId xmlns:a16="http://schemas.microsoft.com/office/drawing/2014/main" id="{00000000-0008-0000-0200-000093020000}"/>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60" name="正方形/長方形 659">
          <a:extLst>
            <a:ext uri="{FF2B5EF4-FFF2-40B4-BE49-F238E27FC236}">
              <a16:creationId xmlns:a16="http://schemas.microsoft.com/office/drawing/2014/main" id="{00000000-0008-0000-0200-000094020000}"/>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61" name="正方形/長方形 660">
          <a:extLst>
            <a:ext uri="{FF2B5EF4-FFF2-40B4-BE49-F238E27FC236}">
              <a16:creationId xmlns:a16="http://schemas.microsoft.com/office/drawing/2014/main" id="{00000000-0008-0000-0200-000095020000}"/>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62" name="テキスト ボックス 661">
          <a:extLst>
            <a:ext uri="{FF2B5EF4-FFF2-40B4-BE49-F238E27FC236}">
              <a16:creationId xmlns:a16="http://schemas.microsoft.com/office/drawing/2014/main" id="{00000000-0008-0000-0200-000096020000}"/>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63" name="直線コネクタ 662">
          <a:extLst>
            <a:ext uri="{FF2B5EF4-FFF2-40B4-BE49-F238E27FC236}">
              <a16:creationId xmlns:a16="http://schemas.microsoft.com/office/drawing/2014/main" id="{00000000-0008-0000-0200-000097020000}"/>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64" name="テキスト ボックス 663">
          <a:extLst>
            <a:ext uri="{FF2B5EF4-FFF2-40B4-BE49-F238E27FC236}">
              <a16:creationId xmlns:a16="http://schemas.microsoft.com/office/drawing/2014/main" id="{00000000-0008-0000-0200-000098020000}"/>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65" name="直線コネクタ 664">
          <a:extLst>
            <a:ext uri="{FF2B5EF4-FFF2-40B4-BE49-F238E27FC236}">
              <a16:creationId xmlns:a16="http://schemas.microsoft.com/office/drawing/2014/main" id="{00000000-0008-0000-0200-000099020000}"/>
            </a:ext>
          </a:extLst>
        </xdr:cNvPr>
        <xdr:cNvCxnSpPr/>
      </xdr:nvCxnSpPr>
      <xdr:spPr>
        <a:xfrm>
          <a:off x="10960100" y="182575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666" name="テキスト ボックス 665">
          <a:extLst>
            <a:ext uri="{FF2B5EF4-FFF2-40B4-BE49-F238E27FC236}">
              <a16:creationId xmlns:a16="http://schemas.microsoft.com/office/drawing/2014/main" id="{00000000-0008-0000-0200-00009A020000}"/>
            </a:ext>
          </a:extLst>
        </xdr:cNvPr>
        <xdr:cNvSpPr txBox="1"/>
      </xdr:nvSpPr>
      <xdr:spPr>
        <a:xfrm>
          <a:off x="1056150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67" name="直線コネクタ 666">
          <a:extLst>
            <a:ext uri="{FF2B5EF4-FFF2-40B4-BE49-F238E27FC236}">
              <a16:creationId xmlns:a16="http://schemas.microsoft.com/office/drawing/2014/main" id="{00000000-0008-0000-0200-00009B020000}"/>
            </a:ext>
          </a:extLst>
        </xdr:cNvPr>
        <xdr:cNvCxnSpPr/>
      </xdr:nvCxnSpPr>
      <xdr:spPr>
        <a:xfrm>
          <a:off x="10960100" y="178841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68" name="テキスト ボックス 667">
          <a:extLst>
            <a:ext uri="{FF2B5EF4-FFF2-40B4-BE49-F238E27FC236}">
              <a16:creationId xmlns:a16="http://schemas.microsoft.com/office/drawing/2014/main" id="{00000000-0008-0000-0200-00009C020000}"/>
            </a:ext>
          </a:extLst>
        </xdr:cNvPr>
        <xdr:cNvSpPr txBox="1"/>
      </xdr:nvSpPr>
      <xdr:spPr>
        <a:xfrm>
          <a:off x="1060276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69" name="直線コネクタ 668">
          <a:extLst>
            <a:ext uri="{FF2B5EF4-FFF2-40B4-BE49-F238E27FC236}">
              <a16:creationId xmlns:a16="http://schemas.microsoft.com/office/drawing/2014/main" id="{00000000-0008-0000-0200-00009D020000}"/>
            </a:ext>
          </a:extLst>
        </xdr:cNvPr>
        <xdr:cNvCxnSpPr/>
      </xdr:nvCxnSpPr>
      <xdr:spPr>
        <a:xfrm>
          <a:off x="10960100" y="175107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70" name="テキスト ボックス 669">
          <a:extLst>
            <a:ext uri="{FF2B5EF4-FFF2-40B4-BE49-F238E27FC236}">
              <a16:creationId xmlns:a16="http://schemas.microsoft.com/office/drawing/2014/main" id="{00000000-0008-0000-0200-00009E020000}"/>
            </a:ext>
          </a:extLst>
        </xdr:cNvPr>
        <xdr:cNvSpPr txBox="1"/>
      </xdr:nvSpPr>
      <xdr:spPr>
        <a:xfrm>
          <a:off x="1060276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71" name="直線コネクタ 670">
          <a:extLst>
            <a:ext uri="{FF2B5EF4-FFF2-40B4-BE49-F238E27FC236}">
              <a16:creationId xmlns:a16="http://schemas.microsoft.com/office/drawing/2014/main" id="{00000000-0008-0000-0200-00009F020000}"/>
            </a:ext>
          </a:extLst>
        </xdr:cNvPr>
        <xdr:cNvCxnSpPr/>
      </xdr:nvCxnSpPr>
      <xdr:spPr>
        <a:xfrm>
          <a:off x="10960100" y="171373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72" name="テキスト ボックス 671">
          <a:extLst>
            <a:ext uri="{FF2B5EF4-FFF2-40B4-BE49-F238E27FC236}">
              <a16:creationId xmlns:a16="http://schemas.microsoft.com/office/drawing/2014/main" id="{00000000-0008-0000-0200-0000A0020000}"/>
            </a:ext>
          </a:extLst>
        </xdr:cNvPr>
        <xdr:cNvSpPr txBox="1"/>
      </xdr:nvSpPr>
      <xdr:spPr>
        <a:xfrm>
          <a:off x="1060276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73" name="直線コネクタ 672">
          <a:extLst>
            <a:ext uri="{FF2B5EF4-FFF2-40B4-BE49-F238E27FC236}">
              <a16:creationId xmlns:a16="http://schemas.microsoft.com/office/drawing/2014/main" id="{00000000-0008-0000-0200-0000A1020000}"/>
            </a:ext>
          </a:extLst>
        </xdr:cNvPr>
        <xdr:cNvCxnSpPr/>
      </xdr:nvCxnSpPr>
      <xdr:spPr>
        <a:xfrm>
          <a:off x="10960100" y="167640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99</xdr:row>
      <xdr:rowOff>29227</xdr:rowOff>
    </xdr:from>
    <xdr:ext cx="338939" cy="259045"/>
    <xdr:sp macro="" textlink="">
      <xdr:nvSpPr>
        <xdr:cNvPr id="674" name="テキスト ボックス 673">
          <a:extLst>
            <a:ext uri="{FF2B5EF4-FFF2-40B4-BE49-F238E27FC236}">
              <a16:creationId xmlns:a16="http://schemas.microsoft.com/office/drawing/2014/main" id="{00000000-0008-0000-0200-0000A2020000}"/>
            </a:ext>
          </a:extLst>
        </xdr:cNvPr>
        <xdr:cNvSpPr txBox="1"/>
      </xdr:nvSpPr>
      <xdr:spPr>
        <a:xfrm>
          <a:off x="10666881" y="1662558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75" name="直線コネクタ 674">
          <a:extLst>
            <a:ext uri="{FF2B5EF4-FFF2-40B4-BE49-F238E27FC236}">
              <a16:creationId xmlns:a16="http://schemas.microsoft.com/office/drawing/2014/main" id="{00000000-0008-0000-0200-0000A3020000}"/>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76" name="【庁舎】&#10;有形固定資産減価償却率グラフ枠">
          <a:extLst>
            <a:ext uri="{FF2B5EF4-FFF2-40B4-BE49-F238E27FC236}">
              <a16:creationId xmlns:a16="http://schemas.microsoft.com/office/drawing/2014/main" id="{00000000-0008-0000-0200-0000A4020000}"/>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0</xdr:rowOff>
    </xdr:from>
    <xdr:to>
      <xdr:col>85</xdr:col>
      <xdr:colOff>126364</xdr:colOff>
      <xdr:row>107</xdr:row>
      <xdr:rowOff>69850</xdr:rowOff>
    </xdr:to>
    <xdr:cxnSp macro="">
      <xdr:nvCxnSpPr>
        <xdr:cNvPr id="677" name="直線コネクタ 676">
          <a:extLst>
            <a:ext uri="{FF2B5EF4-FFF2-40B4-BE49-F238E27FC236}">
              <a16:creationId xmlns:a16="http://schemas.microsoft.com/office/drawing/2014/main" id="{00000000-0008-0000-0200-0000A5020000}"/>
            </a:ext>
          </a:extLst>
        </xdr:cNvPr>
        <xdr:cNvCxnSpPr/>
      </xdr:nvCxnSpPr>
      <xdr:spPr>
        <a:xfrm flipV="1">
          <a:off x="14375764" y="16764000"/>
          <a:ext cx="0" cy="1243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73677</xdr:rowOff>
    </xdr:from>
    <xdr:ext cx="469744" cy="259045"/>
    <xdr:sp macro="" textlink="">
      <xdr:nvSpPr>
        <xdr:cNvPr id="678" name="【庁舎】&#10;有形固定資産減価償却率最小値テキスト">
          <a:extLst>
            <a:ext uri="{FF2B5EF4-FFF2-40B4-BE49-F238E27FC236}">
              <a16:creationId xmlns:a16="http://schemas.microsoft.com/office/drawing/2014/main" id="{00000000-0008-0000-0200-0000A6020000}"/>
            </a:ext>
          </a:extLst>
        </xdr:cNvPr>
        <xdr:cNvSpPr txBox="1"/>
      </xdr:nvSpPr>
      <xdr:spPr>
        <a:xfrm>
          <a:off x="14414500" y="18011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69850</xdr:rowOff>
    </xdr:from>
    <xdr:to>
      <xdr:col>86</xdr:col>
      <xdr:colOff>25400</xdr:colOff>
      <xdr:row>107</xdr:row>
      <xdr:rowOff>69850</xdr:rowOff>
    </xdr:to>
    <xdr:cxnSp macro="">
      <xdr:nvCxnSpPr>
        <xdr:cNvPr id="679" name="直線コネクタ 678">
          <a:extLst>
            <a:ext uri="{FF2B5EF4-FFF2-40B4-BE49-F238E27FC236}">
              <a16:creationId xmlns:a16="http://schemas.microsoft.com/office/drawing/2014/main" id="{00000000-0008-0000-0200-0000A7020000}"/>
            </a:ext>
          </a:extLst>
        </xdr:cNvPr>
        <xdr:cNvCxnSpPr/>
      </xdr:nvCxnSpPr>
      <xdr:spPr>
        <a:xfrm>
          <a:off x="14287500" y="180073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118127</xdr:rowOff>
    </xdr:from>
    <xdr:ext cx="340478" cy="259045"/>
    <xdr:sp macro="" textlink="">
      <xdr:nvSpPr>
        <xdr:cNvPr id="680" name="【庁舎】&#10;有形固定資産減価償却率最大値テキスト">
          <a:extLst>
            <a:ext uri="{FF2B5EF4-FFF2-40B4-BE49-F238E27FC236}">
              <a16:creationId xmlns:a16="http://schemas.microsoft.com/office/drawing/2014/main" id="{00000000-0008-0000-0200-0000A8020000}"/>
            </a:ext>
          </a:extLst>
        </xdr:cNvPr>
        <xdr:cNvSpPr txBox="1"/>
      </xdr:nvSpPr>
      <xdr:spPr>
        <a:xfrm>
          <a:off x="14414500" y="1654684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0</xdr:rowOff>
    </xdr:from>
    <xdr:to>
      <xdr:col>86</xdr:col>
      <xdr:colOff>25400</xdr:colOff>
      <xdr:row>100</xdr:row>
      <xdr:rowOff>0</xdr:rowOff>
    </xdr:to>
    <xdr:cxnSp macro="">
      <xdr:nvCxnSpPr>
        <xdr:cNvPr id="681" name="直線コネクタ 680">
          <a:extLst>
            <a:ext uri="{FF2B5EF4-FFF2-40B4-BE49-F238E27FC236}">
              <a16:creationId xmlns:a16="http://schemas.microsoft.com/office/drawing/2014/main" id="{00000000-0008-0000-0200-0000A9020000}"/>
            </a:ext>
          </a:extLst>
        </xdr:cNvPr>
        <xdr:cNvCxnSpPr/>
      </xdr:nvCxnSpPr>
      <xdr:spPr>
        <a:xfrm>
          <a:off x="14287500" y="167640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82566</xdr:rowOff>
    </xdr:from>
    <xdr:ext cx="405111" cy="259045"/>
    <xdr:sp macro="" textlink="">
      <xdr:nvSpPr>
        <xdr:cNvPr id="682" name="【庁舎】&#10;有形固定資産減価償却率平均値テキスト">
          <a:extLst>
            <a:ext uri="{FF2B5EF4-FFF2-40B4-BE49-F238E27FC236}">
              <a16:creationId xmlns:a16="http://schemas.microsoft.com/office/drawing/2014/main" id="{00000000-0008-0000-0200-0000AA020000}"/>
            </a:ext>
          </a:extLst>
        </xdr:cNvPr>
        <xdr:cNvSpPr txBox="1"/>
      </xdr:nvSpPr>
      <xdr:spPr>
        <a:xfrm>
          <a:off x="14414500" y="1734948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104139</xdr:rowOff>
    </xdr:from>
    <xdr:to>
      <xdr:col>85</xdr:col>
      <xdr:colOff>177800</xdr:colOff>
      <xdr:row>104</xdr:row>
      <xdr:rowOff>34289</xdr:rowOff>
    </xdr:to>
    <xdr:sp macro="" textlink="">
      <xdr:nvSpPr>
        <xdr:cNvPr id="683" name="フローチャート: 判断 682">
          <a:extLst>
            <a:ext uri="{FF2B5EF4-FFF2-40B4-BE49-F238E27FC236}">
              <a16:creationId xmlns:a16="http://schemas.microsoft.com/office/drawing/2014/main" id="{00000000-0008-0000-0200-0000AB020000}"/>
            </a:ext>
          </a:extLst>
        </xdr:cNvPr>
        <xdr:cNvSpPr/>
      </xdr:nvSpPr>
      <xdr:spPr>
        <a:xfrm>
          <a:off x="14325600" y="17371059"/>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128270</xdr:rowOff>
    </xdr:from>
    <xdr:to>
      <xdr:col>81</xdr:col>
      <xdr:colOff>101600</xdr:colOff>
      <xdr:row>104</xdr:row>
      <xdr:rowOff>58420</xdr:rowOff>
    </xdr:to>
    <xdr:sp macro="" textlink="">
      <xdr:nvSpPr>
        <xdr:cNvPr id="684" name="フローチャート: 判断 683">
          <a:extLst>
            <a:ext uri="{FF2B5EF4-FFF2-40B4-BE49-F238E27FC236}">
              <a16:creationId xmlns:a16="http://schemas.microsoft.com/office/drawing/2014/main" id="{00000000-0008-0000-0200-0000AC020000}"/>
            </a:ext>
          </a:extLst>
        </xdr:cNvPr>
        <xdr:cNvSpPr/>
      </xdr:nvSpPr>
      <xdr:spPr>
        <a:xfrm>
          <a:off x="13578840" y="173951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102</xdr:row>
      <xdr:rowOff>74947</xdr:rowOff>
    </xdr:from>
    <xdr:ext cx="405111" cy="259045"/>
    <xdr:sp macro="" textlink="">
      <xdr:nvSpPr>
        <xdr:cNvPr id="685" name="n_1aveValue【庁舎】&#10;有形固定資産減価償却率">
          <a:extLst>
            <a:ext uri="{FF2B5EF4-FFF2-40B4-BE49-F238E27FC236}">
              <a16:creationId xmlns:a16="http://schemas.microsoft.com/office/drawing/2014/main" id="{00000000-0008-0000-0200-0000AD020000}"/>
            </a:ext>
          </a:extLst>
        </xdr:cNvPr>
        <xdr:cNvSpPr txBox="1"/>
      </xdr:nvSpPr>
      <xdr:spPr>
        <a:xfrm>
          <a:off x="13437244" y="17174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103</xdr:row>
      <xdr:rowOff>162561</xdr:rowOff>
    </xdr:from>
    <xdr:to>
      <xdr:col>76</xdr:col>
      <xdr:colOff>165100</xdr:colOff>
      <xdr:row>104</xdr:row>
      <xdr:rowOff>92711</xdr:rowOff>
    </xdr:to>
    <xdr:sp macro="" textlink="">
      <xdr:nvSpPr>
        <xdr:cNvPr id="686" name="フローチャート: 判断 685">
          <a:extLst>
            <a:ext uri="{FF2B5EF4-FFF2-40B4-BE49-F238E27FC236}">
              <a16:creationId xmlns:a16="http://schemas.microsoft.com/office/drawing/2014/main" id="{00000000-0008-0000-0200-0000AE020000}"/>
            </a:ext>
          </a:extLst>
        </xdr:cNvPr>
        <xdr:cNvSpPr/>
      </xdr:nvSpPr>
      <xdr:spPr>
        <a:xfrm>
          <a:off x="12804140" y="1742948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102</xdr:row>
      <xdr:rowOff>109238</xdr:rowOff>
    </xdr:from>
    <xdr:ext cx="405111" cy="259045"/>
    <xdr:sp macro="" textlink="">
      <xdr:nvSpPr>
        <xdr:cNvPr id="687" name="n_2aveValue【庁舎】&#10;有形固定資産減価償却率">
          <a:extLst>
            <a:ext uri="{FF2B5EF4-FFF2-40B4-BE49-F238E27FC236}">
              <a16:creationId xmlns:a16="http://schemas.microsoft.com/office/drawing/2014/main" id="{00000000-0008-0000-0200-0000AF020000}"/>
            </a:ext>
          </a:extLst>
        </xdr:cNvPr>
        <xdr:cNvSpPr txBox="1"/>
      </xdr:nvSpPr>
      <xdr:spPr>
        <a:xfrm>
          <a:off x="12675244" y="172085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103</xdr:row>
      <xdr:rowOff>125730</xdr:rowOff>
    </xdr:from>
    <xdr:to>
      <xdr:col>72</xdr:col>
      <xdr:colOff>38100</xdr:colOff>
      <xdr:row>104</xdr:row>
      <xdr:rowOff>55880</xdr:rowOff>
    </xdr:to>
    <xdr:sp macro="" textlink="">
      <xdr:nvSpPr>
        <xdr:cNvPr id="688" name="フローチャート: 判断 687">
          <a:extLst>
            <a:ext uri="{FF2B5EF4-FFF2-40B4-BE49-F238E27FC236}">
              <a16:creationId xmlns:a16="http://schemas.microsoft.com/office/drawing/2014/main" id="{00000000-0008-0000-0200-0000B0020000}"/>
            </a:ext>
          </a:extLst>
        </xdr:cNvPr>
        <xdr:cNvSpPr/>
      </xdr:nvSpPr>
      <xdr:spPr>
        <a:xfrm>
          <a:off x="12029440" y="1739265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165744</xdr:colOff>
      <xdr:row>102</xdr:row>
      <xdr:rowOff>72407</xdr:rowOff>
    </xdr:from>
    <xdr:ext cx="405111" cy="259045"/>
    <xdr:sp macro="" textlink="">
      <xdr:nvSpPr>
        <xdr:cNvPr id="689" name="n_3aveValue【庁舎】&#10;有形固定資産減価償却率">
          <a:extLst>
            <a:ext uri="{FF2B5EF4-FFF2-40B4-BE49-F238E27FC236}">
              <a16:creationId xmlns:a16="http://schemas.microsoft.com/office/drawing/2014/main" id="{00000000-0008-0000-0200-0000B1020000}"/>
            </a:ext>
          </a:extLst>
        </xdr:cNvPr>
        <xdr:cNvSpPr txBox="1"/>
      </xdr:nvSpPr>
      <xdr:spPr>
        <a:xfrm>
          <a:off x="11900544" y="17171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103</xdr:row>
      <xdr:rowOff>143511</xdr:rowOff>
    </xdr:from>
    <xdr:to>
      <xdr:col>67</xdr:col>
      <xdr:colOff>101600</xdr:colOff>
      <xdr:row>104</xdr:row>
      <xdr:rowOff>73661</xdr:rowOff>
    </xdr:to>
    <xdr:sp macro="" textlink="">
      <xdr:nvSpPr>
        <xdr:cNvPr id="690" name="フローチャート: 判断 689">
          <a:extLst>
            <a:ext uri="{FF2B5EF4-FFF2-40B4-BE49-F238E27FC236}">
              <a16:creationId xmlns:a16="http://schemas.microsoft.com/office/drawing/2014/main" id="{00000000-0008-0000-0200-0000B2020000}"/>
            </a:ext>
          </a:extLst>
        </xdr:cNvPr>
        <xdr:cNvSpPr/>
      </xdr:nvSpPr>
      <xdr:spPr>
        <a:xfrm>
          <a:off x="11231880" y="1741043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38744</xdr:colOff>
      <xdr:row>102</xdr:row>
      <xdr:rowOff>90188</xdr:rowOff>
    </xdr:from>
    <xdr:ext cx="405111" cy="259045"/>
    <xdr:sp macro="" textlink="">
      <xdr:nvSpPr>
        <xdr:cNvPr id="691" name="n_4aveValue【庁舎】&#10;有形固定資産減価償却率">
          <a:extLst>
            <a:ext uri="{FF2B5EF4-FFF2-40B4-BE49-F238E27FC236}">
              <a16:creationId xmlns:a16="http://schemas.microsoft.com/office/drawing/2014/main" id="{00000000-0008-0000-0200-0000B3020000}"/>
            </a:ext>
          </a:extLst>
        </xdr:cNvPr>
        <xdr:cNvSpPr txBox="1"/>
      </xdr:nvSpPr>
      <xdr:spPr>
        <a:xfrm>
          <a:off x="11102984" y="171894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111</xdr:row>
      <xdr:rowOff>16527</xdr:rowOff>
    </xdr:from>
    <xdr:ext cx="762000" cy="259045"/>
    <xdr:sp macro="" textlink="">
      <xdr:nvSpPr>
        <xdr:cNvPr id="692" name="テキスト ボックス 691">
          <a:extLst>
            <a:ext uri="{FF2B5EF4-FFF2-40B4-BE49-F238E27FC236}">
              <a16:creationId xmlns:a16="http://schemas.microsoft.com/office/drawing/2014/main" id="{00000000-0008-0000-0200-0000B4020000}"/>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93" name="テキスト ボックス 692">
          <a:extLst>
            <a:ext uri="{FF2B5EF4-FFF2-40B4-BE49-F238E27FC236}">
              <a16:creationId xmlns:a16="http://schemas.microsoft.com/office/drawing/2014/main" id="{00000000-0008-0000-0200-0000B5020000}"/>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94" name="テキスト ボックス 693">
          <a:extLst>
            <a:ext uri="{FF2B5EF4-FFF2-40B4-BE49-F238E27FC236}">
              <a16:creationId xmlns:a16="http://schemas.microsoft.com/office/drawing/2014/main" id="{00000000-0008-0000-0200-0000B6020000}"/>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95" name="テキスト ボックス 694">
          <a:extLst>
            <a:ext uri="{FF2B5EF4-FFF2-40B4-BE49-F238E27FC236}">
              <a16:creationId xmlns:a16="http://schemas.microsoft.com/office/drawing/2014/main" id="{00000000-0008-0000-0200-0000B7020000}"/>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96" name="テキスト ボックス 695">
          <a:extLst>
            <a:ext uri="{FF2B5EF4-FFF2-40B4-BE49-F238E27FC236}">
              <a16:creationId xmlns:a16="http://schemas.microsoft.com/office/drawing/2014/main" id="{00000000-0008-0000-0200-0000B8020000}"/>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100</xdr:row>
      <xdr:rowOff>67311</xdr:rowOff>
    </xdr:from>
    <xdr:to>
      <xdr:col>85</xdr:col>
      <xdr:colOff>177800</xdr:colOff>
      <xdr:row>100</xdr:row>
      <xdr:rowOff>168911</xdr:rowOff>
    </xdr:to>
    <xdr:sp macro="" textlink="">
      <xdr:nvSpPr>
        <xdr:cNvPr id="697" name="楕円 696">
          <a:extLst>
            <a:ext uri="{FF2B5EF4-FFF2-40B4-BE49-F238E27FC236}">
              <a16:creationId xmlns:a16="http://schemas.microsoft.com/office/drawing/2014/main" id="{00000000-0008-0000-0200-0000B9020000}"/>
            </a:ext>
          </a:extLst>
        </xdr:cNvPr>
        <xdr:cNvSpPr/>
      </xdr:nvSpPr>
      <xdr:spPr>
        <a:xfrm>
          <a:off x="14325600" y="16831311"/>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99</xdr:row>
      <xdr:rowOff>153688</xdr:rowOff>
    </xdr:from>
    <xdr:ext cx="340478" cy="259045"/>
    <xdr:sp macro="" textlink="">
      <xdr:nvSpPr>
        <xdr:cNvPr id="698" name="【庁舎】&#10;有形固定資産減価償却率該当値テキスト">
          <a:extLst>
            <a:ext uri="{FF2B5EF4-FFF2-40B4-BE49-F238E27FC236}">
              <a16:creationId xmlns:a16="http://schemas.microsoft.com/office/drawing/2014/main" id="{00000000-0008-0000-0200-0000BA020000}"/>
            </a:ext>
          </a:extLst>
        </xdr:cNvPr>
        <xdr:cNvSpPr txBox="1"/>
      </xdr:nvSpPr>
      <xdr:spPr>
        <a:xfrm>
          <a:off x="14414500" y="1675004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34289</xdr:rowOff>
    </xdr:from>
    <xdr:to>
      <xdr:col>81</xdr:col>
      <xdr:colOff>101600</xdr:colOff>
      <xdr:row>104</xdr:row>
      <xdr:rowOff>135889</xdr:rowOff>
    </xdr:to>
    <xdr:sp macro="" textlink="">
      <xdr:nvSpPr>
        <xdr:cNvPr id="699" name="楕円 698">
          <a:extLst>
            <a:ext uri="{FF2B5EF4-FFF2-40B4-BE49-F238E27FC236}">
              <a16:creationId xmlns:a16="http://schemas.microsoft.com/office/drawing/2014/main" id="{00000000-0008-0000-0200-0000BB020000}"/>
            </a:ext>
          </a:extLst>
        </xdr:cNvPr>
        <xdr:cNvSpPr/>
      </xdr:nvSpPr>
      <xdr:spPr>
        <a:xfrm>
          <a:off x="13578840" y="17468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100</xdr:row>
      <xdr:rowOff>118111</xdr:rowOff>
    </xdr:from>
    <xdr:to>
      <xdr:col>85</xdr:col>
      <xdr:colOff>127000</xdr:colOff>
      <xdr:row>104</xdr:row>
      <xdr:rowOff>85089</xdr:rowOff>
    </xdr:to>
    <xdr:cxnSp macro="">
      <xdr:nvCxnSpPr>
        <xdr:cNvPr id="700" name="直線コネクタ 699">
          <a:extLst>
            <a:ext uri="{FF2B5EF4-FFF2-40B4-BE49-F238E27FC236}">
              <a16:creationId xmlns:a16="http://schemas.microsoft.com/office/drawing/2014/main" id="{00000000-0008-0000-0200-0000BC020000}"/>
            </a:ext>
          </a:extLst>
        </xdr:cNvPr>
        <xdr:cNvCxnSpPr/>
      </xdr:nvCxnSpPr>
      <xdr:spPr>
        <a:xfrm flipV="1">
          <a:off x="13629640" y="16882111"/>
          <a:ext cx="746760" cy="6375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127000</xdr:rowOff>
    </xdr:from>
    <xdr:to>
      <xdr:col>67</xdr:col>
      <xdr:colOff>101600</xdr:colOff>
      <xdr:row>105</xdr:row>
      <xdr:rowOff>57150</xdr:rowOff>
    </xdr:to>
    <xdr:sp macro="" textlink="">
      <xdr:nvSpPr>
        <xdr:cNvPr id="701" name="楕円 700">
          <a:extLst>
            <a:ext uri="{FF2B5EF4-FFF2-40B4-BE49-F238E27FC236}">
              <a16:creationId xmlns:a16="http://schemas.microsoft.com/office/drawing/2014/main" id="{00000000-0008-0000-0200-0000BD020000}"/>
            </a:ext>
          </a:extLst>
        </xdr:cNvPr>
        <xdr:cNvSpPr/>
      </xdr:nvSpPr>
      <xdr:spPr>
        <a:xfrm>
          <a:off x="11231880" y="175615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104</xdr:row>
      <xdr:rowOff>127016</xdr:rowOff>
    </xdr:from>
    <xdr:ext cx="405111" cy="259045"/>
    <xdr:sp macro="" textlink="">
      <xdr:nvSpPr>
        <xdr:cNvPr id="702" name="n_1mainValue【庁舎】&#10;有形固定資産減価償却率">
          <a:extLst>
            <a:ext uri="{FF2B5EF4-FFF2-40B4-BE49-F238E27FC236}">
              <a16:creationId xmlns:a16="http://schemas.microsoft.com/office/drawing/2014/main" id="{00000000-0008-0000-0200-0000BE020000}"/>
            </a:ext>
          </a:extLst>
        </xdr:cNvPr>
        <xdr:cNvSpPr txBox="1"/>
      </xdr:nvSpPr>
      <xdr:spPr>
        <a:xfrm>
          <a:off x="13437244" y="175615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48277</xdr:rowOff>
    </xdr:from>
    <xdr:ext cx="405111" cy="259045"/>
    <xdr:sp macro="" textlink="">
      <xdr:nvSpPr>
        <xdr:cNvPr id="703" name="n_4mainValue【庁舎】&#10;有形固定資産減価償却率">
          <a:extLst>
            <a:ext uri="{FF2B5EF4-FFF2-40B4-BE49-F238E27FC236}">
              <a16:creationId xmlns:a16="http://schemas.microsoft.com/office/drawing/2014/main" id="{00000000-0008-0000-0200-0000BF020000}"/>
            </a:ext>
          </a:extLst>
        </xdr:cNvPr>
        <xdr:cNvSpPr txBox="1"/>
      </xdr:nvSpPr>
      <xdr:spPr>
        <a:xfrm>
          <a:off x="11102984" y="17650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04" name="正方形/長方形 703">
          <a:extLst>
            <a:ext uri="{FF2B5EF4-FFF2-40B4-BE49-F238E27FC236}">
              <a16:creationId xmlns:a16="http://schemas.microsoft.com/office/drawing/2014/main" id="{00000000-0008-0000-0200-0000C0020000}"/>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05" name="正方形/長方形 704">
          <a:extLst>
            <a:ext uri="{FF2B5EF4-FFF2-40B4-BE49-F238E27FC236}">
              <a16:creationId xmlns:a16="http://schemas.microsoft.com/office/drawing/2014/main" id="{00000000-0008-0000-0200-0000C1020000}"/>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06" name="正方形/長方形 705">
          <a:extLst>
            <a:ext uri="{FF2B5EF4-FFF2-40B4-BE49-F238E27FC236}">
              <a16:creationId xmlns:a16="http://schemas.microsoft.com/office/drawing/2014/main" id="{00000000-0008-0000-0200-0000C2020000}"/>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7" name="正方形/長方形 706">
          <a:extLst>
            <a:ext uri="{FF2B5EF4-FFF2-40B4-BE49-F238E27FC236}">
              <a16:creationId xmlns:a16="http://schemas.microsoft.com/office/drawing/2014/main" id="{00000000-0008-0000-0200-0000C3020000}"/>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8" name="正方形/長方形 707">
          <a:extLst>
            <a:ext uri="{FF2B5EF4-FFF2-40B4-BE49-F238E27FC236}">
              <a16:creationId xmlns:a16="http://schemas.microsoft.com/office/drawing/2014/main" id="{00000000-0008-0000-0200-0000C4020000}"/>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9" name="正方形/長方形 708">
          <a:extLst>
            <a:ext uri="{FF2B5EF4-FFF2-40B4-BE49-F238E27FC236}">
              <a16:creationId xmlns:a16="http://schemas.microsoft.com/office/drawing/2014/main" id="{00000000-0008-0000-0200-0000C5020000}"/>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10" name="正方形/長方形 709">
          <a:extLst>
            <a:ext uri="{FF2B5EF4-FFF2-40B4-BE49-F238E27FC236}">
              <a16:creationId xmlns:a16="http://schemas.microsoft.com/office/drawing/2014/main" id="{00000000-0008-0000-0200-0000C6020000}"/>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11" name="正方形/長方形 710">
          <a:extLst>
            <a:ext uri="{FF2B5EF4-FFF2-40B4-BE49-F238E27FC236}">
              <a16:creationId xmlns:a16="http://schemas.microsoft.com/office/drawing/2014/main" id="{00000000-0008-0000-0200-0000C7020000}"/>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12" name="テキスト ボックス 711">
          <a:extLst>
            <a:ext uri="{FF2B5EF4-FFF2-40B4-BE49-F238E27FC236}">
              <a16:creationId xmlns:a16="http://schemas.microsoft.com/office/drawing/2014/main" id="{00000000-0008-0000-0200-0000C8020000}"/>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13" name="直線コネクタ 712">
          <a:extLst>
            <a:ext uri="{FF2B5EF4-FFF2-40B4-BE49-F238E27FC236}">
              <a16:creationId xmlns:a16="http://schemas.microsoft.com/office/drawing/2014/main" id="{00000000-0008-0000-0200-0000C9020000}"/>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714" name="直線コネクタ 713">
          <a:extLst>
            <a:ext uri="{FF2B5EF4-FFF2-40B4-BE49-F238E27FC236}">
              <a16:creationId xmlns:a16="http://schemas.microsoft.com/office/drawing/2014/main" id="{00000000-0008-0000-0200-0000CA020000}"/>
            </a:ext>
          </a:extLst>
        </xdr:cNvPr>
        <xdr:cNvCxnSpPr/>
      </xdr:nvCxnSpPr>
      <xdr:spPr>
        <a:xfrm>
          <a:off x="16093440" y="1830813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15" name="テキスト ボックス 714">
          <a:extLst>
            <a:ext uri="{FF2B5EF4-FFF2-40B4-BE49-F238E27FC236}">
              <a16:creationId xmlns:a16="http://schemas.microsoft.com/office/drawing/2014/main" id="{00000000-0008-0000-0200-0000CB020000}"/>
            </a:ext>
          </a:extLst>
        </xdr:cNvPr>
        <xdr:cNvSpPr txBox="1"/>
      </xdr:nvSpPr>
      <xdr:spPr>
        <a:xfrm>
          <a:off x="1569484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16" name="直線コネクタ 715">
          <a:extLst>
            <a:ext uri="{FF2B5EF4-FFF2-40B4-BE49-F238E27FC236}">
              <a16:creationId xmlns:a16="http://schemas.microsoft.com/office/drawing/2014/main" id="{00000000-0008-0000-0200-0000CC020000}"/>
            </a:ext>
          </a:extLst>
        </xdr:cNvPr>
        <xdr:cNvCxnSpPr/>
      </xdr:nvCxnSpPr>
      <xdr:spPr>
        <a:xfrm>
          <a:off x="16093440" y="1798918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17" name="テキスト ボックス 716">
          <a:extLst>
            <a:ext uri="{FF2B5EF4-FFF2-40B4-BE49-F238E27FC236}">
              <a16:creationId xmlns:a16="http://schemas.microsoft.com/office/drawing/2014/main" id="{00000000-0008-0000-0200-0000CD020000}"/>
            </a:ext>
          </a:extLst>
        </xdr:cNvPr>
        <xdr:cNvSpPr txBox="1"/>
      </xdr:nvSpPr>
      <xdr:spPr>
        <a:xfrm>
          <a:off x="15694841" y="1785077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718" name="直線コネクタ 717">
          <a:extLst>
            <a:ext uri="{FF2B5EF4-FFF2-40B4-BE49-F238E27FC236}">
              <a16:creationId xmlns:a16="http://schemas.microsoft.com/office/drawing/2014/main" id="{00000000-0008-0000-0200-0000CE020000}"/>
            </a:ext>
          </a:extLst>
        </xdr:cNvPr>
        <xdr:cNvCxnSpPr/>
      </xdr:nvCxnSpPr>
      <xdr:spPr>
        <a:xfrm>
          <a:off x="16093440" y="1767023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719" name="テキスト ボックス 718">
          <a:extLst>
            <a:ext uri="{FF2B5EF4-FFF2-40B4-BE49-F238E27FC236}">
              <a16:creationId xmlns:a16="http://schemas.microsoft.com/office/drawing/2014/main" id="{00000000-0008-0000-0200-0000CF020000}"/>
            </a:ext>
          </a:extLst>
        </xdr:cNvPr>
        <xdr:cNvSpPr txBox="1"/>
      </xdr:nvSpPr>
      <xdr:spPr>
        <a:xfrm>
          <a:off x="15694841" y="1753182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720" name="直線コネクタ 719">
          <a:extLst>
            <a:ext uri="{FF2B5EF4-FFF2-40B4-BE49-F238E27FC236}">
              <a16:creationId xmlns:a16="http://schemas.microsoft.com/office/drawing/2014/main" id="{00000000-0008-0000-0200-0000D0020000}"/>
            </a:ext>
          </a:extLst>
        </xdr:cNvPr>
        <xdr:cNvCxnSpPr/>
      </xdr:nvCxnSpPr>
      <xdr:spPr>
        <a:xfrm>
          <a:off x="16093440" y="1735128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721" name="テキスト ボックス 720">
          <a:extLst>
            <a:ext uri="{FF2B5EF4-FFF2-40B4-BE49-F238E27FC236}">
              <a16:creationId xmlns:a16="http://schemas.microsoft.com/office/drawing/2014/main" id="{00000000-0008-0000-0200-0000D1020000}"/>
            </a:ext>
          </a:extLst>
        </xdr:cNvPr>
        <xdr:cNvSpPr txBox="1"/>
      </xdr:nvSpPr>
      <xdr:spPr>
        <a:xfrm>
          <a:off x="15694841" y="1721287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722" name="直線コネクタ 721">
          <a:extLst>
            <a:ext uri="{FF2B5EF4-FFF2-40B4-BE49-F238E27FC236}">
              <a16:creationId xmlns:a16="http://schemas.microsoft.com/office/drawing/2014/main" id="{00000000-0008-0000-0200-0000D2020000}"/>
            </a:ext>
          </a:extLst>
        </xdr:cNvPr>
        <xdr:cNvCxnSpPr/>
      </xdr:nvCxnSpPr>
      <xdr:spPr>
        <a:xfrm>
          <a:off x="16093440" y="1703233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723" name="テキスト ボックス 722">
          <a:extLst>
            <a:ext uri="{FF2B5EF4-FFF2-40B4-BE49-F238E27FC236}">
              <a16:creationId xmlns:a16="http://schemas.microsoft.com/office/drawing/2014/main" id="{00000000-0008-0000-0200-0000D3020000}"/>
            </a:ext>
          </a:extLst>
        </xdr:cNvPr>
        <xdr:cNvSpPr txBox="1"/>
      </xdr:nvSpPr>
      <xdr:spPr>
        <a:xfrm>
          <a:off x="15694841" y="16893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724" name="直線コネクタ 723">
          <a:extLst>
            <a:ext uri="{FF2B5EF4-FFF2-40B4-BE49-F238E27FC236}">
              <a16:creationId xmlns:a16="http://schemas.microsoft.com/office/drawing/2014/main" id="{00000000-0008-0000-0200-0000D4020000}"/>
            </a:ext>
          </a:extLst>
        </xdr:cNvPr>
        <xdr:cNvCxnSpPr/>
      </xdr:nvCxnSpPr>
      <xdr:spPr>
        <a:xfrm>
          <a:off x="16093440" y="1671338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725" name="テキスト ボックス 724">
          <a:extLst>
            <a:ext uri="{FF2B5EF4-FFF2-40B4-BE49-F238E27FC236}">
              <a16:creationId xmlns:a16="http://schemas.microsoft.com/office/drawing/2014/main" id="{00000000-0008-0000-0200-0000D5020000}"/>
            </a:ext>
          </a:extLst>
        </xdr:cNvPr>
        <xdr:cNvSpPr txBox="1"/>
      </xdr:nvSpPr>
      <xdr:spPr>
        <a:xfrm>
          <a:off x="15694841" y="1657496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26" name="直線コネクタ 725">
          <a:extLst>
            <a:ext uri="{FF2B5EF4-FFF2-40B4-BE49-F238E27FC236}">
              <a16:creationId xmlns:a16="http://schemas.microsoft.com/office/drawing/2014/main" id="{00000000-0008-0000-0200-0000D6020000}"/>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27" name="テキスト ボックス 726">
          <a:extLst>
            <a:ext uri="{FF2B5EF4-FFF2-40B4-BE49-F238E27FC236}">
              <a16:creationId xmlns:a16="http://schemas.microsoft.com/office/drawing/2014/main" id="{00000000-0008-0000-0200-0000D7020000}"/>
            </a:ext>
          </a:extLst>
        </xdr:cNvPr>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28" name="【庁舎】&#10;一人当たり面積グラフ枠">
          <a:extLst>
            <a:ext uri="{FF2B5EF4-FFF2-40B4-BE49-F238E27FC236}">
              <a16:creationId xmlns:a16="http://schemas.microsoft.com/office/drawing/2014/main" id="{00000000-0008-0000-0200-0000D8020000}"/>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134982</xdr:rowOff>
    </xdr:from>
    <xdr:to>
      <xdr:col>116</xdr:col>
      <xdr:colOff>62864</xdr:colOff>
      <xdr:row>107</xdr:row>
      <xdr:rowOff>159476</xdr:rowOff>
    </xdr:to>
    <xdr:cxnSp macro="">
      <xdr:nvCxnSpPr>
        <xdr:cNvPr id="729" name="直線コネクタ 728">
          <a:extLst>
            <a:ext uri="{FF2B5EF4-FFF2-40B4-BE49-F238E27FC236}">
              <a16:creationId xmlns:a16="http://schemas.microsoft.com/office/drawing/2014/main" id="{00000000-0008-0000-0200-0000D9020000}"/>
            </a:ext>
          </a:extLst>
        </xdr:cNvPr>
        <xdr:cNvCxnSpPr/>
      </xdr:nvCxnSpPr>
      <xdr:spPr>
        <a:xfrm flipV="1">
          <a:off x="19509104" y="16898982"/>
          <a:ext cx="0" cy="11979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163303</xdr:rowOff>
    </xdr:from>
    <xdr:ext cx="469744" cy="259045"/>
    <xdr:sp macro="" textlink="">
      <xdr:nvSpPr>
        <xdr:cNvPr id="730" name="【庁舎】&#10;一人当たり面積最小値テキスト">
          <a:extLst>
            <a:ext uri="{FF2B5EF4-FFF2-40B4-BE49-F238E27FC236}">
              <a16:creationId xmlns:a16="http://schemas.microsoft.com/office/drawing/2014/main" id="{00000000-0008-0000-0200-0000DA020000}"/>
            </a:ext>
          </a:extLst>
        </xdr:cNvPr>
        <xdr:cNvSpPr txBox="1"/>
      </xdr:nvSpPr>
      <xdr:spPr>
        <a:xfrm>
          <a:off x="19547840" y="18100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159476</xdr:rowOff>
    </xdr:from>
    <xdr:to>
      <xdr:col>116</xdr:col>
      <xdr:colOff>152400</xdr:colOff>
      <xdr:row>107</xdr:row>
      <xdr:rowOff>159476</xdr:rowOff>
    </xdr:to>
    <xdr:cxnSp macro="">
      <xdr:nvCxnSpPr>
        <xdr:cNvPr id="731" name="直線コネクタ 730">
          <a:extLst>
            <a:ext uri="{FF2B5EF4-FFF2-40B4-BE49-F238E27FC236}">
              <a16:creationId xmlns:a16="http://schemas.microsoft.com/office/drawing/2014/main" id="{00000000-0008-0000-0200-0000DB020000}"/>
            </a:ext>
          </a:extLst>
        </xdr:cNvPr>
        <xdr:cNvCxnSpPr/>
      </xdr:nvCxnSpPr>
      <xdr:spPr>
        <a:xfrm>
          <a:off x="19443700" y="1809695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81659</xdr:rowOff>
    </xdr:from>
    <xdr:ext cx="469744" cy="259045"/>
    <xdr:sp macro="" textlink="">
      <xdr:nvSpPr>
        <xdr:cNvPr id="732" name="【庁舎】&#10;一人当たり面積最大値テキスト">
          <a:extLst>
            <a:ext uri="{FF2B5EF4-FFF2-40B4-BE49-F238E27FC236}">
              <a16:creationId xmlns:a16="http://schemas.microsoft.com/office/drawing/2014/main" id="{00000000-0008-0000-0200-0000DC020000}"/>
            </a:ext>
          </a:extLst>
        </xdr:cNvPr>
        <xdr:cNvSpPr txBox="1"/>
      </xdr:nvSpPr>
      <xdr:spPr>
        <a:xfrm>
          <a:off x="19547840" y="16678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134982</xdr:rowOff>
    </xdr:from>
    <xdr:to>
      <xdr:col>116</xdr:col>
      <xdr:colOff>152400</xdr:colOff>
      <xdr:row>100</xdr:row>
      <xdr:rowOff>134982</xdr:rowOff>
    </xdr:to>
    <xdr:cxnSp macro="">
      <xdr:nvCxnSpPr>
        <xdr:cNvPr id="733" name="直線コネクタ 732">
          <a:extLst>
            <a:ext uri="{FF2B5EF4-FFF2-40B4-BE49-F238E27FC236}">
              <a16:creationId xmlns:a16="http://schemas.microsoft.com/office/drawing/2014/main" id="{00000000-0008-0000-0200-0000DD020000}"/>
            </a:ext>
          </a:extLst>
        </xdr:cNvPr>
        <xdr:cNvCxnSpPr/>
      </xdr:nvCxnSpPr>
      <xdr:spPr>
        <a:xfrm>
          <a:off x="19443700" y="1689898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23965</xdr:rowOff>
    </xdr:from>
    <xdr:ext cx="469744" cy="259045"/>
    <xdr:sp macro="" textlink="">
      <xdr:nvSpPr>
        <xdr:cNvPr id="734" name="【庁舎】&#10;一人当たり面積平均値テキスト">
          <a:extLst>
            <a:ext uri="{FF2B5EF4-FFF2-40B4-BE49-F238E27FC236}">
              <a16:creationId xmlns:a16="http://schemas.microsoft.com/office/drawing/2014/main" id="{00000000-0008-0000-0200-0000DE020000}"/>
            </a:ext>
          </a:extLst>
        </xdr:cNvPr>
        <xdr:cNvSpPr txBox="1"/>
      </xdr:nvSpPr>
      <xdr:spPr>
        <a:xfrm>
          <a:off x="19547840" y="1762616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45538</xdr:rowOff>
    </xdr:from>
    <xdr:to>
      <xdr:col>116</xdr:col>
      <xdr:colOff>114300</xdr:colOff>
      <xdr:row>105</xdr:row>
      <xdr:rowOff>147138</xdr:rowOff>
    </xdr:to>
    <xdr:sp macro="" textlink="">
      <xdr:nvSpPr>
        <xdr:cNvPr id="735" name="フローチャート: 判断 734">
          <a:extLst>
            <a:ext uri="{FF2B5EF4-FFF2-40B4-BE49-F238E27FC236}">
              <a16:creationId xmlns:a16="http://schemas.microsoft.com/office/drawing/2014/main" id="{00000000-0008-0000-0200-0000DF020000}"/>
            </a:ext>
          </a:extLst>
        </xdr:cNvPr>
        <xdr:cNvSpPr/>
      </xdr:nvSpPr>
      <xdr:spPr>
        <a:xfrm>
          <a:off x="19458940" y="17647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60779</xdr:rowOff>
    </xdr:from>
    <xdr:to>
      <xdr:col>112</xdr:col>
      <xdr:colOff>38100</xdr:colOff>
      <xdr:row>105</xdr:row>
      <xdr:rowOff>162379</xdr:rowOff>
    </xdr:to>
    <xdr:sp macro="" textlink="">
      <xdr:nvSpPr>
        <xdr:cNvPr id="736" name="フローチャート: 判断 735">
          <a:extLst>
            <a:ext uri="{FF2B5EF4-FFF2-40B4-BE49-F238E27FC236}">
              <a16:creationId xmlns:a16="http://schemas.microsoft.com/office/drawing/2014/main" id="{00000000-0008-0000-0200-0000E0020000}"/>
            </a:ext>
          </a:extLst>
        </xdr:cNvPr>
        <xdr:cNvSpPr/>
      </xdr:nvSpPr>
      <xdr:spPr>
        <a:xfrm>
          <a:off x="18735040" y="1766297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105</xdr:row>
      <xdr:rowOff>153506</xdr:rowOff>
    </xdr:from>
    <xdr:ext cx="469744" cy="259045"/>
    <xdr:sp macro="" textlink="">
      <xdr:nvSpPr>
        <xdr:cNvPr id="737" name="n_1aveValue【庁舎】&#10;一人当たり面積">
          <a:extLst>
            <a:ext uri="{FF2B5EF4-FFF2-40B4-BE49-F238E27FC236}">
              <a16:creationId xmlns:a16="http://schemas.microsoft.com/office/drawing/2014/main" id="{00000000-0008-0000-0200-0000E1020000}"/>
            </a:ext>
          </a:extLst>
        </xdr:cNvPr>
        <xdr:cNvSpPr txBox="1"/>
      </xdr:nvSpPr>
      <xdr:spPr>
        <a:xfrm>
          <a:off x="18561127" y="17755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105</xdr:row>
      <xdr:rowOff>110852</xdr:rowOff>
    </xdr:from>
    <xdr:to>
      <xdr:col>107</xdr:col>
      <xdr:colOff>101600</xdr:colOff>
      <xdr:row>106</xdr:row>
      <xdr:rowOff>41002</xdr:rowOff>
    </xdr:to>
    <xdr:sp macro="" textlink="">
      <xdr:nvSpPr>
        <xdr:cNvPr id="738" name="フローチャート: 判断 737">
          <a:extLst>
            <a:ext uri="{FF2B5EF4-FFF2-40B4-BE49-F238E27FC236}">
              <a16:creationId xmlns:a16="http://schemas.microsoft.com/office/drawing/2014/main" id="{00000000-0008-0000-0200-0000E2020000}"/>
            </a:ext>
          </a:extLst>
        </xdr:cNvPr>
        <xdr:cNvSpPr/>
      </xdr:nvSpPr>
      <xdr:spPr>
        <a:xfrm>
          <a:off x="17937480" y="1771305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104</xdr:row>
      <xdr:rowOff>57529</xdr:rowOff>
    </xdr:from>
    <xdr:ext cx="469744" cy="259045"/>
    <xdr:sp macro="" textlink="">
      <xdr:nvSpPr>
        <xdr:cNvPr id="739" name="n_2aveValue【庁舎】&#10;一人当たり面積">
          <a:extLst>
            <a:ext uri="{FF2B5EF4-FFF2-40B4-BE49-F238E27FC236}">
              <a16:creationId xmlns:a16="http://schemas.microsoft.com/office/drawing/2014/main" id="{00000000-0008-0000-0200-0000E3020000}"/>
            </a:ext>
          </a:extLst>
        </xdr:cNvPr>
        <xdr:cNvSpPr txBox="1"/>
      </xdr:nvSpPr>
      <xdr:spPr>
        <a:xfrm>
          <a:off x="17776267" y="174920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105</xdr:row>
      <xdr:rowOff>98879</xdr:rowOff>
    </xdr:from>
    <xdr:to>
      <xdr:col>102</xdr:col>
      <xdr:colOff>165100</xdr:colOff>
      <xdr:row>106</xdr:row>
      <xdr:rowOff>29029</xdr:rowOff>
    </xdr:to>
    <xdr:sp macro="" textlink="">
      <xdr:nvSpPr>
        <xdr:cNvPr id="740" name="フローチャート: 判断 739">
          <a:extLst>
            <a:ext uri="{FF2B5EF4-FFF2-40B4-BE49-F238E27FC236}">
              <a16:creationId xmlns:a16="http://schemas.microsoft.com/office/drawing/2014/main" id="{00000000-0008-0000-0200-0000E4020000}"/>
            </a:ext>
          </a:extLst>
        </xdr:cNvPr>
        <xdr:cNvSpPr/>
      </xdr:nvSpPr>
      <xdr:spPr>
        <a:xfrm>
          <a:off x="17162780" y="1770107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69927</xdr:colOff>
      <xdr:row>104</xdr:row>
      <xdr:rowOff>45556</xdr:rowOff>
    </xdr:from>
    <xdr:ext cx="469744" cy="259045"/>
    <xdr:sp macro="" textlink="">
      <xdr:nvSpPr>
        <xdr:cNvPr id="741" name="n_3aveValue【庁舎】&#10;一人当たり面積">
          <a:extLst>
            <a:ext uri="{FF2B5EF4-FFF2-40B4-BE49-F238E27FC236}">
              <a16:creationId xmlns:a16="http://schemas.microsoft.com/office/drawing/2014/main" id="{00000000-0008-0000-0200-0000E5020000}"/>
            </a:ext>
          </a:extLst>
        </xdr:cNvPr>
        <xdr:cNvSpPr txBox="1"/>
      </xdr:nvSpPr>
      <xdr:spPr>
        <a:xfrm>
          <a:off x="17001567" y="17480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104</xdr:row>
      <xdr:rowOff>112486</xdr:rowOff>
    </xdr:from>
    <xdr:to>
      <xdr:col>98</xdr:col>
      <xdr:colOff>38100</xdr:colOff>
      <xdr:row>105</xdr:row>
      <xdr:rowOff>42636</xdr:rowOff>
    </xdr:to>
    <xdr:sp macro="" textlink="">
      <xdr:nvSpPr>
        <xdr:cNvPr id="742" name="フローチャート: 判断 741">
          <a:extLst>
            <a:ext uri="{FF2B5EF4-FFF2-40B4-BE49-F238E27FC236}">
              <a16:creationId xmlns:a16="http://schemas.microsoft.com/office/drawing/2014/main" id="{00000000-0008-0000-0200-0000E6020000}"/>
            </a:ext>
          </a:extLst>
        </xdr:cNvPr>
        <xdr:cNvSpPr/>
      </xdr:nvSpPr>
      <xdr:spPr>
        <a:xfrm>
          <a:off x="16388080" y="1754704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133427</xdr:colOff>
      <xdr:row>105</xdr:row>
      <xdr:rowOff>33763</xdr:rowOff>
    </xdr:from>
    <xdr:ext cx="469744" cy="259045"/>
    <xdr:sp macro="" textlink="">
      <xdr:nvSpPr>
        <xdr:cNvPr id="743" name="n_4aveValue【庁舎】&#10;一人当たり面積">
          <a:extLst>
            <a:ext uri="{FF2B5EF4-FFF2-40B4-BE49-F238E27FC236}">
              <a16:creationId xmlns:a16="http://schemas.microsoft.com/office/drawing/2014/main" id="{00000000-0008-0000-0200-0000E7020000}"/>
            </a:ext>
          </a:extLst>
        </xdr:cNvPr>
        <xdr:cNvSpPr txBox="1"/>
      </xdr:nvSpPr>
      <xdr:spPr>
        <a:xfrm>
          <a:off x="16226867" y="17635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111</xdr:row>
      <xdr:rowOff>16527</xdr:rowOff>
    </xdr:from>
    <xdr:ext cx="762000" cy="259045"/>
    <xdr:sp macro="" textlink="">
      <xdr:nvSpPr>
        <xdr:cNvPr id="744" name="テキスト ボックス 743">
          <a:extLst>
            <a:ext uri="{FF2B5EF4-FFF2-40B4-BE49-F238E27FC236}">
              <a16:creationId xmlns:a16="http://schemas.microsoft.com/office/drawing/2014/main" id="{00000000-0008-0000-0200-0000E8020000}"/>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45" name="テキスト ボックス 744">
          <a:extLst>
            <a:ext uri="{FF2B5EF4-FFF2-40B4-BE49-F238E27FC236}">
              <a16:creationId xmlns:a16="http://schemas.microsoft.com/office/drawing/2014/main" id="{00000000-0008-0000-0200-0000E9020000}"/>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46" name="テキスト ボックス 745">
          <a:extLst>
            <a:ext uri="{FF2B5EF4-FFF2-40B4-BE49-F238E27FC236}">
              <a16:creationId xmlns:a16="http://schemas.microsoft.com/office/drawing/2014/main" id="{00000000-0008-0000-0200-0000EA020000}"/>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47" name="テキスト ボックス 746">
          <a:extLst>
            <a:ext uri="{FF2B5EF4-FFF2-40B4-BE49-F238E27FC236}">
              <a16:creationId xmlns:a16="http://schemas.microsoft.com/office/drawing/2014/main" id="{00000000-0008-0000-0200-0000EB020000}"/>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48" name="テキスト ボックス 747">
          <a:extLst>
            <a:ext uri="{FF2B5EF4-FFF2-40B4-BE49-F238E27FC236}">
              <a16:creationId xmlns:a16="http://schemas.microsoft.com/office/drawing/2014/main" id="{00000000-0008-0000-0200-0000EC020000}"/>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166914</xdr:rowOff>
    </xdr:from>
    <xdr:to>
      <xdr:col>116</xdr:col>
      <xdr:colOff>114300</xdr:colOff>
      <xdr:row>105</xdr:row>
      <xdr:rowOff>97064</xdr:rowOff>
    </xdr:to>
    <xdr:sp macro="" textlink="">
      <xdr:nvSpPr>
        <xdr:cNvPr id="749" name="楕円 748">
          <a:extLst>
            <a:ext uri="{FF2B5EF4-FFF2-40B4-BE49-F238E27FC236}">
              <a16:creationId xmlns:a16="http://schemas.microsoft.com/office/drawing/2014/main" id="{00000000-0008-0000-0200-0000ED020000}"/>
            </a:ext>
          </a:extLst>
        </xdr:cNvPr>
        <xdr:cNvSpPr/>
      </xdr:nvSpPr>
      <xdr:spPr>
        <a:xfrm>
          <a:off x="19458940" y="1760147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18341</xdr:rowOff>
    </xdr:from>
    <xdr:ext cx="469744" cy="259045"/>
    <xdr:sp macro="" textlink="">
      <xdr:nvSpPr>
        <xdr:cNvPr id="750" name="【庁舎】&#10;一人当たり面積該当値テキスト">
          <a:extLst>
            <a:ext uri="{FF2B5EF4-FFF2-40B4-BE49-F238E27FC236}">
              <a16:creationId xmlns:a16="http://schemas.microsoft.com/office/drawing/2014/main" id="{00000000-0008-0000-0200-0000EE020000}"/>
            </a:ext>
          </a:extLst>
        </xdr:cNvPr>
        <xdr:cNvSpPr txBox="1"/>
      </xdr:nvSpPr>
      <xdr:spPr>
        <a:xfrm>
          <a:off x="19547840" y="17452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103</xdr:row>
      <xdr:rowOff>42273</xdr:rowOff>
    </xdr:from>
    <xdr:to>
      <xdr:col>112</xdr:col>
      <xdr:colOff>38100</xdr:colOff>
      <xdr:row>103</xdr:row>
      <xdr:rowOff>143873</xdr:rowOff>
    </xdr:to>
    <xdr:sp macro="" textlink="">
      <xdr:nvSpPr>
        <xdr:cNvPr id="751" name="楕円 750">
          <a:extLst>
            <a:ext uri="{FF2B5EF4-FFF2-40B4-BE49-F238E27FC236}">
              <a16:creationId xmlns:a16="http://schemas.microsoft.com/office/drawing/2014/main" id="{00000000-0008-0000-0200-0000EF020000}"/>
            </a:ext>
          </a:extLst>
        </xdr:cNvPr>
        <xdr:cNvSpPr/>
      </xdr:nvSpPr>
      <xdr:spPr>
        <a:xfrm>
          <a:off x="18735040" y="1730919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103</xdr:row>
      <xdr:rowOff>93073</xdr:rowOff>
    </xdr:from>
    <xdr:to>
      <xdr:col>116</xdr:col>
      <xdr:colOff>63500</xdr:colOff>
      <xdr:row>105</xdr:row>
      <xdr:rowOff>46264</xdr:rowOff>
    </xdr:to>
    <xdr:cxnSp macro="">
      <xdr:nvCxnSpPr>
        <xdr:cNvPr id="752" name="直線コネクタ 751">
          <a:extLst>
            <a:ext uri="{FF2B5EF4-FFF2-40B4-BE49-F238E27FC236}">
              <a16:creationId xmlns:a16="http://schemas.microsoft.com/office/drawing/2014/main" id="{00000000-0008-0000-0200-0000F0020000}"/>
            </a:ext>
          </a:extLst>
        </xdr:cNvPr>
        <xdr:cNvCxnSpPr/>
      </xdr:nvCxnSpPr>
      <xdr:spPr>
        <a:xfrm>
          <a:off x="18778220" y="17359993"/>
          <a:ext cx="731520" cy="288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49349</xdr:rowOff>
    </xdr:from>
    <xdr:to>
      <xdr:col>98</xdr:col>
      <xdr:colOff>38100</xdr:colOff>
      <xdr:row>104</xdr:row>
      <xdr:rowOff>150949</xdr:rowOff>
    </xdr:to>
    <xdr:sp macro="" textlink="">
      <xdr:nvSpPr>
        <xdr:cNvPr id="753" name="楕円 752">
          <a:extLst>
            <a:ext uri="{FF2B5EF4-FFF2-40B4-BE49-F238E27FC236}">
              <a16:creationId xmlns:a16="http://schemas.microsoft.com/office/drawing/2014/main" id="{00000000-0008-0000-0200-0000F1020000}"/>
            </a:ext>
          </a:extLst>
        </xdr:cNvPr>
        <xdr:cNvSpPr/>
      </xdr:nvSpPr>
      <xdr:spPr>
        <a:xfrm>
          <a:off x="16388080" y="1748390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101</xdr:row>
      <xdr:rowOff>160400</xdr:rowOff>
    </xdr:from>
    <xdr:ext cx="469744" cy="259045"/>
    <xdr:sp macro="" textlink="">
      <xdr:nvSpPr>
        <xdr:cNvPr id="754" name="n_1mainValue【庁舎】&#10;一人当たり面積">
          <a:extLst>
            <a:ext uri="{FF2B5EF4-FFF2-40B4-BE49-F238E27FC236}">
              <a16:creationId xmlns:a16="http://schemas.microsoft.com/office/drawing/2014/main" id="{00000000-0008-0000-0200-0000F2020000}"/>
            </a:ext>
          </a:extLst>
        </xdr:cNvPr>
        <xdr:cNvSpPr txBox="1"/>
      </xdr:nvSpPr>
      <xdr:spPr>
        <a:xfrm>
          <a:off x="18561127" y="17092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102</xdr:row>
      <xdr:rowOff>167476</xdr:rowOff>
    </xdr:from>
    <xdr:ext cx="469744" cy="259045"/>
    <xdr:sp macro="" textlink="">
      <xdr:nvSpPr>
        <xdr:cNvPr id="755" name="n_4mainValue【庁舎】&#10;一人当たり面積">
          <a:extLst>
            <a:ext uri="{FF2B5EF4-FFF2-40B4-BE49-F238E27FC236}">
              <a16:creationId xmlns:a16="http://schemas.microsoft.com/office/drawing/2014/main" id="{00000000-0008-0000-0200-0000F3020000}"/>
            </a:ext>
          </a:extLst>
        </xdr:cNvPr>
        <xdr:cNvSpPr txBox="1"/>
      </xdr:nvSpPr>
      <xdr:spPr>
        <a:xfrm>
          <a:off x="16226867" y="17266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56" name="正方形/長方形 755">
          <a:extLst>
            <a:ext uri="{FF2B5EF4-FFF2-40B4-BE49-F238E27FC236}">
              <a16:creationId xmlns:a16="http://schemas.microsoft.com/office/drawing/2014/main" id="{00000000-0008-0000-0200-0000F4020000}"/>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7" name="正方形/長方形 756">
          <a:extLst>
            <a:ext uri="{FF2B5EF4-FFF2-40B4-BE49-F238E27FC236}">
              <a16:creationId xmlns:a16="http://schemas.microsoft.com/office/drawing/2014/main" id="{00000000-0008-0000-0200-0000F5020000}"/>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8" name="テキスト ボックス 757">
          <a:extLst>
            <a:ext uri="{FF2B5EF4-FFF2-40B4-BE49-F238E27FC236}">
              <a16:creationId xmlns:a16="http://schemas.microsoft.com/office/drawing/2014/main" id="{00000000-0008-0000-0200-0000F6020000}"/>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当町が保有する公共施設は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1970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年度から</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1990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年度にかけて町民文化系施設、学校教育系施設、行政系施設などを集中して整備を行なった。</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また、</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2000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年度以降についても、小学校統合に伴う校舎・体育館・町営住宅・医療センター・千波環境美化センターなと大規模な施設を整備してきたが、今後、老朽化の時期を向かえ</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多額の更新費用や改修費用が見込まれる。このため、長期的な財政状況や公共施設等の利用需要の見通しを踏まえて、将来に過度な負担を残さない持続可能な公共施設等のあり方を</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検討していく。</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東京都大島町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7,262
7,164
90.76
9,024,248
8,829,208
195,040
3,863,695
9,830,942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11.8
95.5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mn-lt"/>
              <a:ea typeface="+mn-ea"/>
              <a:cs typeface="+mn-cs"/>
            </a:rPr>
            <a:t>　歳入確保に努めるため、滞納整理実施計画に基づき徴収強化を実施しているところではあるが、長引く観光・産業の低迷等により、思うような成果が得られていないのが現状である。このため、財政基盤回復の兆しが見られず、類似団体の平均を下回っている。今後も観光産業の振興等はもとより、島内の景気基盤の底上げに努めるとともに、</a:t>
          </a:r>
          <a:r>
            <a:rPr lang="ja-JP" altLang="ja-JP" sz="1100" b="0">
              <a:solidFill>
                <a:schemeClr val="dk1"/>
              </a:solidFill>
              <a:effectLst/>
              <a:latin typeface="+mn-lt"/>
              <a:ea typeface="+mn-ea"/>
              <a:cs typeface="+mn-cs"/>
            </a:rPr>
            <a:t>後期</a:t>
          </a:r>
          <a:r>
            <a:rPr lang="ja-JP" altLang="ja-JP" sz="1100">
              <a:solidFill>
                <a:schemeClr val="dk1"/>
              </a:solidFill>
              <a:effectLst/>
              <a:latin typeface="+mn-lt"/>
              <a:ea typeface="+mn-ea"/>
              <a:cs typeface="+mn-cs"/>
            </a:rPr>
            <a:t>基本計画に基づき財源の確保を実施していく。</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a:extLst>
            <a:ext uri="{FF2B5EF4-FFF2-40B4-BE49-F238E27FC236}">
              <a16:creationId xmlns:a16="http://schemas.microsoft.com/office/drawing/2014/main" id="{00000000-0008-0000-0300-000040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31448</xdr:rowOff>
    </xdr:from>
    <xdr:to>
      <xdr:col>23</xdr:col>
      <xdr:colOff>133350</xdr:colOff>
      <xdr:row>44</xdr:row>
      <xdr:rowOff>119138</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flipV="1">
          <a:off x="4953000" y="6203648"/>
          <a:ext cx="0" cy="145929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91215</xdr:rowOff>
    </xdr:from>
    <xdr:ext cx="762000" cy="259045"/>
    <xdr:sp macro="" textlink="">
      <xdr:nvSpPr>
        <xdr:cNvPr id="66" name="財政力最小値テキスト">
          <a:extLst>
            <a:ext uri="{FF2B5EF4-FFF2-40B4-BE49-F238E27FC236}">
              <a16:creationId xmlns:a16="http://schemas.microsoft.com/office/drawing/2014/main" id="{00000000-0008-0000-0300-000042000000}"/>
            </a:ext>
          </a:extLst>
        </xdr:cNvPr>
        <xdr:cNvSpPr txBox="1"/>
      </xdr:nvSpPr>
      <xdr:spPr>
        <a:xfrm>
          <a:off x="5041900" y="7635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119138</xdr:rowOff>
    </xdr:from>
    <xdr:to>
      <xdr:col>24</xdr:col>
      <xdr:colOff>12700</xdr:colOff>
      <xdr:row>44</xdr:row>
      <xdr:rowOff>119138</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7662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117825</xdr:rowOff>
    </xdr:from>
    <xdr:ext cx="762000" cy="259045"/>
    <xdr:sp macro="" textlink="">
      <xdr:nvSpPr>
        <xdr:cNvPr id="68" name="財政力最大値テキスト">
          <a:extLst>
            <a:ext uri="{FF2B5EF4-FFF2-40B4-BE49-F238E27FC236}">
              <a16:creationId xmlns:a16="http://schemas.microsoft.com/office/drawing/2014/main" id="{00000000-0008-0000-0300-000044000000}"/>
            </a:ext>
          </a:extLst>
        </xdr:cNvPr>
        <xdr:cNvSpPr txBox="1"/>
      </xdr:nvSpPr>
      <xdr:spPr>
        <a:xfrm>
          <a:off x="5041900" y="5947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31448</xdr:rowOff>
    </xdr:from>
    <xdr:to>
      <xdr:col>24</xdr:col>
      <xdr:colOff>12700</xdr:colOff>
      <xdr:row>36</xdr:row>
      <xdr:rowOff>31448</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6203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106741</xdr:rowOff>
    </xdr:from>
    <xdr:to>
      <xdr:col>23</xdr:col>
      <xdr:colOff>133350</xdr:colOff>
      <xdr:row>43</xdr:row>
      <xdr:rowOff>129722</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114800" y="7479091"/>
          <a:ext cx="8382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3525</xdr:rowOff>
    </xdr:from>
    <xdr:ext cx="762000" cy="259045"/>
    <xdr:sp macro="" textlink="">
      <xdr:nvSpPr>
        <xdr:cNvPr id="71" name="財政力平均値テキスト">
          <a:extLst>
            <a:ext uri="{FF2B5EF4-FFF2-40B4-BE49-F238E27FC236}">
              <a16:creationId xmlns:a16="http://schemas.microsoft.com/office/drawing/2014/main" id="{00000000-0008-0000-0300-000047000000}"/>
            </a:ext>
          </a:extLst>
        </xdr:cNvPr>
        <xdr:cNvSpPr txBox="1"/>
      </xdr:nvSpPr>
      <xdr:spPr>
        <a:xfrm>
          <a:off x="5041900" y="72044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158448</xdr:rowOff>
    </xdr:from>
    <xdr:to>
      <xdr:col>23</xdr:col>
      <xdr:colOff>184150</xdr:colOff>
      <xdr:row>43</xdr:row>
      <xdr:rowOff>88598</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902200" y="7359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95250</xdr:rowOff>
    </xdr:from>
    <xdr:to>
      <xdr:col>19</xdr:col>
      <xdr:colOff>133350</xdr:colOff>
      <xdr:row>43</xdr:row>
      <xdr:rowOff>106741</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3225800" y="7467600"/>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123976</xdr:rowOff>
    </xdr:from>
    <xdr:to>
      <xdr:col>19</xdr:col>
      <xdr:colOff>184150</xdr:colOff>
      <xdr:row>43</xdr:row>
      <xdr:rowOff>54126</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064000" y="7324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64303</xdr:rowOff>
    </xdr:from>
    <xdr:ext cx="7366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3733800" y="70937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83759</xdr:rowOff>
    </xdr:from>
    <xdr:to>
      <xdr:col>15</xdr:col>
      <xdr:colOff>82550</xdr:colOff>
      <xdr:row>43</xdr:row>
      <xdr:rowOff>95250</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2336800" y="7456109"/>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123976</xdr:rowOff>
    </xdr:from>
    <xdr:to>
      <xdr:col>15</xdr:col>
      <xdr:colOff>133350</xdr:colOff>
      <xdr:row>43</xdr:row>
      <xdr:rowOff>54126</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3175000" y="7324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64303</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2844800" y="7093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72269</xdr:rowOff>
    </xdr:from>
    <xdr:to>
      <xdr:col>11</xdr:col>
      <xdr:colOff>31750</xdr:colOff>
      <xdr:row>43</xdr:row>
      <xdr:rowOff>83759</xdr:rowOff>
    </xdr:to>
    <xdr:cxnSp macro="">
      <xdr:nvCxnSpPr>
        <xdr:cNvPr id="79" name="直線コネクタ 78">
          <a:extLst>
            <a:ext uri="{FF2B5EF4-FFF2-40B4-BE49-F238E27FC236}">
              <a16:creationId xmlns:a16="http://schemas.microsoft.com/office/drawing/2014/main" id="{00000000-0008-0000-0300-00004F000000}"/>
            </a:ext>
          </a:extLst>
        </xdr:cNvPr>
        <xdr:cNvCxnSpPr/>
      </xdr:nvCxnSpPr>
      <xdr:spPr>
        <a:xfrm>
          <a:off x="1447800" y="7444619"/>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146957</xdr:rowOff>
    </xdr:from>
    <xdr:to>
      <xdr:col>11</xdr:col>
      <xdr:colOff>82550</xdr:colOff>
      <xdr:row>43</xdr:row>
      <xdr:rowOff>77107</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2286000" y="7347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87284</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955800" y="7116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169938</xdr:rowOff>
    </xdr:from>
    <xdr:to>
      <xdr:col>7</xdr:col>
      <xdr:colOff>31750</xdr:colOff>
      <xdr:row>43</xdr:row>
      <xdr:rowOff>100088</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1397000" y="737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110265</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066800" y="7139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78922</xdr:rowOff>
    </xdr:from>
    <xdr:to>
      <xdr:col>23</xdr:col>
      <xdr:colOff>184150</xdr:colOff>
      <xdr:row>44</xdr:row>
      <xdr:rowOff>9072</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9022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50999</xdr:rowOff>
    </xdr:from>
    <xdr:ext cx="762000" cy="259045"/>
    <xdr:sp macro="" textlink="">
      <xdr:nvSpPr>
        <xdr:cNvPr id="90" name="財政力該当値テキスト">
          <a:extLst>
            <a:ext uri="{FF2B5EF4-FFF2-40B4-BE49-F238E27FC236}">
              <a16:creationId xmlns:a16="http://schemas.microsoft.com/office/drawing/2014/main" id="{00000000-0008-0000-0300-00005A000000}"/>
            </a:ext>
          </a:extLst>
        </xdr:cNvPr>
        <xdr:cNvSpPr txBox="1"/>
      </xdr:nvSpPr>
      <xdr:spPr>
        <a:xfrm>
          <a:off x="5041900" y="7423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55941</xdr:rowOff>
    </xdr:from>
    <xdr:to>
      <xdr:col>19</xdr:col>
      <xdr:colOff>184150</xdr:colOff>
      <xdr:row>43</xdr:row>
      <xdr:rowOff>157541</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064000" y="7428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142318</xdr:rowOff>
    </xdr:from>
    <xdr:ext cx="7366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3733800" y="75146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44450</xdr:rowOff>
    </xdr:from>
    <xdr:to>
      <xdr:col>15</xdr:col>
      <xdr:colOff>133350</xdr:colOff>
      <xdr:row>43</xdr:row>
      <xdr:rowOff>146050</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3175000" y="741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130827</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2844800" y="750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32959</xdr:rowOff>
    </xdr:from>
    <xdr:to>
      <xdr:col>11</xdr:col>
      <xdr:colOff>82550</xdr:colOff>
      <xdr:row>43</xdr:row>
      <xdr:rowOff>134559</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2286000" y="7405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119336</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955800" y="7491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21469</xdr:rowOff>
    </xdr:from>
    <xdr:to>
      <xdr:col>7</xdr:col>
      <xdr:colOff>31750</xdr:colOff>
      <xdr:row>43</xdr:row>
      <xdr:rowOff>123069</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1397000" y="7393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107846</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066800" y="74801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[87.4%]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R3</a:t>
          </a:r>
          <a:r>
            <a:rPr kumimoji="1" lang="ja-JP" altLang="ja-JP" sz="1100">
              <a:solidFill>
                <a:schemeClr val="dk1"/>
              </a:solidFill>
              <a:effectLst/>
              <a:latin typeface="+mn-lt"/>
              <a:ea typeface="+mn-ea"/>
              <a:cs typeface="+mn-cs"/>
            </a:rPr>
            <a:t>年度決算では、収入では地方交付税、地方消費税交付金等が増加、歳出では物件費や補助費が減額となった事により数値が若干回復した。当町の一般会計では、物件費が占める割合が大きく、経常収支比率を改善していく上では物件費の支出内容見直しが必須である。離島という立地ゆえに、各種公共施設等を一通り島内に設置しなくてはならず、また、古くは</a:t>
          </a:r>
          <a:r>
            <a:rPr kumimoji="1" lang="en-US" altLang="ja-JP" sz="1100">
              <a:solidFill>
                <a:schemeClr val="dk1"/>
              </a:solidFill>
              <a:effectLst/>
              <a:latin typeface="+mn-lt"/>
              <a:ea typeface="+mn-ea"/>
              <a:cs typeface="+mn-cs"/>
            </a:rPr>
            <a:t>8</a:t>
          </a:r>
          <a:r>
            <a:rPr kumimoji="1" lang="ja-JP" altLang="ja-JP" sz="1100">
              <a:solidFill>
                <a:schemeClr val="dk1"/>
              </a:solidFill>
              <a:effectLst/>
              <a:latin typeface="+mn-lt"/>
              <a:ea typeface="+mn-ea"/>
              <a:cs typeface="+mn-cs"/>
            </a:rPr>
            <a:t>集落から町がなり立っていたという特性から、各地に多数の施設が点在している。昨今の人口減少により施設数の見直しも含め検討していく必要がある。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a:extLst>
            <a:ext uri="{FF2B5EF4-FFF2-40B4-BE49-F238E27FC236}">
              <a16:creationId xmlns:a16="http://schemas.microsoft.com/office/drawing/2014/main" id="{00000000-0008-0000-0300-00007D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131826</xdr:rowOff>
    </xdr:from>
    <xdr:to>
      <xdr:col>23</xdr:col>
      <xdr:colOff>133350</xdr:colOff>
      <xdr:row>65</xdr:row>
      <xdr:rowOff>65786</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flipV="1">
          <a:off x="4953000" y="10075926"/>
          <a:ext cx="0" cy="113411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37863</xdr:rowOff>
    </xdr:from>
    <xdr:ext cx="762000" cy="259045"/>
    <xdr:sp macro="" textlink="">
      <xdr:nvSpPr>
        <xdr:cNvPr id="127" name="財政構造の弾力性最小値テキスト">
          <a:extLst>
            <a:ext uri="{FF2B5EF4-FFF2-40B4-BE49-F238E27FC236}">
              <a16:creationId xmlns:a16="http://schemas.microsoft.com/office/drawing/2014/main" id="{00000000-0008-0000-0300-00007F000000}"/>
            </a:ext>
          </a:extLst>
        </xdr:cNvPr>
        <xdr:cNvSpPr txBox="1"/>
      </xdr:nvSpPr>
      <xdr:spPr>
        <a:xfrm>
          <a:off x="5041900" y="11182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65786</xdr:rowOff>
    </xdr:from>
    <xdr:to>
      <xdr:col>24</xdr:col>
      <xdr:colOff>12700</xdr:colOff>
      <xdr:row>65</xdr:row>
      <xdr:rowOff>65786</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112100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46753</xdr:rowOff>
    </xdr:from>
    <xdr:ext cx="762000" cy="259045"/>
    <xdr:sp macro="" textlink="">
      <xdr:nvSpPr>
        <xdr:cNvPr id="129" name="財政構造の弾力性最大値テキスト">
          <a:extLst>
            <a:ext uri="{FF2B5EF4-FFF2-40B4-BE49-F238E27FC236}">
              <a16:creationId xmlns:a16="http://schemas.microsoft.com/office/drawing/2014/main" id="{00000000-0008-0000-0300-000081000000}"/>
            </a:ext>
          </a:extLst>
        </xdr:cNvPr>
        <xdr:cNvSpPr txBox="1"/>
      </xdr:nvSpPr>
      <xdr:spPr>
        <a:xfrm>
          <a:off x="5041900" y="98194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131826</xdr:rowOff>
    </xdr:from>
    <xdr:to>
      <xdr:col>24</xdr:col>
      <xdr:colOff>12700</xdr:colOff>
      <xdr:row>58</xdr:row>
      <xdr:rowOff>131826</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864100" y="10075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109474</xdr:rowOff>
    </xdr:from>
    <xdr:to>
      <xdr:col>23</xdr:col>
      <xdr:colOff>133350</xdr:colOff>
      <xdr:row>64</xdr:row>
      <xdr:rowOff>34544</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flipV="1">
          <a:off x="4114800" y="10910824"/>
          <a:ext cx="8382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63263</xdr:rowOff>
    </xdr:from>
    <xdr:ext cx="762000" cy="259045"/>
    <xdr:sp macro="" textlink="">
      <xdr:nvSpPr>
        <xdr:cNvPr id="132" name="財政構造の弾力性平均値テキスト">
          <a:extLst>
            <a:ext uri="{FF2B5EF4-FFF2-40B4-BE49-F238E27FC236}">
              <a16:creationId xmlns:a16="http://schemas.microsoft.com/office/drawing/2014/main" id="{00000000-0008-0000-0300-000084000000}"/>
            </a:ext>
          </a:extLst>
        </xdr:cNvPr>
        <xdr:cNvSpPr txBox="1"/>
      </xdr:nvSpPr>
      <xdr:spPr>
        <a:xfrm>
          <a:off x="5041900" y="105217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46736</xdr:rowOff>
    </xdr:from>
    <xdr:to>
      <xdr:col>23</xdr:col>
      <xdr:colOff>184150</xdr:colOff>
      <xdr:row>62</xdr:row>
      <xdr:rowOff>148336</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902200" y="10676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152908</xdr:rowOff>
    </xdr:from>
    <xdr:to>
      <xdr:col>19</xdr:col>
      <xdr:colOff>133350</xdr:colOff>
      <xdr:row>64</xdr:row>
      <xdr:rowOff>34544</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3225800" y="10954258"/>
          <a:ext cx="889000" cy="53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22352</xdr:rowOff>
    </xdr:from>
    <xdr:to>
      <xdr:col>19</xdr:col>
      <xdr:colOff>184150</xdr:colOff>
      <xdr:row>64</xdr:row>
      <xdr:rowOff>123952</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4064000" y="10995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108729</xdr:rowOff>
    </xdr:from>
    <xdr:ext cx="7366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3733800" y="110815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152908</xdr:rowOff>
    </xdr:from>
    <xdr:to>
      <xdr:col>15</xdr:col>
      <xdr:colOff>82550</xdr:colOff>
      <xdr:row>66</xdr:row>
      <xdr:rowOff>68072</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2336800" y="10954258"/>
          <a:ext cx="889000" cy="429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70612</xdr:rowOff>
    </xdr:from>
    <xdr:to>
      <xdr:col>15</xdr:col>
      <xdr:colOff>133350</xdr:colOff>
      <xdr:row>65</xdr:row>
      <xdr:rowOff>762</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3175000" y="11043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156989</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2844800" y="11129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15240</xdr:rowOff>
    </xdr:from>
    <xdr:to>
      <xdr:col>11</xdr:col>
      <xdr:colOff>31750</xdr:colOff>
      <xdr:row>66</xdr:row>
      <xdr:rowOff>68072</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a:off x="1447800" y="10988040"/>
          <a:ext cx="889000" cy="395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51308</xdr:rowOff>
    </xdr:from>
    <xdr:to>
      <xdr:col>11</xdr:col>
      <xdr:colOff>82550</xdr:colOff>
      <xdr:row>64</xdr:row>
      <xdr:rowOff>152908</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2286000" y="11024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163085</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955800" y="10792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17526</xdr:rowOff>
    </xdr:from>
    <xdr:to>
      <xdr:col>7</xdr:col>
      <xdr:colOff>31750</xdr:colOff>
      <xdr:row>64</xdr:row>
      <xdr:rowOff>119126</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1397000" y="10990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103903</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1066800" y="110767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58674</xdr:rowOff>
    </xdr:from>
    <xdr:to>
      <xdr:col>23</xdr:col>
      <xdr:colOff>184150</xdr:colOff>
      <xdr:row>63</xdr:row>
      <xdr:rowOff>160274</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902200" y="10860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30751</xdr:rowOff>
    </xdr:from>
    <xdr:ext cx="762000" cy="259045"/>
    <xdr:sp macro="" textlink="">
      <xdr:nvSpPr>
        <xdr:cNvPr id="151" name="財政構造の弾力性該当値テキスト">
          <a:extLst>
            <a:ext uri="{FF2B5EF4-FFF2-40B4-BE49-F238E27FC236}">
              <a16:creationId xmlns:a16="http://schemas.microsoft.com/office/drawing/2014/main" id="{00000000-0008-0000-0300-000097000000}"/>
            </a:ext>
          </a:extLst>
        </xdr:cNvPr>
        <xdr:cNvSpPr txBox="1"/>
      </xdr:nvSpPr>
      <xdr:spPr>
        <a:xfrm>
          <a:off x="5041900" y="10832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155194</xdr:rowOff>
    </xdr:from>
    <xdr:to>
      <xdr:col>19</xdr:col>
      <xdr:colOff>184150</xdr:colOff>
      <xdr:row>64</xdr:row>
      <xdr:rowOff>85344</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4064000" y="10956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95521</xdr:rowOff>
    </xdr:from>
    <xdr:ext cx="7366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3733800" y="107254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102108</xdr:rowOff>
    </xdr:from>
    <xdr:to>
      <xdr:col>15</xdr:col>
      <xdr:colOff>133350</xdr:colOff>
      <xdr:row>64</xdr:row>
      <xdr:rowOff>32258</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3175000" y="10903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42435</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2844800" y="10672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66</xdr:row>
      <xdr:rowOff>17272</xdr:rowOff>
    </xdr:from>
    <xdr:to>
      <xdr:col>11</xdr:col>
      <xdr:colOff>82550</xdr:colOff>
      <xdr:row>66</xdr:row>
      <xdr:rowOff>118872</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2286000" y="11332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66</xdr:row>
      <xdr:rowOff>103649</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955800" y="1141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135890</xdr:rowOff>
    </xdr:from>
    <xdr:to>
      <xdr:col>7</xdr:col>
      <xdr:colOff>31750</xdr:colOff>
      <xdr:row>64</xdr:row>
      <xdr:rowOff>66040</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1397000" y="1093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76217</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1066800" y="10706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[506,174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mn-lt"/>
              <a:ea typeface="+mn-ea"/>
              <a:cs typeface="+mn-cs"/>
            </a:rPr>
            <a:t>　当町は離島であるため、人口に関係なくあらゆる施設を独自で運用していかなくてはならない。このため数値は類似団体平均を大きく上回っている。上記の経常支出比率欄にも記載したとおり、人口減少に伴う施設数の見直しも含め検討の必要があ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8" name="人件費・物件費等の状況グラフ枠">
          <a:extLst>
            <a:ext uri="{FF2B5EF4-FFF2-40B4-BE49-F238E27FC236}">
              <a16:creationId xmlns:a16="http://schemas.microsoft.com/office/drawing/2014/main" id="{00000000-0008-0000-0300-0000BC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79</xdr:row>
      <xdr:rowOff>166018</xdr:rowOff>
    </xdr:from>
    <xdr:to>
      <xdr:col>23</xdr:col>
      <xdr:colOff>133350</xdr:colOff>
      <xdr:row>88</xdr:row>
      <xdr:rowOff>128623</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flipV="1">
          <a:off x="4953000" y="13710568"/>
          <a:ext cx="0" cy="150565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100700</xdr:rowOff>
    </xdr:from>
    <xdr:ext cx="762000" cy="259045"/>
    <xdr:sp macro="" textlink="">
      <xdr:nvSpPr>
        <xdr:cNvPr id="190" name="人件費・物件費等の状況最小値テキスト">
          <a:extLst>
            <a:ext uri="{FF2B5EF4-FFF2-40B4-BE49-F238E27FC236}">
              <a16:creationId xmlns:a16="http://schemas.microsoft.com/office/drawing/2014/main" id="{00000000-0008-0000-0300-0000BE000000}"/>
            </a:ext>
          </a:extLst>
        </xdr:cNvPr>
        <xdr:cNvSpPr txBox="1"/>
      </xdr:nvSpPr>
      <xdr:spPr>
        <a:xfrm>
          <a:off x="5041900" y="151883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903,965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128623</xdr:rowOff>
    </xdr:from>
    <xdr:to>
      <xdr:col>24</xdr:col>
      <xdr:colOff>12700</xdr:colOff>
      <xdr:row>88</xdr:row>
      <xdr:rowOff>128623</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4864100" y="152162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80945</xdr:rowOff>
    </xdr:from>
    <xdr:ext cx="762000" cy="259045"/>
    <xdr:sp macro="" textlink="">
      <xdr:nvSpPr>
        <xdr:cNvPr id="192" name="人件費・物件費等の状況最大値テキスト">
          <a:extLst>
            <a:ext uri="{FF2B5EF4-FFF2-40B4-BE49-F238E27FC236}">
              <a16:creationId xmlns:a16="http://schemas.microsoft.com/office/drawing/2014/main" id="{00000000-0008-0000-0300-0000C0000000}"/>
            </a:ext>
          </a:extLst>
        </xdr:cNvPr>
        <xdr:cNvSpPr txBox="1"/>
      </xdr:nvSpPr>
      <xdr:spPr>
        <a:xfrm>
          <a:off x="5041900" y="13454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155,193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79</xdr:row>
      <xdr:rowOff>166018</xdr:rowOff>
    </xdr:from>
    <xdr:to>
      <xdr:col>24</xdr:col>
      <xdr:colOff>12700</xdr:colOff>
      <xdr:row>79</xdr:row>
      <xdr:rowOff>166018</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864100" y="13710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14531</xdr:rowOff>
    </xdr:from>
    <xdr:to>
      <xdr:col>23</xdr:col>
      <xdr:colOff>133350</xdr:colOff>
      <xdr:row>84</xdr:row>
      <xdr:rowOff>46816</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flipV="1">
          <a:off x="4114800" y="14416331"/>
          <a:ext cx="838200" cy="3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29294</xdr:rowOff>
    </xdr:from>
    <xdr:ext cx="762000" cy="259045"/>
    <xdr:sp macro="" textlink="">
      <xdr:nvSpPr>
        <xdr:cNvPr id="195" name="人件費・物件費等の状況平均値テキスト">
          <a:extLst>
            <a:ext uri="{FF2B5EF4-FFF2-40B4-BE49-F238E27FC236}">
              <a16:creationId xmlns:a16="http://schemas.microsoft.com/office/drawing/2014/main" id="{00000000-0008-0000-0300-0000C3000000}"/>
            </a:ext>
          </a:extLst>
        </xdr:cNvPr>
        <xdr:cNvSpPr txBox="1"/>
      </xdr:nvSpPr>
      <xdr:spPr>
        <a:xfrm>
          <a:off x="5041900" y="1374529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274,770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12767</xdr:rowOff>
    </xdr:from>
    <xdr:to>
      <xdr:col>23</xdr:col>
      <xdr:colOff>184150</xdr:colOff>
      <xdr:row>81</xdr:row>
      <xdr:rowOff>114367</xdr:rowOff>
    </xdr:to>
    <xdr:sp macro="" textlink="">
      <xdr:nvSpPr>
        <xdr:cNvPr id="196" name="フローチャート: 判断 195">
          <a:extLst>
            <a:ext uri="{FF2B5EF4-FFF2-40B4-BE49-F238E27FC236}">
              <a16:creationId xmlns:a16="http://schemas.microsoft.com/office/drawing/2014/main" id="{00000000-0008-0000-0300-0000C4000000}"/>
            </a:ext>
          </a:extLst>
        </xdr:cNvPr>
        <xdr:cNvSpPr/>
      </xdr:nvSpPr>
      <xdr:spPr>
        <a:xfrm>
          <a:off x="4902200" y="13900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164964</xdr:rowOff>
    </xdr:from>
    <xdr:to>
      <xdr:col>19</xdr:col>
      <xdr:colOff>133350</xdr:colOff>
      <xdr:row>84</xdr:row>
      <xdr:rowOff>46816</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3225800" y="14395314"/>
          <a:ext cx="889000" cy="53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80</xdr:row>
      <xdr:rowOff>163063</xdr:rowOff>
    </xdr:from>
    <xdr:to>
      <xdr:col>19</xdr:col>
      <xdr:colOff>184150</xdr:colOff>
      <xdr:row>81</xdr:row>
      <xdr:rowOff>93213</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4064000" y="13879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103390</xdr:rowOff>
    </xdr:from>
    <xdr:ext cx="7366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3733800" y="136479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115184</xdr:rowOff>
    </xdr:from>
    <xdr:to>
      <xdr:col>15</xdr:col>
      <xdr:colOff>82550</xdr:colOff>
      <xdr:row>83</xdr:row>
      <xdr:rowOff>164964</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2336800" y="14345534"/>
          <a:ext cx="889000" cy="49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128608</xdr:rowOff>
    </xdr:from>
    <xdr:to>
      <xdr:col>15</xdr:col>
      <xdr:colOff>133350</xdr:colOff>
      <xdr:row>81</xdr:row>
      <xdr:rowOff>58758</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3175000" y="13844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68935</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2844800" y="13613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104392</xdr:rowOff>
    </xdr:from>
    <xdr:to>
      <xdr:col>11</xdr:col>
      <xdr:colOff>31750</xdr:colOff>
      <xdr:row>83</xdr:row>
      <xdr:rowOff>115184</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1447800" y="14334742"/>
          <a:ext cx="889000" cy="10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113649</xdr:rowOff>
    </xdr:from>
    <xdr:to>
      <xdr:col>11</xdr:col>
      <xdr:colOff>82550</xdr:colOff>
      <xdr:row>81</xdr:row>
      <xdr:rowOff>43799</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2286000" y="13829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53976</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1955800" y="135985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114312</xdr:rowOff>
    </xdr:from>
    <xdr:to>
      <xdr:col>7</xdr:col>
      <xdr:colOff>31750</xdr:colOff>
      <xdr:row>81</xdr:row>
      <xdr:rowOff>44462</xdr:rowOff>
    </xdr:to>
    <xdr:sp macro="" textlink="">
      <xdr:nvSpPr>
        <xdr:cNvPr id="206" name="フローチャート: 判断 205">
          <a:extLst>
            <a:ext uri="{FF2B5EF4-FFF2-40B4-BE49-F238E27FC236}">
              <a16:creationId xmlns:a16="http://schemas.microsoft.com/office/drawing/2014/main" id="{00000000-0008-0000-0300-0000CE000000}"/>
            </a:ext>
          </a:extLst>
        </xdr:cNvPr>
        <xdr:cNvSpPr/>
      </xdr:nvSpPr>
      <xdr:spPr>
        <a:xfrm>
          <a:off x="1397000" y="13830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54639</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1066800" y="13599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135181</xdr:rowOff>
    </xdr:from>
    <xdr:to>
      <xdr:col>23</xdr:col>
      <xdr:colOff>184150</xdr:colOff>
      <xdr:row>84</xdr:row>
      <xdr:rowOff>65331</xdr:rowOff>
    </xdr:to>
    <xdr:sp macro="" textlink="">
      <xdr:nvSpPr>
        <xdr:cNvPr id="213" name="楕円 212">
          <a:extLst>
            <a:ext uri="{FF2B5EF4-FFF2-40B4-BE49-F238E27FC236}">
              <a16:creationId xmlns:a16="http://schemas.microsoft.com/office/drawing/2014/main" id="{00000000-0008-0000-0300-0000D5000000}"/>
            </a:ext>
          </a:extLst>
        </xdr:cNvPr>
        <xdr:cNvSpPr/>
      </xdr:nvSpPr>
      <xdr:spPr>
        <a:xfrm>
          <a:off x="4902200" y="14365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107258</xdr:rowOff>
    </xdr:from>
    <xdr:ext cx="762000" cy="259045"/>
    <xdr:sp macro="" textlink="">
      <xdr:nvSpPr>
        <xdr:cNvPr id="214" name="人件費・物件費等の状況該当値テキスト">
          <a:extLst>
            <a:ext uri="{FF2B5EF4-FFF2-40B4-BE49-F238E27FC236}">
              <a16:creationId xmlns:a16="http://schemas.microsoft.com/office/drawing/2014/main" id="{00000000-0008-0000-0300-0000D6000000}"/>
            </a:ext>
          </a:extLst>
        </xdr:cNvPr>
        <xdr:cNvSpPr txBox="1"/>
      </xdr:nvSpPr>
      <xdr:spPr>
        <a:xfrm>
          <a:off x="5041900" y="143376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506,174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167466</xdr:rowOff>
    </xdr:from>
    <xdr:to>
      <xdr:col>19</xdr:col>
      <xdr:colOff>184150</xdr:colOff>
      <xdr:row>84</xdr:row>
      <xdr:rowOff>97616</xdr:rowOff>
    </xdr:to>
    <xdr:sp macro="" textlink="">
      <xdr:nvSpPr>
        <xdr:cNvPr id="215" name="楕円 214">
          <a:extLst>
            <a:ext uri="{FF2B5EF4-FFF2-40B4-BE49-F238E27FC236}">
              <a16:creationId xmlns:a16="http://schemas.microsoft.com/office/drawing/2014/main" id="{00000000-0008-0000-0300-0000D7000000}"/>
            </a:ext>
          </a:extLst>
        </xdr:cNvPr>
        <xdr:cNvSpPr/>
      </xdr:nvSpPr>
      <xdr:spPr>
        <a:xfrm>
          <a:off x="4064000" y="14397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82393</xdr:rowOff>
    </xdr:from>
    <xdr:ext cx="736600" cy="259045"/>
    <xdr:sp macro="" textlink="">
      <xdr:nvSpPr>
        <xdr:cNvPr id="216" name="テキスト ボックス 215">
          <a:extLst>
            <a:ext uri="{FF2B5EF4-FFF2-40B4-BE49-F238E27FC236}">
              <a16:creationId xmlns:a16="http://schemas.microsoft.com/office/drawing/2014/main" id="{00000000-0008-0000-0300-0000D8000000}"/>
            </a:ext>
          </a:extLst>
        </xdr:cNvPr>
        <xdr:cNvSpPr txBox="1"/>
      </xdr:nvSpPr>
      <xdr:spPr>
        <a:xfrm>
          <a:off x="3733800" y="144841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114164</xdr:rowOff>
    </xdr:from>
    <xdr:to>
      <xdr:col>15</xdr:col>
      <xdr:colOff>133350</xdr:colOff>
      <xdr:row>84</xdr:row>
      <xdr:rowOff>44314</xdr:rowOff>
    </xdr:to>
    <xdr:sp macro="" textlink="">
      <xdr:nvSpPr>
        <xdr:cNvPr id="217" name="楕円 216">
          <a:extLst>
            <a:ext uri="{FF2B5EF4-FFF2-40B4-BE49-F238E27FC236}">
              <a16:creationId xmlns:a16="http://schemas.microsoft.com/office/drawing/2014/main" id="{00000000-0008-0000-0300-0000D9000000}"/>
            </a:ext>
          </a:extLst>
        </xdr:cNvPr>
        <xdr:cNvSpPr/>
      </xdr:nvSpPr>
      <xdr:spPr>
        <a:xfrm>
          <a:off x="3175000" y="14344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29091</xdr:rowOff>
    </xdr:from>
    <xdr:ext cx="762000" cy="259045"/>
    <xdr:sp macro="" textlink="">
      <xdr:nvSpPr>
        <xdr:cNvPr id="218" name="テキスト ボックス 217">
          <a:extLst>
            <a:ext uri="{FF2B5EF4-FFF2-40B4-BE49-F238E27FC236}">
              <a16:creationId xmlns:a16="http://schemas.microsoft.com/office/drawing/2014/main" id="{00000000-0008-0000-0300-0000DA000000}"/>
            </a:ext>
          </a:extLst>
        </xdr:cNvPr>
        <xdr:cNvSpPr txBox="1"/>
      </xdr:nvSpPr>
      <xdr:spPr>
        <a:xfrm>
          <a:off x="2844800" y="14430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64384</xdr:rowOff>
    </xdr:from>
    <xdr:to>
      <xdr:col>11</xdr:col>
      <xdr:colOff>82550</xdr:colOff>
      <xdr:row>83</xdr:row>
      <xdr:rowOff>165984</xdr:rowOff>
    </xdr:to>
    <xdr:sp macro="" textlink="">
      <xdr:nvSpPr>
        <xdr:cNvPr id="219" name="楕円 218">
          <a:extLst>
            <a:ext uri="{FF2B5EF4-FFF2-40B4-BE49-F238E27FC236}">
              <a16:creationId xmlns:a16="http://schemas.microsoft.com/office/drawing/2014/main" id="{00000000-0008-0000-0300-0000DB000000}"/>
            </a:ext>
          </a:extLst>
        </xdr:cNvPr>
        <xdr:cNvSpPr/>
      </xdr:nvSpPr>
      <xdr:spPr>
        <a:xfrm>
          <a:off x="2286000" y="14294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150761</xdr:rowOff>
    </xdr:from>
    <xdr:ext cx="762000" cy="259045"/>
    <xdr:sp macro="" textlink="">
      <xdr:nvSpPr>
        <xdr:cNvPr id="220" name="テキスト ボックス 219">
          <a:extLst>
            <a:ext uri="{FF2B5EF4-FFF2-40B4-BE49-F238E27FC236}">
              <a16:creationId xmlns:a16="http://schemas.microsoft.com/office/drawing/2014/main" id="{00000000-0008-0000-0300-0000DC000000}"/>
            </a:ext>
          </a:extLst>
        </xdr:cNvPr>
        <xdr:cNvSpPr txBox="1"/>
      </xdr:nvSpPr>
      <xdr:spPr>
        <a:xfrm>
          <a:off x="1955800" y="14381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53592</xdr:rowOff>
    </xdr:from>
    <xdr:to>
      <xdr:col>7</xdr:col>
      <xdr:colOff>31750</xdr:colOff>
      <xdr:row>83</xdr:row>
      <xdr:rowOff>155192</xdr:rowOff>
    </xdr:to>
    <xdr:sp macro="" textlink="">
      <xdr:nvSpPr>
        <xdr:cNvPr id="221" name="楕円 220">
          <a:extLst>
            <a:ext uri="{FF2B5EF4-FFF2-40B4-BE49-F238E27FC236}">
              <a16:creationId xmlns:a16="http://schemas.microsoft.com/office/drawing/2014/main" id="{00000000-0008-0000-0300-0000DD000000}"/>
            </a:ext>
          </a:extLst>
        </xdr:cNvPr>
        <xdr:cNvSpPr/>
      </xdr:nvSpPr>
      <xdr:spPr>
        <a:xfrm>
          <a:off x="1397000" y="14283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139969</xdr:rowOff>
    </xdr:from>
    <xdr:ext cx="762000" cy="259045"/>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066800" y="143703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[90.3]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5" name="テキスト ボックス 234">
          <a:extLst>
            <a:ext uri="{FF2B5EF4-FFF2-40B4-BE49-F238E27FC236}">
              <a16:creationId xmlns:a16="http://schemas.microsoft.com/office/drawing/2014/main" id="{00000000-0008-0000-0300-0000EB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mn-lt"/>
              <a:ea typeface="+mn-ea"/>
              <a:cs typeface="+mn-cs"/>
            </a:rPr>
            <a:t>　当町の給与体系は国基準を適用しているが、昇格などの基準設定は国と比べ低い数値となっている。類似団体との差は昨年度、今年度ともに</a:t>
          </a:r>
          <a:r>
            <a:rPr lang="en-US" altLang="ja-JP" sz="1100">
              <a:solidFill>
                <a:schemeClr val="dk1"/>
              </a:solidFill>
              <a:effectLst/>
              <a:latin typeface="+mn-lt"/>
              <a:ea typeface="+mn-ea"/>
              <a:cs typeface="+mn-cs"/>
            </a:rPr>
            <a:t>5.2%</a:t>
          </a:r>
          <a:r>
            <a:rPr lang="ja-JP" altLang="ja-JP" sz="1100">
              <a:solidFill>
                <a:schemeClr val="dk1"/>
              </a:solidFill>
              <a:effectLst/>
              <a:latin typeface="+mn-lt"/>
              <a:ea typeface="+mn-ea"/>
              <a:cs typeface="+mn-cs"/>
            </a:rPr>
            <a:t>となっており、要因は前述によるもののみとなる。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6" name="直線コネクタ 235">
          <a:extLst>
            <a:ext uri="{FF2B5EF4-FFF2-40B4-BE49-F238E27FC236}">
              <a16:creationId xmlns:a16="http://schemas.microsoft.com/office/drawing/2014/main" id="{00000000-0008-0000-0300-0000EC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7" name="テキスト ボックス 236">
          <a:extLst>
            <a:ext uri="{FF2B5EF4-FFF2-40B4-BE49-F238E27FC236}">
              <a16:creationId xmlns:a16="http://schemas.microsoft.com/office/drawing/2014/main" id="{00000000-0008-0000-0300-0000ED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79375</xdr:rowOff>
    </xdr:from>
    <xdr:to>
      <xdr:col>85</xdr:col>
      <xdr:colOff>95250</xdr:colOff>
      <xdr:row>90</xdr:row>
      <xdr:rowOff>79375</xdr:rowOff>
    </xdr:to>
    <xdr:cxnSp macro="">
      <xdr:nvCxnSpPr>
        <xdr:cNvPr id="238" name="直線コネクタ 237">
          <a:extLst>
            <a:ext uri="{FF2B5EF4-FFF2-40B4-BE49-F238E27FC236}">
              <a16:creationId xmlns:a16="http://schemas.microsoft.com/office/drawing/2014/main" id="{00000000-0008-0000-0300-0000EE000000}"/>
            </a:ext>
          </a:extLst>
        </xdr:cNvPr>
        <xdr:cNvCxnSpPr/>
      </xdr:nvCxnSpPr>
      <xdr:spPr>
        <a:xfrm>
          <a:off x="12827000" y="1550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108602</xdr:rowOff>
    </xdr:from>
    <xdr:ext cx="762000" cy="259045"/>
    <xdr:sp macro="" textlink="">
      <xdr:nvSpPr>
        <xdr:cNvPr id="239" name="テキスト ボックス 238">
          <a:extLst>
            <a:ext uri="{FF2B5EF4-FFF2-40B4-BE49-F238E27FC236}">
              <a16:creationId xmlns:a16="http://schemas.microsoft.com/office/drawing/2014/main" id="{00000000-0008-0000-0300-0000EF000000}"/>
            </a:ext>
          </a:extLst>
        </xdr:cNvPr>
        <xdr:cNvSpPr txBox="1"/>
      </xdr:nvSpPr>
      <xdr:spPr>
        <a:xfrm>
          <a:off x="12065000" y="1536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40" name="直線コネクタ 239">
          <a:extLst>
            <a:ext uri="{FF2B5EF4-FFF2-40B4-BE49-F238E27FC236}">
              <a16:creationId xmlns:a16="http://schemas.microsoft.com/office/drawing/2014/main" id="{00000000-0008-0000-0300-0000F0000000}"/>
            </a:ext>
          </a:extLst>
        </xdr:cNvPr>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41" name="テキスト ボックス 240">
          <a:extLst>
            <a:ext uri="{FF2B5EF4-FFF2-40B4-BE49-F238E27FC236}">
              <a16:creationId xmlns:a16="http://schemas.microsoft.com/office/drawing/2014/main" id="{00000000-0008-0000-0300-0000F1000000}"/>
            </a:ext>
          </a:extLst>
        </xdr:cNvPr>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161925</xdr:rowOff>
    </xdr:from>
    <xdr:to>
      <xdr:col>85</xdr:col>
      <xdr:colOff>95250</xdr:colOff>
      <xdr:row>86</xdr:row>
      <xdr:rowOff>161925</xdr:rowOff>
    </xdr:to>
    <xdr:cxnSp macro="">
      <xdr:nvCxnSpPr>
        <xdr:cNvPr id="242" name="直線コネクタ 241">
          <a:extLst>
            <a:ext uri="{FF2B5EF4-FFF2-40B4-BE49-F238E27FC236}">
              <a16:creationId xmlns:a16="http://schemas.microsoft.com/office/drawing/2014/main" id="{00000000-0008-0000-0300-0000F2000000}"/>
            </a:ext>
          </a:extLst>
        </xdr:cNvPr>
        <xdr:cNvCxnSpPr/>
      </xdr:nvCxnSpPr>
      <xdr:spPr>
        <a:xfrm>
          <a:off x="12827000" y="1490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19702</xdr:rowOff>
    </xdr:from>
    <xdr:ext cx="762000" cy="259045"/>
    <xdr:sp macro="" textlink="">
      <xdr:nvSpPr>
        <xdr:cNvPr id="243" name="テキスト ボックス 242">
          <a:extLst>
            <a:ext uri="{FF2B5EF4-FFF2-40B4-BE49-F238E27FC236}">
              <a16:creationId xmlns:a16="http://schemas.microsoft.com/office/drawing/2014/main" id="{00000000-0008-0000-0300-0000F3000000}"/>
            </a:ext>
          </a:extLst>
        </xdr:cNvPr>
        <xdr:cNvSpPr txBox="1"/>
      </xdr:nvSpPr>
      <xdr:spPr>
        <a:xfrm>
          <a:off x="12065000" y="1476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5" name="テキスト ボックス 244">
          <a:extLst>
            <a:ext uri="{FF2B5EF4-FFF2-40B4-BE49-F238E27FC236}">
              <a16:creationId xmlns:a16="http://schemas.microsoft.com/office/drawing/2014/main" id="{00000000-0008-0000-0300-0000F5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73025</xdr:rowOff>
    </xdr:from>
    <xdr:to>
      <xdr:col>85</xdr:col>
      <xdr:colOff>95250</xdr:colOff>
      <xdr:row>83</xdr:row>
      <xdr:rowOff>73025</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2827000" y="1430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102252</xdr:rowOff>
    </xdr:from>
    <xdr:ext cx="762000" cy="259045"/>
    <xdr:sp macro="" textlink="">
      <xdr:nvSpPr>
        <xdr:cNvPr id="247" name="テキスト ボックス 246">
          <a:extLst>
            <a:ext uri="{FF2B5EF4-FFF2-40B4-BE49-F238E27FC236}">
              <a16:creationId xmlns:a16="http://schemas.microsoft.com/office/drawing/2014/main" id="{00000000-0008-0000-0300-0000F7000000}"/>
            </a:ext>
          </a:extLst>
        </xdr:cNvPr>
        <xdr:cNvSpPr txBox="1"/>
      </xdr:nvSpPr>
      <xdr:spPr>
        <a:xfrm>
          <a:off x="12065000" y="1416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49" name="テキスト ボックス 248">
          <a:extLst>
            <a:ext uri="{FF2B5EF4-FFF2-40B4-BE49-F238E27FC236}">
              <a16:creationId xmlns:a16="http://schemas.microsoft.com/office/drawing/2014/main" id="{00000000-0008-0000-0300-0000F9000000}"/>
            </a:ext>
          </a:extLst>
        </xdr:cNvPr>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79</xdr:row>
      <xdr:rowOff>155575</xdr:rowOff>
    </xdr:from>
    <xdr:to>
      <xdr:col>85</xdr:col>
      <xdr:colOff>95250</xdr:colOff>
      <xdr:row>79</xdr:row>
      <xdr:rowOff>155575</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2827000" y="1370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13352</xdr:rowOff>
    </xdr:from>
    <xdr:ext cx="762000" cy="259045"/>
    <xdr:sp macro="" textlink="">
      <xdr:nvSpPr>
        <xdr:cNvPr id="251" name="テキスト ボックス 250">
          <a:extLst>
            <a:ext uri="{FF2B5EF4-FFF2-40B4-BE49-F238E27FC236}">
              <a16:creationId xmlns:a16="http://schemas.microsoft.com/office/drawing/2014/main" id="{00000000-0008-0000-0300-0000FB000000}"/>
            </a:ext>
          </a:extLst>
        </xdr:cNvPr>
        <xdr:cNvSpPr txBox="1"/>
      </xdr:nvSpPr>
      <xdr:spPr>
        <a:xfrm>
          <a:off x="12065000" y="1355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3" name="テキスト ボックス 252">
          <a:extLst>
            <a:ext uri="{FF2B5EF4-FFF2-40B4-BE49-F238E27FC236}">
              <a16:creationId xmlns:a16="http://schemas.microsoft.com/office/drawing/2014/main" id="{00000000-0008-0000-0300-0000FD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4" name="給与水準   （国との比較）グラフ枠">
          <a:extLst>
            <a:ext uri="{FF2B5EF4-FFF2-40B4-BE49-F238E27FC236}">
              <a16:creationId xmlns:a16="http://schemas.microsoft.com/office/drawing/2014/main" id="{00000000-0008-0000-0300-0000FE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104775</xdr:rowOff>
    </xdr:from>
    <xdr:to>
      <xdr:col>81</xdr:col>
      <xdr:colOff>44450</xdr:colOff>
      <xdr:row>89</xdr:row>
      <xdr:rowOff>29634</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flipV="1">
          <a:off x="17018000" y="13820775"/>
          <a:ext cx="0" cy="14679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1711</xdr:rowOff>
    </xdr:from>
    <xdr:ext cx="762000" cy="259045"/>
    <xdr:sp macro="" textlink="">
      <xdr:nvSpPr>
        <xdr:cNvPr id="256" name="給与水準   （国との比較）最小値テキスト">
          <a:extLst>
            <a:ext uri="{FF2B5EF4-FFF2-40B4-BE49-F238E27FC236}">
              <a16:creationId xmlns:a16="http://schemas.microsoft.com/office/drawing/2014/main" id="{00000000-0008-0000-0300-000000010000}"/>
            </a:ext>
          </a:extLst>
        </xdr:cNvPr>
        <xdr:cNvSpPr txBox="1"/>
      </xdr:nvSpPr>
      <xdr:spPr>
        <a:xfrm>
          <a:off x="17106900" y="15260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29634</xdr:rowOff>
    </xdr:from>
    <xdr:to>
      <xdr:col>81</xdr:col>
      <xdr:colOff>133350</xdr:colOff>
      <xdr:row>89</xdr:row>
      <xdr:rowOff>29634</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929100" y="15288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19702</xdr:rowOff>
    </xdr:from>
    <xdr:ext cx="762000" cy="259045"/>
    <xdr:sp macro="" textlink="">
      <xdr:nvSpPr>
        <xdr:cNvPr id="258" name="給与水準   （国との比較）最大値テキスト">
          <a:extLst>
            <a:ext uri="{FF2B5EF4-FFF2-40B4-BE49-F238E27FC236}">
              <a16:creationId xmlns:a16="http://schemas.microsoft.com/office/drawing/2014/main" id="{00000000-0008-0000-0300-000002010000}"/>
            </a:ext>
          </a:extLst>
        </xdr:cNvPr>
        <xdr:cNvSpPr txBox="1"/>
      </xdr:nvSpPr>
      <xdr:spPr>
        <a:xfrm>
          <a:off x="17106900" y="13564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104775</xdr:rowOff>
    </xdr:from>
    <xdr:to>
      <xdr:col>81</xdr:col>
      <xdr:colOff>133350</xdr:colOff>
      <xdr:row>80</xdr:row>
      <xdr:rowOff>104775</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6929100" y="13820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81</xdr:row>
      <xdr:rowOff>144463</xdr:rowOff>
    </xdr:from>
    <xdr:to>
      <xdr:col>81</xdr:col>
      <xdr:colOff>44450</xdr:colOff>
      <xdr:row>81</xdr:row>
      <xdr:rowOff>144463</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6179800" y="1403191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74206</xdr:rowOff>
    </xdr:from>
    <xdr:ext cx="762000" cy="259045"/>
    <xdr:sp macro="" textlink="">
      <xdr:nvSpPr>
        <xdr:cNvPr id="261" name="給与水準   （国との比較）平均値テキスト">
          <a:extLst>
            <a:ext uri="{FF2B5EF4-FFF2-40B4-BE49-F238E27FC236}">
              <a16:creationId xmlns:a16="http://schemas.microsoft.com/office/drawing/2014/main" id="{00000000-0008-0000-0300-000005010000}"/>
            </a:ext>
          </a:extLst>
        </xdr:cNvPr>
        <xdr:cNvSpPr txBox="1"/>
      </xdr:nvSpPr>
      <xdr:spPr>
        <a:xfrm>
          <a:off x="17106900" y="144760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102129</xdr:rowOff>
    </xdr:from>
    <xdr:to>
      <xdr:col>81</xdr:col>
      <xdr:colOff>95250</xdr:colOff>
      <xdr:row>85</xdr:row>
      <xdr:rowOff>32279</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6967200" y="14503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81</xdr:row>
      <xdr:rowOff>104246</xdr:rowOff>
    </xdr:from>
    <xdr:to>
      <xdr:col>77</xdr:col>
      <xdr:colOff>44450</xdr:colOff>
      <xdr:row>81</xdr:row>
      <xdr:rowOff>144463</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a:off x="15290800" y="13991696"/>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102129</xdr:rowOff>
    </xdr:from>
    <xdr:to>
      <xdr:col>77</xdr:col>
      <xdr:colOff>95250</xdr:colOff>
      <xdr:row>85</xdr:row>
      <xdr:rowOff>32279</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6129000" y="14503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17056</xdr:rowOff>
    </xdr:from>
    <xdr:ext cx="7366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5798800" y="145903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81</xdr:row>
      <xdr:rowOff>104246</xdr:rowOff>
    </xdr:from>
    <xdr:to>
      <xdr:col>72</xdr:col>
      <xdr:colOff>203200</xdr:colOff>
      <xdr:row>81</xdr:row>
      <xdr:rowOff>134409</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flipV="1">
          <a:off x="14401800" y="13991696"/>
          <a:ext cx="889000" cy="30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71966</xdr:rowOff>
    </xdr:from>
    <xdr:to>
      <xdr:col>73</xdr:col>
      <xdr:colOff>44450</xdr:colOff>
      <xdr:row>85</xdr:row>
      <xdr:rowOff>2116</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5240000" y="1447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158343</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909800" y="145601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81</xdr:row>
      <xdr:rowOff>124354</xdr:rowOff>
    </xdr:from>
    <xdr:to>
      <xdr:col>68</xdr:col>
      <xdr:colOff>152400</xdr:colOff>
      <xdr:row>81</xdr:row>
      <xdr:rowOff>134409</xdr:rowOff>
    </xdr:to>
    <xdr:cxnSp macro="">
      <xdr:nvCxnSpPr>
        <xdr:cNvPr id="269" name="直線コネクタ 268">
          <a:extLst>
            <a:ext uri="{FF2B5EF4-FFF2-40B4-BE49-F238E27FC236}">
              <a16:creationId xmlns:a16="http://schemas.microsoft.com/office/drawing/2014/main" id="{00000000-0008-0000-0300-00000D010000}"/>
            </a:ext>
          </a:extLst>
        </xdr:cNvPr>
        <xdr:cNvCxnSpPr/>
      </xdr:nvCxnSpPr>
      <xdr:spPr>
        <a:xfrm>
          <a:off x="13512800" y="14011804"/>
          <a:ext cx="889000" cy="10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41804</xdr:rowOff>
    </xdr:from>
    <xdr:to>
      <xdr:col>68</xdr:col>
      <xdr:colOff>203200</xdr:colOff>
      <xdr:row>84</xdr:row>
      <xdr:rowOff>143404</xdr:rowOff>
    </xdr:to>
    <xdr:sp macro="" textlink="">
      <xdr:nvSpPr>
        <xdr:cNvPr id="270" name="フローチャート: 判断 269">
          <a:extLst>
            <a:ext uri="{FF2B5EF4-FFF2-40B4-BE49-F238E27FC236}">
              <a16:creationId xmlns:a16="http://schemas.microsoft.com/office/drawing/2014/main" id="{00000000-0008-0000-0300-00000E010000}"/>
            </a:ext>
          </a:extLst>
        </xdr:cNvPr>
        <xdr:cNvSpPr/>
      </xdr:nvSpPr>
      <xdr:spPr>
        <a:xfrm>
          <a:off x="14351000" y="14443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128181</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4020800" y="14529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41804</xdr:rowOff>
    </xdr:from>
    <xdr:to>
      <xdr:col>64</xdr:col>
      <xdr:colOff>152400</xdr:colOff>
      <xdr:row>84</xdr:row>
      <xdr:rowOff>143404</xdr:rowOff>
    </xdr:to>
    <xdr:sp macro="" textlink="">
      <xdr:nvSpPr>
        <xdr:cNvPr id="272" name="フローチャート: 判断 271">
          <a:extLst>
            <a:ext uri="{FF2B5EF4-FFF2-40B4-BE49-F238E27FC236}">
              <a16:creationId xmlns:a16="http://schemas.microsoft.com/office/drawing/2014/main" id="{00000000-0008-0000-0300-000010010000}"/>
            </a:ext>
          </a:extLst>
        </xdr:cNvPr>
        <xdr:cNvSpPr/>
      </xdr:nvSpPr>
      <xdr:spPr>
        <a:xfrm>
          <a:off x="13462000" y="14443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128181</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131800" y="14529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81</xdr:row>
      <xdr:rowOff>93663</xdr:rowOff>
    </xdr:from>
    <xdr:to>
      <xdr:col>81</xdr:col>
      <xdr:colOff>95250</xdr:colOff>
      <xdr:row>82</xdr:row>
      <xdr:rowOff>23813</xdr:rowOff>
    </xdr:to>
    <xdr:sp macro="" textlink="">
      <xdr:nvSpPr>
        <xdr:cNvPr id="279" name="楕円 278">
          <a:extLst>
            <a:ext uri="{FF2B5EF4-FFF2-40B4-BE49-F238E27FC236}">
              <a16:creationId xmlns:a16="http://schemas.microsoft.com/office/drawing/2014/main" id="{00000000-0008-0000-0300-000017010000}"/>
            </a:ext>
          </a:extLst>
        </xdr:cNvPr>
        <xdr:cNvSpPr/>
      </xdr:nvSpPr>
      <xdr:spPr>
        <a:xfrm>
          <a:off x="16967200" y="13981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80</xdr:row>
      <xdr:rowOff>110190</xdr:rowOff>
    </xdr:from>
    <xdr:ext cx="762000" cy="259045"/>
    <xdr:sp macro="" textlink="">
      <xdr:nvSpPr>
        <xdr:cNvPr id="280" name="給与水準   （国との比較）該当値テキスト">
          <a:extLst>
            <a:ext uri="{FF2B5EF4-FFF2-40B4-BE49-F238E27FC236}">
              <a16:creationId xmlns:a16="http://schemas.microsoft.com/office/drawing/2014/main" id="{00000000-0008-0000-0300-000018010000}"/>
            </a:ext>
          </a:extLst>
        </xdr:cNvPr>
        <xdr:cNvSpPr txBox="1"/>
      </xdr:nvSpPr>
      <xdr:spPr>
        <a:xfrm>
          <a:off x="17106900" y="13826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81</xdr:row>
      <xdr:rowOff>93663</xdr:rowOff>
    </xdr:from>
    <xdr:to>
      <xdr:col>77</xdr:col>
      <xdr:colOff>95250</xdr:colOff>
      <xdr:row>82</xdr:row>
      <xdr:rowOff>23813</xdr:rowOff>
    </xdr:to>
    <xdr:sp macro="" textlink="">
      <xdr:nvSpPr>
        <xdr:cNvPr id="281" name="楕円 280">
          <a:extLst>
            <a:ext uri="{FF2B5EF4-FFF2-40B4-BE49-F238E27FC236}">
              <a16:creationId xmlns:a16="http://schemas.microsoft.com/office/drawing/2014/main" id="{00000000-0008-0000-0300-000019010000}"/>
            </a:ext>
          </a:extLst>
        </xdr:cNvPr>
        <xdr:cNvSpPr/>
      </xdr:nvSpPr>
      <xdr:spPr>
        <a:xfrm>
          <a:off x="16129000" y="13981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80</xdr:row>
      <xdr:rowOff>33990</xdr:rowOff>
    </xdr:from>
    <xdr:ext cx="736600" cy="259045"/>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5798800" y="137499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81</xdr:row>
      <xdr:rowOff>53446</xdr:rowOff>
    </xdr:from>
    <xdr:to>
      <xdr:col>73</xdr:col>
      <xdr:colOff>44450</xdr:colOff>
      <xdr:row>81</xdr:row>
      <xdr:rowOff>155046</xdr:rowOff>
    </xdr:to>
    <xdr:sp macro="" textlink="">
      <xdr:nvSpPr>
        <xdr:cNvPr id="283" name="楕円 282">
          <a:extLst>
            <a:ext uri="{FF2B5EF4-FFF2-40B4-BE49-F238E27FC236}">
              <a16:creationId xmlns:a16="http://schemas.microsoft.com/office/drawing/2014/main" id="{00000000-0008-0000-0300-00001B010000}"/>
            </a:ext>
          </a:extLst>
        </xdr:cNvPr>
        <xdr:cNvSpPr/>
      </xdr:nvSpPr>
      <xdr:spPr>
        <a:xfrm>
          <a:off x="15240000" y="13940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79</xdr:row>
      <xdr:rowOff>165223</xdr:rowOff>
    </xdr:from>
    <xdr:ext cx="762000" cy="259045"/>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4909800" y="13709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81</xdr:row>
      <xdr:rowOff>83609</xdr:rowOff>
    </xdr:from>
    <xdr:to>
      <xdr:col>68</xdr:col>
      <xdr:colOff>203200</xdr:colOff>
      <xdr:row>82</xdr:row>
      <xdr:rowOff>13759</xdr:rowOff>
    </xdr:to>
    <xdr:sp macro="" textlink="">
      <xdr:nvSpPr>
        <xdr:cNvPr id="285" name="楕円 284">
          <a:extLst>
            <a:ext uri="{FF2B5EF4-FFF2-40B4-BE49-F238E27FC236}">
              <a16:creationId xmlns:a16="http://schemas.microsoft.com/office/drawing/2014/main" id="{00000000-0008-0000-0300-00001D010000}"/>
            </a:ext>
          </a:extLst>
        </xdr:cNvPr>
        <xdr:cNvSpPr/>
      </xdr:nvSpPr>
      <xdr:spPr>
        <a:xfrm>
          <a:off x="14351000" y="13971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80</xdr:row>
      <xdr:rowOff>23936</xdr:rowOff>
    </xdr:from>
    <xdr:ext cx="762000" cy="259045"/>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4020800" y="137399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81</xdr:row>
      <xdr:rowOff>73554</xdr:rowOff>
    </xdr:from>
    <xdr:to>
      <xdr:col>64</xdr:col>
      <xdr:colOff>152400</xdr:colOff>
      <xdr:row>82</xdr:row>
      <xdr:rowOff>3704</xdr:rowOff>
    </xdr:to>
    <xdr:sp macro="" textlink="">
      <xdr:nvSpPr>
        <xdr:cNvPr id="287" name="楕円 286">
          <a:extLst>
            <a:ext uri="{FF2B5EF4-FFF2-40B4-BE49-F238E27FC236}">
              <a16:creationId xmlns:a16="http://schemas.microsoft.com/office/drawing/2014/main" id="{00000000-0008-0000-0300-00001F010000}"/>
            </a:ext>
          </a:extLst>
        </xdr:cNvPr>
        <xdr:cNvSpPr/>
      </xdr:nvSpPr>
      <xdr:spPr>
        <a:xfrm>
          <a:off x="13462000" y="13961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80</xdr:row>
      <xdr:rowOff>13881</xdr:rowOff>
    </xdr:from>
    <xdr:ext cx="762000" cy="259045"/>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3131800" y="13729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[21.21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mn-lt"/>
              <a:ea typeface="+mn-ea"/>
              <a:cs typeface="+mn-cs"/>
            </a:rPr>
            <a:t>　人口の少ない当町のような自治体においては、各業務の絶対的処理量は少ないものの、実施しなければならない業務の種別は大規模な他自治体と変わらず、多岐にわたっている。人口当たり定員数の適正化を図りたいところではあるが、ほとんどの業務は担当者</a:t>
          </a:r>
          <a:r>
            <a:rPr lang="en-US" altLang="ja-JP" sz="1100">
              <a:solidFill>
                <a:schemeClr val="dk1"/>
              </a:solidFill>
              <a:effectLst/>
              <a:latin typeface="+mn-lt"/>
              <a:ea typeface="+mn-ea"/>
              <a:cs typeface="+mn-cs"/>
            </a:rPr>
            <a:t>1</a:t>
          </a:r>
          <a:r>
            <a:rPr lang="ja-JP" altLang="ja-JP" sz="1100">
              <a:solidFill>
                <a:schemeClr val="dk1"/>
              </a:solidFill>
              <a:effectLst/>
              <a:latin typeface="+mn-lt"/>
              <a:ea typeface="+mn-ea"/>
              <a:cs typeface="+mn-cs"/>
            </a:rPr>
            <a:t>名のみで実施しており、掛け持ちをせざるを得ない業務も多数あるため、職員一人当たりの負担が非常に大きく、積極的な人員削減に踏み切れないのが実情である。また、消防救急業務や島内</a:t>
          </a:r>
          <a:r>
            <a:rPr lang="en-US" altLang="ja-JP" sz="1100">
              <a:solidFill>
                <a:schemeClr val="dk1"/>
              </a:solidFill>
              <a:effectLst/>
              <a:latin typeface="+mn-lt"/>
              <a:ea typeface="+mn-ea"/>
              <a:cs typeface="+mn-cs"/>
            </a:rPr>
            <a:t>8</a:t>
          </a:r>
          <a:r>
            <a:rPr lang="ja-JP" altLang="ja-JP" sz="1100">
              <a:solidFill>
                <a:schemeClr val="dk1"/>
              </a:solidFill>
              <a:effectLst/>
              <a:latin typeface="+mn-lt"/>
              <a:ea typeface="+mn-ea"/>
              <a:cs typeface="+mn-cs"/>
            </a:rPr>
            <a:t>集落に点在する各施設の運営にあたっても人員を必要としている。このため数値は類似団体平均と比較すると</a:t>
          </a:r>
          <a:r>
            <a:rPr lang="en-US" altLang="ja-JP" sz="1100">
              <a:solidFill>
                <a:schemeClr val="dk1"/>
              </a:solidFill>
              <a:effectLst/>
              <a:latin typeface="+mn-lt"/>
              <a:ea typeface="+mn-ea"/>
              <a:cs typeface="+mn-cs"/>
            </a:rPr>
            <a:t>1.5</a:t>
          </a:r>
          <a:r>
            <a:rPr lang="ja-JP" altLang="ja-JP" sz="1100">
              <a:solidFill>
                <a:schemeClr val="dk1"/>
              </a:solidFill>
              <a:effectLst/>
              <a:latin typeface="+mn-lt"/>
              <a:ea typeface="+mn-ea"/>
              <a:cs typeface="+mn-cs"/>
            </a:rPr>
            <a:t>倍程度となっている。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3" name="直線コネクタ 302">
          <a:extLst>
            <a:ext uri="{FF2B5EF4-FFF2-40B4-BE49-F238E27FC236}">
              <a16:creationId xmlns:a16="http://schemas.microsoft.com/office/drawing/2014/main" id="{00000000-0008-0000-0300-00002F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5" name="直線コネクタ 304">
          <a:extLst>
            <a:ext uri="{FF2B5EF4-FFF2-40B4-BE49-F238E27FC236}">
              <a16:creationId xmlns:a16="http://schemas.microsoft.com/office/drawing/2014/main" id="{00000000-0008-0000-0300-000031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6" name="テキスト ボックス 305">
          <a:extLst>
            <a:ext uri="{FF2B5EF4-FFF2-40B4-BE49-F238E27FC236}">
              <a16:creationId xmlns:a16="http://schemas.microsoft.com/office/drawing/2014/main" id="{00000000-0008-0000-0300-000032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7" name="直線コネクタ 306">
          <a:extLst>
            <a:ext uri="{FF2B5EF4-FFF2-40B4-BE49-F238E27FC236}">
              <a16:creationId xmlns:a16="http://schemas.microsoft.com/office/drawing/2014/main" id="{00000000-0008-0000-0300-000033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8" name="テキスト ボックス 307">
          <a:extLst>
            <a:ext uri="{FF2B5EF4-FFF2-40B4-BE49-F238E27FC236}">
              <a16:creationId xmlns:a16="http://schemas.microsoft.com/office/drawing/2014/main" id="{00000000-0008-0000-0300-000034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10" name="テキスト ボックス 309">
          <a:extLst>
            <a:ext uri="{FF2B5EF4-FFF2-40B4-BE49-F238E27FC236}">
              <a16:creationId xmlns:a16="http://schemas.microsoft.com/office/drawing/2014/main" id="{00000000-0008-0000-0300-000036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2" name="テキスト ボックス 311">
          <a:extLst>
            <a:ext uri="{FF2B5EF4-FFF2-40B4-BE49-F238E27FC236}">
              <a16:creationId xmlns:a16="http://schemas.microsoft.com/office/drawing/2014/main" id="{00000000-0008-0000-0300-000038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4" name="テキスト ボックス 313">
          <a:extLst>
            <a:ext uri="{FF2B5EF4-FFF2-40B4-BE49-F238E27FC236}">
              <a16:creationId xmlns:a16="http://schemas.microsoft.com/office/drawing/2014/main" id="{00000000-0008-0000-0300-00003A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6" name="テキスト ボックス 315">
          <a:extLst>
            <a:ext uri="{FF2B5EF4-FFF2-40B4-BE49-F238E27FC236}">
              <a16:creationId xmlns:a16="http://schemas.microsoft.com/office/drawing/2014/main" id="{00000000-0008-0000-0300-00003C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7" name="定員管理の状況グラフ枠">
          <a:extLst>
            <a:ext uri="{FF2B5EF4-FFF2-40B4-BE49-F238E27FC236}">
              <a16:creationId xmlns:a16="http://schemas.microsoft.com/office/drawing/2014/main" id="{00000000-0008-0000-0300-00003D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147786</xdr:rowOff>
    </xdr:from>
    <xdr:to>
      <xdr:col>81</xdr:col>
      <xdr:colOff>44450</xdr:colOff>
      <xdr:row>67</xdr:row>
      <xdr:rowOff>154813</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flipV="1">
          <a:off x="17018000" y="10263336"/>
          <a:ext cx="0" cy="137862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126890</xdr:rowOff>
    </xdr:from>
    <xdr:ext cx="762000" cy="259045"/>
    <xdr:sp macro="" textlink="">
      <xdr:nvSpPr>
        <xdr:cNvPr id="319" name="定員管理の状況最小値テキスト">
          <a:extLst>
            <a:ext uri="{FF2B5EF4-FFF2-40B4-BE49-F238E27FC236}">
              <a16:creationId xmlns:a16="http://schemas.microsoft.com/office/drawing/2014/main" id="{00000000-0008-0000-0300-00003F010000}"/>
            </a:ext>
          </a:extLst>
        </xdr:cNvPr>
        <xdr:cNvSpPr txBox="1"/>
      </xdr:nvSpPr>
      <xdr:spPr>
        <a:xfrm>
          <a:off x="17106900" y="116140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154813</xdr:rowOff>
    </xdr:from>
    <xdr:to>
      <xdr:col>81</xdr:col>
      <xdr:colOff>133350</xdr:colOff>
      <xdr:row>67</xdr:row>
      <xdr:rowOff>154813</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6929100" y="116419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62713</xdr:rowOff>
    </xdr:from>
    <xdr:ext cx="762000" cy="259045"/>
    <xdr:sp macro="" textlink="">
      <xdr:nvSpPr>
        <xdr:cNvPr id="321" name="定員管理の状況最大値テキスト">
          <a:extLst>
            <a:ext uri="{FF2B5EF4-FFF2-40B4-BE49-F238E27FC236}">
              <a16:creationId xmlns:a16="http://schemas.microsoft.com/office/drawing/2014/main" id="{00000000-0008-0000-0300-000041010000}"/>
            </a:ext>
          </a:extLst>
        </xdr:cNvPr>
        <xdr:cNvSpPr txBox="1"/>
      </xdr:nvSpPr>
      <xdr:spPr>
        <a:xfrm>
          <a:off x="17106900" y="10006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147786</xdr:rowOff>
    </xdr:from>
    <xdr:to>
      <xdr:col>81</xdr:col>
      <xdr:colOff>133350</xdr:colOff>
      <xdr:row>59</xdr:row>
      <xdr:rowOff>147786</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6929100" y="102633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65</xdr:row>
      <xdr:rowOff>115655</xdr:rowOff>
    </xdr:from>
    <xdr:to>
      <xdr:col>81</xdr:col>
      <xdr:colOff>44450</xdr:colOff>
      <xdr:row>65</xdr:row>
      <xdr:rowOff>150241</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179800" y="11259905"/>
          <a:ext cx="838200" cy="34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35111</xdr:rowOff>
    </xdr:from>
    <xdr:ext cx="762000" cy="259045"/>
    <xdr:sp macro="" textlink="">
      <xdr:nvSpPr>
        <xdr:cNvPr id="324" name="定員管理の状況平均値テキスト">
          <a:extLst>
            <a:ext uri="{FF2B5EF4-FFF2-40B4-BE49-F238E27FC236}">
              <a16:creationId xmlns:a16="http://schemas.microsoft.com/office/drawing/2014/main" id="{00000000-0008-0000-0300-000044010000}"/>
            </a:ext>
          </a:extLst>
        </xdr:cNvPr>
        <xdr:cNvSpPr txBox="1"/>
      </xdr:nvSpPr>
      <xdr:spPr>
        <a:xfrm>
          <a:off x="17106900" y="104935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18584</xdr:rowOff>
    </xdr:from>
    <xdr:to>
      <xdr:col>81</xdr:col>
      <xdr:colOff>95250</xdr:colOff>
      <xdr:row>62</xdr:row>
      <xdr:rowOff>120184</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6967200" y="10648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65</xdr:row>
      <xdr:rowOff>97155</xdr:rowOff>
    </xdr:from>
    <xdr:to>
      <xdr:col>77</xdr:col>
      <xdr:colOff>44450</xdr:colOff>
      <xdr:row>65</xdr:row>
      <xdr:rowOff>115655</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5290800" y="11241405"/>
          <a:ext cx="889000" cy="18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14563</xdr:rowOff>
    </xdr:from>
    <xdr:to>
      <xdr:col>77</xdr:col>
      <xdr:colOff>95250</xdr:colOff>
      <xdr:row>62</xdr:row>
      <xdr:rowOff>116163</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6129000" y="10644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126340</xdr:rowOff>
    </xdr:from>
    <xdr:ext cx="7366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5798800" y="104133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65</xdr:row>
      <xdr:rowOff>91525</xdr:rowOff>
    </xdr:from>
    <xdr:to>
      <xdr:col>72</xdr:col>
      <xdr:colOff>203200</xdr:colOff>
      <xdr:row>65</xdr:row>
      <xdr:rowOff>97155</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4401800" y="11235775"/>
          <a:ext cx="889000" cy="5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16976</xdr:rowOff>
    </xdr:from>
    <xdr:to>
      <xdr:col>73</xdr:col>
      <xdr:colOff>44450</xdr:colOff>
      <xdr:row>62</xdr:row>
      <xdr:rowOff>118576</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5240000" y="10646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128753</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909800" y="10415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65</xdr:row>
      <xdr:rowOff>56938</xdr:rowOff>
    </xdr:from>
    <xdr:to>
      <xdr:col>68</xdr:col>
      <xdr:colOff>152400</xdr:colOff>
      <xdr:row>65</xdr:row>
      <xdr:rowOff>91525</xdr:rowOff>
    </xdr:to>
    <xdr:cxnSp macro="">
      <xdr:nvCxnSpPr>
        <xdr:cNvPr id="332" name="直線コネクタ 331">
          <a:extLst>
            <a:ext uri="{FF2B5EF4-FFF2-40B4-BE49-F238E27FC236}">
              <a16:creationId xmlns:a16="http://schemas.microsoft.com/office/drawing/2014/main" id="{00000000-0008-0000-0300-00004C010000}"/>
            </a:ext>
          </a:extLst>
        </xdr:cNvPr>
        <xdr:cNvCxnSpPr/>
      </xdr:nvCxnSpPr>
      <xdr:spPr>
        <a:xfrm>
          <a:off x="13512800" y="11201188"/>
          <a:ext cx="889000" cy="34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14563</xdr:rowOff>
    </xdr:from>
    <xdr:to>
      <xdr:col>68</xdr:col>
      <xdr:colOff>203200</xdr:colOff>
      <xdr:row>62</xdr:row>
      <xdr:rowOff>116163</xdr:rowOff>
    </xdr:to>
    <xdr:sp macro="" textlink="">
      <xdr:nvSpPr>
        <xdr:cNvPr id="333" name="フローチャート: 判断 332">
          <a:extLst>
            <a:ext uri="{FF2B5EF4-FFF2-40B4-BE49-F238E27FC236}">
              <a16:creationId xmlns:a16="http://schemas.microsoft.com/office/drawing/2014/main" id="{00000000-0008-0000-0300-00004D010000}"/>
            </a:ext>
          </a:extLst>
        </xdr:cNvPr>
        <xdr:cNvSpPr/>
      </xdr:nvSpPr>
      <xdr:spPr>
        <a:xfrm>
          <a:off x="14351000" y="10644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126340</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4020800" y="104133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19389</xdr:rowOff>
    </xdr:from>
    <xdr:to>
      <xdr:col>64</xdr:col>
      <xdr:colOff>152400</xdr:colOff>
      <xdr:row>62</xdr:row>
      <xdr:rowOff>120989</xdr:rowOff>
    </xdr:to>
    <xdr:sp macro="" textlink="">
      <xdr:nvSpPr>
        <xdr:cNvPr id="335" name="フローチャート: 判断 334">
          <a:extLst>
            <a:ext uri="{FF2B5EF4-FFF2-40B4-BE49-F238E27FC236}">
              <a16:creationId xmlns:a16="http://schemas.microsoft.com/office/drawing/2014/main" id="{00000000-0008-0000-0300-00004F010000}"/>
            </a:ext>
          </a:extLst>
        </xdr:cNvPr>
        <xdr:cNvSpPr/>
      </xdr:nvSpPr>
      <xdr:spPr>
        <a:xfrm>
          <a:off x="13462000" y="10649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131166</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3131800" y="104181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65</xdr:row>
      <xdr:rowOff>99441</xdr:rowOff>
    </xdr:from>
    <xdr:to>
      <xdr:col>81</xdr:col>
      <xdr:colOff>95250</xdr:colOff>
      <xdr:row>66</xdr:row>
      <xdr:rowOff>29591</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6967200" y="11243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65</xdr:row>
      <xdr:rowOff>71518</xdr:rowOff>
    </xdr:from>
    <xdr:ext cx="762000" cy="259045"/>
    <xdr:sp macro="" textlink="">
      <xdr:nvSpPr>
        <xdr:cNvPr id="343" name="定員管理の状況該当値テキスト">
          <a:extLst>
            <a:ext uri="{FF2B5EF4-FFF2-40B4-BE49-F238E27FC236}">
              <a16:creationId xmlns:a16="http://schemas.microsoft.com/office/drawing/2014/main" id="{00000000-0008-0000-0300-000057010000}"/>
            </a:ext>
          </a:extLst>
        </xdr:cNvPr>
        <xdr:cNvSpPr txBox="1"/>
      </xdr:nvSpPr>
      <xdr:spPr>
        <a:xfrm>
          <a:off x="17106900" y="112157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65</xdr:row>
      <xdr:rowOff>64855</xdr:rowOff>
    </xdr:from>
    <xdr:to>
      <xdr:col>77</xdr:col>
      <xdr:colOff>95250</xdr:colOff>
      <xdr:row>65</xdr:row>
      <xdr:rowOff>166455</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6129000" y="11209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65</xdr:row>
      <xdr:rowOff>151232</xdr:rowOff>
    </xdr:from>
    <xdr:ext cx="7366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5798800" y="112954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65</xdr:row>
      <xdr:rowOff>46355</xdr:rowOff>
    </xdr:from>
    <xdr:to>
      <xdr:col>73</xdr:col>
      <xdr:colOff>44450</xdr:colOff>
      <xdr:row>65</xdr:row>
      <xdr:rowOff>147955</xdr:rowOff>
    </xdr:to>
    <xdr:sp macro="" textlink="">
      <xdr:nvSpPr>
        <xdr:cNvPr id="346" name="楕円 345">
          <a:extLst>
            <a:ext uri="{FF2B5EF4-FFF2-40B4-BE49-F238E27FC236}">
              <a16:creationId xmlns:a16="http://schemas.microsoft.com/office/drawing/2014/main" id="{00000000-0008-0000-0300-00005A010000}"/>
            </a:ext>
          </a:extLst>
        </xdr:cNvPr>
        <xdr:cNvSpPr/>
      </xdr:nvSpPr>
      <xdr:spPr>
        <a:xfrm>
          <a:off x="15240000" y="11190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65</xdr:row>
      <xdr:rowOff>132732</xdr:rowOff>
    </xdr:from>
    <xdr:ext cx="762000" cy="259045"/>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4909800" y="11276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65</xdr:row>
      <xdr:rowOff>40725</xdr:rowOff>
    </xdr:from>
    <xdr:to>
      <xdr:col>68</xdr:col>
      <xdr:colOff>203200</xdr:colOff>
      <xdr:row>65</xdr:row>
      <xdr:rowOff>142325</xdr:rowOff>
    </xdr:to>
    <xdr:sp macro="" textlink="">
      <xdr:nvSpPr>
        <xdr:cNvPr id="348" name="楕円 347">
          <a:extLst>
            <a:ext uri="{FF2B5EF4-FFF2-40B4-BE49-F238E27FC236}">
              <a16:creationId xmlns:a16="http://schemas.microsoft.com/office/drawing/2014/main" id="{00000000-0008-0000-0300-00005C010000}"/>
            </a:ext>
          </a:extLst>
        </xdr:cNvPr>
        <xdr:cNvSpPr/>
      </xdr:nvSpPr>
      <xdr:spPr>
        <a:xfrm>
          <a:off x="14351000" y="11184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65</xdr:row>
      <xdr:rowOff>127102</xdr:rowOff>
    </xdr:from>
    <xdr:ext cx="762000" cy="259045"/>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4020800" y="11271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65</xdr:row>
      <xdr:rowOff>6138</xdr:rowOff>
    </xdr:from>
    <xdr:to>
      <xdr:col>64</xdr:col>
      <xdr:colOff>152400</xdr:colOff>
      <xdr:row>65</xdr:row>
      <xdr:rowOff>107738</xdr:rowOff>
    </xdr:to>
    <xdr:sp macro="" textlink="">
      <xdr:nvSpPr>
        <xdr:cNvPr id="350" name="楕円 349">
          <a:extLst>
            <a:ext uri="{FF2B5EF4-FFF2-40B4-BE49-F238E27FC236}">
              <a16:creationId xmlns:a16="http://schemas.microsoft.com/office/drawing/2014/main" id="{00000000-0008-0000-0300-00005E010000}"/>
            </a:ext>
          </a:extLst>
        </xdr:cNvPr>
        <xdr:cNvSpPr/>
      </xdr:nvSpPr>
      <xdr:spPr>
        <a:xfrm>
          <a:off x="13462000" y="11150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65</xdr:row>
      <xdr:rowOff>92515</xdr:rowOff>
    </xdr:from>
    <xdr:ext cx="762000" cy="259045"/>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3131800" y="11236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mn-lt"/>
              <a:ea typeface="+mn-ea"/>
              <a:cs typeface="+mn-cs"/>
            </a:rPr>
            <a:t>　前年度より数値は緩やかになったが、大型施設建設事業である循環型社会形成推進事業</a:t>
          </a:r>
          <a:r>
            <a:rPr lang="en-US" altLang="ja-JP" sz="1100">
              <a:solidFill>
                <a:schemeClr val="dk1"/>
              </a:solidFill>
              <a:effectLst/>
              <a:latin typeface="+mn-lt"/>
              <a:ea typeface="+mn-ea"/>
              <a:cs typeface="+mn-cs"/>
            </a:rPr>
            <a:t>(</a:t>
          </a:r>
          <a:r>
            <a:rPr lang="ja-JP" altLang="ja-JP" sz="1100">
              <a:solidFill>
                <a:schemeClr val="dk1"/>
              </a:solidFill>
              <a:effectLst/>
              <a:latin typeface="+mn-lt"/>
              <a:ea typeface="+mn-ea"/>
              <a:cs typeface="+mn-cs"/>
            </a:rPr>
            <a:t>焼却施設・し尿汚泥再生処理センター建設</a:t>
          </a:r>
          <a:r>
            <a:rPr lang="en-US" altLang="ja-JP" sz="1100">
              <a:solidFill>
                <a:schemeClr val="dk1"/>
              </a:solidFill>
              <a:effectLst/>
              <a:latin typeface="+mn-lt"/>
              <a:ea typeface="+mn-ea"/>
              <a:cs typeface="+mn-cs"/>
            </a:rPr>
            <a:t>)</a:t>
          </a:r>
          <a:r>
            <a:rPr lang="ja-JP" altLang="ja-JP" sz="1100">
              <a:solidFill>
                <a:schemeClr val="dk1"/>
              </a:solidFill>
              <a:effectLst/>
              <a:latin typeface="+mn-lt"/>
              <a:ea typeface="+mn-ea"/>
              <a:cs typeface="+mn-cs"/>
            </a:rPr>
            <a:t>や観光プール建設の実施により起債借入額が増大しているため、今後も一時的に悪化するものと思われる。このため、地方債発行の低金利債への借り換えなども視野に入れ改善に努める。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71" name="テキスト ボックス 370">
          <a:extLst>
            <a:ext uri="{FF2B5EF4-FFF2-40B4-BE49-F238E27FC236}">
              <a16:creationId xmlns:a16="http://schemas.microsoft.com/office/drawing/2014/main" id="{00000000-0008-0000-0300-000073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73" name="テキスト ボックス 372">
          <a:extLst>
            <a:ext uri="{FF2B5EF4-FFF2-40B4-BE49-F238E27FC236}">
              <a16:creationId xmlns:a16="http://schemas.microsoft.com/office/drawing/2014/main" id="{00000000-0008-0000-0300-000075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75" name="テキスト ボックス 374">
          <a:extLst>
            <a:ext uri="{FF2B5EF4-FFF2-40B4-BE49-F238E27FC236}">
              <a16:creationId xmlns:a16="http://schemas.microsoft.com/office/drawing/2014/main" id="{00000000-0008-0000-0300-000077010000}"/>
            </a:ext>
          </a:extLst>
        </xdr:cNvPr>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7" name="公債費負担の状況グラフ枠">
          <a:extLst>
            <a:ext uri="{FF2B5EF4-FFF2-40B4-BE49-F238E27FC236}">
              <a16:creationId xmlns:a16="http://schemas.microsoft.com/office/drawing/2014/main" id="{00000000-0008-0000-0300-000079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11684</xdr:rowOff>
    </xdr:from>
    <xdr:to>
      <xdr:col>81</xdr:col>
      <xdr:colOff>44450</xdr:colOff>
      <xdr:row>45</xdr:row>
      <xdr:rowOff>61214</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flipV="1">
          <a:off x="17018000" y="6183884"/>
          <a:ext cx="0" cy="15925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33291</xdr:rowOff>
    </xdr:from>
    <xdr:ext cx="762000" cy="259045"/>
    <xdr:sp macro="" textlink="">
      <xdr:nvSpPr>
        <xdr:cNvPr id="379" name="公債費負担の状況最小値テキスト">
          <a:extLst>
            <a:ext uri="{FF2B5EF4-FFF2-40B4-BE49-F238E27FC236}">
              <a16:creationId xmlns:a16="http://schemas.microsoft.com/office/drawing/2014/main" id="{00000000-0008-0000-0300-00007B010000}"/>
            </a:ext>
          </a:extLst>
        </xdr:cNvPr>
        <xdr:cNvSpPr txBox="1"/>
      </xdr:nvSpPr>
      <xdr:spPr>
        <a:xfrm>
          <a:off x="17106900" y="7748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61214</xdr:rowOff>
    </xdr:from>
    <xdr:to>
      <xdr:col>81</xdr:col>
      <xdr:colOff>133350</xdr:colOff>
      <xdr:row>45</xdr:row>
      <xdr:rowOff>61214</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77764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98061</xdr:rowOff>
    </xdr:from>
    <xdr:ext cx="762000" cy="259045"/>
    <xdr:sp macro="" textlink="">
      <xdr:nvSpPr>
        <xdr:cNvPr id="381" name="公債費負担の状況最大値テキスト">
          <a:extLst>
            <a:ext uri="{FF2B5EF4-FFF2-40B4-BE49-F238E27FC236}">
              <a16:creationId xmlns:a16="http://schemas.microsoft.com/office/drawing/2014/main" id="{00000000-0008-0000-0300-00007D010000}"/>
            </a:ext>
          </a:extLst>
        </xdr:cNvPr>
        <xdr:cNvSpPr txBox="1"/>
      </xdr:nvSpPr>
      <xdr:spPr>
        <a:xfrm>
          <a:off x="17106900" y="5927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11684</xdr:rowOff>
    </xdr:from>
    <xdr:to>
      <xdr:col>81</xdr:col>
      <xdr:colOff>133350</xdr:colOff>
      <xdr:row>36</xdr:row>
      <xdr:rowOff>11684</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6183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43</xdr:row>
      <xdr:rowOff>27686</xdr:rowOff>
    </xdr:from>
    <xdr:to>
      <xdr:col>81</xdr:col>
      <xdr:colOff>44450</xdr:colOff>
      <xdr:row>43</xdr:row>
      <xdr:rowOff>27686</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6179800" y="740003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169943</xdr:rowOff>
    </xdr:from>
    <xdr:ext cx="762000" cy="259045"/>
    <xdr:sp macro="" textlink="">
      <xdr:nvSpPr>
        <xdr:cNvPr id="384" name="公債費負担の状況平均値テキスト">
          <a:extLst>
            <a:ext uri="{FF2B5EF4-FFF2-40B4-BE49-F238E27FC236}">
              <a16:creationId xmlns:a16="http://schemas.microsoft.com/office/drawing/2014/main" id="{00000000-0008-0000-0300-000080010000}"/>
            </a:ext>
          </a:extLst>
        </xdr:cNvPr>
        <xdr:cNvSpPr txBox="1"/>
      </xdr:nvSpPr>
      <xdr:spPr>
        <a:xfrm>
          <a:off x="17106900" y="68564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153416</xdr:rowOff>
    </xdr:from>
    <xdr:to>
      <xdr:col>81</xdr:col>
      <xdr:colOff>95250</xdr:colOff>
      <xdr:row>41</xdr:row>
      <xdr:rowOff>83566</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967200" y="7011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43</xdr:row>
      <xdr:rowOff>27686</xdr:rowOff>
    </xdr:from>
    <xdr:to>
      <xdr:col>77</xdr:col>
      <xdr:colOff>44450</xdr:colOff>
      <xdr:row>43</xdr:row>
      <xdr:rowOff>66294</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flipV="1">
          <a:off x="15290800" y="7400036"/>
          <a:ext cx="8890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30226</xdr:rowOff>
    </xdr:from>
    <xdr:to>
      <xdr:col>77</xdr:col>
      <xdr:colOff>95250</xdr:colOff>
      <xdr:row>41</xdr:row>
      <xdr:rowOff>131826</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129000" y="705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142003</xdr:rowOff>
    </xdr:from>
    <xdr:ext cx="7366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5798800" y="68285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43</xdr:row>
      <xdr:rowOff>46990</xdr:rowOff>
    </xdr:from>
    <xdr:to>
      <xdr:col>72</xdr:col>
      <xdr:colOff>203200</xdr:colOff>
      <xdr:row>43</xdr:row>
      <xdr:rowOff>66294</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a:off x="14401800" y="7419340"/>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30226</xdr:rowOff>
    </xdr:from>
    <xdr:to>
      <xdr:col>73</xdr:col>
      <xdr:colOff>44450</xdr:colOff>
      <xdr:row>41</xdr:row>
      <xdr:rowOff>131826</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5240000" y="705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142003</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909800" y="6828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170180</xdr:rowOff>
    </xdr:from>
    <xdr:to>
      <xdr:col>68</xdr:col>
      <xdr:colOff>152400</xdr:colOff>
      <xdr:row>43</xdr:row>
      <xdr:rowOff>46990</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a:off x="13512800" y="737108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10922</xdr:rowOff>
    </xdr:from>
    <xdr:to>
      <xdr:col>68</xdr:col>
      <xdr:colOff>203200</xdr:colOff>
      <xdr:row>41</xdr:row>
      <xdr:rowOff>112522</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4351000" y="7040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122699</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020800" y="6809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1270</xdr:rowOff>
    </xdr:from>
    <xdr:to>
      <xdr:col>64</xdr:col>
      <xdr:colOff>152400</xdr:colOff>
      <xdr:row>41</xdr:row>
      <xdr:rowOff>102870</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3462000" y="703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113047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3131800" y="679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42</xdr:row>
      <xdr:rowOff>148336</xdr:rowOff>
    </xdr:from>
    <xdr:to>
      <xdr:col>81</xdr:col>
      <xdr:colOff>95250</xdr:colOff>
      <xdr:row>43</xdr:row>
      <xdr:rowOff>78486</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967200" y="7349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42</xdr:row>
      <xdr:rowOff>120413</xdr:rowOff>
    </xdr:from>
    <xdr:ext cx="762000" cy="259045"/>
    <xdr:sp macro="" textlink="">
      <xdr:nvSpPr>
        <xdr:cNvPr id="403" name="公債費負担の状況該当値テキスト">
          <a:extLst>
            <a:ext uri="{FF2B5EF4-FFF2-40B4-BE49-F238E27FC236}">
              <a16:creationId xmlns:a16="http://schemas.microsoft.com/office/drawing/2014/main" id="{00000000-0008-0000-0300-000093010000}"/>
            </a:ext>
          </a:extLst>
        </xdr:cNvPr>
        <xdr:cNvSpPr txBox="1"/>
      </xdr:nvSpPr>
      <xdr:spPr>
        <a:xfrm>
          <a:off x="17106900" y="7321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42</xdr:row>
      <xdr:rowOff>148336</xdr:rowOff>
    </xdr:from>
    <xdr:to>
      <xdr:col>77</xdr:col>
      <xdr:colOff>95250</xdr:colOff>
      <xdr:row>43</xdr:row>
      <xdr:rowOff>78486</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129000" y="7349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43</xdr:row>
      <xdr:rowOff>63263</xdr:rowOff>
    </xdr:from>
    <xdr:ext cx="7366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798800" y="74356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43</xdr:row>
      <xdr:rowOff>15494</xdr:rowOff>
    </xdr:from>
    <xdr:to>
      <xdr:col>73</xdr:col>
      <xdr:colOff>44450</xdr:colOff>
      <xdr:row>43</xdr:row>
      <xdr:rowOff>117094</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5240000" y="7387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43</xdr:row>
      <xdr:rowOff>101871</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909800" y="7474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42</xdr:row>
      <xdr:rowOff>167640</xdr:rowOff>
    </xdr:from>
    <xdr:to>
      <xdr:col>68</xdr:col>
      <xdr:colOff>203200</xdr:colOff>
      <xdr:row>43</xdr:row>
      <xdr:rowOff>97790</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4351000" y="7368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43</xdr:row>
      <xdr:rowOff>82567</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020800" y="7454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119380</xdr:rowOff>
    </xdr:from>
    <xdr:to>
      <xdr:col>64</xdr:col>
      <xdr:colOff>152400</xdr:colOff>
      <xdr:row>43</xdr:row>
      <xdr:rowOff>49530</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3462000" y="732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43</xdr:row>
      <xdr:rowOff>34307</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131800" y="7406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mn-lt"/>
              <a:ea typeface="+mn-ea"/>
              <a:cs typeface="+mn-cs"/>
            </a:rPr>
            <a:t>　充当可能財源や標準財政規模の増額により将来負担比率は減となった。今後は循環型社会形成推進事業</a:t>
          </a:r>
          <a:r>
            <a:rPr lang="en-US" altLang="ja-JP" sz="1100">
              <a:solidFill>
                <a:schemeClr val="dk1"/>
              </a:solidFill>
              <a:effectLst/>
              <a:latin typeface="+mn-lt"/>
              <a:ea typeface="+mn-ea"/>
              <a:cs typeface="+mn-cs"/>
            </a:rPr>
            <a:t>(</a:t>
          </a:r>
          <a:r>
            <a:rPr lang="ja-JP" altLang="ja-JP" sz="1100">
              <a:solidFill>
                <a:schemeClr val="dk1"/>
              </a:solidFill>
              <a:effectLst/>
              <a:latin typeface="+mn-lt"/>
              <a:ea typeface="+mn-ea"/>
              <a:cs typeface="+mn-cs"/>
            </a:rPr>
            <a:t>焼却施設・し尿汚泥再生処理センター建設）や観光プール建設等大型起債の影響で、一時的な悪化が予想される。また、類似団体内平均値より大幅に上回っている状況にあることから、今後も気を緩めることなく適正な投資的経費の水準を維持しつつ、地方債発行額を抑制、健全化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1" name="将来負担の状況グラフ枠">
          <a:extLst>
            <a:ext uri="{FF2B5EF4-FFF2-40B4-BE49-F238E27FC236}">
              <a16:creationId xmlns:a16="http://schemas.microsoft.com/office/drawing/2014/main" id="{00000000-0008-0000-0300-0000B9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20</xdr:row>
      <xdr:rowOff>125186</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flipV="1">
          <a:off x="17018000" y="2313214"/>
          <a:ext cx="0" cy="124097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20</xdr:row>
      <xdr:rowOff>97263</xdr:rowOff>
    </xdr:from>
    <xdr:ext cx="762000" cy="259045"/>
    <xdr:sp macro="" textlink="">
      <xdr:nvSpPr>
        <xdr:cNvPr id="443" name="将来負担の状況最小値テキスト">
          <a:extLst>
            <a:ext uri="{FF2B5EF4-FFF2-40B4-BE49-F238E27FC236}">
              <a16:creationId xmlns:a16="http://schemas.microsoft.com/office/drawing/2014/main" id="{00000000-0008-0000-0300-0000BB010000}"/>
            </a:ext>
          </a:extLst>
        </xdr:cNvPr>
        <xdr:cNvSpPr txBox="1"/>
      </xdr:nvSpPr>
      <xdr:spPr>
        <a:xfrm>
          <a:off x="17106900" y="3526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20</xdr:row>
      <xdr:rowOff>125186</xdr:rowOff>
    </xdr:from>
    <xdr:to>
      <xdr:col>81</xdr:col>
      <xdr:colOff>133350</xdr:colOff>
      <xdr:row>20</xdr:row>
      <xdr:rowOff>125186</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6929100" y="3554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5" name="将来負担の状況最大値テキスト">
          <a:extLst>
            <a:ext uri="{FF2B5EF4-FFF2-40B4-BE49-F238E27FC236}">
              <a16:creationId xmlns:a16="http://schemas.microsoft.com/office/drawing/2014/main" id="{00000000-0008-0000-0300-0000BD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19</xdr:row>
      <xdr:rowOff>153005</xdr:rowOff>
    </xdr:from>
    <xdr:to>
      <xdr:col>81</xdr:col>
      <xdr:colOff>44450</xdr:colOff>
      <xdr:row>21</xdr:row>
      <xdr:rowOff>111155</xdr:rowOff>
    </xdr:to>
    <xdr:cxnSp macro="">
      <xdr:nvCxnSpPr>
        <xdr:cNvPr id="447" name="直線コネクタ 446">
          <a:extLst>
            <a:ext uri="{FF2B5EF4-FFF2-40B4-BE49-F238E27FC236}">
              <a16:creationId xmlns:a16="http://schemas.microsoft.com/office/drawing/2014/main" id="{00000000-0008-0000-0300-0000BF010000}"/>
            </a:ext>
          </a:extLst>
        </xdr:cNvPr>
        <xdr:cNvCxnSpPr/>
      </xdr:nvCxnSpPr>
      <xdr:spPr>
        <a:xfrm flipV="1">
          <a:off x="16179800" y="3410555"/>
          <a:ext cx="838200" cy="301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62791</xdr:rowOff>
    </xdr:from>
    <xdr:ext cx="762000" cy="259045"/>
    <xdr:sp macro="" textlink="">
      <xdr:nvSpPr>
        <xdr:cNvPr id="448" name="将来負担の状況平均値テキスト">
          <a:extLst>
            <a:ext uri="{FF2B5EF4-FFF2-40B4-BE49-F238E27FC236}">
              <a16:creationId xmlns:a16="http://schemas.microsoft.com/office/drawing/2014/main" id="{00000000-0008-0000-0300-0000C0010000}"/>
            </a:ext>
          </a:extLst>
        </xdr:cNvPr>
        <xdr:cNvSpPr txBox="1"/>
      </xdr:nvSpPr>
      <xdr:spPr>
        <a:xfrm>
          <a:off x="17106900" y="21201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21</xdr:row>
      <xdr:rowOff>111155</xdr:rowOff>
    </xdr:from>
    <xdr:to>
      <xdr:col>77</xdr:col>
      <xdr:colOff>44450</xdr:colOff>
      <xdr:row>22</xdr:row>
      <xdr:rowOff>90231</xdr:rowOff>
    </xdr:to>
    <xdr:cxnSp macro="">
      <xdr:nvCxnSpPr>
        <xdr:cNvPr id="450" name="直線コネクタ 449">
          <a:extLst>
            <a:ext uri="{FF2B5EF4-FFF2-40B4-BE49-F238E27FC236}">
              <a16:creationId xmlns:a16="http://schemas.microsoft.com/office/drawing/2014/main" id="{00000000-0008-0000-0300-0000C2010000}"/>
            </a:ext>
          </a:extLst>
        </xdr:cNvPr>
        <xdr:cNvCxnSpPr/>
      </xdr:nvCxnSpPr>
      <xdr:spPr>
        <a:xfrm flipV="1">
          <a:off x="15290800" y="3711605"/>
          <a:ext cx="889000" cy="150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72632</xdr:rowOff>
    </xdr:from>
    <xdr:to>
      <xdr:col>77</xdr:col>
      <xdr:colOff>95250</xdr:colOff>
      <xdr:row>14</xdr:row>
      <xdr:rowOff>2782</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6129000" y="2301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12959</xdr:rowOff>
    </xdr:from>
    <xdr:ext cx="7366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798800" y="20703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22</xdr:row>
      <xdr:rowOff>56908</xdr:rowOff>
    </xdr:from>
    <xdr:to>
      <xdr:col>72</xdr:col>
      <xdr:colOff>203200</xdr:colOff>
      <xdr:row>22</xdr:row>
      <xdr:rowOff>90231</xdr:rowOff>
    </xdr:to>
    <xdr:cxnSp macro="">
      <xdr:nvCxnSpPr>
        <xdr:cNvPr id="453" name="直線コネクタ 452">
          <a:extLst>
            <a:ext uri="{FF2B5EF4-FFF2-40B4-BE49-F238E27FC236}">
              <a16:creationId xmlns:a16="http://schemas.microsoft.com/office/drawing/2014/main" id="{00000000-0008-0000-0300-0000C5010000}"/>
            </a:ext>
          </a:extLst>
        </xdr:cNvPr>
        <xdr:cNvCxnSpPr/>
      </xdr:nvCxnSpPr>
      <xdr:spPr>
        <a:xfrm>
          <a:off x="14401800" y="3828808"/>
          <a:ext cx="889000" cy="33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68036</xdr:rowOff>
    </xdr:from>
    <xdr:to>
      <xdr:col>73</xdr:col>
      <xdr:colOff>44450</xdr:colOff>
      <xdr:row>13</xdr:row>
      <xdr:rowOff>169636</xdr:rowOff>
    </xdr:to>
    <xdr:sp macro="" textlink="">
      <xdr:nvSpPr>
        <xdr:cNvPr id="454" name="フローチャート: 判断 453">
          <a:extLst>
            <a:ext uri="{FF2B5EF4-FFF2-40B4-BE49-F238E27FC236}">
              <a16:creationId xmlns:a16="http://schemas.microsoft.com/office/drawing/2014/main" id="{00000000-0008-0000-0300-0000C6010000}"/>
            </a:ext>
          </a:extLst>
        </xdr:cNvPr>
        <xdr:cNvSpPr/>
      </xdr:nvSpPr>
      <xdr:spPr>
        <a:xfrm>
          <a:off x="15240000" y="2296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8363</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4909800" y="2065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21</xdr:row>
      <xdr:rowOff>107708</xdr:rowOff>
    </xdr:from>
    <xdr:to>
      <xdr:col>68</xdr:col>
      <xdr:colOff>152400</xdr:colOff>
      <xdr:row>22</xdr:row>
      <xdr:rowOff>56908</xdr:rowOff>
    </xdr:to>
    <xdr:cxnSp macro="">
      <xdr:nvCxnSpPr>
        <xdr:cNvPr id="456" name="直線コネクタ 455">
          <a:extLst>
            <a:ext uri="{FF2B5EF4-FFF2-40B4-BE49-F238E27FC236}">
              <a16:creationId xmlns:a16="http://schemas.microsoft.com/office/drawing/2014/main" id="{00000000-0008-0000-0300-0000C8010000}"/>
            </a:ext>
          </a:extLst>
        </xdr:cNvPr>
        <xdr:cNvCxnSpPr/>
      </xdr:nvCxnSpPr>
      <xdr:spPr>
        <a:xfrm>
          <a:off x="13512800" y="3708158"/>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13</xdr:row>
      <xdr:rowOff>120892</xdr:rowOff>
    </xdr:from>
    <xdr:to>
      <xdr:col>68</xdr:col>
      <xdr:colOff>203200</xdr:colOff>
      <xdr:row>14</xdr:row>
      <xdr:rowOff>51042</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4351000" y="2349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61219</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4020800" y="21186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130991</xdr:rowOff>
    </xdr:from>
    <xdr:to>
      <xdr:col>64</xdr:col>
      <xdr:colOff>152400</xdr:colOff>
      <xdr:row>15</xdr:row>
      <xdr:rowOff>61141</xdr:rowOff>
    </xdr:to>
    <xdr:sp macro="" textlink="">
      <xdr:nvSpPr>
        <xdr:cNvPr id="459" name="フローチャート: 判断 458">
          <a:extLst>
            <a:ext uri="{FF2B5EF4-FFF2-40B4-BE49-F238E27FC236}">
              <a16:creationId xmlns:a16="http://schemas.microsoft.com/office/drawing/2014/main" id="{00000000-0008-0000-0300-0000CB010000}"/>
            </a:ext>
          </a:extLst>
        </xdr:cNvPr>
        <xdr:cNvSpPr/>
      </xdr:nvSpPr>
      <xdr:spPr>
        <a:xfrm>
          <a:off x="13462000" y="2531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71318</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3131800" y="23001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19</xdr:row>
      <xdr:rowOff>102205</xdr:rowOff>
    </xdr:from>
    <xdr:to>
      <xdr:col>81</xdr:col>
      <xdr:colOff>95250</xdr:colOff>
      <xdr:row>20</xdr:row>
      <xdr:rowOff>32355</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6967200" y="3359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19</xdr:row>
      <xdr:rowOff>74282</xdr:rowOff>
    </xdr:from>
    <xdr:ext cx="762000" cy="259045"/>
    <xdr:sp macro="" textlink="">
      <xdr:nvSpPr>
        <xdr:cNvPr id="467" name="将来負担の状況該当値テキスト">
          <a:extLst>
            <a:ext uri="{FF2B5EF4-FFF2-40B4-BE49-F238E27FC236}">
              <a16:creationId xmlns:a16="http://schemas.microsoft.com/office/drawing/2014/main" id="{00000000-0008-0000-0300-0000D3010000}"/>
            </a:ext>
          </a:extLst>
        </xdr:cNvPr>
        <xdr:cNvSpPr txBox="1"/>
      </xdr:nvSpPr>
      <xdr:spPr>
        <a:xfrm>
          <a:off x="17106900" y="3331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21</xdr:row>
      <xdr:rowOff>60355</xdr:rowOff>
    </xdr:from>
    <xdr:to>
      <xdr:col>77</xdr:col>
      <xdr:colOff>95250</xdr:colOff>
      <xdr:row>21</xdr:row>
      <xdr:rowOff>161955</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6129000" y="3660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21</xdr:row>
      <xdr:rowOff>146732</xdr:rowOff>
    </xdr:from>
    <xdr:ext cx="7366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5798800" y="37471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22</xdr:row>
      <xdr:rowOff>39431</xdr:rowOff>
    </xdr:from>
    <xdr:to>
      <xdr:col>73</xdr:col>
      <xdr:colOff>44450</xdr:colOff>
      <xdr:row>22</xdr:row>
      <xdr:rowOff>141031</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5240000" y="3811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22</xdr:row>
      <xdr:rowOff>125808</xdr:rowOff>
    </xdr:from>
    <xdr:ext cx="7620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4909800" y="3897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22</xdr:row>
      <xdr:rowOff>6108</xdr:rowOff>
    </xdr:from>
    <xdr:to>
      <xdr:col>68</xdr:col>
      <xdr:colOff>203200</xdr:colOff>
      <xdr:row>22</xdr:row>
      <xdr:rowOff>107708</xdr:rowOff>
    </xdr:to>
    <xdr:sp macro="" textlink="">
      <xdr:nvSpPr>
        <xdr:cNvPr id="472" name="楕円 471">
          <a:extLst>
            <a:ext uri="{FF2B5EF4-FFF2-40B4-BE49-F238E27FC236}">
              <a16:creationId xmlns:a16="http://schemas.microsoft.com/office/drawing/2014/main" id="{00000000-0008-0000-0300-0000D8010000}"/>
            </a:ext>
          </a:extLst>
        </xdr:cNvPr>
        <xdr:cNvSpPr/>
      </xdr:nvSpPr>
      <xdr:spPr>
        <a:xfrm>
          <a:off x="14351000" y="3778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22</xdr:row>
      <xdr:rowOff>92485</xdr:rowOff>
    </xdr:from>
    <xdr:ext cx="762000" cy="259045"/>
    <xdr:sp macro="" textlink="">
      <xdr:nvSpPr>
        <xdr:cNvPr id="473" name="テキスト ボックス 472">
          <a:extLst>
            <a:ext uri="{FF2B5EF4-FFF2-40B4-BE49-F238E27FC236}">
              <a16:creationId xmlns:a16="http://schemas.microsoft.com/office/drawing/2014/main" id="{00000000-0008-0000-0300-0000D9010000}"/>
            </a:ext>
          </a:extLst>
        </xdr:cNvPr>
        <xdr:cNvSpPr txBox="1"/>
      </xdr:nvSpPr>
      <xdr:spPr>
        <a:xfrm>
          <a:off x="14020800" y="3864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21</xdr:row>
      <xdr:rowOff>56908</xdr:rowOff>
    </xdr:from>
    <xdr:to>
      <xdr:col>64</xdr:col>
      <xdr:colOff>152400</xdr:colOff>
      <xdr:row>21</xdr:row>
      <xdr:rowOff>158508</xdr:rowOff>
    </xdr:to>
    <xdr:sp macro="" textlink="">
      <xdr:nvSpPr>
        <xdr:cNvPr id="474" name="楕円 473">
          <a:extLst>
            <a:ext uri="{FF2B5EF4-FFF2-40B4-BE49-F238E27FC236}">
              <a16:creationId xmlns:a16="http://schemas.microsoft.com/office/drawing/2014/main" id="{00000000-0008-0000-0300-0000DA010000}"/>
            </a:ext>
          </a:extLst>
        </xdr:cNvPr>
        <xdr:cNvSpPr/>
      </xdr:nvSpPr>
      <xdr:spPr>
        <a:xfrm>
          <a:off x="13462000" y="3657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21</xdr:row>
      <xdr:rowOff>143285</xdr:rowOff>
    </xdr:from>
    <xdr:ext cx="762000" cy="259045"/>
    <xdr:sp macro="" textlink="">
      <xdr:nvSpPr>
        <xdr:cNvPr id="475" name="テキスト ボックス 474">
          <a:extLst>
            <a:ext uri="{FF2B5EF4-FFF2-40B4-BE49-F238E27FC236}">
              <a16:creationId xmlns:a16="http://schemas.microsoft.com/office/drawing/2014/main" id="{00000000-0008-0000-0300-0000DB010000}"/>
            </a:ext>
          </a:extLst>
        </xdr:cNvPr>
        <xdr:cNvSpPr txBox="1"/>
      </xdr:nvSpPr>
      <xdr:spPr>
        <a:xfrm>
          <a:off x="13131800" y="37437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122464</xdr:colOff>
      <xdr:row>26</xdr:row>
      <xdr:rowOff>54428</xdr:rowOff>
    </xdr:from>
    <xdr:ext cx="10042071" cy="802821"/>
    <xdr:sp macro="" textlink="">
      <xdr:nvSpPr>
        <xdr:cNvPr id="476" name="テキスト ボックス 475">
          <a:extLst>
            <a:ext uri="{FF2B5EF4-FFF2-40B4-BE49-F238E27FC236}">
              <a16:creationId xmlns:a16="http://schemas.microsoft.com/office/drawing/2014/main" id="{304B05DB-4088-41BA-A214-AD4DE7113942}"/>
            </a:ext>
          </a:extLst>
        </xdr:cNvPr>
        <xdr:cNvSpPr txBox="1"/>
      </xdr:nvSpPr>
      <xdr:spPr>
        <a:xfrm>
          <a:off x="734785" y="4653642"/>
          <a:ext cx="10042071" cy="8028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square" rtlCol="0" anchor="t">
          <a:noAutofit/>
        </a:bodyPr>
        <a:lstStyle/>
        <a:p>
          <a:pPr algn="l"/>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「定員管理の</a:t>
          </a:r>
          <a:r>
            <a:rPr kumimoji="1" lang="ja-JP" altLang="en-US" sz="1000">
              <a:solidFill>
                <a:sysClr val="windowText" lastClr="000000"/>
              </a:solidFill>
              <a:latin typeface="+mn-ea"/>
              <a:ea typeface="+mn-ea"/>
            </a:rPr>
            <a:t>状況」の「人口</a:t>
          </a:r>
          <a:r>
            <a:rPr kumimoji="1" lang="en-US" altLang="ja-JP" sz="1000">
              <a:solidFill>
                <a:sysClr val="windowText" lastClr="000000"/>
              </a:solidFill>
              <a:latin typeface="+mn-ea"/>
              <a:ea typeface="+mn-ea"/>
            </a:rPr>
            <a:t>1,000</a:t>
          </a:r>
          <a:r>
            <a:rPr kumimoji="1" lang="ja-JP" altLang="en-US" sz="1000">
              <a:solidFill>
                <a:sysClr val="windowText" lastClr="000000"/>
              </a:solidFill>
              <a:latin typeface="+mn-ea"/>
              <a:ea typeface="+mn-ea"/>
            </a:rPr>
            <a:t>人当たり職員数」</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cs typeface="+mn-cs"/>
            </a:rPr>
            <a:t>の算出に用いる</a:t>
          </a:r>
          <a:r>
            <a:rPr kumimoji="1" lang="ja-JP" altLang="en-US" sz="1000">
              <a:solidFill>
                <a:sysClr val="windowText" lastClr="000000"/>
              </a:solidFill>
              <a:latin typeface="ＭＳ Ｐゴシック" panose="020B0600070205080204" pitchFamily="50" charset="-128"/>
              <a:ea typeface="+mn-ea"/>
            </a:rPr>
            <a:t>職員数及び「給与水準（国との比較）」の「ラスパイレス指数」については、各調査対象年度の翌年の</a:t>
          </a:r>
          <a:endParaRPr kumimoji="1" lang="en-US" altLang="ja-JP" sz="1000">
            <a:solidFill>
              <a:sysClr val="windowText" lastClr="000000"/>
            </a:solidFill>
            <a:latin typeface="ＭＳ Ｐゴシック" panose="020B0600070205080204" pitchFamily="50" charset="-128"/>
            <a:ea typeface="+mn-ea"/>
          </a:endParaRPr>
        </a:p>
        <a:p>
          <a:pPr algn="l"/>
          <a:r>
            <a:rPr kumimoji="1" lang="en-US" altLang="ja-JP" sz="1000">
              <a:solidFill>
                <a:sysClr val="windowText" lastClr="000000"/>
              </a:solidFill>
              <a:latin typeface="ＭＳ Ｐゴシック" panose="020B0600070205080204" pitchFamily="50" charset="-128"/>
              <a:ea typeface="+mn-ea"/>
            </a:rPr>
            <a:t>   </a:t>
          </a:r>
          <a:r>
            <a:rPr kumimoji="1" lang="ja-JP" altLang="en-US" sz="1000">
              <a:solidFill>
                <a:sysClr val="windowText" lastClr="000000"/>
              </a:solidFill>
              <a:latin typeface="ＭＳ Ｐゴシック" panose="020B0600070205080204" pitchFamily="50" charset="-128"/>
              <a:ea typeface="+mn-ea"/>
            </a:rPr>
            <a:t>地方公務員給与実態調査に基づいているが、令和</a:t>
          </a:r>
          <a:r>
            <a:rPr kumimoji="1" lang="en-US" altLang="ja-JP" sz="1000">
              <a:solidFill>
                <a:sysClr val="windowText" lastClr="000000"/>
              </a:solidFill>
              <a:latin typeface="ＭＳ Ｐゴシック" panose="020B0600070205080204" pitchFamily="50" charset="-128"/>
              <a:ea typeface="+mn-ea"/>
            </a:rPr>
            <a:t>3</a:t>
          </a:r>
          <a:r>
            <a:rPr kumimoji="1" lang="ja-JP" altLang="en-US" sz="1000">
              <a:solidFill>
                <a:sysClr val="windowText" lastClr="000000"/>
              </a:solidFill>
              <a:latin typeface="ＭＳ Ｐゴシック" panose="020B0600070205080204" pitchFamily="50" charset="-128"/>
              <a:ea typeface="+mn-ea"/>
            </a:rPr>
            <a:t>年度は令和</a:t>
          </a:r>
          <a:r>
            <a:rPr kumimoji="1" lang="en-US" altLang="ja-JP" sz="1000">
              <a:solidFill>
                <a:sysClr val="windowText" lastClr="000000"/>
              </a:solidFill>
              <a:latin typeface="ＭＳ Ｐゴシック" panose="020B0600070205080204" pitchFamily="50" charset="-128"/>
              <a:ea typeface="+mn-ea"/>
            </a:rPr>
            <a:t>3</a:t>
          </a:r>
          <a:r>
            <a:rPr kumimoji="1" lang="ja-JP" altLang="en-US" sz="1000">
              <a:solidFill>
                <a:sysClr val="windowText" lastClr="000000"/>
              </a:solidFill>
              <a:latin typeface="ＭＳ Ｐゴシック" panose="020B0600070205080204" pitchFamily="50" charset="-128"/>
              <a:ea typeface="+mn-ea"/>
            </a:rPr>
            <a:t>年調査の数値を引用している。 </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東京都大島町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7,262
7,164
90.76
9,024,248
8,829,208
195,040
3,863,695
9,830,942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11.8
95.5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mn-lt"/>
              <a:ea typeface="+mn-ea"/>
              <a:cs typeface="+mn-cs"/>
            </a:rPr>
            <a:t>　当町は離島であり集落も島内に点在しているため、出張所や保育園、観光施設の人員及び消防救急業務に従事する人員が必要となっており、類似団体と比較して職員数が多い傾向にある。ラスパイレス指数が示すとおり給与水準が低いものの、職員数が多いために経常収支比率に占める人件費の割合が高いものとなってい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168910</xdr:rowOff>
    </xdr:from>
    <xdr:to>
      <xdr:col>24</xdr:col>
      <xdr:colOff>25400</xdr:colOff>
      <xdr:row>42</xdr:row>
      <xdr:rowOff>27940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826760"/>
          <a:ext cx="0" cy="1402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42</xdr:row>
      <xdr:rowOff>17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200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42</xdr:row>
      <xdr:rowOff>27940</xdr:rowOff>
    </xdr:from>
    <xdr:to>
      <xdr:col>24</xdr:col>
      <xdr:colOff>114300</xdr:colOff>
      <xdr:row>42</xdr:row>
      <xdr:rowOff>27940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228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83837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570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168910</xdr:rowOff>
    </xdr:from>
    <xdr:to>
      <xdr:col>24</xdr:col>
      <xdr:colOff>114300</xdr:colOff>
      <xdr:row>33</xdr:row>
      <xdr:rowOff>168910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826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73660</xdr:rowOff>
    </xdr:from>
    <xdr:to>
      <xdr:col>24</xdr:col>
      <xdr:colOff>25400</xdr:colOff>
      <xdr:row>38</xdr:row>
      <xdr:rowOff>149860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58876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161307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162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144780</xdr:rowOff>
    </xdr:from>
    <xdr:to>
      <xdr:col>24</xdr:col>
      <xdr:colOff>76200</xdr:colOff>
      <xdr:row>37</xdr:row>
      <xdr:rowOff>74930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149860</xdr:rowOff>
    </xdr:from>
    <xdr:to>
      <xdr:col>19</xdr:col>
      <xdr:colOff>187325</xdr:colOff>
      <xdr:row>39</xdr:row>
      <xdr:rowOff>123190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664960"/>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156210</xdr:rowOff>
    </xdr:from>
    <xdr:to>
      <xdr:col>20</xdr:col>
      <xdr:colOff>38100</xdr:colOff>
      <xdr:row>38</xdr:row>
      <xdr:rowOff>86360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49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96537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2687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39</xdr:row>
      <xdr:rowOff>123190</xdr:rowOff>
    </xdr:from>
    <xdr:to>
      <xdr:col>15</xdr:col>
      <xdr:colOff>98425</xdr:colOff>
      <xdr:row>39</xdr:row>
      <xdr:rowOff>153670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80974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64770</xdr:rowOff>
    </xdr:from>
    <xdr:to>
      <xdr:col>15</xdr:col>
      <xdr:colOff>149225</xdr:colOff>
      <xdr:row>37</xdr:row>
      <xdr:rowOff>166370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408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5097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177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134620</xdr:rowOff>
    </xdr:from>
    <xdr:to>
      <xdr:col>11</xdr:col>
      <xdr:colOff>9525</xdr:colOff>
      <xdr:row>39</xdr:row>
      <xdr:rowOff>153670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649720"/>
          <a:ext cx="8890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49530</xdr:rowOff>
    </xdr:from>
    <xdr:to>
      <xdr:col>11</xdr:col>
      <xdr:colOff>60325</xdr:colOff>
      <xdr:row>37</xdr:row>
      <xdr:rowOff>151130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393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161307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162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72390</xdr:rowOff>
    </xdr:from>
    <xdr:to>
      <xdr:col>6</xdr:col>
      <xdr:colOff>171450</xdr:colOff>
      <xdr:row>38</xdr:row>
      <xdr:rowOff>2540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416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12717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184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22860</xdr:rowOff>
    </xdr:from>
    <xdr:to>
      <xdr:col>24</xdr:col>
      <xdr:colOff>76200</xdr:colOff>
      <xdr:row>38</xdr:row>
      <xdr:rowOff>124460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537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166387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510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99060</xdr:rowOff>
    </xdr:from>
    <xdr:to>
      <xdr:col>20</xdr:col>
      <xdr:colOff>38100</xdr:colOff>
      <xdr:row>39</xdr:row>
      <xdr:rowOff>29210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614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13987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7005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39</xdr:row>
      <xdr:rowOff>72390</xdr:rowOff>
    </xdr:from>
    <xdr:to>
      <xdr:col>15</xdr:col>
      <xdr:colOff>149225</xdr:colOff>
      <xdr:row>40</xdr:row>
      <xdr:rowOff>2540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758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39</xdr:row>
      <xdr:rowOff>158767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845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39</xdr:row>
      <xdr:rowOff>102870</xdr:rowOff>
    </xdr:from>
    <xdr:to>
      <xdr:col>11</xdr:col>
      <xdr:colOff>60325</xdr:colOff>
      <xdr:row>40</xdr:row>
      <xdr:rowOff>33020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78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40</xdr:row>
      <xdr:rowOff>17797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875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83820</xdr:rowOff>
    </xdr:from>
    <xdr:to>
      <xdr:col>6</xdr:col>
      <xdr:colOff>171450</xdr:colOff>
      <xdr:row>39</xdr:row>
      <xdr:rowOff>13970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598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170197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685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類似団体と比較し数値が上回っているが、当町は離島という立地ゆえに、各種公共施設等を一通り島内に設置しなくてはならず、また、古くは</a:t>
          </a:r>
          <a:r>
            <a:rPr kumimoji="1" lang="en-US" altLang="ja-JP" sz="1100">
              <a:solidFill>
                <a:schemeClr val="dk1"/>
              </a:solidFill>
              <a:effectLst/>
              <a:latin typeface="+mn-lt"/>
              <a:ea typeface="+mn-ea"/>
              <a:cs typeface="+mn-cs"/>
            </a:rPr>
            <a:t>8</a:t>
          </a:r>
          <a:r>
            <a:rPr kumimoji="1" lang="ja-JP" altLang="ja-JP" sz="1100">
              <a:solidFill>
                <a:schemeClr val="dk1"/>
              </a:solidFill>
              <a:effectLst/>
              <a:latin typeface="+mn-lt"/>
              <a:ea typeface="+mn-ea"/>
              <a:cs typeface="+mn-cs"/>
            </a:rPr>
            <a:t>集落から町がなり立っていたという特性から、各地に多数の施設が点在しており物件費が高額になってしまっているのがその原因である。物件費のうち多くを占めるのが、施設管理における委託料や光熱水費であるため、人口減少に伴う施設数の見直しや、管理方法の再考も含め検討していく必要があ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8" name="物件費グラフ枠">
          <a:extLst>
            <a:ext uri="{FF2B5EF4-FFF2-40B4-BE49-F238E27FC236}">
              <a16:creationId xmlns:a16="http://schemas.microsoft.com/office/drawing/2014/main" id="{00000000-0008-0000-0400-000076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140716</xdr:rowOff>
    </xdr:from>
    <xdr:to>
      <xdr:col>82</xdr:col>
      <xdr:colOff>107950</xdr:colOff>
      <xdr:row>21</xdr:row>
      <xdr:rowOff>88138</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flipV="1">
          <a:off x="16510000" y="2541016"/>
          <a:ext cx="0" cy="1147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60215</xdr:rowOff>
    </xdr:from>
    <xdr:ext cx="762000" cy="259045"/>
    <xdr:sp macro="" textlink="">
      <xdr:nvSpPr>
        <xdr:cNvPr id="120" name="物件費最小値テキスト">
          <a:extLst>
            <a:ext uri="{FF2B5EF4-FFF2-40B4-BE49-F238E27FC236}">
              <a16:creationId xmlns:a16="http://schemas.microsoft.com/office/drawing/2014/main" id="{00000000-0008-0000-0400-000078000000}"/>
            </a:ext>
          </a:extLst>
        </xdr:cNvPr>
        <xdr:cNvSpPr txBox="1"/>
      </xdr:nvSpPr>
      <xdr:spPr>
        <a:xfrm>
          <a:off x="16598900" y="3660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88138</xdr:rowOff>
    </xdr:from>
    <xdr:to>
      <xdr:col>82</xdr:col>
      <xdr:colOff>196850</xdr:colOff>
      <xdr:row>21</xdr:row>
      <xdr:rowOff>88138</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6421100" y="3688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55643</xdr:rowOff>
    </xdr:from>
    <xdr:ext cx="762000" cy="259045"/>
    <xdr:sp macro="" textlink="">
      <xdr:nvSpPr>
        <xdr:cNvPr id="122" name="物件費最大値テキスト">
          <a:extLst>
            <a:ext uri="{FF2B5EF4-FFF2-40B4-BE49-F238E27FC236}">
              <a16:creationId xmlns:a16="http://schemas.microsoft.com/office/drawing/2014/main" id="{00000000-0008-0000-0400-00007A000000}"/>
            </a:ext>
          </a:extLst>
        </xdr:cNvPr>
        <xdr:cNvSpPr txBox="1"/>
      </xdr:nvSpPr>
      <xdr:spPr>
        <a:xfrm>
          <a:off x="16598900" y="2284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140716</xdr:rowOff>
    </xdr:from>
    <xdr:to>
      <xdr:col>82</xdr:col>
      <xdr:colOff>196850</xdr:colOff>
      <xdr:row>14</xdr:row>
      <xdr:rowOff>140716</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6421100" y="25410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99568</xdr:rowOff>
    </xdr:from>
    <xdr:to>
      <xdr:col>82</xdr:col>
      <xdr:colOff>107950</xdr:colOff>
      <xdr:row>18</xdr:row>
      <xdr:rowOff>127000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5671800" y="3185668"/>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101871</xdr:rowOff>
    </xdr:from>
    <xdr:ext cx="762000" cy="259045"/>
    <xdr:sp macro="" textlink="">
      <xdr:nvSpPr>
        <xdr:cNvPr id="125" name="物件費平均値テキスト">
          <a:extLst>
            <a:ext uri="{FF2B5EF4-FFF2-40B4-BE49-F238E27FC236}">
              <a16:creationId xmlns:a16="http://schemas.microsoft.com/office/drawing/2014/main" id="{00000000-0008-0000-0400-00007D000000}"/>
            </a:ext>
          </a:extLst>
        </xdr:cNvPr>
        <xdr:cNvSpPr txBox="1"/>
      </xdr:nvSpPr>
      <xdr:spPr>
        <a:xfrm>
          <a:off x="16598900" y="26736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85344</xdr:rowOff>
    </xdr:from>
    <xdr:to>
      <xdr:col>82</xdr:col>
      <xdr:colOff>158750</xdr:colOff>
      <xdr:row>17</xdr:row>
      <xdr:rowOff>15494</xdr:rowOff>
    </xdr:to>
    <xdr:sp macro="" textlink="">
      <xdr:nvSpPr>
        <xdr:cNvPr id="126" name="フローチャート: 判断 125">
          <a:extLst>
            <a:ext uri="{FF2B5EF4-FFF2-40B4-BE49-F238E27FC236}">
              <a16:creationId xmlns:a16="http://schemas.microsoft.com/office/drawing/2014/main" id="{00000000-0008-0000-0400-00007E000000}"/>
            </a:ext>
          </a:extLst>
        </xdr:cNvPr>
        <xdr:cNvSpPr/>
      </xdr:nvSpPr>
      <xdr:spPr>
        <a:xfrm>
          <a:off x="16459200" y="2828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35560</xdr:rowOff>
    </xdr:from>
    <xdr:to>
      <xdr:col>78</xdr:col>
      <xdr:colOff>69850</xdr:colOff>
      <xdr:row>18</xdr:row>
      <xdr:rowOff>127000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4782800" y="312166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121920</xdr:rowOff>
    </xdr:from>
    <xdr:to>
      <xdr:col>78</xdr:col>
      <xdr:colOff>120650</xdr:colOff>
      <xdr:row>17</xdr:row>
      <xdr:rowOff>52070</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5621000" y="2865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62247</xdr:rowOff>
    </xdr:from>
    <xdr:ext cx="736600" cy="259045"/>
    <xdr:sp macro="" textlink="">
      <xdr:nvSpPr>
        <xdr:cNvPr id="129" name="テキスト ボックス 128">
          <a:extLst>
            <a:ext uri="{FF2B5EF4-FFF2-40B4-BE49-F238E27FC236}">
              <a16:creationId xmlns:a16="http://schemas.microsoft.com/office/drawing/2014/main" id="{00000000-0008-0000-0400-000081000000}"/>
            </a:ext>
          </a:extLst>
        </xdr:cNvPr>
        <xdr:cNvSpPr txBox="1"/>
      </xdr:nvSpPr>
      <xdr:spPr>
        <a:xfrm>
          <a:off x="15290800" y="2633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35560</xdr:rowOff>
    </xdr:from>
    <xdr:to>
      <xdr:col>73</xdr:col>
      <xdr:colOff>180975</xdr:colOff>
      <xdr:row>20</xdr:row>
      <xdr:rowOff>12700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flipV="1">
          <a:off x="13893800" y="3121660"/>
          <a:ext cx="889000" cy="320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5334</xdr:rowOff>
    </xdr:from>
    <xdr:to>
      <xdr:col>74</xdr:col>
      <xdr:colOff>31750</xdr:colOff>
      <xdr:row>17</xdr:row>
      <xdr:rowOff>106934</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4732000" y="2919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117111</xdr:rowOff>
    </xdr:from>
    <xdr:ext cx="7620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4401800" y="2688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19</xdr:row>
      <xdr:rowOff>51562</xdr:rowOff>
    </xdr:from>
    <xdr:to>
      <xdr:col>69</xdr:col>
      <xdr:colOff>92075</xdr:colOff>
      <xdr:row>20</xdr:row>
      <xdr:rowOff>12700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004800" y="3309112"/>
          <a:ext cx="889000" cy="132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167640</xdr:rowOff>
    </xdr:from>
    <xdr:to>
      <xdr:col>69</xdr:col>
      <xdr:colOff>142875</xdr:colOff>
      <xdr:row>17</xdr:row>
      <xdr:rowOff>97790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3843000" y="2910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107967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3512800" y="2679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158496</xdr:rowOff>
    </xdr:from>
    <xdr:to>
      <xdr:col>65</xdr:col>
      <xdr:colOff>53975</xdr:colOff>
      <xdr:row>17</xdr:row>
      <xdr:rowOff>88646</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2954000" y="2901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98823</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2623800" y="2670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48768</xdr:rowOff>
    </xdr:from>
    <xdr:to>
      <xdr:col>82</xdr:col>
      <xdr:colOff>158750</xdr:colOff>
      <xdr:row>18</xdr:row>
      <xdr:rowOff>150368</xdr:rowOff>
    </xdr:to>
    <xdr:sp macro="" textlink="">
      <xdr:nvSpPr>
        <xdr:cNvPr id="143" name="楕円 142">
          <a:extLst>
            <a:ext uri="{FF2B5EF4-FFF2-40B4-BE49-F238E27FC236}">
              <a16:creationId xmlns:a16="http://schemas.microsoft.com/office/drawing/2014/main" id="{00000000-0008-0000-0400-00008F000000}"/>
            </a:ext>
          </a:extLst>
        </xdr:cNvPr>
        <xdr:cNvSpPr/>
      </xdr:nvSpPr>
      <xdr:spPr>
        <a:xfrm>
          <a:off x="16459200" y="3134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18</xdr:row>
      <xdr:rowOff>20845</xdr:rowOff>
    </xdr:from>
    <xdr:ext cx="762000" cy="259045"/>
    <xdr:sp macro="" textlink="">
      <xdr:nvSpPr>
        <xdr:cNvPr id="144" name="物件費該当値テキスト">
          <a:extLst>
            <a:ext uri="{FF2B5EF4-FFF2-40B4-BE49-F238E27FC236}">
              <a16:creationId xmlns:a16="http://schemas.microsoft.com/office/drawing/2014/main" id="{00000000-0008-0000-0400-000090000000}"/>
            </a:ext>
          </a:extLst>
        </xdr:cNvPr>
        <xdr:cNvSpPr txBox="1"/>
      </xdr:nvSpPr>
      <xdr:spPr>
        <a:xfrm>
          <a:off x="16598900" y="3106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76200</xdr:rowOff>
    </xdr:from>
    <xdr:to>
      <xdr:col>78</xdr:col>
      <xdr:colOff>120650</xdr:colOff>
      <xdr:row>19</xdr:row>
      <xdr:rowOff>6350</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5621000" y="316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162577</xdr:rowOff>
    </xdr:from>
    <xdr:ext cx="7366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290800" y="3248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156210</xdr:rowOff>
    </xdr:from>
    <xdr:to>
      <xdr:col>74</xdr:col>
      <xdr:colOff>31750</xdr:colOff>
      <xdr:row>18</xdr:row>
      <xdr:rowOff>86360</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4732000" y="3070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71137</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4401800" y="3157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19</xdr:row>
      <xdr:rowOff>133350</xdr:rowOff>
    </xdr:from>
    <xdr:to>
      <xdr:col>69</xdr:col>
      <xdr:colOff>142875</xdr:colOff>
      <xdr:row>20</xdr:row>
      <xdr:rowOff>63500</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3843000" y="3390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20</xdr:row>
      <xdr:rowOff>48277</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3512800" y="347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19</xdr:row>
      <xdr:rowOff>762</xdr:rowOff>
    </xdr:from>
    <xdr:to>
      <xdr:col>65</xdr:col>
      <xdr:colOff>53975</xdr:colOff>
      <xdr:row>19</xdr:row>
      <xdr:rowOff>102362</xdr:rowOff>
    </xdr:to>
    <xdr:sp macro="" textlink="">
      <xdr:nvSpPr>
        <xdr:cNvPr id="151" name="楕円 150">
          <a:extLst>
            <a:ext uri="{FF2B5EF4-FFF2-40B4-BE49-F238E27FC236}">
              <a16:creationId xmlns:a16="http://schemas.microsoft.com/office/drawing/2014/main" id="{00000000-0008-0000-0400-000097000000}"/>
            </a:ext>
          </a:extLst>
        </xdr:cNvPr>
        <xdr:cNvSpPr/>
      </xdr:nvSpPr>
      <xdr:spPr>
        <a:xfrm>
          <a:off x="12954000" y="3258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19</xdr:row>
      <xdr:rowOff>87139</xdr:rowOff>
    </xdr:from>
    <xdr:ext cx="762000" cy="259045"/>
    <xdr:sp macro="" textlink="">
      <xdr:nvSpPr>
        <xdr:cNvPr id="152" name="テキスト ボックス 151">
          <a:extLst>
            <a:ext uri="{FF2B5EF4-FFF2-40B4-BE49-F238E27FC236}">
              <a16:creationId xmlns:a16="http://schemas.microsoft.com/office/drawing/2014/main" id="{00000000-0008-0000-0400-000098000000}"/>
            </a:ext>
          </a:extLst>
        </xdr:cNvPr>
        <xdr:cNvSpPr txBox="1"/>
      </xdr:nvSpPr>
      <xdr:spPr>
        <a:xfrm>
          <a:off x="12623800" y="3344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mn-lt"/>
              <a:ea typeface="+mn-ea"/>
              <a:cs typeface="+mn-cs"/>
            </a:rPr>
            <a:t>　障害者自立支援給付費は増加しており、また今後も増加していくことが見込まれるため、適正な事務に努めていく。</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5" name="直線コネクタ 164">
          <a:extLst>
            <a:ext uri="{FF2B5EF4-FFF2-40B4-BE49-F238E27FC236}">
              <a16:creationId xmlns:a16="http://schemas.microsoft.com/office/drawing/2014/main" id="{00000000-0008-0000-0400-0000A5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6" name="テキスト ボックス 175">
          <a:extLst>
            <a:ext uri="{FF2B5EF4-FFF2-40B4-BE49-F238E27FC236}">
              <a16:creationId xmlns:a16="http://schemas.microsoft.com/office/drawing/2014/main" id="{00000000-0008-0000-0400-0000B0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8" name="テキスト ボックス 177">
          <a:extLst>
            <a:ext uri="{FF2B5EF4-FFF2-40B4-BE49-F238E27FC236}">
              <a16:creationId xmlns:a16="http://schemas.microsoft.com/office/drawing/2014/main" id="{00000000-0008-0000-0400-0000B2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9" name="扶助費グラフ枠">
          <a:extLst>
            <a:ext uri="{FF2B5EF4-FFF2-40B4-BE49-F238E27FC236}">
              <a16:creationId xmlns:a16="http://schemas.microsoft.com/office/drawing/2014/main" id="{00000000-0008-0000-0400-0000B3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107950</xdr:rowOff>
    </xdr:from>
    <xdr:to>
      <xdr:col>24</xdr:col>
      <xdr:colOff>25400</xdr:colOff>
      <xdr:row>60</xdr:row>
      <xdr:rowOff>107950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flipV="1">
          <a:off x="4826000" y="902335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80027</xdr:rowOff>
    </xdr:from>
    <xdr:ext cx="762000" cy="259045"/>
    <xdr:sp macro="" textlink="">
      <xdr:nvSpPr>
        <xdr:cNvPr id="181" name="扶助費最小値テキスト">
          <a:extLst>
            <a:ext uri="{FF2B5EF4-FFF2-40B4-BE49-F238E27FC236}">
              <a16:creationId xmlns:a16="http://schemas.microsoft.com/office/drawing/2014/main" id="{00000000-0008-0000-0400-0000B5000000}"/>
            </a:ext>
          </a:extLst>
        </xdr:cNvPr>
        <xdr:cNvSpPr txBox="1"/>
      </xdr:nvSpPr>
      <xdr:spPr>
        <a:xfrm>
          <a:off x="4914900" y="10367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107950</xdr:rowOff>
    </xdr:from>
    <xdr:to>
      <xdr:col>24</xdr:col>
      <xdr:colOff>114300</xdr:colOff>
      <xdr:row>60</xdr:row>
      <xdr:rowOff>107950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4737100" y="10394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22877</xdr:rowOff>
    </xdr:from>
    <xdr:ext cx="762000" cy="259045"/>
    <xdr:sp macro="" textlink="">
      <xdr:nvSpPr>
        <xdr:cNvPr id="183" name="扶助費最大値テキスト">
          <a:extLst>
            <a:ext uri="{FF2B5EF4-FFF2-40B4-BE49-F238E27FC236}">
              <a16:creationId xmlns:a16="http://schemas.microsoft.com/office/drawing/2014/main" id="{00000000-0008-0000-0400-0000B7000000}"/>
            </a:ext>
          </a:extLst>
        </xdr:cNvPr>
        <xdr:cNvSpPr txBox="1"/>
      </xdr:nvSpPr>
      <xdr:spPr>
        <a:xfrm>
          <a:off x="4914900" y="8766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107950</xdr:rowOff>
    </xdr:from>
    <xdr:to>
      <xdr:col>24</xdr:col>
      <xdr:colOff>114300</xdr:colOff>
      <xdr:row>52</xdr:row>
      <xdr:rowOff>107950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4737100" y="9023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165100</xdr:rowOff>
    </xdr:from>
    <xdr:to>
      <xdr:col>24</xdr:col>
      <xdr:colOff>25400</xdr:colOff>
      <xdr:row>56</xdr:row>
      <xdr:rowOff>69850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3987800" y="959485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54627</xdr:rowOff>
    </xdr:from>
    <xdr:ext cx="762000" cy="259045"/>
    <xdr:sp macro="" textlink="">
      <xdr:nvSpPr>
        <xdr:cNvPr id="186" name="扶助費平均値テキスト">
          <a:extLst>
            <a:ext uri="{FF2B5EF4-FFF2-40B4-BE49-F238E27FC236}">
              <a16:creationId xmlns:a16="http://schemas.microsoft.com/office/drawing/2014/main" id="{00000000-0008-0000-0400-0000BA000000}"/>
            </a:ext>
          </a:extLst>
        </xdr:cNvPr>
        <xdr:cNvSpPr txBox="1"/>
      </xdr:nvSpPr>
      <xdr:spPr>
        <a:xfrm>
          <a:off x="4914900" y="9312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38100</xdr:rowOff>
    </xdr:from>
    <xdr:to>
      <xdr:col>24</xdr:col>
      <xdr:colOff>76200</xdr:colOff>
      <xdr:row>55</xdr:row>
      <xdr:rowOff>139700</xdr:rowOff>
    </xdr:to>
    <xdr:sp macro="" textlink="">
      <xdr:nvSpPr>
        <xdr:cNvPr id="187" name="フローチャート: 判断 186">
          <a:extLst>
            <a:ext uri="{FF2B5EF4-FFF2-40B4-BE49-F238E27FC236}">
              <a16:creationId xmlns:a16="http://schemas.microsoft.com/office/drawing/2014/main" id="{00000000-0008-0000-0400-0000BB000000}"/>
            </a:ext>
          </a:extLst>
        </xdr:cNvPr>
        <xdr:cNvSpPr/>
      </xdr:nvSpPr>
      <xdr:spPr>
        <a:xfrm>
          <a:off x="4775200" y="9467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127000</xdr:rowOff>
    </xdr:from>
    <xdr:to>
      <xdr:col>19</xdr:col>
      <xdr:colOff>187325</xdr:colOff>
      <xdr:row>56</xdr:row>
      <xdr:rowOff>69850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098800" y="9385300"/>
          <a:ext cx="889000" cy="285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133350</xdr:rowOff>
    </xdr:from>
    <xdr:to>
      <xdr:col>20</xdr:col>
      <xdr:colOff>38100</xdr:colOff>
      <xdr:row>56</xdr:row>
      <xdr:rowOff>63500</xdr:rowOff>
    </xdr:to>
    <xdr:sp macro="" textlink="">
      <xdr:nvSpPr>
        <xdr:cNvPr id="189" name="フローチャート: 判断 188">
          <a:extLst>
            <a:ext uri="{FF2B5EF4-FFF2-40B4-BE49-F238E27FC236}">
              <a16:creationId xmlns:a16="http://schemas.microsoft.com/office/drawing/2014/main" id="{00000000-0008-0000-0400-0000BD000000}"/>
            </a:ext>
          </a:extLst>
        </xdr:cNvPr>
        <xdr:cNvSpPr/>
      </xdr:nvSpPr>
      <xdr:spPr>
        <a:xfrm>
          <a:off x="3937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73677</xdr:rowOff>
    </xdr:from>
    <xdr:ext cx="736600" cy="259045"/>
    <xdr:sp macro="" textlink="">
      <xdr:nvSpPr>
        <xdr:cNvPr id="190" name="テキスト ボックス 189">
          <a:extLst>
            <a:ext uri="{FF2B5EF4-FFF2-40B4-BE49-F238E27FC236}">
              <a16:creationId xmlns:a16="http://schemas.microsoft.com/office/drawing/2014/main" id="{00000000-0008-0000-0400-0000BE000000}"/>
            </a:ext>
          </a:extLst>
        </xdr:cNvPr>
        <xdr:cNvSpPr txBox="1"/>
      </xdr:nvSpPr>
      <xdr:spPr>
        <a:xfrm>
          <a:off x="3606800" y="9331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127000</xdr:rowOff>
    </xdr:from>
    <xdr:to>
      <xdr:col>15</xdr:col>
      <xdr:colOff>98425</xdr:colOff>
      <xdr:row>54</xdr:row>
      <xdr:rowOff>165100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2209800" y="93853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76200</xdr:rowOff>
    </xdr:from>
    <xdr:to>
      <xdr:col>15</xdr:col>
      <xdr:colOff>149225</xdr:colOff>
      <xdr:row>57</xdr:row>
      <xdr:rowOff>6350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048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162577</xdr:rowOff>
    </xdr:from>
    <xdr:ext cx="7620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27178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69850</xdr:rowOff>
    </xdr:from>
    <xdr:to>
      <xdr:col>11</xdr:col>
      <xdr:colOff>9525</xdr:colOff>
      <xdr:row>54</xdr:row>
      <xdr:rowOff>165100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1320800" y="932815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76200</xdr:rowOff>
    </xdr:from>
    <xdr:to>
      <xdr:col>11</xdr:col>
      <xdr:colOff>60325</xdr:colOff>
      <xdr:row>57</xdr:row>
      <xdr:rowOff>6350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2159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162577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18288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0</xdr:rowOff>
    </xdr:from>
    <xdr:to>
      <xdr:col>6</xdr:col>
      <xdr:colOff>171450</xdr:colOff>
      <xdr:row>56</xdr:row>
      <xdr:rowOff>101600</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1270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86377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939800" y="968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114300</xdr:rowOff>
    </xdr:from>
    <xdr:to>
      <xdr:col>24</xdr:col>
      <xdr:colOff>76200</xdr:colOff>
      <xdr:row>56</xdr:row>
      <xdr:rowOff>44450</xdr:rowOff>
    </xdr:to>
    <xdr:sp macro="" textlink="">
      <xdr:nvSpPr>
        <xdr:cNvPr id="204" name="楕円 203">
          <a:extLst>
            <a:ext uri="{FF2B5EF4-FFF2-40B4-BE49-F238E27FC236}">
              <a16:creationId xmlns:a16="http://schemas.microsoft.com/office/drawing/2014/main" id="{00000000-0008-0000-0400-0000CC000000}"/>
            </a:ext>
          </a:extLst>
        </xdr:cNvPr>
        <xdr:cNvSpPr/>
      </xdr:nvSpPr>
      <xdr:spPr>
        <a:xfrm>
          <a:off x="4775200" y="9544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86377</xdr:rowOff>
    </xdr:from>
    <xdr:ext cx="762000" cy="259045"/>
    <xdr:sp macro="" textlink="">
      <xdr:nvSpPr>
        <xdr:cNvPr id="205" name="扶助費該当値テキスト">
          <a:extLst>
            <a:ext uri="{FF2B5EF4-FFF2-40B4-BE49-F238E27FC236}">
              <a16:creationId xmlns:a16="http://schemas.microsoft.com/office/drawing/2014/main" id="{00000000-0008-0000-0400-0000CD000000}"/>
            </a:ext>
          </a:extLst>
        </xdr:cNvPr>
        <xdr:cNvSpPr txBox="1"/>
      </xdr:nvSpPr>
      <xdr:spPr>
        <a:xfrm>
          <a:off x="4914900" y="9516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19050</xdr:rowOff>
    </xdr:from>
    <xdr:to>
      <xdr:col>20</xdr:col>
      <xdr:colOff>38100</xdr:colOff>
      <xdr:row>56</xdr:row>
      <xdr:rowOff>120650</xdr:rowOff>
    </xdr:to>
    <xdr:sp macro="" textlink="">
      <xdr:nvSpPr>
        <xdr:cNvPr id="206" name="楕円 205">
          <a:extLst>
            <a:ext uri="{FF2B5EF4-FFF2-40B4-BE49-F238E27FC236}">
              <a16:creationId xmlns:a16="http://schemas.microsoft.com/office/drawing/2014/main" id="{00000000-0008-0000-0400-0000CE000000}"/>
            </a:ext>
          </a:extLst>
        </xdr:cNvPr>
        <xdr:cNvSpPr/>
      </xdr:nvSpPr>
      <xdr:spPr>
        <a:xfrm>
          <a:off x="3937000" y="9620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105427</xdr:rowOff>
    </xdr:from>
    <xdr:ext cx="7366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606800" y="97066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76200</xdr:rowOff>
    </xdr:from>
    <xdr:to>
      <xdr:col>15</xdr:col>
      <xdr:colOff>149225</xdr:colOff>
      <xdr:row>55</xdr:row>
      <xdr:rowOff>6350</xdr:rowOff>
    </xdr:to>
    <xdr:sp macro="" textlink="">
      <xdr:nvSpPr>
        <xdr:cNvPr id="208" name="楕円 207">
          <a:extLst>
            <a:ext uri="{FF2B5EF4-FFF2-40B4-BE49-F238E27FC236}">
              <a16:creationId xmlns:a16="http://schemas.microsoft.com/office/drawing/2014/main" id="{00000000-0008-0000-0400-0000D0000000}"/>
            </a:ext>
          </a:extLst>
        </xdr:cNvPr>
        <xdr:cNvSpPr/>
      </xdr:nvSpPr>
      <xdr:spPr>
        <a:xfrm>
          <a:off x="30480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16527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2717800" y="910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114300</xdr:rowOff>
    </xdr:from>
    <xdr:to>
      <xdr:col>11</xdr:col>
      <xdr:colOff>60325</xdr:colOff>
      <xdr:row>55</xdr:row>
      <xdr:rowOff>44450</xdr:rowOff>
    </xdr:to>
    <xdr:sp macro="" textlink="">
      <xdr:nvSpPr>
        <xdr:cNvPr id="210" name="楕円 209">
          <a:extLst>
            <a:ext uri="{FF2B5EF4-FFF2-40B4-BE49-F238E27FC236}">
              <a16:creationId xmlns:a16="http://schemas.microsoft.com/office/drawing/2014/main" id="{00000000-0008-0000-0400-0000D2000000}"/>
            </a:ext>
          </a:extLst>
        </xdr:cNvPr>
        <xdr:cNvSpPr/>
      </xdr:nvSpPr>
      <xdr:spPr>
        <a:xfrm>
          <a:off x="2159000" y="937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54627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1828800" y="914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19050</xdr:rowOff>
    </xdr:from>
    <xdr:to>
      <xdr:col>6</xdr:col>
      <xdr:colOff>171450</xdr:colOff>
      <xdr:row>54</xdr:row>
      <xdr:rowOff>120650</xdr:rowOff>
    </xdr:to>
    <xdr:sp macro="" textlink="">
      <xdr:nvSpPr>
        <xdr:cNvPr id="212" name="楕円 211">
          <a:extLst>
            <a:ext uri="{FF2B5EF4-FFF2-40B4-BE49-F238E27FC236}">
              <a16:creationId xmlns:a16="http://schemas.microsoft.com/office/drawing/2014/main" id="{00000000-0008-0000-0400-0000D4000000}"/>
            </a:ext>
          </a:extLst>
        </xdr:cNvPr>
        <xdr:cNvSpPr/>
      </xdr:nvSpPr>
      <xdr:spPr>
        <a:xfrm>
          <a:off x="1270000" y="9277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52</xdr:row>
      <xdr:rowOff>130827</xdr:rowOff>
    </xdr:from>
    <xdr:ext cx="762000" cy="259045"/>
    <xdr:sp macro="" textlink="">
      <xdr:nvSpPr>
        <xdr:cNvPr id="213" name="テキスト ボックス 212">
          <a:extLst>
            <a:ext uri="{FF2B5EF4-FFF2-40B4-BE49-F238E27FC236}">
              <a16:creationId xmlns:a16="http://schemas.microsoft.com/office/drawing/2014/main" id="{00000000-0008-0000-0400-0000D5000000}"/>
            </a:ext>
          </a:extLst>
        </xdr:cNvPr>
        <xdr:cNvSpPr txBox="1"/>
      </xdr:nvSpPr>
      <xdr:spPr>
        <a:xfrm>
          <a:off x="939800" y="904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mn-lt"/>
              <a:ea typeface="+mn-ea"/>
              <a:cs typeface="+mn-cs"/>
            </a:rPr>
            <a:t>　類似団体平均より数値は下回って</a:t>
          </a:r>
          <a:r>
            <a:rPr lang="ja-JP" altLang="en-US" sz="1100">
              <a:solidFill>
                <a:schemeClr val="dk1"/>
              </a:solidFill>
              <a:effectLst/>
              <a:latin typeface="+mn-lt"/>
              <a:ea typeface="+mn-ea"/>
              <a:cs typeface="+mn-cs"/>
            </a:rPr>
            <a:t>おり</a:t>
          </a:r>
          <a:r>
            <a:rPr lang="ja-JP" altLang="ja-JP" sz="1100">
              <a:solidFill>
                <a:schemeClr val="dk1"/>
              </a:solidFill>
              <a:effectLst/>
              <a:latin typeface="+mn-lt"/>
              <a:ea typeface="+mn-ea"/>
              <a:cs typeface="+mn-cs"/>
            </a:rPr>
            <a:t>、国民健康保険事業会計への繰出金額</a:t>
          </a:r>
          <a:r>
            <a:rPr lang="ja-JP" altLang="en-US" sz="1100">
              <a:solidFill>
                <a:schemeClr val="dk1"/>
              </a:solidFill>
              <a:effectLst/>
              <a:latin typeface="+mn-lt"/>
              <a:ea typeface="+mn-ea"/>
              <a:cs typeface="+mn-cs"/>
            </a:rPr>
            <a:t>も</a:t>
          </a:r>
          <a:r>
            <a:rPr lang="ja-JP" altLang="ja-JP" sz="1100">
              <a:solidFill>
                <a:schemeClr val="dk1"/>
              </a:solidFill>
              <a:effectLst/>
              <a:latin typeface="+mn-lt"/>
              <a:ea typeface="+mn-ea"/>
              <a:cs typeface="+mn-cs"/>
            </a:rPr>
            <a:t>減少傾向にある</a:t>
          </a:r>
          <a:r>
            <a:rPr lang="ja-JP" altLang="en-US" sz="1100">
              <a:solidFill>
                <a:schemeClr val="dk1"/>
              </a:solidFill>
              <a:effectLst/>
              <a:latin typeface="+mn-lt"/>
              <a:ea typeface="+mn-ea"/>
              <a:cs typeface="+mn-cs"/>
            </a:rPr>
            <a:t>ものの</a:t>
          </a:r>
          <a:r>
            <a:rPr lang="ja-JP" altLang="ja-JP" sz="1100">
              <a:solidFill>
                <a:schemeClr val="dk1"/>
              </a:solidFill>
              <a:effectLst/>
              <a:latin typeface="+mn-lt"/>
              <a:ea typeface="+mn-ea"/>
              <a:cs typeface="+mn-cs"/>
            </a:rPr>
            <a:t>、</a:t>
          </a:r>
          <a:r>
            <a:rPr lang="ja-JP" altLang="en-US" sz="1100">
              <a:solidFill>
                <a:schemeClr val="dk1"/>
              </a:solidFill>
              <a:effectLst/>
              <a:latin typeface="+mn-lt"/>
              <a:ea typeface="+mn-ea"/>
              <a:cs typeface="+mn-cs"/>
            </a:rPr>
            <a:t>依然として赤字補てんが必要な状況であるため、</a:t>
          </a:r>
          <a:r>
            <a:rPr lang="ja-JP" altLang="ja-JP" sz="1100">
              <a:solidFill>
                <a:schemeClr val="dk1"/>
              </a:solidFill>
              <a:effectLst/>
              <a:latin typeface="+mn-lt"/>
              <a:ea typeface="+mn-ea"/>
              <a:cs typeface="+mn-cs"/>
            </a:rPr>
            <a:t>今後も赤字解消にむけ事業注視していかなくてはならない。</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6" name="直線コネクタ 225">
          <a:extLst>
            <a:ext uri="{FF2B5EF4-FFF2-40B4-BE49-F238E27FC236}">
              <a16:creationId xmlns:a16="http://schemas.microsoft.com/office/drawing/2014/main" id="{00000000-0008-0000-0400-0000E2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28" name="直線コネクタ 227">
          <a:extLst>
            <a:ext uri="{FF2B5EF4-FFF2-40B4-BE49-F238E27FC236}">
              <a16:creationId xmlns:a16="http://schemas.microsoft.com/office/drawing/2014/main" id="{00000000-0008-0000-0400-0000E4000000}"/>
            </a:ext>
          </a:extLst>
        </xdr:cNvPr>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30" name="直線コネクタ 229">
          <a:extLst>
            <a:ext uri="{FF2B5EF4-FFF2-40B4-BE49-F238E27FC236}">
              <a16:creationId xmlns:a16="http://schemas.microsoft.com/office/drawing/2014/main" id="{00000000-0008-0000-0400-0000E6000000}"/>
            </a:ext>
          </a:extLst>
        </xdr:cNvPr>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32" name="直線コネクタ 231">
          <a:extLst>
            <a:ext uri="{FF2B5EF4-FFF2-40B4-BE49-F238E27FC236}">
              <a16:creationId xmlns:a16="http://schemas.microsoft.com/office/drawing/2014/main" id="{00000000-0008-0000-0400-0000E8000000}"/>
            </a:ext>
          </a:extLst>
        </xdr:cNvPr>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4" name="直線コネクタ 233">
          <a:extLst>
            <a:ext uri="{FF2B5EF4-FFF2-40B4-BE49-F238E27FC236}">
              <a16:creationId xmlns:a16="http://schemas.microsoft.com/office/drawing/2014/main" id="{00000000-0008-0000-0400-0000EA000000}"/>
            </a:ext>
          </a:extLst>
        </xdr:cNvPr>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35" name="テキスト ボックス 234">
          <a:extLst>
            <a:ext uri="{FF2B5EF4-FFF2-40B4-BE49-F238E27FC236}">
              <a16:creationId xmlns:a16="http://schemas.microsoft.com/office/drawing/2014/main" id="{00000000-0008-0000-0400-0000EB000000}"/>
            </a:ext>
          </a:extLst>
        </xdr:cNvPr>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6" name="直線コネクタ 235">
          <a:extLst>
            <a:ext uri="{FF2B5EF4-FFF2-40B4-BE49-F238E27FC236}">
              <a16:creationId xmlns:a16="http://schemas.microsoft.com/office/drawing/2014/main" id="{00000000-0008-0000-0400-0000EC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37" name="テキスト ボックス 236">
          <a:extLst>
            <a:ext uri="{FF2B5EF4-FFF2-40B4-BE49-F238E27FC236}">
              <a16:creationId xmlns:a16="http://schemas.microsoft.com/office/drawing/2014/main" id="{00000000-0008-0000-0400-0000ED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38" name="その他グラフ枠">
          <a:extLst>
            <a:ext uri="{FF2B5EF4-FFF2-40B4-BE49-F238E27FC236}">
              <a16:creationId xmlns:a16="http://schemas.microsoft.com/office/drawing/2014/main" id="{00000000-0008-0000-0400-0000EE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33274</xdr:rowOff>
    </xdr:from>
    <xdr:to>
      <xdr:col>82</xdr:col>
      <xdr:colOff>107950</xdr:colOff>
      <xdr:row>61</xdr:row>
      <xdr:rowOff>161290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flipV="1">
          <a:off x="16510000" y="9120124"/>
          <a:ext cx="0" cy="1499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133367</xdr:rowOff>
    </xdr:from>
    <xdr:ext cx="762000" cy="259045"/>
    <xdr:sp macro="" textlink="">
      <xdr:nvSpPr>
        <xdr:cNvPr id="240" name="その他最小値テキスト">
          <a:extLst>
            <a:ext uri="{FF2B5EF4-FFF2-40B4-BE49-F238E27FC236}">
              <a16:creationId xmlns:a16="http://schemas.microsoft.com/office/drawing/2014/main" id="{00000000-0008-0000-0400-0000F0000000}"/>
            </a:ext>
          </a:extLst>
        </xdr:cNvPr>
        <xdr:cNvSpPr txBox="1"/>
      </xdr:nvSpPr>
      <xdr:spPr>
        <a:xfrm>
          <a:off x="16598900" y="10591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161290</xdr:rowOff>
    </xdr:from>
    <xdr:to>
      <xdr:col>82</xdr:col>
      <xdr:colOff>196850</xdr:colOff>
      <xdr:row>61</xdr:row>
      <xdr:rowOff>161290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6421100" y="10619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119651</xdr:rowOff>
    </xdr:from>
    <xdr:ext cx="762000" cy="259045"/>
    <xdr:sp macro="" textlink="">
      <xdr:nvSpPr>
        <xdr:cNvPr id="242" name="その他最大値テキスト">
          <a:extLst>
            <a:ext uri="{FF2B5EF4-FFF2-40B4-BE49-F238E27FC236}">
              <a16:creationId xmlns:a16="http://schemas.microsoft.com/office/drawing/2014/main" id="{00000000-0008-0000-0400-0000F2000000}"/>
            </a:ext>
          </a:extLst>
        </xdr:cNvPr>
        <xdr:cNvSpPr txBox="1"/>
      </xdr:nvSpPr>
      <xdr:spPr>
        <a:xfrm>
          <a:off x="16598900" y="8863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33274</xdr:rowOff>
    </xdr:from>
    <xdr:to>
      <xdr:col>82</xdr:col>
      <xdr:colOff>196850</xdr:colOff>
      <xdr:row>53</xdr:row>
      <xdr:rowOff>33274</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6421100" y="9120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53</xdr:row>
      <xdr:rowOff>88138</xdr:rowOff>
    </xdr:from>
    <xdr:to>
      <xdr:col>82</xdr:col>
      <xdr:colOff>107950</xdr:colOff>
      <xdr:row>53</xdr:row>
      <xdr:rowOff>115570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5671800" y="9174988"/>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126001</xdr:rowOff>
    </xdr:from>
    <xdr:ext cx="762000" cy="259045"/>
    <xdr:sp macro="" textlink="">
      <xdr:nvSpPr>
        <xdr:cNvPr id="245" name="その他平均値テキスト">
          <a:extLst>
            <a:ext uri="{FF2B5EF4-FFF2-40B4-BE49-F238E27FC236}">
              <a16:creationId xmlns:a16="http://schemas.microsoft.com/office/drawing/2014/main" id="{00000000-0008-0000-0400-0000F5000000}"/>
            </a:ext>
          </a:extLst>
        </xdr:cNvPr>
        <xdr:cNvSpPr txBox="1"/>
      </xdr:nvSpPr>
      <xdr:spPr>
        <a:xfrm>
          <a:off x="16598900" y="97272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153924</xdr:rowOff>
    </xdr:from>
    <xdr:to>
      <xdr:col>82</xdr:col>
      <xdr:colOff>158750</xdr:colOff>
      <xdr:row>57</xdr:row>
      <xdr:rowOff>84074</xdr:rowOff>
    </xdr:to>
    <xdr:sp macro="" textlink="">
      <xdr:nvSpPr>
        <xdr:cNvPr id="246" name="フローチャート: 判断 245">
          <a:extLst>
            <a:ext uri="{FF2B5EF4-FFF2-40B4-BE49-F238E27FC236}">
              <a16:creationId xmlns:a16="http://schemas.microsoft.com/office/drawing/2014/main" id="{00000000-0008-0000-0400-0000F6000000}"/>
            </a:ext>
          </a:extLst>
        </xdr:cNvPr>
        <xdr:cNvSpPr/>
      </xdr:nvSpPr>
      <xdr:spPr>
        <a:xfrm>
          <a:off x="16459200" y="9755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52</xdr:row>
      <xdr:rowOff>149860</xdr:rowOff>
    </xdr:from>
    <xdr:to>
      <xdr:col>78</xdr:col>
      <xdr:colOff>69850</xdr:colOff>
      <xdr:row>53</xdr:row>
      <xdr:rowOff>88138</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4782800" y="9065260"/>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110490</xdr:rowOff>
    </xdr:from>
    <xdr:to>
      <xdr:col>78</xdr:col>
      <xdr:colOff>120650</xdr:colOff>
      <xdr:row>58</xdr:row>
      <xdr:rowOff>40640</xdr:rowOff>
    </xdr:to>
    <xdr:sp macro="" textlink="">
      <xdr:nvSpPr>
        <xdr:cNvPr id="248" name="フローチャート: 判断 247">
          <a:extLst>
            <a:ext uri="{FF2B5EF4-FFF2-40B4-BE49-F238E27FC236}">
              <a16:creationId xmlns:a16="http://schemas.microsoft.com/office/drawing/2014/main" id="{00000000-0008-0000-0400-0000F8000000}"/>
            </a:ext>
          </a:extLst>
        </xdr:cNvPr>
        <xdr:cNvSpPr/>
      </xdr:nvSpPr>
      <xdr:spPr>
        <a:xfrm>
          <a:off x="15621000" y="9883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25417</xdr:rowOff>
    </xdr:from>
    <xdr:ext cx="736600" cy="259045"/>
    <xdr:sp macro="" textlink="">
      <xdr:nvSpPr>
        <xdr:cNvPr id="249" name="テキスト ボックス 248">
          <a:extLst>
            <a:ext uri="{FF2B5EF4-FFF2-40B4-BE49-F238E27FC236}">
              <a16:creationId xmlns:a16="http://schemas.microsoft.com/office/drawing/2014/main" id="{00000000-0008-0000-0400-0000F9000000}"/>
            </a:ext>
          </a:extLst>
        </xdr:cNvPr>
        <xdr:cNvSpPr txBox="1"/>
      </xdr:nvSpPr>
      <xdr:spPr>
        <a:xfrm>
          <a:off x="15290800" y="9969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52</xdr:row>
      <xdr:rowOff>149860</xdr:rowOff>
    </xdr:from>
    <xdr:to>
      <xdr:col>73</xdr:col>
      <xdr:colOff>180975</xdr:colOff>
      <xdr:row>53</xdr:row>
      <xdr:rowOff>161290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flipV="1">
          <a:off x="13893800" y="9065260"/>
          <a:ext cx="8890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147066</xdr:rowOff>
    </xdr:from>
    <xdr:to>
      <xdr:col>74</xdr:col>
      <xdr:colOff>31750</xdr:colOff>
      <xdr:row>58</xdr:row>
      <xdr:rowOff>77216</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4732000" y="9919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61993</xdr:rowOff>
    </xdr:from>
    <xdr:ext cx="762000" cy="259045"/>
    <xdr:sp macro="" textlink="">
      <xdr:nvSpPr>
        <xdr:cNvPr id="252" name="テキスト ボックス 251">
          <a:extLst>
            <a:ext uri="{FF2B5EF4-FFF2-40B4-BE49-F238E27FC236}">
              <a16:creationId xmlns:a16="http://schemas.microsoft.com/office/drawing/2014/main" id="{00000000-0008-0000-0400-0000FC000000}"/>
            </a:ext>
          </a:extLst>
        </xdr:cNvPr>
        <xdr:cNvSpPr txBox="1"/>
      </xdr:nvSpPr>
      <xdr:spPr>
        <a:xfrm>
          <a:off x="14401800" y="10006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53</xdr:row>
      <xdr:rowOff>24130</xdr:rowOff>
    </xdr:from>
    <xdr:to>
      <xdr:col>69</xdr:col>
      <xdr:colOff>92075</xdr:colOff>
      <xdr:row>53</xdr:row>
      <xdr:rowOff>161290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a:off x="13004800" y="911098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147066</xdr:rowOff>
    </xdr:from>
    <xdr:to>
      <xdr:col>69</xdr:col>
      <xdr:colOff>142875</xdr:colOff>
      <xdr:row>58</xdr:row>
      <xdr:rowOff>77216</xdr:rowOff>
    </xdr:to>
    <xdr:sp macro="" textlink="">
      <xdr:nvSpPr>
        <xdr:cNvPr id="254" name="フローチャート: 判断 253">
          <a:extLst>
            <a:ext uri="{FF2B5EF4-FFF2-40B4-BE49-F238E27FC236}">
              <a16:creationId xmlns:a16="http://schemas.microsoft.com/office/drawing/2014/main" id="{00000000-0008-0000-0400-0000FE000000}"/>
            </a:ext>
          </a:extLst>
        </xdr:cNvPr>
        <xdr:cNvSpPr/>
      </xdr:nvSpPr>
      <xdr:spPr>
        <a:xfrm>
          <a:off x="13843000" y="9919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61993</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3512800" y="10006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137922</xdr:rowOff>
    </xdr:from>
    <xdr:to>
      <xdr:col>65</xdr:col>
      <xdr:colOff>53975</xdr:colOff>
      <xdr:row>58</xdr:row>
      <xdr:rowOff>68072</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2954000" y="9910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52849</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2623800" y="9996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53</xdr:row>
      <xdr:rowOff>64770</xdr:rowOff>
    </xdr:from>
    <xdr:to>
      <xdr:col>82</xdr:col>
      <xdr:colOff>158750</xdr:colOff>
      <xdr:row>53</xdr:row>
      <xdr:rowOff>166370</xdr:rowOff>
    </xdr:to>
    <xdr:sp macro="" textlink="">
      <xdr:nvSpPr>
        <xdr:cNvPr id="263" name="楕円 262">
          <a:extLst>
            <a:ext uri="{FF2B5EF4-FFF2-40B4-BE49-F238E27FC236}">
              <a16:creationId xmlns:a16="http://schemas.microsoft.com/office/drawing/2014/main" id="{00000000-0008-0000-0400-000007010000}"/>
            </a:ext>
          </a:extLst>
        </xdr:cNvPr>
        <xdr:cNvSpPr/>
      </xdr:nvSpPr>
      <xdr:spPr>
        <a:xfrm>
          <a:off x="16459200" y="9151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52</xdr:row>
      <xdr:rowOff>144797</xdr:rowOff>
    </xdr:from>
    <xdr:ext cx="762000" cy="259045"/>
    <xdr:sp macro="" textlink="">
      <xdr:nvSpPr>
        <xdr:cNvPr id="264" name="その他該当値テキスト">
          <a:extLst>
            <a:ext uri="{FF2B5EF4-FFF2-40B4-BE49-F238E27FC236}">
              <a16:creationId xmlns:a16="http://schemas.microsoft.com/office/drawing/2014/main" id="{00000000-0008-0000-0400-000008010000}"/>
            </a:ext>
          </a:extLst>
        </xdr:cNvPr>
        <xdr:cNvSpPr txBox="1"/>
      </xdr:nvSpPr>
      <xdr:spPr>
        <a:xfrm>
          <a:off x="16598900" y="9060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53</xdr:row>
      <xdr:rowOff>37338</xdr:rowOff>
    </xdr:from>
    <xdr:to>
      <xdr:col>78</xdr:col>
      <xdr:colOff>120650</xdr:colOff>
      <xdr:row>53</xdr:row>
      <xdr:rowOff>138938</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15621000" y="9124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51</xdr:row>
      <xdr:rowOff>149115</xdr:rowOff>
    </xdr:from>
    <xdr:ext cx="7366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290800" y="88930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52</xdr:row>
      <xdr:rowOff>99060</xdr:rowOff>
    </xdr:from>
    <xdr:to>
      <xdr:col>74</xdr:col>
      <xdr:colOff>31750</xdr:colOff>
      <xdr:row>53</xdr:row>
      <xdr:rowOff>29210</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4732000" y="9014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51</xdr:row>
      <xdr:rowOff>39387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4401800" y="8783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53</xdr:row>
      <xdr:rowOff>110490</xdr:rowOff>
    </xdr:from>
    <xdr:to>
      <xdr:col>69</xdr:col>
      <xdr:colOff>142875</xdr:colOff>
      <xdr:row>54</xdr:row>
      <xdr:rowOff>40640</xdr:rowOff>
    </xdr:to>
    <xdr:sp macro="" textlink="">
      <xdr:nvSpPr>
        <xdr:cNvPr id="269" name="楕円 268">
          <a:extLst>
            <a:ext uri="{FF2B5EF4-FFF2-40B4-BE49-F238E27FC236}">
              <a16:creationId xmlns:a16="http://schemas.microsoft.com/office/drawing/2014/main" id="{00000000-0008-0000-0400-00000D010000}"/>
            </a:ext>
          </a:extLst>
        </xdr:cNvPr>
        <xdr:cNvSpPr/>
      </xdr:nvSpPr>
      <xdr:spPr>
        <a:xfrm>
          <a:off x="13843000" y="9197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52</xdr:row>
      <xdr:rowOff>50817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512800" y="8966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52</xdr:row>
      <xdr:rowOff>144780</xdr:rowOff>
    </xdr:from>
    <xdr:to>
      <xdr:col>65</xdr:col>
      <xdr:colOff>53975</xdr:colOff>
      <xdr:row>53</xdr:row>
      <xdr:rowOff>74930</xdr:rowOff>
    </xdr:to>
    <xdr:sp macro="" textlink="">
      <xdr:nvSpPr>
        <xdr:cNvPr id="271" name="楕円 270">
          <a:extLst>
            <a:ext uri="{FF2B5EF4-FFF2-40B4-BE49-F238E27FC236}">
              <a16:creationId xmlns:a16="http://schemas.microsoft.com/office/drawing/2014/main" id="{00000000-0008-0000-0400-00000F010000}"/>
            </a:ext>
          </a:extLst>
        </xdr:cNvPr>
        <xdr:cNvSpPr/>
      </xdr:nvSpPr>
      <xdr:spPr>
        <a:xfrm>
          <a:off x="12954000" y="9060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51</xdr:row>
      <xdr:rowOff>85107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2623800" y="8829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3" name="正方形/長方形 272">
          <a:extLst>
            <a:ext uri="{FF2B5EF4-FFF2-40B4-BE49-F238E27FC236}">
              <a16:creationId xmlns:a16="http://schemas.microsoft.com/office/drawing/2014/main" id="{00000000-0008-0000-0400-000011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mn-lt"/>
              <a:ea typeface="+mn-ea"/>
              <a:cs typeface="+mn-cs"/>
            </a:rPr>
            <a:t>　類似団体平均より下回っているものの、補助金等について事業効果の検証を踏まえた上で見直しを徹底し、一層の削減に努めていく。</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5" name="直線コネクタ 284">
          <a:extLst>
            <a:ext uri="{FF2B5EF4-FFF2-40B4-BE49-F238E27FC236}">
              <a16:creationId xmlns:a16="http://schemas.microsoft.com/office/drawing/2014/main" id="{00000000-0008-0000-0400-00001D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7" name="直線コネクタ 286">
          <a:extLst>
            <a:ext uri="{FF2B5EF4-FFF2-40B4-BE49-F238E27FC236}">
              <a16:creationId xmlns:a16="http://schemas.microsoft.com/office/drawing/2014/main" id="{00000000-0008-0000-0400-00001F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6" name="補助費等グラフ枠">
          <a:extLst>
            <a:ext uri="{FF2B5EF4-FFF2-40B4-BE49-F238E27FC236}">
              <a16:creationId xmlns:a16="http://schemas.microsoft.com/office/drawing/2014/main" id="{00000000-0008-0000-0400-000028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156718</xdr:rowOff>
    </xdr:from>
    <xdr:to>
      <xdr:col>82</xdr:col>
      <xdr:colOff>107950</xdr:colOff>
      <xdr:row>40</xdr:row>
      <xdr:rowOff>40132</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flipV="1">
          <a:off x="16510000" y="5814568"/>
          <a:ext cx="0" cy="10835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12209</xdr:rowOff>
    </xdr:from>
    <xdr:ext cx="762000" cy="259045"/>
    <xdr:sp macro="" textlink="">
      <xdr:nvSpPr>
        <xdr:cNvPr id="298" name="補助費等最小値テキスト">
          <a:extLst>
            <a:ext uri="{FF2B5EF4-FFF2-40B4-BE49-F238E27FC236}">
              <a16:creationId xmlns:a16="http://schemas.microsoft.com/office/drawing/2014/main" id="{00000000-0008-0000-0400-00002A010000}"/>
            </a:ext>
          </a:extLst>
        </xdr:cNvPr>
        <xdr:cNvSpPr txBox="1"/>
      </xdr:nvSpPr>
      <xdr:spPr>
        <a:xfrm>
          <a:off x="16598900" y="6870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40132</xdr:rowOff>
    </xdr:from>
    <xdr:to>
      <xdr:col>82</xdr:col>
      <xdr:colOff>196850</xdr:colOff>
      <xdr:row>40</xdr:row>
      <xdr:rowOff>40132</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a:off x="16421100" y="6898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71645</xdr:rowOff>
    </xdr:from>
    <xdr:ext cx="762000" cy="259045"/>
    <xdr:sp macro="" textlink="">
      <xdr:nvSpPr>
        <xdr:cNvPr id="300" name="補助費等最大値テキスト">
          <a:extLst>
            <a:ext uri="{FF2B5EF4-FFF2-40B4-BE49-F238E27FC236}">
              <a16:creationId xmlns:a16="http://schemas.microsoft.com/office/drawing/2014/main" id="{00000000-0008-0000-0400-00002C010000}"/>
            </a:ext>
          </a:extLst>
        </xdr:cNvPr>
        <xdr:cNvSpPr txBox="1"/>
      </xdr:nvSpPr>
      <xdr:spPr>
        <a:xfrm>
          <a:off x="16598900" y="5558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156718</xdr:rowOff>
    </xdr:from>
    <xdr:to>
      <xdr:col>82</xdr:col>
      <xdr:colOff>196850</xdr:colOff>
      <xdr:row>33</xdr:row>
      <xdr:rowOff>156718</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6421100" y="5814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140716</xdr:rowOff>
    </xdr:from>
    <xdr:to>
      <xdr:col>82</xdr:col>
      <xdr:colOff>107950</xdr:colOff>
      <xdr:row>35</xdr:row>
      <xdr:rowOff>14986</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flipV="1">
          <a:off x="15671800" y="5970016"/>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126001</xdr:rowOff>
    </xdr:from>
    <xdr:ext cx="762000" cy="259045"/>
    <xdr:sp macro="" textlink="">
      <xdr:nvSpPr>
        <xdr:cNvPr id="303" name="補助費等平均値テキスト">
          <a:extLst>
            <a:ext uri="{FF2B5EF4-FFF2-40B4-BE49-F238E27FC236}">
              <a16:creationId xmlns:a16="http://schemas.microsoft.com/office/drawing/2014/main" id="{00000000-0008-0000-0400-00002F010000}"/>
            </a:ext>
          </a:extLst>
        </xdr:cNvPr>
        <xdr:cNvSpPr txBox="1"/>
      </xdr:nvSpPr>
      <xdr:spPr>
        <a:xfrm>
          <a:off x="16598900" y="62982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153924</xdr:rowOff>
    </xdr:from>
    <xdr:to>
      <xdr:col>82</xdr:col>
      <xdr:colOff>158750</xdr:colOff>
      <xdr:row>37</xdr:row>
      <xdr:rowOff>84074</xdr:rowOff>
    </xdr:to>
    <xdr:sp macro="" textlink="">
      <xdr:nvSpPr>
        <xdr:cNvPr id="304" name="フローチャート: 判断 303">
          <a:extLst>
            <a:ext uri="{FF2B5EF4-FFF2-40B4-BE49-F238E27FC236}">
              <a16:creationId xmlns:a16="http://schemas.microsoft.com/office/drawing/2014/main" id="{00000000-0008-0000-0400-000030010000}"/>
            </a:ext>
          </a:extLst>
        </xdr:cNvPr>
        <xdr:cNvSpPr/>
      </xdr:nvSpPr>
      <xdr:spPr>
        <a:xfrm>
          <a:off x="164592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14986</xdr:rowOff>
    </xdr:from>
    <xdr:to>
      <xdr:col>78</xdr:col>
      <xdr:colOff>69850</xdr:colOff>
      <xdr:row>35</xdr:row>
      <xdr:rowOff>138430</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4782800" y="6015736"/>
          <a:ext cx="889000" cy="123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51054</xdr:rowOff>
    </xdr:from>
    <xdr:to>
      <xdr:col>78</xdr:col>
      <xdr:colOff>120650</xdr:colOff>
      <xdr:row>37</xdr:row>
      <xdr:rowOff>152654</xdr:rowOff>
    </xdr:to>
    <xdr:sp macro="" textlink="">
      <xdr:nvSpPr>
        <xdr:cNvPr id="306" name="フローチャート: 判断 305">
          <a:extLst>
            <a:ext uri="{FF2B5EF4-FFF2-40B4-BE49-F238E27FC236}">
              <a16:creationId xmlns:a16="http://schemas.microsoft.com/office/drawing/2014/main" id="{00000000-0008-0000-0400-000032010000}"/>
            </a:ext>
          </a:extLst>
        </xdr:cNvPr>
        <xdr:cNvSpPr/>
      </xdr:nvSpPr>
      <xdr:spPr>
        <a:xfrm>
          <a:off x="15621000" y="6394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137431</xdr:rowOff>
    </xdr:from>
    <xdr:ext cx="7366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5290800" y="64810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138430</xdr:rowOff>
    </xdr:from>
    <xdr:to>
      <xdr:col>73</xdr:col>
      <xdr:colOff>180975</xdr:colOff>
      <xdr:row>35</xdr:row>
      <xdr:rowOff>138430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3893800" y="61391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37338</xdr:rowOff>
    </xdr:from>
    <xdr:to>
      <xdr:col>74</xdr:col>
      <xdr:colOff>31750</xdr:colOff>
      <xdr:row>37</xdr:row>
      <xdr:rowOff>138938</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4732000" y="6380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123715</xdr:rowOff>
    </xdr:from>
    <xdr:ext cx="762000" cy="259045"/>
    <xdr:sp macro="" textlink="">
      <xdr:nvSpPr>
        <xdr:cNvPr id="310" name="テキスト ボックス 309">
          <a:extLst>
            <a:ext uri="{FF2B5EF4-FFF2-40B4-BE49-F238E27FC236}">
              <a16:creationId xmlns:a16="http://schemas.microsoft.com/office/drawing/2014/main" id="{00000000-0008-0000-0400-000036010000}"/>
            </a:ext>
          </a:extLst>
        </xdr:cNvPr>
        <xdr:cNvSpPr txBox="1"/>
      </xdr:nvSpPr>
      <xdr:spPr>
        <a:xfrm>
          <a:off x="14401800" y="6467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138430</xdr:rowOff>
    </xdr:from>
    <xdr:to>
      <xdr:col>69</xdr:col>
      <xdr:colOff>92075</xdr:colOff>
      <xdr:row>35</xdr:row>
      <xdr:rowOff>147574</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3004800" y="6139180"/>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37</xdr:row>
      <xdr:rowOff>9906</xdr:rowOff>
    </xdr:from>
    <xdr:to>
      <xdr:col>69</xdr:col>
      <xdr:colOff>142875</xdr:colOff>
      <xdr:row>37</xdr:row>
      <xdr:rowOff>111506</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3843000" y="63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96283</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3512800" y="6439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762</xdr:rowOff>
    </xdr:from>
    <xdr:to>
      <xdr:col>65</xdr:col>
      <xdr:colOff>53975</xdr:colOff>
      <xdr:row>37</xdr:row>
      <xdr:rowOff>102362</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2954000" y="634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87139</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2623800" y="6430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89916</xdr:rowOff>
    </xdr:from>
    <xdr:to>
      <xdr:col>82</xdr:col>
      <xdr:colOff>158750</xdr:colOff>
      <xdr:row>35</xdr:row>
      <xdr:rowOff>20066</xdr:rowOff>
    </xdr:to>
    <xdr:sp macro="" textlink="">
      <xdr:nvSpPr>
        <xdr:cNvPr id="321" name="楕円 320">
          <a:extLst>
            <a:ext uri="{FF2B5EF4-FFF2-40B4-BE49-F238E27FC236}">
              <a16:creationId xmlns:a16="http://schemas.microsoft.com/office/drawing/2014/main" id="{00000000-0008-0000-0400-000041010000}"/>
            </a:ext>
          </a:extLst>
        </xdr:cNvPr>
        <xdr:cNvSpPr/>
      </xdr:nvSpPr>
      <xdr:spPr>
        <a:xfrm>
          <a:off x="16459200" y="5919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33</xdr:row>
      <xdr:rowOff>106443</xdr:rowOff>
    </xdr:from>
    <xdr:ext cx="762000" cy="259045"/>
    <xdr:sp macro="" textlink="">
      <xdr:nvSpPr>
        <xdr:cNvPr id="322" name="補助費等該当値テキスト">
          <a:extLst>
            <a:ext uri="{FF2B5EF4-FFF2-40B4-BE49-F238E27FC236}">
              <a16:creationId xmlns:a16="http://schemas.microsoft.com/office/drawing/2014/main" id="{00000000-0008-0000-0400-000042010000}"/>
            </a:ext>
          </a:extLst>
        </xdr:cNvPr>
        <xdr:cNvSpPr txBox="1"/>
      </xdr:nvSpPr>
      <xdr:spPr>
        <a:xfrm>
          <a:off x="16598900" y="5764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135636</xdr:rowOff>
    </xdr:from>
    <xdr:to>
      <xdr:col>78</xdr:col>
      <xdr:colOff>120650</xdr:colOff>
      <xdr:row>35</xdr:row>
      <xdr:rowOff>65786</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5621000" y="5964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75963</xdr:rowOff>
    </xdr:from>
    <xdr:ext cx="7366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5290800" y="57338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87630</xdr:rowOff>
    </xdr:from>
    <xdr:to>
      <xdr:col>74</xdr:col>
      <xdr:colOff>31750</xdr:colOff>
      <xdr:row>36</xdr:row>
      <xdr:rowOff>17780</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4732000" y="608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27957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401800" y="5857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87630</xdr:rowOff>
    </xdr:from>
    <xdr:to>
      <xdr:col>69</xdr:col>
      <xdr:colOff>142875</xdr:colOff>
      <xdr:row>36</xdr:row>
      <xdr:rowOff>17780</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3843000" y="608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27957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512800" y="5857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96774</xdr:rowOff>
    </xdr:from>
    <xdr:to>
      <xdr:col>65</xdr:col>
      <xdr:colOff>53975</xdr:colOff>
      <xdr:row>36</xdr:row>
      <xdr:rowOff>26924</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2954000" y="6097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37101</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2623800" y="5866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1" name="正方形/長方形 330">
          <a:extLst>
            <a:ext uri="{FF2B5EF4-FFF2-40B4-BE49-F238E27FC236}">
              <a16:creationId xmlns:a16="http://schemas.microsoft.com/office/drawing/2014/main" id="{00000000-0008-0000-0400-00004B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1" name="テキスト ボックス 340">
          <a:extLst>
            <a:ext uri="{FF2B5EF4-FFF2-40B4-BE49-F238E27FC236}">
              <a16:creationId xmlns:a16="http://schemas.microsoft.com/office/drawing/2014/main" id="{00000000-0008-0000-0400-000055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mn-lt"/>
              <a:ea typeface="+mn-ea"/>
              <a:cs typeface="+mn-cs"/>
            </a:rPr>
            <a:t>　循環型社会形成推進事業等の実施により、公債費は増額傾向にあるため、後期基本計画に基づき、健全なる財政運営を実施していく。</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3" name="直線コネクタ 342">
          <a:extLst>
            <a:ext uri="{FF2B5EF4-FFF2-40B4-BE49-F238E27FC236}">
              <a16:creationId xmlns:a16="http://schemas.microsoft.com/office/drawing/2014/main" id="{00000000-0008-0000-0400-000057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6" name="公債費グラフ枠">
          <a:extLst>
            <a:ext uri="{FF2B5EF4-FFF2-40B4-BE49-F238E27FC236}">
              <a16:creationId xmlns:a16="http://schemas.microsoft.com/office/drawing/2014/main" id="{00000000-0008-0000-0400-000064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39370</xdr:rowOff>
    </xdr:from>
    <xdr:to>
      <xdr:col>24</xdr:col>
      <xdr:colOff>25400</xdr:colOff>
      <xdr:row>80</xdr:row>
      <xdr:rowOff>107950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flipV="1">
          <a:off x="4826000" y="12555220"/>
          <a:ext cx="0" cy="12687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80027</xdr:rowOff>
    </xdr:from>
    <xdr:ext cx="762000" cy="259045"/>
    <xdr:sp macro="" textlink="">
      <xdr:nvSpPr>
        <xdr:cNvPr id="358" name="公債費最小値テキスト">
          <a:extLst>
            <a:ext uri="{FF2B5EF4-FFF2-40B4-BE49-F238E27FC236}">
              <a16:creationId xmlns:a16="http://schemas.microsoft.com/office/drawing/2014/main" id="{00000000-0008-0000-0400-000066010000}"/>
            </a:ext>
          </a:extLst>
        </xdr:cNvPr>
        <xdr:cNvSpPr txBox="1"/>
      </xdr:nvSpPr>
      <xdr:spPr>
        <a:xfrm>
          <a:off x="4914900" y="1379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107950</xdr:rowOff>
    </xdr:from>
    <xdr:to>
      <xdr:col>24</xdr:col>
      <xdr:colOff>114300</xdr:colOff>
      <xdr:row>80</xdr:row>
      <xdr:rowOff>107950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4737100" y="13823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125747</xdr:rowOff>
    </xdr:from>
    <xdr:ext cx="762000" cy="259045"/>
    <xdr:sp macro="" textlink="">
      <xdr:nvSpPr>
        <xdr:cNvPr id="360" name="公債費最大値テキスト">
          <a:extLst>
            <a:ext uri="{FF2B5EF4-FFF2-40B4-BE49-F238E27FC236}">
              <a16:creationId xmlns:a16="http://schemas.microsoft.com/office/drawing/2014/main" id="{00000000-0008-0000-0400-000068010000}"/>
            </a:ext>
          </a:extLst>
        </xdr:cNvPr>
        <xdr:cNvSpPr txBox="1"/>
      </xdr:nvSpPr>
      <xdr:spPr>
        <a:xfrm>
          <a:off x="4914900" y="1229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39370</xdr:rowOff>
    </xdr:from>
    <xdr:to>
      <xdr:col>24</xdr:col>
      <xdr:colOff>114300</xdr:colOff>
      <xdr:row>73</xdr:row>
      <xdr:rowOff>39370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4737100" y="12555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69850</xdr:rowOff>
    </xdr:from>
    <xdr:to>
      <xdr:col>24</xdr:col>
      <xdr:colOff>25400</xdr:colOff>
      <xdr:row>78</xdr:row>
      <xdr:rowOff>96520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3987800" y="13442950"/>
          <a:ext cx="8382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50817</xdr:rowOff>
    </xdr:from>
    <xdr:ext cx="762000" cy="259045"/>
    <xdr:sp macro="" textlink="">
      <xdr:nvSpPr>
        <xdr:cNvPr id="363" name="公債費平均値テキスト">
          <a:extLst>
            <a:ext uri="{FF2B5EF4-FFF2-40B4-BE49-F238E27FC236}">
              <a16:creationId xmlns:a16="http://schemas.microsoft.com/office/drawing/2014/main" id="{00000000-0008-0000-0400-00006B010000}"/>
            </a:ext>
          </a:extLst>
        </xdr:cNvPr>
        <xdr:cNvSpPr txBox="1"/>
      </xdr:nvSpPr>
      <xdr:spPr>
        <a:xfrm>
          <a:off x="4914900" y="129095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34289</xdr:rowOff>
    </xdr:from>
    <xdr:to>
      <xdr:col>24</xdr:col>
      <xdr:colOff>76200</xdr:colOff>
      <xdr:row>76</xdr:row>
      <xdr:rowOff>135889</xdr:rowOff>
    </xdr:to>
    <xdr:sp macro="" textlink="">
      <xdr:nvSpPr>
        <xdr:cNvPr id="364" name="フローチャート: 判断 363">
          <a:extLst>
            <a:ext uri="{FF2B5EF4-FFF2-40B4-BE49-F238E27FC236}">
              <a16:creationId xmlns:a16="http://schemas.microsoft.com/office/drawing/2014/main" id="{00000000-0008-0000-0400-00006C010000}"/>
            </a:ext>
          </a:extLst>
        </xdr:cNvPr>
        <xdr:cNvSpPr/>
      </xdr:nvSpPr>
      <xdr:spPr>
        <a:xfrm>
          <a:off x="4775200" y="13064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31750</xdr:rowOff>
    </xdr:from>
    <xdr:to>
      <xdr:col>19</xdr:col>
      <xdr:colOff>187325</xdr:colOff>
      <xdr:row>78</xdr:row>
      <xdr:rowOff>69850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3098800" y="134048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34289</xdr:rowOff>
    </xdr:from>
    <xdr:to>
      <xdr:col>20</xdr:col>
      <xdr:colOff>38100</xdr:colOff>
      <xdr:row>76</xdr:row>
      <xdr:rowOff>135889</xdr:rowOff>
    </xdr:to>
    <xdr:sp macro="" textlink="">
      <xdr:nvSpPr>
        <xdr:cNvPr id="366" name="フローチャート: 判断 365">
          <a:extLst>
            <a:ext uri="{FF2B5EF4-FFF2-40B4-BE49-F238E27FC236}">
              <a16:creationId xmlns:a16="http://schemas.microsoft.com/office/drawing/2014/main" id="{00000000-0008-0000-0400-00006E010000}"/>
            </a:ext>
          </a:extLst>
        </xdr:cNvPr>
        <xdr:cNvSpPr/>
      </xdr:nvSpPr>
      <xdr:spPr>
        <a:xfrm>
          <a:off x="3937000" y="13064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146067</xdr:rowOff>
    </xdr:from>
    <xdr:ext cx="736600" cy="259045"/>
    <xdr:sp macro="" textlink="">
      <xdr:nvSpPr>
        <xdr:cNvPr id="367" name="テキスト ボックス 366">
          <a:extLst>
            <a:ext uri="{FF2B5EF4-FFF2-40B4-BE49-F238E27FC236}">
              <a16:creationId xmlns:a16="http://schemas.microsoft.com/office/drawing/2014/main" id="{00000000-0008-0000-0400-00006F010000}"/>
            </a:ext>
          </a:extLst>
        </xdr:cNvPr>
        <xdr:cNvSpPr txBox="1"/>
      </xdr:nvSpPr>
      <xdr:spPr>
        <a:xfrm>
          <a:off x="3606800" y="128333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5080</xdr:rowOff>
    </xdr:from>
    <xdr:to>
      <xdr:col>15</xdr:col>
      <xdr:colOff>98425</xdr:colOff>
      <xdr:row>78</xdr:row>
      <xdr:rowOff>31750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2209800" y="1337818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45720</xdr:rowOff>
    </xdr:from>
    <xdr:to>
      <xdr:col>15</xdr:col>
      <xdr:colOff>149225</xdr:colOff>
      <xdr:row>76</xdr:row>
      <xdr:rowOff>147320</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3048000" y="13075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157497</xdr:rowOff>
    </xdr:from>
    <xdr:ext cx="762000" cy="259045"/>
    <xdr:sp macro="" textlink="">
      <xdr:nvSpPr>
        <xdr:cNvPr id="370" name="テキスト ボックス 369">
          <a:extLst>
            <a:ext uri="{FF2B5EF4-FFF2-40B4-BE49-F238E27FC236}">
              <a16:creationId xmlns:a16="http://schemas.microsoft.com/office/drawing/2014/main" id="{00000000-0008-0000-0400-000072010000}"/>
            </a:ext>
          </a:extLst>
        </xdr:cNvPr>
        <xdr:cNvSpPr txBox="1"/>
      </xdr:nvSpPr>
      <xdr:spPr>
        <a:xfrm>
          <a:off x="2717800" y="1284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138430</xdr:rowOff>
    </xdr:from>
    <xdr:to>
      <xdr:col>11</xdr:col>
      <xdr:colOff>9525</xdr:colOff>
      <xdr:row>78</xdr:row>
      <xdr:rowOff>5080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1320800" y="133400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68580</xdr:rowOff>
    </xdr:from>
    <xdr:to>
      <xdr:col>11</xdr:col>
      <xdr:colOff>60325</xdr:colOff>
      <xdr:row>76</xdr:row>
      <xdr:rowOff>170180</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2159000" y="13098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8907</xdr:rowOff>
    </xdr:from>
    <xdr:ext cx="7620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1828800" y="1286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64770</xdr:rowOff>
    </xdr:from>
    <xdr:to>
      <xdr:col>6</xdr:col>
      <xdr:colOff>171450</xdr:colOff>
      <xdr:row>76</xdr:row>
      <xdr:rowOff>166370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1270000" y="13094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5097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939800" y="12863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45720</xdr:rowOff>
    </xdr:from>
    <xdr:to>
      <xdr:col>24</xdr:col>
      <xdr:colOff>76200</xdr:colOff>
      <xdr:row>78</xdr:row>
      <xdr:rowOff>147320</xdr:rowOff>
    </xdr:to>
    <xdr:sp macro="" textlink="">
      <xdr:nvSpPr>
        <xdr:cNvPr id="381" name="楕円 380">
          <a:extLst>
            <a:ext uri="{FF2B5EF4-FFF2-40B4-BE49-F238E27FC236}">
              <a16:creationId xmlns:a16="http://schemas.microsoft.com/office/drawing/2014/main" id="{00000000-0008-0000-0400-00007D010000}"/>
            </a:ext>
          </a:extLst>
        </xdr:cNvPr>
        <xdr:cNvSpPr/>
      </xdr:nvSpPr>
      <xdr:spPr>
        <a:xfrm>
          <a:off x="4775200" y="13418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17797</xdr:rowOff>
    </xdr:from>
    <xdr:ext cx="762000" cy="259045"/>
    <xdr:sp macro="" textlink="">
      <xdr:nvSpPr>
        <xdr:cNvPr id="382" name="公債費該当値テキスト">
          <a:extLst>
            <a:ext uri="{FF2B5EF4-FFF2-40B4-BE49-F238E27FC236}">
              <a16:creationId xmlns:a16="http://schemas.microsoft.com/office/drawing/2014/main" id="{00000000-0008-0000-0400-00007E010000}"/>
            </a:ext>
          </a:extLst>
        </xdr:cNvPr>
        <xdr:cNvSpPr txBox="1"/>
      </xdr:nvSpPr>
      <xdr:spPr>
        <a:xfrm>
          <a:off x="4914900" y="13390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78</xdr:row>
      <xdr:rowOff>19050</xdr:rowOff>
    </xdr:from>
    <xdr:to>
      <xdr:col>20</xdr:col>
      <xdr:colOff>38100</xdr:colOff>
      <xdr:row>78</xdr:row>
      <xdr:rowOff>120650</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3937000" y="13392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105427</xdr:rowOff>
    </xdr:from>
    <xdr:ext cx="7366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3606800" y="13478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152400</xdr:rowOff>
    </xdr:from>
    <xdr:to>
      <xdr:col>15</xdr:col>
      <xdr:colOff>149225</xdr:colOff>
      <xdr:row>78</xdr:row>
      <xdr:rowOff>82550</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3048000" y="13354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67327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717800" y="13440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125730</xdr:rowOff>
    </xdr:from>
    <xdr:to>
      <xdr:col>11</xdr:col>
      <xdr:colOff>60325</xdr:colOff>
      <xdr:row>78</xdr:row>
      <xdr:rowOff>55880</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2159000" y="13327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40657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828800" y="13413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87630</xdr:rowOff>
    </xdr:from>
    <xdr:to>
      <xdr:col>6</xdr:col>
      <xdr:colOff>171450</xdr:colOff>
      <xdr:row>78</xdr:row>
      <xdr:rowOff>17780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1270000" y="13289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2557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939800" y="13375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1" name="正方形/長方形 390">
          <a:extLst>
            <a:ext uri="{FF2B5EF4-FFF2-40B4-BE49-F238E27FC236}">
              <a16:creationId xmlns:a16="http://schemas.microsoft.com/office/drawing/2014/main" id="{00000000-0008-0000-0400-000087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1" name="テキスト ボックス 400">
          <a:extLst>
            <a:ext uri="{FF2B5EF4-FFF2-40B4-BE49-F238E27FC236}">
              <a16:creationId xmlns:a16="http://schemas.microsoft.com/office/drawing/2014/main" id="{00000000-0008-0000-0400-000091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mn-lt"/>
              <a:ea typeface="+mn-ea"/>
              <a:cs typeface="+mn-cs"/>
            </a:rPr>
            <a:t>　経常収支比率は類似団体平均と比較すると</a:t>
          </a:r>
          <a:r>
            <a:rPr lang="ja-JP" altLang="en-US" sz="1100">
              <a:solidFill>
                <a:schemeClr val="dk1"/>
              </a:solidFill>
              <a:effectLst/>
              <a:latin typeface="+mn-lt"/>
              <a:ea typeface="+mn-ea"/>
              <a:cs typeface="+mn-cs"/>
            </a:rPr>
            <a:t>低めの</a:t>
          </a:r>
          <a:r>
            <a:rPr lang="ja-JP" altLang="ja-JP" sz="1100">
              <a:solidFill>
                <a:schemeClr val="dk1"/>
              </a:solidFill>
              <a:effectLst/>
              <a:latin typeface="+mn-lt"/>
              <a:ea typeface="+mn-ea"/>
              <a:cs typeface="+mn-cs"/>
            </a:rPr>
            <a:t>結果となっている</a:t>
          </a:r>
          <a:r>
            <a:rPr lang="ja-JP" altLang="en-US" sz="1100">
              <a:solidFill>
                <a:schemeClr val="dk1"/>
              </a:solidFill>
              <a:effectLst/>
              <a:latin typeface="+mn-lt"/>
              <a:ea typeface="+mn-ea"/>
              <a:cs typeface="+mn-cs"/>
            </a:rPr>
            <a:t>が、</a:t>
          </a:r>
          <a:r>
            <a:rPr lang="ja-JP" altLang="ja-JP" sz="1100">
              <a:solidFill>
                <a:schemeClr val="dk1"/>
              </a:solidFill>
              <a:effectLst/>
              <a:latin typeface="+mn-lt"/>
              <a:ea typeface="+mn-ea"/>
              <a:cs typeface="+mn-cs"/>
            </a:rPr>
            <a:t>健全化数値上非常に厳しい状況にあることは依然変わりはないため、今後も後期基本計画に基づき</a:t>
          </a:r>
          <a:r>
            <a:rPr lang="ja-JP" altLang="en-US" sz="1100">
              <a:solidFill>
                <a:schemeClr val="dk1"/>
              </a:solidFill>
              <a:effectLst/>
              <a:latin typeface="+mn-lt"/>
              <a:ea typeface="+mn-ea"/>
              <a:cs typeface="+mn-cs"/>
            </a:rPr>
            <a:t>更なる</a:t>
          </a:r>
          <a:r>
            <a:rPr lang="ja-JP" altLang="ja-JP" sz="1100">
              <a:solidFill>
                <a:schemeClr val="dk1"/>
              </a:solidFill>
              <a:effectLst/>
              <a:latin typeface="+mn-lt"/>
              <a:ea typeface="+mn-ea"/>
              <a:cs typeface="+mn-cs"/>
            </a:rPr>
            <a:t>改善に努める。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3" name="直線コネクタ 402">
          <a:extLst>
            <a:ext uri="{FF2B5EF4-FFF2-40B4-BE49-F238E27FC236}">
              <a16:creationId xmlns:a16="http://schemas.microsoft.com/office/drawing/2014/main" id="{00000000-0008-0000-0400-000093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7" name="公債費以外グラフ枠">
          <a:extLst>
            <a:ext uri="{FF2B5EF4-FFF2-40B4-BE49-F238E27FC236}">
              <a16:creationId xmlns:a16="http://schemas.microsoft.com/office/drawing/2014/main" id="{00000000-0008-0000-0400-0000A1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1270</xdr:rowOff>
    </xdr:from>
    <xdr:to>
      <xdr:col>82</xdr:col>
      <xdr:colOff>107950</xdr:colOff>
      <xdr:row>81</xdr:row>
      <xdr:rowOff>62230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flipV="1">
          <a:off x="16510000" y="12517120"/>
          <a:ext cx="0" cy="1432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34307</xdr:rowOff>
    </xdr:from>
    <xdr:ext cx="762000" cy="259045"/>
    <xdr:sp macro="" textlink="">
      <xdr:nvSpPr>
        <xdr:cNvPr id="419" name="公債費以外最小値テキスト">
          <a:extLst>
            <a:ext uri="{FF2B5EF4-FFF2-40B4-BE49-F238E27FC236}">
              <a16:creationId xmlns:a16="http://schemas.microsoft.com/office/drawing/2014/main" id="{00000000-0008-0000-0400-0000A3010000}"/>
            </a:ext>
          </a:extLst>
        </xdr:cNvPr>
        <xdr:cNvSpPr txBox="1"/>
      </xdr:nvSpPr>
      <xdr:spPr>
        <a:xfrm>
          <a:off x="16598900" y="13921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62230</xdr:rowOff>
    </xdr:from>
    <xdr:to>
      <xdr:col>82</xdr:col>
      <xdr:colOff>196850</xdr:colOff>
      <xdr:row>81</xdr:row>
      <xdr:rowOff>62230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6421100" y="13949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87647</xdr:rowOff>
    </xdr:from>
    <xdr:ext cx="762000" cy="259045"/>
    <xdr:sp macro="" textlink="">
      <xdr:nvSpPr>
        <xdr:cNvPr id="421" name="公債費以外最大値テキスト">
          <a:extLst>
            <a:ext uri="{FF2B5EF4-FFF2-40B4-BE49-F238E27FC236}">
              <a16:creationId xmlns:a16="http://schemas.microsoft.com/office/drawing/2014/main" id="{00000000-0008-0000-0400-0000A5010000}"/>
            </a:ext>
          </a:extLst>
        </xdr:cNvPr>
        <xdr:cNvSpPr txBox="1"/>
      </xdr:nvSpPr>
      <xdr:spPr>
        <a:xfrm>
          <a:off x="16598900" y="12260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1270</xdr:rowOff>
    </xdr:from>
    <xdr:to>
      <xdr:col>82</xdr:col>
      <xdr:colOff>196850</xdr:colOff>
      <xdr:row>73</xdr:row>
      <xdr:rowOff>1270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6421100" y="12517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115570</xdr:rowOff>
    </xdr:from>
    <xdr:to>
      <xdr:col>82</xdr:col>
      <xdr:colOff>107950</xdr:colOff>
      <xdr:row>76</xdr:row>
      <xdr:rowOff>46989</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flipV="1">
          <a:off x="15671800" y="12974320"/>
          <a:ext cx="838200" cy="102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74947</xdr:rowOff>
    </xdr:from>
    <xdr:ext cx="762000" cy="259045"/>
    <xdr:sp macro="" textlink="">
      <xdr:nvSpPr>
        <xdr:cNvPr id="424" name="公債費以外平均値テキスト">
          <a:extLst>
            <a:ext uri="{FF2B5EF4-FFF2-40B4-BE49-F238E27FC236}">
              <a16:creationId xmlns:a16="http://schemas.microsoft.com/office/drawing/2014/main" id="{00000000-0008-0000-0400-0000A8010000}"/>
            </a:ext>
          </a:extLst>
        </xdr:cNvPr>
        <xdr:cNvSpPr txBox="1"/>
      </xdr:nvSpPr>
      <xdr:spPr>
        <a:xfrm>
          <a:off x="16598900" y="131051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102870</xdr:rowOff>
    </xdr:from>
    <xdr:to>
      <xdr:col>82</xdr:col>
      <xdr:colOff>158750</xdr:colOff>
      <xdr:row>77</xdr:row>
      <xdr:rowOff>33020</xdr:rowOff>
    </xdr:to>
    <xdr:sp macro="" textlink="">
      <xdr:nvSpPr>
        <xdr:cNvPr id="425" name="フローチャート: 判断 424">
          <a:extLst>
            <a:ext uri="{FF2B5EF4-FFF2-40B4-BE49-F238E27FC236}">
              <a16:creationId xmlns:a16="http://schemas.microsoft.com/office/drawing/2014/main" id="{00000000-0008-0000-0400-0000A9010000}"/>
            </a:ext>
          </a:extLst>
        </xdr:cNvPr>
        <xdr:cNvSpPr/>
      </xdr:nvSpPr>
      <xdr:spPr>
        <a:xfrm>
          <a:off x="16459200" y="13133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43180</xdr:rowOff>
    </xdr:from>
    <xdr:to>
      <xdr:col>78</xdr:col>
      <xdr:colOff>69850</xdr:colOff>
      <xdr:row>76</xdr:row>
      <xdr:rowOff>46989</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4782800" y="13073380"/>
          <a:ext cx="8890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78</xdr:row>
      <xdr:rowOff>11430</xdr:rowOff>
    </xdr:from>
    <xdr:to>
      <xdr:col>78</xdr:col>
      <xdr:colOff>120650</xdr:colOff>
      <xdr:row>78</xdr:row>
      <xdr:rowOff>113030</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5621000" y="13384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97807</xdr:rowOff>
    </xdr:from>
    <xdr:ext cx="7366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5290800" y="134709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43180</xdr:rowOff>
    </xdr:from>
    <xdr:to>
      <xdr:col>73</xdr:col>
      <xdr:colOff>180975</xdr:colOff>
      <xdr:row>78</xdr:row>
      <xdr:rowOff>66039</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flipV="1">
          <a:off x="13893800" y="13073380"/>
          <a:ext cx="889000" cy="365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78</xdr:row>
      <xdr:rowOff>38100</xdr:rowOff>
    </xdr:from>
    <xdr:to>
      <xdr:col>74</xdr:col>
      <xdr:colOff>31750</xdr:colOff>
      <xdr:row>78</xdr:row>
      <xdr:rowOff>139700</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4732000" y="1341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124477</xdr:rowOff>
    </xdr:from>
    <xdr:ext cx="7620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4401800" y="1349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134620</xdr:rowOff>
    </xdr:from>
    <xdr:to>
      <xdr:col>69</xdr:col>
      <xdr:colOff>92075</xdr:colOff>
      <xdr:row>78</xdr:row>
      <xdr:rowOff>66039</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3004800" y="13164820"/>
          <a:ext cx="889000" cy="274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78</xdr:row>
      <xdr:rowOff>0</xdr:rowOff>
    </xdr:from>
    <xdr:to>
      <xdr:col>69</xdr:col>
      <xdr:colOff>142875</xdr:colOff>
      <xdr:row>78</xdr:row>
      <xdr:rowOff>101600</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3843000" y="1337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111777</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3512800" y="1314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148589</xdr:rowOff>
    </xdr:from>
    <xdr:to>
      <xdr:col>65</xdr:col>
      <xdr:colOff>53975</xdr:colOff>
      <xdr:row>78</xdr:row>
      <xdr:rowOff>78739</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2954000" y="1335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63516</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2623800" y="13436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64770</xdr:rowOff>
    </xdr:from>
    <xdr:to>
      <xdr:col>82</xdr:col>
      <xdr:colOff>158750</xdr:colOff>
      <xdr:row>75</xdr:row>
      <xdr:rowOff>166370</xdr:rowOff>
    </xdr:to>
    <xdr:sp macro="" textlink="">
      <xdr:nvSpPr>
        <xdr:cNvPr id="442" name="楕円 441">
          <a:extLst>
            <a:ext uri="{FF2B5EF4-FFF2-40B4-BE49-F238E27FC236}">
              <a16:creationId xmlns:a16="http://schemas.microsoft.com/office/drawing/2014/main" id="{00000000-0008-0000-0400-0000BA010000}"/>
            </a:ext>
          </a:extLst>
        </xdr:cNvPr>
        <xdr:cNvSpPr/>
      </xdr:nvSpPr>
      <xdr:spPr>
        <a:xfrm>
          <a:off x="16459200" y="12923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74</xdr:row>
      <xdr:rowOff>81297</xdr:rowOff>
    </xdr:from>
    <xdr:ext cx="762000" cy="259045"/>
    <xdr:sp macro="" textlink="">
      <xdr:nvSpPr>
        <xdr:cNvPr id="443" name="公債費以外該当値テキスト">
          <a:extLst>
            <a:ext uri="{FF2B5EF4-FFF2-40B4-BE49-F238E27FC236}">
              <a16:creationId xmlns:a16="http://schemas.microsoft.com/office/drawing/2014/main" id="{00000000-0008-0000-0400-0000BB010000}"/>
            </a:ext>
          </a:extLst>
        </xdr:cNvPr>
        <xdr:cNvSpPr txBox="1"/>
      </xdr:nvSpPr>
      <xdr:spPr>
        <a:xfrm>
          <a:off x="16598900" y="1276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167639</xdr:rowOff>
    </xdr:from>
    <xdr:to>
      <xdr:col>78</xdr:col>
      <xdr:colOff>120650</xdr:colOff>
      <xdr:row>76</xdr:row>
      <xdr:rowOff>97789</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5621000" y="13026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107967</xdr:rowOff>
    </xdr:from>
    <xdr:ext cx="7366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5290800" y="127952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163830</xdr:rowOff>
    </xdr:from>
    <xdr:to>
      <xdr:col>74</xdr:col>
      <xdr:colOff>31750</xdr:colOff>
      <xdr:row>76</xdr:row>
      <xdr:rowOff>93980</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4732000" y="13022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104157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401800" y="12791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15239</xdr:rowOff>
    </xdr:from>
    <xdr:to>
      <xdr:col>69</xdr:col>
      <xdr:colOff>142875</xdr:colOff>
      <xdr:row>78</xdr:row>
      <xdr:rowOff>116839</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3843000" y="13388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101616</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3512800" y="13474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83820</xdr:rowOff>
    </xdr:from>
    <xdr:to>
      <xdr:col>65</xdr:col>
      <xdr:colOff>53975</xdr:colOff>
      <xdr:row>77</xdr:row>
      <xdr:rowOff>13970</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2954000" y="13114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24147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2623800" y="12882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東京都大島町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26972</xdr:rowOff>
    </xdr:from>
    <xdr:to>
      <xdr:col>29</xdr:col>
      <xdr:colOff>127000</xdr:colOff>
      <xdr:row>18</xdr:row>
      <xdr:rowOff>170373</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1960547"/>
          <a:ext cx="0" cy="134355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142450</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2761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83,058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170373</xdr:rowOff>
    </xdr:from>
    <xdr:to>
      <xdr:col>30</xdr:col>
      <xdr:colOff>25400</xdr:colOff>
      <xdr:row>18</xdr:row>
      <xdr:rowOff>170373</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30409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113349</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7040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259,377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26972</xdr:rowOff>
    </xdr:from>
    <xdr:to>
      <xdr:col>30</xdr:col>
      <xdr:colOff>25400</xdr:colOff>
      <xdr:row>11</xdr:row>
      <xdr:rowOff>26972</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196054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14</xdr:row>
      <xdr:rowOff>154203</xdr:rowOff>
    </xdr:from>
    <xdr:to>
      <xdr:col>29</xdr:col>
      <xdr:colOff>127000</xdr:colOff>
      <xdr:row>15</xdr:row>
      <xdr:rowOff>27780</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602128"/>
          <a:ext cx="647700" cy="4502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60850</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6802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88773</xdr:rowOff>
    </xdr:from>
    <xdr:to>
      <xdr:col>29</xdr:col>
      <xdr:colOff>177800</xdr:colOff>
      <xdr:row>16</xdr:row>
      <xdr:rowOff>18923</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7081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14</xdr:row>
      <xdr:rowOff>151803</xdr:rowOff>
    </xdr:from>
    <xdr:to>
      <xdr:col>26</xdr:col>
      <xdr:colOff>50800</xdr:colOff>
      <xdr:row>15</xdr:row>
      <xdr:rowOff>27780</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a:off x="4305300" y="2599728"/>
          <a:ext cx="698500" cy="4742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15</xdr:row>
      <xdr:rowOff>127147</xdr:rowOff>
    </xdr:from>
    <xdr:to>
      <xdr:col>26</xdr:col>
      <xdr:colOff>101600</xdr:colOff>
      <xdr:row>16</xdr:row>
      <xdr:rowOff>57297</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74652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42074</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8328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14</xdr:row>
      <xdr:rowOff>151803</xdr:rowOff>
    </xdr:from>
    <xdr:to>
      <xdr:col>22</xdr:col>
      <xdr:colOff>114300</xdr:colOff>
      <xdr:row>15</xdr:row>
      <xdr:rowOff>16030</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2599728"/>
          <a:ext cx="698500" cy="3567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15</xdr:row>
      <xdr:rowOff>121539</xdr:rowOff>
    </xdr:from>
    <xdr:to>
      <xdr:col>22</xdr:col>
      <xdr:colOff>165100</xdr:colOff>
      <xdr:row>16</xdr:row>
      <xdr:rowOff>51689</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74091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36466</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827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15</xdr:row>
      <xdr:rowOff>16030</xdr:rowOff>
    </xdr:from>
    <xdr:to>
      <xdr:col>18</xdr:col>
      <xdr:colOff>177800</xdr:colOff>
      <xdr:row>15</xdr:row>
      <xdr:rowOff>64585</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2635405"/>
          <a:ext cx="698500" cy="4855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15</xdr:row>
      <xdr:rowOff>150541</xdr:rowOff>
    </xdr:from>
    <xdr:to>
      <xdr:col>19</xdr:col>
      <xdr:colOff>38100</xdr:colOff>
      <xdr:row>16</xdr:row>
      <xdr:rowOff>80691</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27699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65468</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856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15</xdr:row>
      <xdr:rowOff>164150</xdr:rowOff>
    </xdr:from>
    <xdr:to>
      <xdr:col>15</xdr:col>
      <xdr:colOff>101600</xdr:colOff>
      <xdr:row>16</xdr:row>
      <xdr:rowOff>94300</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278352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79077</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869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14</xdr:row>
      <xdr:rowOff>103403</xdr:rowOff>
    </xdr:from>
    <xdr:to>
      <xdr:col>29</xdr:col>
      <xdr:colOff>177800</xdr:colOff>
      <xdr:row>15</xdr:row>
      <xdr:rowOff>33553</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5513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13</xdr:row>
      <xdr:rowOff>119930</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396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175,180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14</xdr:row>
      <xdr:rowOff>148430</xdr:rowOff>
    </xdr:from>
    <xdr:to>
      <xdr:col>26</xdr:col>
      <xdr:colOff>101600</xdr:colOff>
      <xdr:row>15</xdr:row>
      <xdr:rowOff>78580</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5963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13</xdr:row>
      <xdr:rowOff>88757</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3652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14</xdr:row>
      <xdr:rowOff>101003</xdr:rowOff>
    </xdr:from>
    <xdr:to>
      <xdr:col>22</xdr:col>
      <xdr:colOff>165100</xdr:colOff>
      <xdr:row>15</xdr:row>
      <xdr:rowOff>31153</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5489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13</xdr:row>
      <xdr:rowOff>41330</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317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14</xdr:row>
      <xdr:rowOff>136680</xdr:rowOff>
    </xdr:from>
    <xdr:to>
      <xdr:col>19</xdr:col>
      <xdr:colOff>38100</xdr:colOff>
      <xdr:row>15</xdr:row>
      <xdr:rowOff>66830</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5846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13</xdr:row>
      <xdr:rowOff>77007</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353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15</xdr:row>
      <xdr:rowOff>13785</xdr:rowOff>
    </xdr:from>
    <xdr:to>
      <xdr:col>15</xdr:col>
      <xdr:colOff>101600</xdr:colOff>
      <xdr:row>15</xdr:row>
      <xdr:rowOff>115385</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6331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13</xdr:row>
      <xdr:rowOff>125562</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40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a:extLst>
            <a:ext uri="{FF2B5EF4-FFF2-40B4-BE49-F238E27FC236}">
              <a16:creationId xmlns:a16="http://schemas.microsoft.com/office/drawing/2014/main" id="{00000000-0008-0000-0500-00006A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39560</xdr:rowOff>
    </xdr:from>
    <xdr:to>
      <xdr:col>29</xdr:col>
      <xdr:colOff>127000</xdr:colOff>
      <xdr:row>38</xdr:row>
      <xdr:rowOff>96196</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flipV="1">
          <a:off x="5651500" y="5964110"/>
          <a:ext cx="0" cy="159968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68273</xdr:rowOff>
    </xdr:from>
    <xdr:ext cx="762000" cy="259045"/>
    <xdr:sp macro="" textlink="">
      <xdr:nvSpPr>
        <xdr:cNvPr id="108" name="人口1人当たり決算額の推移最小値テキスト445">
          <a:extLst>
            <a:ext uri="{FF2B5EF4-FFF2-40B4-BE49-F238E27FC236}">
              <a16:creationId xmlns:a16="http://schemas.microsoft.com/office/drawing/2014/main" id="{00000000-0008-0000-0500-00006C000000}"/>
            </a:ext>
          </a:extLst>
        </xdr:cNvPr>
        <xdr:cNvSpPr txBox="1"/>
      </xdr:nvSpPr>
      <xdr:spPr>
        <a:xfrm>
          <a:off x="5740400" y="7535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96196</xdr:rowOff>
    </xdr:from>
    <xdr:to>
      <xdr:col>30</xdr:col>
      <xdr:colOff>25400</xdr:colOff>
      <xdr:row>38</xdr:row>
      <xdr:rowOff>96196</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562600" y="756379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297387</xdr:rowOff>
    </xdr:from>
    <xdr:ext cx="762000" cy="259045"/>
    <xdr:sp macro="" textlink="">
      <xdr:nvSpPr>
        <xdr:cNvPr id="110" name="人口1人当たり決算額の推移最大値テキスト445">
          <a:extLst>
            <a:ext uri="{FF2B5EF4-FFF2-40B4-BE49-F238E27FC236}">
              <a16:creationId xmlns:a16="http://schemas.microsoft.com/office/drawing/2014/main" id="{00000000-0008-0000-0500-00006E000000}"/>
            </a:ext>
          </a:extLst>
        </xdr:cNvPr>
        <xdr:cNvSpPr txBox="1"/>
      </xdr:nvSpPr>
      <xdr:spPr>
        <a:xfrm>
          <a:off x="5740400" y="5707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83,590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39560</xdr:rowOff>
    </xdr:from>
    <xdr:to>
      <xdr:col>30</xdr:col>
      <xdr:colOff>25400</xdr:colOff>
      <xdr:row>33</xdr:row>
      <xdr:rowOff>39560</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596411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34</xdr:row>
      <xdr:rowOff>269189</xdr:rowOff>
    </xdr:from>
    <xdr:to>
      <xdr:col>29</xdr:col>
      <xdr:colOff>127000</xdr:colOff>
      <xdr:row>35</xdr:row>
      <xdr:rowOff>89833</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5003800" y="6536639"/>
          <a:ext cx="647700" cy="16354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250836</xdr:rowOff>
    </xdr:from>
    <xdr:ext cx="762000" cy="259045"/>
    <xdr:sp macro="" textlink="">
      <xdr:nvSpPr>
        <xdr:cNvPr id="113" name="人口1人当たり決算額の推移平均値テキスト445">
          <a:extLst>
            <a:ext uri="{FF2B5EF4-FFF2-40B4-BE49-F238E27FC236}">
              <a16:creationId xmlns:a16="http://schemas.microsoft.com/office/drawing/2014/main" id="{00000000-0008-0000-0500-000071000000}"/>
            </a:ext>
          </a:extLst>
        </xdr:cNvPr>
        <xdr:cNvSpPr txBox="1"/>
      </xdr:nvSpPr>
      <xdr:spPr>
        <a:xfrm>
          <a:off x="5740400" y="686118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278759</xdr:rowOff>
    </xdr:from>
    <xdr:to>
      <xdr:col>29</xdr:col>
      <xdr:colOff>177800</xdr:colOff>
      <xdr:row>36</xdr:row>
      <xdr:rowOff>37459</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5600700" y="68891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89833</xdr:rowOff>
    </xdr:from>
    <xdr:to>
      <xdr:col>26</xdr:col>
      <xdr:colOff>50800</xdr:colOff>
      <xdr:row>35</xdr:row>
      <xdr:rowOff>95148</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4305300" y="6700183"/>
          <a:ext cx="698500" cy="531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295466</xdr:rowOff>
    </xdr:from>
    <xdr:to>
      <xdr:col>26</xdr:col>
      <xdr:colOff>101600</xdr:colOff>
      <xdr:row>36</xdr:row>
      <xdr:rowOff>54166</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953000" y="69058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38943</xdr:rowOff>
    </xdr:from>
    <xdr:ext cx="7366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4622800" y="69921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95148</xdr:rowOff>
    </xdr:from>
    <xdr:to>
      <xdr:col>22</xdr:col>
      <xdr:colOff>114300</xdr:colOff>
      <xdr:row>35</xdr:row>
      <xdr:rowOff>104502</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3606800" y="6705498"/>
          <a:ext cx="698500" cy="935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298152</xdr:rowOff>
    </xdr:from>
    <xdr:to>
      <xdr:col>22</xdr:col>
      <xdr:colOff>165100</xdr:colOff>
      <xdr:row>36</xdr:row>
      <xdr:rowOff>56852</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4254500" y="690850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41629</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924300" y="69948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76746</xdr:rowOff>
    </xdr:from>
    <xdr:to>
      <xdr:col>18</xdr:col>
      <xdr:colOff>177800</xdr:colOff>
      <xdr:row>35</xdr:row>
      <xdr:rowOff>104502</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a:off x="2908300" y="6687096"/>
          <a:ext cx="698500" cy="2775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313468</xdr:rowOff>
    </xdr:from>
    <xdr:to>
      <xdr:col>19</xdr:col>
      <xdr:colOff>38100</xdr:colOff>
      <xdr:row>36</xdr:row>
      <xdr:rowOff>72168</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3556000" y="69238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56945</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3225800" y="70101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312706</xdr:rowOff>
    </xdr:from>
    <xdr:to>
      <xdr:col>15</xdr:col>
      <xdr:colOff>101600</xdr:colOff>
      <xdr:row>36</xdr:row>
      <xdr:rowOff>71406</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2857500" y="69230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56183</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2527300" y="7009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34</xdr:row>
      <xdr:rowOff>218389</xdr:rowOff>
    </xdr:from>
    <xdr:to>
      <xdr:col>29</xdr:col>
      <xdr:colOff>177800</xdr:colOff>
      <xdr:row>34</xdr:row>
      <xdr:rowOff>319990</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5600700" y="6485839"/>
          <a:ext cx="101600" cy="101601"/>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63466</xdr:rowOff>
    </xdr:from>
    <xdr:ext cx="762000" cy="259045"/>
    <xdr:sp macro="" textlink="">
      <xdr:nvSpPr>
        <xdr:cNvPr id="132" name="人口1人当たり決算額の推移該当値テキスト445">
          <a:extLst>
            <a:ext uri="{FF2B5EF4-FFF2-40B4-BE49-F238E27FC236}">
              <a16:creationId xmlns:a16="http://schemas.microsoft.com/office/drawing/2014/main" id="{00000000-0008-0000-0500-000084000000}"/>
            </a:ext>
          </a:extLst>
        </xdr:cNvPr>
        <xdr:cNvSpPr txBox="1"/>
      </xdr:nvSpPr>
      <xdr:spPr>
        <a:xfrm>
          <a:off x="5740400" y="6330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39033</xdr:rowOff>
    </xdr:from>
    <xdr:to>
      <xdr:col>26</xdr:col>
      <xdr:colOff>101600</xdr:colOff>
      <xdr:row>35</xdr:row>
      <xdr:rowOff>140633</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4953000" y="664938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150810</xdr:rowOff>
    </xdr:from>
    <xdr:ext cx="7366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4622800" y="64182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44348</xdr:rowOff>
    </xdr:from>
    <xdr:to>
      <xdr:col>22</xdr:col>
      <xdr:colOff>165100</xdr:colOff>
      <xdr:row>35</xdr:row>
      <xdr:rowOff>145948</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254500" y="665469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156125</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3924300" y="64235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53702</xdr:rowOff>
    </xdr:from>
    <xdr:to>
      <xdr:col>19</xdr:col>
      <xdr:colOff>38100</xdr:colOff>
      <xdr:row>35</xdr:row>
      <xdr:rowOff>155302</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3556000" y="666405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165479</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225800" y="6432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25946</xdr:rowOff>
    </xdr:from>
    <xdr:to>
      <xdr:col>15</xdr:col>
      <xdr:colOff>101600</xdr:colOff>
      <xdr:row>35</xdr:row>
      <xdr:rowOff>127546</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2857500" y="66362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137723</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2527300" y="6405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東京都大島町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7,262
7,164
90.76
9,024,248
8,829,208
195,040
3,863,695
9,830,942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11.8
95.5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20675</xdr:rowOff>
    </xdr:from>
    <xdr:to>
      <xdr:col>24</xdr:col>
      <xdr:colOff>62865</xdr:colOff>
      <xdr:row>38</xdr:row>
      <xdr:rowOff>58996</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335625"/>
          <a:ext cx="1270" cy="12384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62823</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577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70,591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58996</xdr:rowOff>
    </xdr:from>
    <xdr:to>
      <xdr:col>24</xdr:col>
      <xdr:colOff>152400</xdr:colOff>
      <xdr:row>38</xdr:row>
      <xdr:rowOff>58996</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5740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138802</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1108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20675</xdr:rowOff>
    </xdr:from>
    <xdr:to>
      <xdr:col>24</xdr:col>
      <xdr:colOff>152400</xdr:colOff>
      <xdr:row>31</xdr:row>
      <xdr:rowOff>20675</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3356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91191</xdr:rowOff>
    </xdr:from>
    <xdr:to>
      <xdr:col>24</xdr:col>
      <xdr:colOff>63500</xdr:colOff>
      <xdr:row>33</xdr:row>
      <xdr:rowOff>147617</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5749041"/>
          <a:ext cx="838200" cy="564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158729</xdr:rowOff>
    </xdr:from>
    <xdr:ext cx="599010"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598802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8852</xdr:rowOff>
    </xdr:from>
    <xdr:to>
      <xdr:col>24</xdr:col>
      <xdr:colOff>114300</xdr:colOff>
      <xdr:row>35</xdr:row>
      <xdr:rowOff>110452</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009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147617</xdr:rowOff>
    </xdr:from>
    <xdr:to>
      <xdr:col>19</xdr:col>
      <xdr:colOff>177800</xdr:colOff>
      <xdr:row>34</xdr:row>
      <xdr:rowOff>56292</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5805467"/>
          <a:ext cx="889000" cy="80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44902</xdr:rowOff>
    </xdr:from>
    <xdr:to>
      <xdr:col>20</xdr:col>
      <xdr:colOff>38100</xdr:colOff>
      <xdr:row>35</xdr:row>
      <xdr:rowOff>146502</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045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137629</xdr:rowOff>
    </xdr:from>
    <xdr:ext cx="599010"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497795" y="61383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56292</xdr:rowOff>
    </xdr:from>
    <xdr:to>
      <xdr:col>15</xdr:col>
      <xdr:colOff>50800</xdr:colOff>
      <xdr:row>34</xdr:row>
      <xdr:rowOff>85956</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5885592"/>
          <a:ext cx="889000" cy="29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143307</xdr:rowOff>
    </xdr:from>
    <xdr:to>
      <xdr:col>15</xdr:col>
      <xdr:colOff>101600</xdr:colOff>
      <xdr:row>36</xdr:row>
      <xdr:rowOff>73457</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144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36</xdr:row>
      <xdr:rowOff>64584</xdr:rowOff>
    </xdr:from>
    <xdr:ext cx="599010"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08795" y="62367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85956</xdr:rowOff>
    </xdr:from>
    <xdr:to>
      <xdr:col>10</xdr:col>
      <xdr:colOff>114300</xdr:colOff>
      <xdr:row>34</xdr:row>
      <xdr:rowOff>131592</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5915256"/>
          <a:ext cx="889000" cy="45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170175</xdr:rowOff>
    </xdr:from>
    <xdr:to>
      <xdr:col>10</xdr:col>
      <xdr:colOff>165100</xdr:colOff>
      <xdr:row>36</xdr:row>
      <xdr:rowOff>100325</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170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36</xdr:row>
      <xdr:rowOff>91452</xdr:rowOff>
    </xdr:from>
    <xdr:ext cx="599010"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19795" y="62636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165931</xdr:rowOff>
    </xdr:from>
    <xdr:to>
      <xdr:col>6</xdr:col>
      <xdr:colOff>38100</xdr:colOff>
      <xdr:row>36</xdr:row>
      <xdr:rowOff>96081</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166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36</xdr:row>
      <xdr:rowOff>87208</xdr:rowOff>
    </xdr:from>
    <xdr:ext cx="59901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30795" y="62594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40391</xdr:rowOff>
    </xdr:from>
    <xdr:to>
      <xdr:col>24</xdr:col>
      <xdr:colOff>114300</xdr:colOff>
      <xdr:row>33</xdr:row>
      <xdr:rowOff>141991</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5698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63268</xdr:rowOff>
    </xdr:from>
    <xdr:ext cx="599010"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5496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178,866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96817</xdr:rowOff>
    </xdr:from>
    <xdr:to>
      <xdr:col>20</xdr:col>
      <xdr:colOff>38100</xdr:colOff>
      <xdr:row>34</xdr:row>
      <xdr:rowOff>26967</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5754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32</xdr:row>
      <xdr:rowOff>43494</xdr:rowOff>
    </xdr:from>
    <xdr:ext cx="599010"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497795" y="55298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5492</xdr:rowOff>
    </xdr:from>
    <xdr:to>
      <xdr:col>15</xdr:col>
      <xdr:colOff>101600</xdr:colOff>
      <xdr:row>34</xdr:row>
      <xdr:rowOff>107092</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5834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32</xdr:row>
      <xdr:rowOff>123619</xdr:rowOff>
    </xdr:from>
    <xdr:ext cx="599010"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08795" y="56100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35156</xdr:rowOff>
    </xdr:from>
    <xdr:to>
      <xdr:col>10</xdr:col>
      <xdr:colOff>165100</xdr:colOff>
      <xdr:row>34</xdr:row>
      <xdr:rowOff>136756</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5864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32</xdr:row>
      <xdr:rowOff>153283</xdr:rowOff>
    </xdr:from>
    <xdr:ext cx="599010"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19795" y="56396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80792</xdr:rowOff>
    </xdr:from>
    <xdr:to>
      <xdr:col>6</xdr:col>
      <xdr:colOff>38100</xdr:colOff>
      <xdr:row>35</xdr:row>
      <xdr:rowOff>10942</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5910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33</xdr:row>
      <xdr:rowOff>27469</xdr:rowOff>
    </xdr:from>
    <xdr:ext cx="599010"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30795" y="56853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6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156245</xdr:rowOff>
    </xdr:from>
    <xdr:to>
      <xdr:col>24</xdr:col>
      <xdr:colOff>62865</xdr:colOff>
      <xdr:row>58</xdr:row>
      <xdr:rowOff>106058</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900195"/>
          <a:ext cx="1270" cy="11499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109885</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10053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57,660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106058</xdr:rowOff>
    </xdr:from>
    <xdr:to>
      <xdr:col>24</xdr:col>
      <xdr:colOff>152400</xdr:colOff>
      <xdr:row>58</xdr:row>
      <xdr:rowOff>106058</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100501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102922</xdr:rowOff>
    </xdr:from>
    <xdr:ext cx="599010"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6754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661,315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156245</xdr:rowOff>
    </xdr:from>
    <xdr:to>
      <xdr:col>24</xdr:col>
      <xdr:colOff>152400</xdr:colOff>
      <xdr:row>51</xdr:row>
      <xdr:rowOff>156245</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9001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75229</xdr:rowOff>
    </xdr:from>
    <xdr:to>
      <xdr:col>24</xdr:col>
      <xdr:colOff>63500</xdr:colOff>
      <xdr:row>55</xdr:row>
      <xdr:rowOff>116099</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3797300" y="9504979"/>
          <a:ext cx="838200" cy="40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59469</xdr:rowOff>
    </xdr:from>
    <xdr:ext cx="599010"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83211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81042</xdr:rowOff>
    </xdr:from>
    <xdr:to>
      <xdr:col>24</xdr:col>
      <xdr:colOff>114300</xdr:colOff>
      <xdr:row>58</xdr:row>
      <xdr:rowOff>11192</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853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75229</xdr:rowOff>
    </xdr:from>
    <xdr:to>
      <xdr:col>19</xdr:col>
      <xdr:colOff>177800</xdr:colOff>
      <xdr:row>55</xdr:row>
      <xdr:rowOff>109620</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908300" y="9504979"/>
          <a:ext cx="889000" cy="34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89236</xdr:rowOff>
    </xdr:from>
    <xdr:to>
      <xdr:col>20</xdr:col>
      <xdr:colOff>38100</xdr:colOff>
      <xdr:row>58</xdr:row>
      <xdr:rowOff>19386</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861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10513</xdr:rowOff>
    </xdr:from>
    <xdr:ext cx="599010"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497795" y="99546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109620</xdr:rowOff>
    </xdr:from>
    <xdr:to>
      <xdr:col>15</xdr:col>
      <xdr:colOff>50800</xdr:colOff>
      <xdr:row>55</xdr:row>
      <xdr:rowOff>147989</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9539370"/>
          <a:ext cx="889000" cy="38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94665</xdr:rowOff>
    </xdr:from>
    <xdr:to>
      <xdr:col>15</xdr:col>
      <xdr:colOff>101600</xdr:colOff>
      <xdr:row>58</xdr:row>
      <xdr:rowOff>24815</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867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15942</xdr:rowOff>
    </xdr:from>
    <xdr:ext cx="599010"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08795" y="99600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142148</xdr:rowOff>
    </xdr:from>
    <xdr:to>
      <xdr:col>10</xdr:col>
      <xdr:colOff>114300</xdr:colOff>
      <xdr:row>55</xdr:row>
      <xdr:rowOff>147989</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a:off x="1130300" y="9571898"/>
          <a:ext cx="889000" cy="5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104894</xdr:rowOff>
    </xdr:from>
    <xdr:to>
      <xdr:col>10</xdr:col>
      <xdr:colOff>165100</xdr:colOff>
      <xdr:row>58</xdr:row>
      <xdr:rowOff>35044</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987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26171</xdr:rowOff>
    </xdr:from>
    <xdr:ext cx="599010"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19795" y="99702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103207</xdr:rowOff>
    </xdr:from>
    <xdr:to>
      <xdr:col>6</xdr:col>
      <xdr:colOff>38100</xdr:colOff>
      <xdr:row>58</xdr:row>
      <xdr:rowOff>33357</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9875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24484</xdr:rowOff>
    </xdr:from>
    <xdr:ext cx="59901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30795" y="99685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65299</xdr:rowOff>
    </xdr:from>
    <xdr:to>
      <xdr:col>24</xdr:col>
      <xdr:colOff>114300</xdr:colOff>
      <xdr:row>55</xdr:row>
      <xdr:rowOff>166899</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9495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88176</xdr:rowOff>
    </xdr:from>
    <xdr:ext cx="599010"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3464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322,389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24429</xdr:rowOff>
    </xdr:from>
    <xdr:to>
      <xdr:col>20</xdr:col>
      <xdr:colOff>38100</xdr:colOff>
      <xdr:row>55</xdr:row>
      <xdr:rowOff>126029</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9454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53</xdr:row>
      <xdr:rowOff>142556</xdr:rowOff>
    </xdr:from>
    <xdr:ext cx="59901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497795" y="92294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58820</xdr:rowOff>
    </xdr:from>
    <xdr:to>
      <xdr:col>15</xdr:col>
      <xdr:colOff>101600</xdr:colOff>
      <xdr:row>55</xdr:row>
      <xdr:rowOff>160420</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9488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54</xdr:row>
      <xdr:rowOff>5497</xdr:rowOff>
    </xdr:from>
    <xdr:ext cx="599010"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08795" y="92637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97189</xdr:rowOff>
    </xdr:from>
    <xdr:to>
      <xdr:col>10</xdr:col>
      <xdr:colOff>165100</xdr:colOff>
      <xdr:row>56</xdr:row>
      <xdr:rowOff>27339</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9526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54</xdr:row>
      <xdr:rowOff>43866</xdr:rowOff>
    </xdr:from>
    <xdr:ext cx="599010"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19795" y="93021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91348</xdr:rowOff>
    </xdr:from>
    <xdr:to>
      <xdr:col>6</xdr:col>
      <xdr:colOff>38100</xdr:colOff>
      <xdr:row>56</xdr:row>
      <xdr:rowOff>21498</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9521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38025</xdr:rowOff>
    </xdr:from>
    <xdr:ext cx="599010"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30795" y="92963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46774</xdr:rowOff>
    </xdr:from>
    <xdr:to>
      <xdr:col>24</xdr:col>
      <xdr:colOff>62865</xdr:colOff>
      <xdr:row>79</xdr:row>
      <xdr:rowOff>43383</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219724"/>
          <a:ext cx="1270" cy="13682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47210</xdr:rowOff>
    </xdr:from>
    <xdr:ext cx="313932"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9176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43383</xdr:rowOff>
    </xdr:from>
    <xdr:to>
      <xdr:col>24</xdr:col>
      <xdr:colOff>152400</xdr:colOff>
      <xdr:row>79</xdr:row>
      <xdr:rowOff>43383</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879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164901</xdr:rowOff>
    </xdr:from>
    <xdr:ext cx="534377"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1994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71,878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46774</xdr:rowOff>
    </xdr:from>
    <xdr:to>
      <xdr:col>24</xdr:col>
      <xdr:colOff>152400</xdr:colOff>
      <xdr:row>71</xdr:row>
      <xdr:rowOff>46774</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2197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77730</xdr:rowOff>
    </xdr:from>
    <xdr:to>
      <xdr:col>24</xdr:col>
      <xdr:colOff>63500</xdr:colOff>
      <xdr:row>77</xdr:row>
      <xdr:rowOff>86513</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3797300" y="13279380"/>
          <a:ext cx="838200" cy="8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94454</xdr:rowOff>
    </xdr:from>
    <xdr:ext cx="534377"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32961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116027</xdr:rowOff>
    </xdr:from>
    <xdr:to>
      <xdr:col>24</xdr:col>
      <xdr:colOff>114300</xdr:colOff>
      <xdr:row>78</xdr:row>
      <xdr:rowOff>46177</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317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86513</xdr:rowOff>
    </xdr:from>
    <xdr:to>
      <xdr:col>19</xdr:col>
      <xdr:colOff>177800</xdr:colOff>
      <xdr:row>77</xdr:row>
      <xdr:rowOff>146253</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908300" y="13288163"/>
          <a:ext cx="889000" cy="59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140773</xdr:rowOff>
    </xdr:from>
    <xdr:to>
      <xdr:col>20</xdr:col>
      <xdr:colOff>38100</xdr:colOff>
      <xdr:row>78</xdr:row>
      <xdr:rowOff>70923</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342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78</xdr:row>
      <xdr:rowOff>62050</xdr:rowOff>
    </xdr:from>
    <xdr:ext cx="534377"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30111" y="13435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144805</xdr:rowOff>
    </xdr:from>
    <xdr:to>
      <xdr:col>15</xdr:col>
      <xdr:colOff>50800</xdr:colOff>
      <xdr:row>77</xdr:row>
      <xdr:rowOff>146253</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2019300" y="13346455"/>
          <a:ext cx="889000" cy="1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167824</xdr:rowOff>
    </xdr:from>
    <xdr:to>
      <xdr:col>15</xdr:col>
      <xdr:colOff>101600</xdr:colOff>
      <xdr:row>78</xdr:row>
      <xdr:rowOff>97974</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369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89101</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73428" y="13462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144805</xdr:rowOff>
    </xdr:from>
    <xdr:to>
      <xdr:col>10</xdr:col>
      <xdr:colOff>114300</xdr:colOff>
      <xdr:row>78</xdr:row>
      <xdr:rowOff>7569</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flipV="1">
          <a:off x="1130300" y="13346455"/>
          <a:ext cx="889000" cy="34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149994</xdr:rowOff>
    </xdr:from>
    <xdr:to>
      <xdr:col>10</xdr:col>
      <xdr:colOff>165100</xdr:colOff>
      <xdr:row>78</xdr:row>
      <xdr:rowOff>80144</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351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71271</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84428" y="134443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156356</xdr:rowOff>
    </xdr:from>
    <xdr:to>
      <xdr:col>6</xdr:col>
      <xdr:colOff>38100</xdr:colOff>
      <xdr:row>78</xdr:row>
      <xdr:rowOff>86506</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358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77633</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95428" y="134507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26930</xdr:rowOff>
    </xdr:from>
    <xdr:to>
      <xdr:col>24</xdr:col>
      <xdr:colOff>114300</xdr:colOff>
      <xdr:row>77</xdr:row>
      <xdr:rowOff>128530</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3228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49807</xdr:rowOff>
    </xdr:from>
    <xdr:ext cx="534377"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3080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35713</xdr:rowOff>
    </xdr:from>
    <xdr:to>
      <xdr:col>20</xdr:col>
      <xdr:colOff>38100</xdr:colOff>
      <xdr:row>77</xdr:row>
      <xdr:rowOff>137313</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3237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75</xdr:row>
      <xdr:rowOff>153840</xdr:rowOff>
    </xdr:from>
    <xdr:ext cx="534377"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530111" y="13012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95453</xdr:rowOff>
    </xdr:from>
    <xdr:to>
      <xdr:col>15</xdr:col>
      <xdr:colOff>101600</xdr:colOff>
      <xdr:row>78</xdr:row>
      <xdr:rowOff>25603</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3297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42130</xdr:rowOff>
    </xdr:from>
    <xdr:ext cx="534377"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641111" y="13072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94005</xdr:rowOff>
    </xdr:from>
    <xdr:to>
      <xdr:col>10</xdr:col>
      <xdr:colOff>165100</xdr:colOff>
      <xdr:row>78</xdr:row>
      <xdr:rowOff>24155</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3295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40682</xdr:rowOff>
    </xdr:from>
    <xdr:ext cx="534377"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752111" y="13070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128219</xdr:rowOff>
    </xdr:from>
    <xdr:to>
      <xdr:col>6</xdr:col>
      <xdr:colOff>38100</xdr:colOff>
      <xdr:row>78</xdr:row>
      <xdr:rowOff>58369</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3329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74896</xdr:rowOff>
    </xdr:from>
    <xdr:ext cx="534377"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863111" y="13105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a:extLst>
            <a:ext uri="{FF2B5EF4-FFF2-40B4-BE49-F238E27FC236}">
              <a16:creationId xmlns:a16="http://schemas.microsoft.com/office/drawing/2014/main" id="{00000000-0008-0000-0600-0000E4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扶助費グラフ枠">
          <a:extLst>
            <a:ext uri="{FF2B5EF4-FFF2-40B4-BE49-F238E27FC236}">
              <a16:creationId xmlns:a16="http://schemas.microsoft.com/office/drawing/2014/main" id="{00000000-0008-0000-0600-0000E5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88919</xdr:rowOff>
    </xdr:from>
    <xdr:to>
      <xdr:col>24</xdr:col>
      <xdr:colOff>62865</xdr:colOff>
      <xdr:row>98</xdr:row>
      <xdr:rowOff>158293</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flipV="1">
          <a:off x="4633595" y="15347969"/>
          <a:ext cx="1270" cy="1612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162120</xdr:rowOff>
    </xdr:from>
    <xdr:ext cx="534377" cy="259045"/>
    <xdr:sp macro="" textlink="">
      <xdr:nvSpPr>
        <xdr:cNvPr id="231" name="扶助費最小値テキスト">
          <a:extLst>
            <a:ext uri="{FF2B5EF4-FFF2-40B4-BE49-F238E27FC236}">
              <a16:creationId xmlns:a16="http://schemas.microsoft.com/office/drawing/2014/main" id="{00000000-0008-0000-0600-0000E7000000}"/>
            </a:ext>
          </a:extLst>
        </xdr:cNvPr>
        <xdr:cNvSpPr txBox="1"/>
      </xdr:nvSpPr>
      <xdr:spPr>
        <a:xfrm>
          <a:off x="4686300" y="16964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40,292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158293</xdr:rowOff>
    </xdr:from>
    <xdr:to>
      <xdr:col>24</xdr:col>
      <xdr:colOff>152400</xdr:colOff>
      <xdr:row>98</xdr:row>
      <xdr:rowOff>158293</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6960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35596</xdr:rowOff>
    </xdr:from>
    <xdr:ext cx="599010" cy="259045"/>
    <xdr:sp macro="" textlink="">
      <xdr:nvSpPr>
        <xdr:cNvPr id="233" name="扶助費最大値テキスト">
          <a:extLst>
            <a:ext uri="{FF2B5EF4-FFF2-40B4-BE49-F238E27FC236}">
              <a16:creationId xmlns:a16="http://schemas.microsoft.com/office/drawing/2014/main" id="{00000000-0008-0000-0600-0000E9000000}"/>
            </a:ext>
          </a:extLst>
        </xdr:cNvPr>
        <xdr:cNvSpPr txBox="1"/>
      </xdr:nvSpPr>
      <xdr:spPr>
        <a:xfrm>
          <a:off x="4686300" y="151231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188,415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88919</xdr:rowOff>
    </xdr:from>
    <xdr:to>
      <xdr:col>24</xdr:col>
      <xdr:colOff>152400</xdr:colOff>
      <xdr:row>89</xdr:row>
      <xdr:rowOff>88919</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4546600" y="153479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132885</xdr:rowOff>
    </xdr:from>
    <xdr:to>
      <xdr:col>24</xdr:col>
      <xdr:colOff>63500</xdr:colOff>
      <xdr:row>96</xdr:row>
      <xdr:rowOff>111398</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3797300" y="16249185"/>
          <a:ext cx="838200" cy="321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10351</xdr:rowOff>
    </xdr:from>
    <xdr:ext cx="534377" cy="259045"/>
    <xdr:sp macro="" textlink="">
      <xdr:nvSpPr>
        <xdr:cNvPr id="236" name="扶助費平均値テキスト">
          <a:extLst>
            <a:ext uri="{FF2B5EF4-FFF2-40B4-BE49-F238E27FC236}">
              <a16:creationId xmlns:a16="http://schemas.microsoft.com/office/drawing/2014/main" id="{00000000-0008-0000-0600-0000EC000000}"/>
            </a:ext>
          </a:extLst>
        </xdr:cNvPr>
        <xdr:cNvSpPr txBox="1"/>
      </xdr:nvSpPr>
      <xdr:spPr>
        <a:xfrm>
          <a:off x="4686300" y="162981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31924</xdr:rowOff>
    </xdr:from>
    <xdr:to>
      <xdr:col>24</xdr:col>
      <xdr:colOff>114300</xdr:colOff>
      <xdr:row>95</xdr:row>
      <xdr:rowOff>133524</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4584700" y="16319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111398</xdr:rowOff>
    </xdr:from>
    <xdr:to>
      <xdr:col>19</xdr:col>
      <xdr:colOff>177800</xdr:colOff>
      <xdr:row>97</xdr:row>
      <xdr:rowOff>87187</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2908300" y="16570598"/>
          <a:ext cx="889000" cy="147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124889</xdr:rowOff>
    </xdr:from>
    <xdr:to>
      <xdr:col>20</xdr:col>
      <xdr:colOff>38100</xdr:colOff>
      <xdr:row>97</xdr:row>
      <xdr:rowOff>55039</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3746500" y="16584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46166</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3530111" y="16676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87187</xdr:rowOff>
    </xdr:from>
    <xdr:to>
      <xdr:col>15</xdr:col>
      <xdr:colOff>50800</xdr:colOff>
      <xdr:row>97</xdr:row>
      <xdr:rowOff>98127</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flipV="1">
          <a:off x="2019300" y="16717837"/>
          <a:ext cx="889000" cy="10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124061</xdr:rowOff>
    </xdr:from>
    <xdr:to>
      <xdr:col>15</xdr:col>
      <xdr:colOff>101600</xdr:colOff>
      <xdr:row>97</xdr:row>
      <xdr:rowOff>54211</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2857500" y="16583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70738</xdr:rowOff>
    </xdr:from>
    <xdr:ext cx="534377"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2641111" y="16358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98127</xdr:rowOff>
    </xdr:from>
    <xdr:to>
      <xdr:col>10</xdr:col>
      <xdr:colOff>114300</xdr:colOff>
      <xdr:row>97</xdr:row>
      <xdr:rowOff>109317</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flipV="1">
          <a:off x="1130300" y="16728777"/>
          <a:ext cx="889000" cy="11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134990</xdr:rowOff>
    </xdr:from>
    <xdr:to>
      <xdr:col>10</xdr:col>
      <xdr:colOff>165100</xdr:colOff>
      <xdr:row>97</xdr:row>
      <xdr:rowOff>65140</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968500" y="16594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81667</xdr:rowOff>
    </xdr:from>
    <xdr:ext cx="534377"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1752111" y="16369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150513</xdr:rowOff>
    </xdr:from>
    <xdr:to>
      <xdr:col>6</xdr:col>
      <xdr:colOff>38100</xdr:colOff>
      <xdr:row>97</xdr:row>
      <xdr:rowOff>80663</xdr:rowOff>
    </xdr:to>
    <xdr:sp macro="" textlink="">
      <xdr:nvSpPr>
        <xdr:cNvPr id="247" name="フローチャート: 判断 246">
          <a:extLst>
            <a:ext uri="{FF2B5EF4-FFF2-40B4-BE49-F238E27FC236}">
              <a16:creationId xmlns:a16="http://schemas.microsoft.com/office/drawing/2014/main" id="{00000000-0008-0000-0600-0000F7000000}"/>
            </a:ext>
          </a:extLst>
        </xdr:cNvPr>
        <xdr:cNvSpPr/>
      </xdr:nvSpPr>
      <xdr:spPr>
        <a:xfrm>
          <a:off x="1079500" y="16609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97190</xdr:rowOff>
    </xdr:from>
    <xdr:ext cx="534377"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863111" y="16384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82085</xdr:rowOff>
    </xdr:from>
    <xdr:to>
      <xdr:col>24</xdr:col>
      <xdr:colOff>114300</xdr:colOff>
      <xdr:row>95</xdr:row>
      <xdr:rowOff>12235</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4584700" y="16198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104962</xdr:rowOff>
    </xdr:from>
    <xdr:ext cx="599010" cy="259045"/>
    <xdr:sp macro="" textlink="">
      <xdr:nvSpPr>
        <xdr:cNvPr id="255" name="扶助費該当値テキスト">
          <a:extLst>
            <a:ext uri="{FF2B5EF4-FFF2-40B4-BE49-F238E27FC236}">
              <a16:creationId xmlns:a16="http://schemas.microsoft.com/office/drawing/2014/main" id="{00000000-0008-0000-0600-0000FF000000}"/>
            </a:ext>
          </a:extLst>
        </xdr:cNvPr>
        <xdr:cNvSpPr txBox="1"/>
      </xdr:nvSpPr>
      <xdr:spPr>
        <a:xfrm>
          <a:off x="4686300" y="160498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60598</xdr:rowOff>
    </xdr:from>
    <xdr:to>
      <xdr:col>20</xdr:col>
      <xdr:colOff>38100</xdr:colOff>
      <xdr:row>96</xdr:row>
      <xdr:rowOff>162198</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3746500" y="16519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7275</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3530111" y="16295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36387</xdr:rowOff>
    </xdr:from>
    <xdr:to>
      <xdr:col>15</xdr:col>
      <xdr:colOff>101600</xdr:colOff>
      <xdr:row>97</xdr:row>
      <xdr:rowOff>137987</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2857500" y="16667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129114</xdr:rowOff>
    </xdr:from>
    <xdr:ext cx="534377"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2641111" y="16759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47327</xdr:rowOff>
    </xdr:from>
    <xdr:to>
      <xdr:col>10</xdr:col>
      <xdr:colOff>165100</xdr:colOff>
      <xdr:row>97</xdr:row>
      <xdr:rowOff>148927</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968500" y="16677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140054</xdr:rowOff>
    </xdr:from>
    <xdr:ext cx="534377"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1752111" y="16770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58517</xdr:rowOff>
    </xdr:from>
    <xdr:to>
      <xdr:col>6</xdr:col>
      <xdr:colOff>38100</xdr:colOff>
      <xdr:row>97</xdr:row>
      <xdr:rowOff>160117</xdr:rowOff>
    </xdr:to>
    <xdr:sp macro="" textlink="">
      <xdr:nvSpPr>
        <xdr:cNvPr id="262" name="楕円 261">
          <a:extLst>
            <a:ext uri="{FF2B5EF4-FFF2-40B4-BE49-F238E27FC236}">
              <a16:creationId xmlns:a16="http://schemas.microsoft.com/office/drawing/2014/main" id="{00000000-0008-0000-0600-000006010000}"/>
            </a:ext>
          </a:extLst>
        </xdr:cNvPr>
        <xdr:cNvSpPr/>
      </xdr:nvSpPr>
      <xdr:spPr>
        <a:xfrm>
          <a:off x="1079500" y="16689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151244</xdr:rowOff>
    </xdr:from>
    <xdr:ext cx="534377" cy="259045"/>
    <xdr:sp macro="" textlink="">
      <xdr:nvSpPr>
        <xdr:cNvPr id="263" name="テキスト ボックス 262">
          <a:extLst>
            <a:ext uri="{FF2B5EF4-FFF2-40B4-BE49-F238E27FC236}">
              <a16:creationId xmlns:a16="http://schemas.microsoft.com/office/drawing/2014/main" id="{00000000-0008-0000-0600-000007010000}"/>
            </a:ext>
          </a:extLst>
        </xdr:cNvPr>
        <xdr:cNvSpPr txBox="1"/>
      </xdr:nvSpPr>
      <xdr:spPr>
        <a:xfrm>
          <a:off x="863111" y="16781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補助費等グラフ枠">
          <a:extLst>
            <a:ext uri="{FF2B5EF4-FFF2-40B4-BE49-F238E27FC236}">
              <a16:creationId xmlns:a16="http://schemas.microsoft.com/office/drawing/2014/main" id="{00000000-0008-0000-06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13185</xdr:rowOff>
    </xdr:from>
    <xdr:to>
      <xdr:col>54</xdr:col>
      <xdr:colOff>189865</xdr:colOff>
      <xdr:row>38</xdr:row>
      <xdr:rowOff>40346</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flipV="1">
          <a:off x="10475595" y="5328135"/>
          <a:ext cx="1270" cy="12273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44173</xdr:rowOff>
    </xdr:from>
    <xdr:ext cx="534377" cy="259045"/>
    <xdr:sp macro="" textlink="">
      <xdr:nvSpPr>
        <xdr:cNvPr id="288" name="補助費等最小値テキスト">
          <a:extLst>
            <a:ext uri="{FF2B5EF4-FFF2-40B4-BE49-F238E27FC236}">
              <a16:creationId xmlns:a16="http://schemas.microsoft.com/office/drawing/2014/main" id="{00000000-0008-0000-0600-000020010000}"/>
            </a:ext>
          </a:extLst>
        </xdr:cNvPr>
        <xdr:cNvSpPr txBox="1"/>
      </xdr:nvSpPr>
      <xdr:spPr>
        <a:xfrm>
          <a:off x="10528300" y="6559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46,077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40346</xdr:rowOff>
    </xdr:from>
    <xdr:to>
      <xdr:col>55</xdr:col>
      <xdr:colOff>88900</xdr:colOff>
      <xdr:row>38</xdr:row>
      <xdr:rowOff>40346</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65554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131312</xdr:rowOff>
    </xdr:from>
    <xdr:ext cx="599010" cy="259045"/>
    <xdr:sp macro="" textlink="">
      <xdr:nvSpPr>
        <xdr:cNvPr id="290" name="補助費等最大値テキスト">
          <a:extLst>
            <a:ext uri="{FF2B5EF4-FFF2-40B4-BE49-F238E27FC236}">
              <a16:creationId xmlns:a16="http://schemas.microsoft.com/office/drawing/2014/main" id="{00000000-0008-0000-0600-000022010000}"/>
            </a:ext>
          </a:extLst>
        </xdr:cNvPr>
        <xdr:cNvSpPr txBox="1"/>
      </xdr:nvSpPr>
      <xdr:spPr>
        <a:xfrm>
          <a:off x="10528300" y="51033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13185</xdr:rowOff>
    </xdr:from>
    <xdr:to>
      <xdr:col>55</xdr:col>
      <xdr:colOff>88900</xdr:colOff>
      <xdr:row>31</xdr:row>
      <xdr:rowOff>13185</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10388600" y="5328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34</xdr:row>
      <xdr:rowOff>159104</xdr:rowOff>
    </xdr:from>
    <xdr:to>
      <xdr:col>55</xdr:col>
      <xdr:colOff>0</xdr:colOff>
      <xdr:row>37</xdr:row>
      <xdr:rowOff>101752</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9639300" y="5988404"/>
          <a:ext cx="838200" cy="456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169922</xdr:rowOff>
    </xdr:from>
    <xdr:ext cx="599010" cy="259045"/>
    <xdr:sp macro="" textlink="">
      <xdr:nvSpPr>
        <xdr:cNvPr id="293" name="補助費等平均値テキスト">
          <a:extLst>
            <a:ext uri="{FF2B5EF4-FFF2-40B4-BE49-F238E27FC236}">
              <a16:creationId xmlns:a16="http://schemas.microsoft.com/office/drawing/2014/main" id="{00000000-0008-0000-0600-000025010000}"/>
            </a:ext>
          </a:extLst>
        </xdr:cNvPr>
        <xdr:cNvSpPr txBox="1"/>
      </xdr:nvSpPr>
      <xdr:spPr>
        <a:xfrm>
          <a:off x="10528300" y="599922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147045</xdr:rowOff>
    </xdr:from>
    <xdr:to>
      <xdr:col>55</xdr:col>
      <xdr:colOff>50800</xdr:colOff>
      <xdr:row>36</xdr:row>
      <xdr:rowOff>77195</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10426700" y="6147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159104</xdr:rowOff>
    </xdr:from>
    <xdr:to>
      <xdr:col>50</xdr:col>
      <xdr:colOff>114300</xdr:colOff>
      <xdr:row>37</xdr:row>
      <xdr:rowOff>15768</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8750300" y="5988404"/>
          <a:ext cx="889000" cy="3710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33</xdr:row>
      <xdr:rowOff>129057</xdr:rowOff>
    </xdr:from>
    <xdr:to>
      <xdr:col>50</xdr:col>
      <xdr:colOff>165100</xdr:colOff>
      <xdr:row>34</xdr:row>
      <xdr:rowOff>59207</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9588500" y="5786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32</xdr:row>
      <xdr:rowOff>75734</xdr:rowOff>
    </xdr:from>
    <xdr:ext cx="59901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9339795" y="55621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15768</xdr:rowOff>
    </xdr:from>
    <xdr:to>
      <xdr:col>45</xdr:col>
      <xdr:colOff>177800</xdr:colOff>
      <xdr:row>37</xdr:row>
      <xdr:rowOff>55819</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flipV="1">
          <a:off x="7861300" y="6359418"/>
          <a:ext cx="889000" cy="40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72262</xdr:rowOff>
    </xdr:from>
    <xdr:to>
      <xdr:col>46</xdr:col>
      <xdr:colOff>38100</xdr:colOff>
      <xdr:row>37</xdr:row>
      <xdr:rowOff>2412</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8699500" y="6244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18939</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8450795" y="60196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55819</xdr:rowOff>
    </xdr:from>
    <xdr:to>
      <xdr:col>41</xdr:col>
      <xdr:colOff>50800</xdr:colOff>
      <xdr:row>37</xdr:row>
      <xdr:rowOff>62079</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flipV="1">
          <a:off x="6972300" y="6399469"/>
          <a:ext cx="889000" cy="6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74914</xdr:rowOff>
    </xdr:from>
    <xdr:to>
      <xdr:col>41</xdr:col>
      <xdr:colOff>101600</xdr:colOff>
      <xdr:row>37</xdr:row>
      <xdr:rowOff>5064</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7810500" y="6247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21591</xdr:rowOff>
    </xdr:from>
    <xdr:ext cx="59901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7561795" y="60223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65057</xdr:rowOff>
    </xdr:from>
    <xdr:to>
      <xdr:col>36</xdr:col>
      <xdr:colOff>165100</xdr:colOff>
      <xdr:row>36</xdr:row>
      <xdr:rowOff>166657</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6921500" y="6237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11734</xdr:rowOff>
    </xdr:from>
    <xdr:ext cx="59901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6672795" y="60124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50952</xdr:rowOff>
    </xdr:from>
    <xdr:to>
      <xdr:col>55</xdr:col>
      <xdr:colOff>50800</xdr:colOff>
      <xdr:row>37</xdr:row>
      <xdr:rowOff>152552</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10426700" y="6394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137329</xdr:rowOff>
    </xdr:from>
    <xdr:ext cx="534377" cy="259045"/>
    <xdr:sp macro="" textlink="">
      <xdr:nvSpPr>
        <xdr:cNvPr id="312" name="補助費等該当値テキスト">
          <a:extLst>
            <a:ext uri="{FF2B5EF4-FFF2-40B4-BE49-F238E27FC236}">
              <a16:creationId xmlns:a16="http://schemas.microsoft.com/office/drawing/2014/main" id="{00000000-0008-0000-0600-000038010000}"/>
            </a:ext>
          </a:extLst>
        </xdr:cNvPr>
        <xdr:cNvSpPr txBox="1"/>
      </xdr:nvSpPr>
      <xdr:spPr>
        <a:xfrm>
          <a:off x="10528300" y="6309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108304</xdr:rowOff>
    </xdr:from>
    <xdr:to>
      <xdr:col>50</xdr:col>
      <xdr:colOff>165100</xdr:colOff>
      <xdr:row>35</xdr:row>
      <xdr:rowOff>38454</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9588500" y="5937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29581</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9339795" y="60303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136418</xdr:rowOff>
    </xdr:from>
    <xdr:to>
      <xdr:col>46</xdr:col>
      <xdr:colOff>38100</xdr:colOff>
      <xdr:row>37</xdr:row>
      <xdr:rowOff>66568</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8699500" y="6308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57695</xdr:rowOff>
    </xdr:from>
    <xdr:ext cx="534377"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8483111" y="6401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5019</xdr:rowOff>
    </xdr:from>
    <xdr:to>
      <xdr:col>41</xdr:col>
      <xdr:colOff>101600</xdr:colOff>
      <xdr:row>37</xdr:row>
      <xdr:rowOff>106619</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7810500" y="6348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97746</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7594111" y="6441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11279</xdr:rowOff>
    </xdr:from>
    <xdr:to>
      <xdr:col>36</xdr:col>
      <xdr:colOff>165100</xdr:colOff>
      <xdr:row>37</xdr:row>
      <xdr:rowOff>112879</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6921500" y="6354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104006</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6705111" y="6447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144434</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普通建設事業費グラフ枠">
          <a:extLst>
            <a:ext uri="{FF2B5EF4-FFF2-40B4-BE49-F238E27FC236}">
              <a16:creationId xmlns:a16="http://schemas.microsoft.com/office/drawing/2014/main" id="{00000000-0008-0000-0600-000059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169180</xdr:rowOff>
    </xdr:from>
    <xdr:to>
      <xdr:col>54</xdr:col>
      <xdr:colOff>189865</xdr:colOff>
      <xdr:row>59</xdr:row>
      <xdr:rowOff>40374</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10475595" y="8741680"/>
          <a:ext cx="1270" cy="14142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44201</xdr:rowOff>
    </xdr:from>
    <xdr:ext cx="534377" cy="259045"/>
    <xdr:sp macro="" textlink="">
      <xdr:nvSpPr>
        <xdr:cNvPr id="347" name="普通建設事業費最小値テキスト">
          <a:extLst>
            <a:ext uri="{FF2B5EF4-FFF2-40B4-BE49-F238E27FC236}">
              <a16:creationId xmlns:a16="http://schemas.microsoft.com/office/drawing/2014/main" id="{00000000-0008-0000-0600-00005B010000}"/>
            </a:ext>
          </a:extLst>
        </xdr:cNvPr>
        <xdr:cNvSpPr txBox="1"/>
      </xdr:nvSpPr>
      <xdr:spPr>
        <a:xfrm>
          <a:off x="10528300" y="10159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40374</xdr:rowOff>
    </xdr:from>
    <xdr:to>
      <xdr:col>55</xdr:col>
      <xdr:colOff>88900</xdr:colOff>
      <xdr:row>59</xdr:row>
      <xdr:rowOff>40374</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10388600" y="101559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115857</xdr:rowOff>
    </xdr:from>
    <xdr:ext cx="599010" cy="259045"/>
    <xdr:sp macro="" textlink="">
      <xdr:nvSpPr>
        <xdr:cNvPr id="349" name="普通建設事業費最大値テキスト">
          <a:extLst>
            <a:ext uri="{FF2B5EF4-FFF2-40B4-BE49-F238E27FC236}">
              <a16:creationId xmlns:a16="http://schemas.microsoft.com/office/drawing/2014/main" id="{00000000-0008-0000-0600-00005D010000}"/>
            </a:ext>
          </a:extLst>
        </xdr:cNvPr>
        <xdr:cNvSpPr txBox="1"/>
      </xdr:nvSpPr>
      <xdr:spPr>
        <a:xfrm>
          <a:off x="10528300" y="85169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450,973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169180</xdr:rowOff>
    </xdr:from>
    <xdr:to>
      <xdr:col>55</xdr:col>
      <xdr:colOff>88900</xdr:colOff>
      <xdr:row>50</xdr:row>
      <xdr:rowOff>169180</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10388600" y="8741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53</xdr:row>
      <xdr:rowOff>18653</xdr:rowOff>
    </xdr:from>
    <xdr:to>
      <xdr:col>55</xdr:col>
      <xdr:colOff>0</xdr:colOff>
      <xdr:row>54</xdr:row>
      <xdr:rowOff>115622</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9639300" y="9105503"/>
          <a:ext cx="838200" cy="268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88875</xdr:rowOff>
    </xdr:from>
    <xdr:ext cx="599010" cy="259045"/>
    <xdr:sp macro="" textlink="">
      <xdr:nvSpPr>
        <xdr:cNvPr id="352" name="普通建設事業費平均値テキスト">
          <a:extLst>
            <a:ext uri="{FF2B5EF4-FFF2-40B4-BE49-F238E27FC236}">
              <a16:creationId xmlns:a16="http://schemas.microsoft.com/office/drawing/2014/main" id="{00000000-0008-0000-0600-000060010000}"/>
            </a:ext>
          </a:extLst>
        </xdr:cNvPr>
        <xdr:cNvSpPr txBox="1"/>
      </xdr:nvSpPr>
      <xdr:spPr>
        <a:xfrm>
          <a:off x="10528300" y="969007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110448</xdr:rowOff>
    </xdr:from>
    <xdr:to>
      <xdr:col>55</xdr:col>
      <xdr:colOff>50800</xdr:colOff>
      <xdr:row>57</xdr:row>
      <xdr:rowOff>40598</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10426700" y="9711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53</xdr:row>
      <xdr:rowOff>18653</xdr:rowOff>
    </xdr:from>
    <xdr:to>
      <xdr:col>50</xdr:col>
      <xdr:colOff>114300</xdr:colOff>
      <xdr:row>53</xdr:row>
      <xdr:rowOff>148057</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flipV="1">
          <a:off x="8750300" y="9105503"/>
          <a:ext cx="889000" cy="129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152937</xdr:rowOff>
    </xdr:from>
    <xdr:to>
      <xdr:col>50</xdr:col>
      <xdr:colOff>165100</xdr:colOff>
      <xdr:row>57</xdr:row>
      <xdr:rowOff>83087</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9588500" y="9754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74214</xdr:rowOff>
    </xdr:from>
    <xdr:ext cx="599010"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9339795" y="98468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53</xdr:row>
      <xdr:rowOff>148057</xdr:rowOff>
    </xdr:from>
    <xdr:to>
      <xdr:col>45</xdr:col>
      <xdr:colOff>177800</xdr:colOff>
      <xdr:row>53</xdr:row>
      <xdr:rowOff>165179</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flipV="1">
          <a:off x="7861300" y="9234907"/>
          <a:ext cx="889000" cy="17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88446</xdr:rowOff>
    </xdr:from>
    <xdr:to>
      <xdr:col>46</xdr:col>
      <xdr:colOff>38100</xdr:colOff>
      <xdr:row>57</xdr:row>
      <xdr:rowOff>18596</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8699500" y="9689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9723</xdr:rowOff>
    </xdr:from>
    <xdr:ext cx="59901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8450795" y="97823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53</xdr:row>
      <xdr:rowOff>19463</xdr:rowOff>
    </xdr:from>
    <xdr:to>
      <xdr:col>41</xdr:col>
      <xdr:colOff>50800</xdr:colOff>
      <xdr:row>53</xdr:row>
      <xdr:rowOff>165179</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a:off x="6972300" y="9106313"/>
          <a:ext cx="889000" cy="145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165811</xdr:rowOff>
    </xdr:from>
    <xdr:to>
      <xdr:col>41</xdr:col>
      <xdr:colOff>101600</xdr:colOff>
      <xdr:row>57</xdr:row>
      <xdr:rowOff>95961</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7810500" y="9767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57</xdr:row>
      <xdr:rowOff>87088</xdr:rowOff>
    </xdr:from>
    <xdr:ext cx="59901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7561795" y="98597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11626</xdr:rowOff>
    </xdr:from>
    <xdr:to>
      <xdr:col>36</xdr:col>
      <xdr:colOff>165100</xdr:colOff>
      <xdr:row>57</xdr:row>
      <xdr:rowOff>113226</xdr:rowOff>
    </xdr:to>
    <xdr:sp macro="" textlink="">
      <xdr:nvSpPr>
        <xdr:cNvPr id="363" name="フローチャート: 判断 362">
          <a:extLst>
            <a:ext uri="{FF2B5EF4-FFF2-40B4-BE49-F238E27FC236}">
              <a16:creationId xmlns:a16="http://schemas.microsoft.com/office/drawing/2014/main" id="{00000000-0008-0000-0600-00006B010000}"/>
            </a:ext>
          </a:extLst>
        </xdr:cNvPr>
        <xdr:cNvSpPr/>
      </xdr:nvSpPr>
      <xdr:spPr>
        <a:xfrm>
          <a:off x="6921500" y="9784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57</xdr:row>
      <xdr:rowOff>104353</xdr:rowOff>
    </xdr:from>
    <xdr:ext cx="59901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672795" y="98770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64822</xdr:rowOff>
    </xdr:from>
    <xdr:to>
      <xdr:col>55</xdr:col>
      <xdr:colOff>50800</xdr:colOff>
      <xdr:row>54</xdr:row>
      <xdr:rowOff>166422</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10426700" y="9323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53</xdr:row>
      <xdr:rowOff>87699</xdr:rowOff>
    </xdr:from>
    <xdr:ext cx="599010" cy="259045"/>
    <xdr:sp macro="" textlink="">
      <xdr:nvSpPr>
        <xdr:cNvPr id="371" name="普通建設事業費該当値テキスト">
          <a:extLst>
            <a:ext uri="{FF2B5EF4-FFF2-40B4-BE49-F238E27FC236}">
              <a16:creationId xmlns:a16="http://schemas.microsoft.com/office/drawing/2014/main" id="{00000000-0008-0000-0600-000073010000}"/>
            </a:ext>
          </a:extLst>
        </xdr:cNvPr>
        <xdr:cNvSpPr txBox="1"/>
      </xdr:nvSpPr>
      <xdr:spPr>
        <a:xfrm>
          <a:off x="10528300" y="91745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257,373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52</xdr:row>
      <xdr:rowOff>139303</xdr:rowOff>
    </xdr:from>
    <xdr:to>
      <xdr:col>50</xdr:col>
      <xdr:colOff>165100</xdr:colOff>
      <xdr:row>53</xdr:row>
      <xdr:rowOff>69453</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9588500" y="9054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51</xdr:row>
      <xdr:rowOff>85980</xdr:rowOff>
    </xdr:from>
    <xdr:ext cx="59901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9339795" y="88299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53</xdr:row>
      <xdr:rowOff>97257</xdr:rowOff>
    </xdr:from>
    <xdr:to>
      <xdr:col>46</xdr:col>
      <xdr:colOff>38100</xdr:colOff>
      <xdr:row>54</xdr:row>
      <xdr:rowOff>27407</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8699500" y="9184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52</xdr:row>
      <xdr:rowOff>43934</xdr:rowOff>
    </xdr:from>
    <xdr:ext cx="599010"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8450795" y="8959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53</xdr:row>
      <xdr:rowOff>114379</xdr:rowOff>
    </xdr:from>
    <xdr:to>
      <xdr:col>41</xdr:col>
      <xdr:colOff>101600</xdr:colOff>
      <xdr:row>54</xdr:row>
      <xdr:rowOff>44529</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7810500" y="9201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52</xdr:row>
      <xdr:rowOff>61056</xdr:rowOff>
    </xdr:from>
    <xdr:ext cx="599010"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7561795" y="89764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52</xdr:row>
      <xdr:rowOff>140113</xdr:rowOff>
    </xdr:from>
    <xdr:to>
      <xdr:col>36</xdr:col>
      <xdr:colOff>165100</xdr:colOff>
      <xdr:row>53</xdr:row>
      <xdr:rowOff>70263</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6921500" y="9055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51</xdr:row>
      <xdr:rowOff>86790</xdr:rowOff>
    </xdr:from>
    <xdr:ext cx="599010"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6672795" y="88307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普通建設事業費 （ うち新規整備　）グラフ枠">
          <a:extLst>
            <a:ext uri="{FF2B5EF4-FFF2-40B4-BE49-F238E27FC236}">
              <a16:creationId xmlns:a16="http://schemas.microsoft.com/office/drawing/2014/main" id="{00000000-0008-0000-0600-000092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122768</xdr:rowOff>
    </xdr:from>
    <xdr:to>
      <xdr:col>54</xdr:col>
      <xdr:colOff>189865</xdr:colOff>
      <xdr:row>79</xdr:row>
      <xdr:rowOff>44450</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flipV="1">
          <a:off x="10475595" y="12124268"/>
          <a:ext cx="1270" cy="14647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4" name="普通建設事業費 （ うち新規整備　）最小値テキスト">
          <a:extLst>
            <a:ext uri="{FF2B5EF4-FFF2-40B4-BE49-F238E27FC236}">
              <a16:creationId xmlns:a16="http://schemas.microsoft.com/office/drawing/2014/main" id="{00000000-0008-0000-0600-000094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69445</xdr:rowOff>
    </xdr:from>
    <xdr:ext cx="599010" cy="259045"/>
    <xdr:sp macro="" textlink="">
      <xdr:nvSpPr>
        <xdr:cNvPr id="406" name="普通建設事業費 （ うち新規整備　）最大値テキスト">
          <a:extLst>
            <a:ext uri="{FF2B5EF4-FFF2-40B4-BE49-F238E27FC236}">
              <a16:creationId xmlns:a16="http://schemas.microsoft.com/office/drawing/2014/main" id="{00000000-0008-0000-0600-000096010000}"/>
            </a:ext>
          </a:extLst>
        </xdr:cNvPr>
        <xdr:cNvSpPr txBox="1"/>
      </xdr:nvSpPr>
      <xdr:spPr>
        <a:xfrm>
          <a:off x="10528300" y="118994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384,444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122768</xdr:rowOff>
    </xdr:from>
    <xdr:to>
      <xdr:col>55</xdr:col>
      <xdr:colOff>88900</xdr:colOff>
      <xdr:row>70</xdr:row>
      <xdr:rowOff>122768</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10388600" y="121242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73</xdr:row>
      <xdr:rowOff>41745</xdr:rowOff>
    </xdr:from>
    <xdr:to>
      <xdr:col>55</xdr:col>
      <xdr:colOff>0</xdr:colOff>
      <xdr:row>74</xdr:row>
      <xdr:rowOff>150916</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9639300" y="12557595"/>
          <a:ext cx="838200" cy="280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155739</xdr:rowOff>
    </xdr:from>
    <xdr:ext cx="534377" cy="259045"/>
    <xdr:sp macro="" textlink="">
      <xdr:nvSpPr>
        <xdr:cNvPr id="409" name="普通建設事業費 （ うち新規整備　）平均値テキスト">
          <a:extLst>
            <a:ext uri="{FF2B5EF4-FFF2-40B4-BE49-F238E27FC236}">
              <a16:creationId xmlns:a16="http://schemas.microsoft.com/office/drawing/2014/main" id="{00000000-0008-0000-0600-000099010000}"/>
            </a:ext>
          </a:extLst>
        </xdr:cNvPr>
        <xdr:cNvSpPr txBox="1"/>
      </xdr:nvSpPr>
      <xdr:spPr>
        <a:xfrm>
          <a:off x="10528300" y="133573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41,795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5862</xdr:rowOff>
    </xdr:from>
    <xdr:to>
      <xdr:col>55</xdr:col>
      <xdr:colOff>50800</xdr:colOff>
      <xdr:row>78</xdr:row>
      <xdr:rowOff>107462</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10426700" y="13378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73</xdr:row>
      <xdr:rowOff>41745</xdr:rowOff>
    </xdr:from>
    <xdr:to>
      <xdr:col>50</xdr:col>
      <xdr:colOff>114300</xdr:colOff>
      <xdr:row>74</xdr:row>
      <xdr:rowOff>77174</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flipV="1">
          <a:off x="8750300" y="12557595"/>
          <a:ext cx="889000" cy="206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16308</xdr:rowOff>
    </xdr:from>
    <xdr:to>
      <xdr:col>50</xdr:col>
      <xdr:colOff>165100</xdr:colOff>
      <xdr:row>78</xdr:row>
      <xdr:rowOff>117908</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9588500" y="13389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109035</xdr:rowOff>
    </xdr:from>
    <xdr:ext cx="534377"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9372111" y="13482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74</xdr:row>
      <xdr:rowOff>77174</xdr:rowOff>
    </xdr:from>
    <xdr:to>
      <xdr:col>45</xdr:col>
      <xdr:colOff>177800</xdr:colOff>
      <xdr:row>77</xdr:row>
      <xdr:rowOff>23636</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flipV="1">
          <a:off x="7861300" y="12764474"/>
          <a:ext cx="889000" cy="460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143025</xdr:rowOff>
    </xdr:from>
    <xdr:to>
      <xdr:col>46</xdr:col>
      <xdr:colOff>38100</xdr:colOff>
      <xdr:row>78</xdr:row>
      <xdr:rowOff>73175</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8699500" y="13344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64302</xdr:rowOff>
    </xdr:from>
    <xdr:ext cx="534377"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8483111" y="13437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53308</xdr:rowOff>
    </xdr:from>
    <xdr:to>
      <xdr:col>41</xdr:col>
      <xdr:colOff>50800</xdr:colOff>
      <xdr:row>77</xdr:row>
      <xdr:rowOff>23636</xdr:rowOff>
    </xdr:to>
    <xdr:cxnSp macro="">
      <xdr:nvCxnSpPr>
        <xdr:cNvPr id="417" name="直線コネクタ 416">
          <a:extLst>
            <a:ext uri="{FF2B5EF4-FFF2-40B4-BE49-F238E27FC236}">
              <a16:creationId xmlns:a16="http://schemas.microsoft.com/office/drawing/2014/main" id="{00000000-0008-0000-0600-0000A1010000}"/>
            </a:ext>
          </a:extLst>
        </xdr:cNvPr>
        <xdr:cNvCxnSpPr/>
      </xdr:nvCxnSpPr>
      <xdr:spPr>
        <a:xfrm>
          <a:off x="6972300" y="13083508"/>
          <a:ext cx="889000" cy="141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9496</xdr:rowOff>
    </xdr:from>
    <xdr:to>
      <xdr:col>41</xdr:col>
      <xdr:colOff>101600</xdr:colOff>
      <xdr:row>78</xdr:row>
      <xdr:rowOff>111096</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7810500" y="13382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102223</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7594111" y="13475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4794</xdr:rowOff>
    </xdr:from>
    <xdr:to>
      <xdr:col>36</xdr:col>
      <xdr:colOff>165100</xdr:colOff>
      <xdr:row>78</xdr:row>
      <xdr:rowOff>106394</xdr:rowOff>
    </xdr:to>
    <xdr:sp macro="" textlink="">
      <xdr:nvSpPr>
        <xdr:cNvPr id="420" name="フローチャート: 判断 419">
          <a:extLst>
            <a:ext uri="{FF2B5EF4-FFF2-40B4-BE49-F238E27FC236}">
              <a16:creationId xmlns:a16="http://schemas.microsoft.com/office/drawing/2014/main" id="{00000000-0008-0000-0600-0000A4010000}"/>
            </a:ext>
          </a:extLst>
        </xdr:cNvPr>
        <xdr:cNvSpPr/>
      </xdr:nvSpPr>
      <xdr:spPr>
        <a:xfrm>
          <a:off x="6921500" y="13377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97521</xdr:rowOff>
    </xdr:from>
    <xdr:ext cx="534377"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6705111" y="13470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74</xdr:row>
      <xdr:rowOff>100116</xdr:rowOff>
    </xdr:from>
    <xdr:to>
      <xdr:col>55</xdr:col>
      <xdr:colOff>50800</xdr:colOff>
      <xdr:row>75</xdr:row>
      <xdr:rowOff>30266</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10426700" y="12787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73</xdr:row>
      <xdr:rowOff>122993</xdr:rowOff>
    </xdr:from>
    <xdr:ext cx="599010" cy="259045"/>
    <xdr:sp macro="" textlink="">
      <xdr:nvSpPr>
        <xdr:cNvPr id="428" name="普通建設事業費 （ うち新規整備　）該当値テキスト">
          <a:extLst>
            <a:ext uri="{FF2B5EF4-FFF2-40B4-BE49-F238E27FC236}">
              <a16:creationId xmlns:a16="http://schemas.microsoft.com/office/drawing/2014/main" id="{00000000-0008-0000-0600-0000AC010000}"/>
            </a:ext>
          </a:extLst>
        </xdr:cNvPr>
        <xdr:cNvSpPr txBox="1"/>
      </xdr:nvSpPr>
      <xdr:spPr>
        <a:xfrm>
          <a:off x="10528300" y="126388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197,056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72</xdr:row>
      <xdr:rowOff>162395</xdr:rowOff>
    </xdr:from>
    <xdr:to>
      <xdr:col>50</xdr:col>
      <xdr:colOff>165100</xdr:colOff>
      <xdr:row>73</xdr:row>
      <xdr:rowOff>92545</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9588500" y="12506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71</xdr:row>
      <xdr:rowOff>109072</xdr:rowOff>
    </xdr:from>
    <xdr:ext cx="599010"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9339795" y="122820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74</xdr:row>
      <xdr:rowOff>26374</xdr:rowOff>
    </xdr:from>
    <xdr:to>
      <xdr:col>46</xdr:col>
      <xdr:colOff>38100</xdr:colOff>
      <xdr:row>74</xdr:row>
      <xdr:rowOff>127974</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8699500" y="12713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72</xdr:row>
      <xdr:rowOff>144501</xdr:rowOff>
    </xdr:from>
    <xdr:ext cx="599010"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8450795" y="124889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144286</xdr:rowOff>
    </xdr:from>
    <xdr:to>
      <xdr:col>41</xdr:col>
      <xdr:colOff>101600</xdr:colOff>
      <xdr:row>77</xdr:row>
      <xdr:rowOff>74436</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7810500" y="13174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90963</xdr:rowOff>
    </xdr:from>
    <xdr:ext cx="534377"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7594111" y="12949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2508</xdr:rowOff>
    </xdr:from>
    <xdr:to>
      <xdr:col>36</xdr:col>
      <xdr:colOff>165100</xdr:colOff>
      <xdr:row>76</xdr:row>
      <xdr:rowOff>104108</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6921500" y="13032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74</xdr:row>
      <xdr:rowOff>120635</xdr:rowOff>
    </xdr:from>
    <xdr:ext cx="599010"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6672795" y="128079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普通建設事業費 （ うち更新整備　）グラフ枠">
          <a:extLst>
            <a:ext uri="{FF2B5EF4-FFF2-40B4-BE49-F238E27FC236}">
              <a16:creationId xmlns:a16="http://schemas.microsoft.com/office/drawing/2014/main" id="{00000000-0008-0000-0600-0000C9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169633</xdr:rowOff>
    </xdr:from>
    <xdr:to>
      <xdr:col>54</xdr:col>
      <xdr:colOff>189865</xdr:colOff>
      <xdr:row>98</xdr:row>
      <xdr:rowOff>106818</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flipV="1">
          <a:off x="10475595" y="15600133"/>
          <a:ext cx="1270" cy="13087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110645</xdr:rowOff>
    </xdr:from>
    <xdr:ext cx="469744" cy="259045"/>
    <xdr:sp macro="" textlink="">
      <xdr:nvSpPr>
        <xdr:cNvPr id="459" name="普通建設事業費 （ うち更新整備　）最小値テキスト">
          <a:extLst>
            <a:ext uri="{FF2B5EF4-FFF2-40B4-BE49-F238E27FC236}">
              <a16:creationId xmlns:a16="http://schemas.microsoft.com/office/drawing/2014/main" id="{00000000-0008-0000-0600-0000CB010000}"/>
            </a:ext>
          </a:extLst>
        </xdr:cNvPr>
        <xdr:cNvSpPr txBox="1"/>
      </xdr:nvSpPr>
      <xdr:spPr>
        <a:xfrm>
          <a:off x="10528300" y="16912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106818</xdr:rowOff>
    </xdr:from>
    <xdr:to>
      <xdr:col>55</xdr:col>
      <xdr:colOff>88900</xdr:colOff>
      <xdr:row>98</xdr:row>
      <xdr:rowOff>106818</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10388600" y="16908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116310</xdr:rowOff>
    </xdr:from>
    <xdr:ext cx="599010" cy="259045"/>
    <xdr:sp macro="" textlink="">
      <xdr:nvSpPr>
        <xdr:cNvPr id="461" name="普通建設事業費 （ うち更新整備　）最大値テキスト">
          <a:extLst>
            <a:ext uri="{FF2B5EF4-FFF2-40B4-BE49-F238E27FC236}">
              <a16:creationId xmlns:a16="http://schemas.microsoft.com/office/drawing/2014/main" id="{00000000-0008-0000-0600-0000CD010000}"/>
            </a:ext>
          </a:extLst>
        </xdr:cNvPr>
        <xdr:cNvSpPr txBox="1"/>
      </xdr:nvSpPr>
      <xdr:spPr>
        <a:xfrm>
          <a:off x="10528300" y="153753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293,453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169633</xdr:rowOff>
    </xdr:from>
    <xdr:to>
      <xdr:col>55</xdr:col>
      <xdr:colOff>88900</xdr:colOff>
      <xdr:row>90</xdr:row>
      <xdr:rowOff>169633</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10388600" y="156001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24774</xdr:rowOff>
    </xdr:from>
    <xdr:to>
      <xdr:col>55</xdr:col>
      <xdr:colOff>0</xdr:colOff>
      <xdr:row>97</xdr:row>
      <xdr:rowOff>112561</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9639300" y="16655424"/>
          <a:ext cx="838200" cy="87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93863</xdr:rowOff>
    </xdr:from>
    <xdr:ext cx="534377" cy="259045"/>
    <xdr:sp macro="" textlink="">
      <xdr:nvSpPr>
        <xdr:cNvPr id="464" name="普通建設事業費 （ うち更新整備　）平均値テキスト">
          <a:extLst>
            <a:ext uri="{FF2B5EF4-FFF2-40B4-BE49-F238E27FC236}">
              <a16:creationId xmlns:a16="http://schemas.microsoft.com/office/drawing/2014/main" id="{00000000-0008-0000-0600-0000D0010000}"/>
            </a:ext>
          </a:extLst>
        </xdr:cNvPr>
        <xdr:cNvSpPr txBox="1"/>
      </xdr:nvSpPr>
      <xdr:spPr>
        <a:xfrm>
          <a:off x="10528300" y="163816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70986</xdr:rowOff>
    </xdr:from>
    <xdr:to>
      <xdr:col>55</xdr:col>
      <xdr:colOff>50800</xdr:colOff>
      <xdr:row>97</xdr:row>
      <xdr:rowOff>1136</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10426700" y="16530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139060</xdr:rowOff>
    </xdr:from>
    <xdr:to>
      <xdr:col>50</xdr:col>
      <xdr:colOff>114300</xdr:colOff>
      <xdr:row>97</xdr:row>
      <xdr:rowOff>24774</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8750300" y="16598260"/>
          <a:ext cx="889000" cy="57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99434</xdr:rowOff>
    </xdr:from>
    <xdr:to>
      <xdr:col>50</xdr:col>
      <xdr:colOff>165100</xdr:colOff>
      <xdr:row>97</xdr:row>
      <xdr:rowOff>29584</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9588500" y="16558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46111</xdr:rowOff>
    </xdr:from>
    <xdr:ext cx="534377"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9372111" y="16333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94</xdr:row>
      <xdr:rowOff>120182</xdr:rowOff>
    </xdr:from>
    <xdr:to>
      <xdr:col>45</xdr:col>
      <xdr:colOff>177800</xdr:colOff>
      <xdr:row>96</xdr:row>
      <xdr:rowOff>139060</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a:off x="7861300" y="16236482"/>
          <a:ext cx="889000" cy="361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74115</xdr:rowOff>
    </xdr:from>
    <xdr:to>
      <xdr:col>46</xdr:col>
      <xdr:colOff>38100</xdr:colOff>
      <xdr:row>97</xdr:row>
      <xdr:rowOff>4265</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8699500" y="16533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20792</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8483111" y="16308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94</xdr:row>
      <xdr:rowOff>120182</xdr:rowOff>
    </xdr:from>
    <xdr:to>
      <xdr:col>41</xdr:col>
      <xdr:colOff>50800</xdr:colOff>
      <xdr:row>94</xdr:row>
      <xdr:rowOff>164933</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flipV="1">
          <a:off x="6972300" y="16236482"/>
          <a:ext cx="889000" cy="447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128997</xdr:rowOff>
    </xdr:from>
    <xdr:to>
      <xdr:col>41</xdr:col>
      <xdr:colOff>101600</xdr:colOff>
      <xdr:row>97</xdr:row>
      <xdr:rowOff>59147</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7810500" y="16588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50274</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7594111" y="16680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162697</xdr:rowOff>
    </xdr:from>
    <xdr:to>
      <xdr:col>36</xdr:col>
      <xdr:colOff>165100</xdr:colOff>
      <xdr:row>97</xdr:row>
      <xdr:rowOff>92847</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6921500" y="16621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83974</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6705111" y="16714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61761</xdr:rowOff>
    </xdr:from>
    <xdr:to>
      <xdr:col>55</xdr:col>
      <xdr:colOff>50800</xdr:colOff>
      <xdr:row>97</xdr:row>
      <xdr:rowOff>163361</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10426700" y="16692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40188</xdr:rowOff>
    </xdr:from>
    <xdr:ext cx="534377" cy="259045"/>
    <xdr:sp macro="" textlink="">
      <xdr:nvSpPr>
        <xdr:cNvPr id="483" name="普通建設事業費 （ うち更新整備　）該当値テキスト">
          <a:extLst>
            <a:ext uri="{FF2B5EF4-FFF2-40B4-BE49-F238E27FC236}">
              <a16:creationId xmlns:a16="http://schemas.microsoft.com/office/drawing/2014/main" id="{00000000-0008-0000-0600-0000E3010000}"/>
            </a:ext>
          </a:extLst>
        </xdr:cNvPr>
        <xdr:cNvSpPr txBox="1"/>
      </xdr:nvSpPr>
      <xdr:spPr>
        <a:xfrm>
          <a:off x="10528300" y="16670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145424</xdr:rowOff>
    </xdr:from>
    <xdr:to>
      <xdr:col>50</xdr:col>
      <xdr:colOff>165100</xdr:colOff>
      <xdr:row>97</xdr:row>
      <xdr:rowOff>75574</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9588500" y="16604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66701</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9372111" y="16697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88260</xdr:rowOff>
    </xdr:from>
    <xdr:to>
      <xdr:col>46</xdr:col>
      <xdr:colOff>38100</xdr:colOff>
      <xdr:row>97</xdr:row>
      <xdr:rowOff>18410</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8699500" y="16547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9537</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8483111" y="16640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94</xdr:row>
      <xdr:rowOff>69382</xdr:rowOff>
    </xdr:from>
    <xdr:to>
      <xdr:col>41</xdr:col>
      <xdr:colOff>101600</xdr:colOff>
      <xdr:row>94</xdr:row>
      <xdr:rowOff>170982</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7810500" y="16185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93</xdr:row>
      <xdr:rowOff>16059</xdr:rowOff>
    </xdr:from>
    <xdr:ext cx="599010"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7561795" y="15960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114133</xdr:rowOff>
    </xdr:from>
    <xdr:to>
      <xdr:col>36</xdr:col>
      <xdr:colOff>165100</xdr:colOff>
      <xdr:row>95</xdr:row>
      <xdr:rowOff>44283</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6921500" y="16230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93</xdr:row>
      <xdr:rowOff>60810</xdr:rowOff>
    </xdr:from>
    <xdr:ext cx="599010"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6672795" y="160056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災害復旧事業費グラフ枠">
          <a:extLst>
            <a:ext uri="{FF2B5EF4-FFF2-40B4-BE49-F238E27FC236}">
              <a16:creationId xmlns:a16="http://schemas.microsoft.com/office/drawing/2014/main" id="{00000000-0008-0000-06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90546</xdr:rowOff>
    </xdr:from>
    <xdr:to>
      <xdr:col>85</xdr:col>
      <xdr:colOff>126364</xdr:colOff>
      <xdr:row>38</xdr:row>
      <xdr:rowOff>139700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flipV="1">
          <a:off x="16317595" y="5576946"/>
          <a:ext cx="1269" cy="10778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148209</xdr:rowOff>
    </xdr:from>
    <xdr:ext cx="249299" cy="259045"/>
    <xdr:sp macro="" textlink="">
      <xdr:nvSpPr>
        <xdr:cNvPr id="514" name="災害復旧事業費最小値テキスト">
          <a:extLst>
            <a:ext uri="{FF2B5EF4-FFF2-40B4-BE49-F238E27FC236}">
              <a16:creationId xmlns:a16="http://schemas.microsoft.com/office/drawing/2014/main" id="{00000000-0008-0000-0600-000002020000}"/>
            </a:ext>
          </a:extLst>
        </xdr:cNvPr>
        <xdr:cNvSpPr txBox="1"/>
      </xdr:nvSpPr>
      <xdr:spPr>
        <a:xfrm>
          <a:off x="16370300" y="666330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31</xdr:row>
      <xdr:rowOff>37223</xdr:rowOff>
    </xdr:from>
    <xdr:ext cx="599010" cy="259045"/>
    <xdr:sp macro="" textlink="">
      <xdr:nvSpPr>
        <xdr:cNvPr id="516" name="災害復旧事業費最大値テキスト">
          <a:extLst>
            <a:ext uri="{FF2B5EF4-FFF2-40B4-BE49-F238E27FC236}">
              <a16:creationId xmlns:a16="http://schemas.microsoft.com/office/drawing/2014/main" id="{00000000-0008-0000-0600-000004020000}"/>
            </a:ext>
          </a:extLst>
        </xdr:cNvPr>
        <xdr:cNvSpPr txBox="1"/>
      </xdr:nvSpPr>
      <xdr:spPr>
        <a:xfrm>
          <a:off x="16370300" y="53521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90546</xdr:rowOff>
    </xdr:from>
    <xdr:to>
      <xdr:col>86</xdr:col>
      <xdr:colOff>25400</xdr:colOff>
      <xdr:row>32</xdr:row>
      <xdr:rowOff>90546</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6230600" y="55769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41462</xdr:rowOff>
    </xdr:from>
    <xdr:to>
      <xdr:col>85</xdr:col>
      <xdr:colOff>127000</xdr:colOff>
      <xdr:row>38</xdr:row>
      <xdr:rowOff>134977</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5481300" y="6556562"/>
          <a:ext cx="838200" cy="93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65659</xdr:rowOff>
    </xdr:from>
    <xdr:ext cx="534377" cy="259045"/>
    <xdr:sp macro="" textlink="">
      <xdr:nvSpPr>
        <xdr:cNvPr id="519" name="災害復旧事業費平均値テキスト">
          <a:extLst>
            <a:ext uri="{FF2B5EF4-FFF2-40B4-BE49-F238E27FC236}">
              <a16:creationId xmlns:a16="http://schemas.microsoft.com/office/drawing/2014/main" id="{00000000-0008-0000-0600-000007020000}"/>
            </a:ext>
          </a:extLst>
        </xdr:cNvPr>
        <xdr:cNvSpPr txBox="1"/>
      </xdr:nvSpPr>
      <xdr:spPr>
        <a:xfrm>
          <a:off x="16370300" y="64093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42782</xdr:rowOff>
    </xdr:from>
    <xdr:to>
      <xdr:col>85</xdr:col>
      <xdr:colOff>177800</xdr:colOff>
      <xdr:row>38</xdr:row>
      <xdr:rowOff>144382</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6268700" y="6557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155894</xdr:rowOff>
    </xdr:from>
    <xdr:to>
      <xdr:col>81</xdr:col>
      <xdr:colOff>50800</xdr:colOff>
      <xdr:row>38</xdr:row>
      <xdr:rowOff>41462</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4592300" y="6328094"/>
          <a:ext cx="889000" cy="228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28728</xdr:rowOff>
    </xdr:from>
    <xdr:to>
      <xdr:col>81</xdr:col>
      <xdr:colOff>101600</xdr:colOff>
      <xdr:row>38</xdr:row>
      <xdr:rowOff>130328</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5430500" y="654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121455</xdr:rowOff>
    </xdr:from>
    <xdr:ext cx="534377"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5214111" y="6636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155894</xdr:rowOff>
    </xdr:from>
    <xdr:to>
      <xdr:col>76</xdr:col>
      <xdr:colOff>114300</xdr:colOff>
      <xdr:row>38</xdr:row>
      <xdr:rowOff>139700</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flipV="1">
          <a:off x="13703300" y="6328094"/>
          <a:ext cx="889000" cy="326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31014</xdr:rowOff>
    </xdr:from>
    <xdr:to>
      <xdr:col>76</xdr:col>
      <xdr:colOff>165100</xdr:colOff>
      <xdr:row>38</xdr:row>
      <xdr:rowOff>132614</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4541500" y="6546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123741</xdr:rowOff>
    </xdr:from>
    <xdr:ext cx="534377"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4325111" y="6638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105159</xdr:rowOff>
    </xdr:from>
    <xdr:to>
      <xdr:col>71</xdr:col>
      <xdr:colOff>177800</xdr:colOff>
      <xdr:row>38</xdr:row>
      <xdr:rowOff>139700</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2814300" y="6620259"/>
          <a:ext cx="889000" cy="34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31188</xdr:rowOff>
    </xdr:from>
    <xdr:to>
      <xdr:col>72</xdr:col>
      <xdr:colOff>38100</xdr:colOff>
      <xdr:row>38</xdr:row>
      <xdr:rowOff>132788</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3652500" y="6546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149315</xdr:rowOff>
    </xdr:from>
    <xdr:ext cx="534377"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3436111" y="6321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39198</xdr:rowOff>
    </xdr:from>
    <xdr:to>
      <xdr:col>67</xdr:col>
      <xdr:colOff>101600</xdr:colOff>
      <xdr:row>38</xdr:row>
      <xdr:rowOff>140798</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2763500" y="6554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157325</xdr:rowOff>
    </xdr:from>
    <xdr:ext cx="534377"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2547111" y="6329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84177</xdr:rowOff>
    </xdr:from>
    <xdr:to>
      <xdr:col>85</xdr:col>
      <xdr:colOff>177800</xdr:colOff>
      <xdr:row>39</xdr:row>
      <xdr:rowOff>14327</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6268700" y="6599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21209</xdr:rowOff>
    </xdr:from>
    <xdr:ext cx="469744" cy="259045"/>
    <xdr:sp macro="" textlink="">
      <xdr:nvSpPr>
        <xdr:cNvPr id="538" name="災害復旧事業費該当値テキスト">
          <a:extLst>
            <a:ext uri="{FF2B5EF4-FFF2-40B4-BE49-F238E27FC236}">
              <a16:creationId xmlns:a16="http://schemas.microsoft.com/office/drawing/2014/main" id="{00000000-0008-0000-0600-00001A020000}"/>
            </a:ext>
          </a:extLst>
        </xdr:cNvPr>
        <xdr:cNvSpPr txBox="1"/>
      </xdr:nvSpPr>
      <xdr:spPr>
        <a:xfrm>
          <a:off x="16370300" y="6536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162112</xdr:rowOff>
    </xdr:from>
    <xdr:to>
      <xdr:col>81</xdr:col>
      <xdr:colOff>101600</xdr:colOff>
      <xdr:row>38</xdr:row>
      <xdr:rowOff>92262</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5430500" y="6505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108788</xdr:rowOff>
    </xdr:from>
    <xdr:ext cx="534377"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5214111" y="6280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105094</xdr:rowOff>
    </xdr:from>
    <xdr:to>
      <xdr:col>76</xdr:col>
      <xdr:colOff>165100</xdr:colOff>
      <xdr:row>37</xdr:row>
      <xdr:rowOff>35244</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4541500" y="6277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51771</xdr:rowOff>
    </xdr:from>
    <xdr:ext cx="534377"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4325111" y="6052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54359</xdr:rowOff>
    </xdr:from>
    <xdr:to>
      <xdr:col>67</xdr:col>
      <xdr:colOff>101600</xdr:colOff>
      <xdr:row>38</xdr:row>
      <xdr:rowOff>155959</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2763500" y="6569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147086</xdr:rowOff>
    </xdr:from>
    <xdr:ext cx="469744"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579428" y="66621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1" name="失業対策事業費グラフ枠">
          <a:extLst>
            <a:ext uri="{FF2B5EF4-FFF2-40B4-BE49-F238E27FC236}">
              <a16:creationId xmlns:a16="http://schemas.microsoft.com/office/drawing/2014/main" id="{00000000-0008-0000-0600-000031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3" name="失業対策事業費最小値テキスト">
          <a:extLst>
            <a:ext uri="{FF2B5EF4-FFF2-40B4-BE49-F238E27FC236}">
              <a16:creationId xmlns:a16="http://schemas.microsoft.com/office/drawing/2014/main" id="{00000000-0008-0000-0600-000033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5" name="失業対策事業費最大値テキスト">
          <a:extLst>
            <a:ext uri="{FF2B5EF4-FFF2-40B4-BE49-F238E27FC236}">
              <a16:creationId xmlns:a16="http://schemas.microsoft.com/office/drawing/2014/main" id="{00000000-0008-0000-0600-000035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8" name="失業対策事業費平均値テキスト">
          <a:extLst>
            <a:ext uri="{FF2B5EF4-FFF2-40B4-BE49-F238E27FC236}">
              <a16:creationId xmlns:a16="http://schemas.microsoft.com/office/drawing/2014/main" id="{00000000-0008-0000-0600-000038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7" name="失業対策事業費該当値テキスト">
          <a:extLst>
            <a:ext uri="{FF2B5EF4-FFF2-40B4-BE49-F238E27FC236}">
              <a16:creationId xmlns:a16="http://schemas.microsoft.com/office/drawing/2014/main" id="{00000000-0008-0000-0600-00004B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公債費グラフ枠">
          <a:extLst>
            <a:ext uri="{FF2B5EF4-FFF2-40B4-BE49-F238E27FC236}">
              <a16:creationId xmlns:a16="http://schemas.microsoft.com/office/drawing/2014/main" id="{00000000-0008-0000-0600-000068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2723</xdr:rowOff>
    </xdr:from>
    <xdr:to>
      <xdr:col>85</xdr:col>
      <xdr:colOff>126364</xdr:colOff>
      <xdr:row>78</xdr:row>
      <xdr:rowOff>109237</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flipV="1">
          <a:off x="16317595" y="12175673"/>
          <a:ext cx="1269" cy="13066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113064</xdr:rowOff>
    </xdr:from>
    <xdr:ext cx="469744" cy="259045"/>
    <xdr:sp macro="" textlink="">
      <xdr:nvSpPr>
        <xdr:cNvPr id="618" name="公債費最小値テキスト">
          <a:extLst>
            <a:ext uri="{FF2B5EF4-FFF2-40B4-BE49-F238E27FC236}">
              <a16:creationId xmlns:a16="http://schemas.microsoft.com/office/drawing/2014/main" id="{00000000-0008-0000-0600-00006A020000}"/>
            </a:ext>
          </a:extLst>
        </xdr:cNvPr>
        <xdr:cNvSpPr txBox="1"/>
      </xdr:nvSpPr>
      <xdr:spPr>
        <a:xfrm>
          <a:off x="16370300" y="134861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109237</xdr:rowOff>
    </xdr:from>
    <xdr:to>
      <xdr:col>86</xdr:col>
      <xdr:colOff>25400</xdr:colOff>
      <xdr:row>78</xdr:row>
      <xdr:rowOff>109237</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6230600" y="134823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120850</xdr:rowOff>
    </xdr:from>
    <xdr:ext cx="599010" cy="259045"/>
    <xdr:sp macro="" textlink="">
      <xdr:nvSpPr>
        <xdr:cNvPr id="620" name="公債費最大値テキスト">
          <a:extLst>
            <a:ext uri="{FF2B5EF4-FFF2-40B4-BE49-F238E27FC236}">
              <a16:creationId xmlns:a16="http://schemas.microsoft.com/office/drawing/2014/main" id="{00000000-0008-0000-0600-00006C020000}"/>
            </a:ext>
          </a:extLst>
        </xdr:cNvPr>
        <xdr:cNvSpPr txBox="1"/>
      </xdr:nvSpPr>
      <xdr:spPr>
        <a:xfrm>
          <a:off x="16370300" y="119509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292,460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2723</xdr:rowOff>
    </xdr:from>
    <xdr:to>
      <xdr:col>86</xdr:col>
      <xdr:colOff>25400</xdr:colOff>
      <xdr:row>71</xdr:row>
      <xdr:rowOff>2723</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6230600" y="121756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39642</xdr:rowOff>
    </xdr:from>
    <xdr:to>
      <xdr:col>85</xdr:col>
      <xdr:colOff>127000</xdr:colOff>
      <xdr:row>75</xdr:row>
      <xdr:rowOff>122514</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flipV="1">
          <a:off x="15481300" y="12898392"/>
          <a:ext cx="838200" cy="82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26498</xdr:rowOff>
    </xdr:from>
    <xdr:ext cx="534377" cy="259045"/>
    <xdr:sp macro="" textlink="">
      <xdr:nvSpPr>
        <xdr:cNvPr id="623" name="公債費平均値テキスト">
          <a:extLst>
            <a:ext uri="{FF2B5EF4-FFF2-40B4-BE49-F238E27FC236}">
              <a16:creationId xmlns:a16="http://schemas.microsoft.com/office/drawing/2014/main" id="{00000000-0008-0000-0600-00006F020000}"/>
            </a:ext>
          </a:extLst>
        </xdr:cNvPr>
        <xdr:cNvSpPr txBox="1"/>
      </xdr:nvSpPr>
      <xdr:spPr>
        <a:xfrm>
          <a:off x="16370300" y="130566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48071</xdr:rowOff>
    </xdr:from>
    <xdr:to>
      <xdr:col>85</xdr:col>
      <xdr:colOff>177800</xdr:colOff>
      <xdr:row>76</xdr:row>
      <xdr:rowOff>149671</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6268700" y="13078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122514</xdr:rowOff>
    </xdr:from>
    <xdr:to>
      <xdr:col>81</xdr:col>
      <xdr:colOff>50800</xdr:colOff>
      <xdr:row>75</xdr:row>
      <xdr:rowOff>153434</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flipV="1">
          <a:off x="14592300" y="12981264"/>
          <a:ext cx="889000" cy="30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99923</xdr:rowOff>
    </xdr:from>
    <xdr:to>
      <xdr:col>81</xdr:col>
      <xdr:colOff>101600</xdr:colOff>
      <xdr:row>77</xdr:row>
      <xdr:rowOff>30073</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5430500" y="13130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21200</xdr:rowOff>
    </xdr:from>
    <xdr:ext cx="534377"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5214111" y="13222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153434</xdr:rowOff>
    </xdr:from>
    <xdr:to>
      <xdr:col>76</xdr:col>
      <xdr:colOff>114300</xdr:colOff>
      <xdr:row>76</xdr:row>
      <xdr:rowOff>16179</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flipV="1">
          <a:off x="13703300" y="13012184"/>
          <a:ext cx="889000" cy="34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104377</xdr:rowOff>
    </xdr:from>
    <xdr:to>
      <xdr:col>76</xdr:col>
      <xdr:colOff>165100</xdr:colOff>
      <xdr:row>77</xdr:row>
      <xdr:rowOff>34527</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4541500" y="13134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25654</xdr:rowOff>
    </xdr:from>
    <xdr:ext cx="534377"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4325111" y="13227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16179</xdr:rowOff>
    </xdr:from>
    <xdr:to>
      <xdr:col>71</xdr:col>
      <xdr:colOff>177800</xdr:colOff>
      <xdr:row>76</xdr:row>
      <xdr:rowOff>32090</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flipV="1">
          <a:off x="12814300" y="13046379"/>
          <a:ext cx="889000" cy="15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88872</xdr:rowOff>
    </xdr:from>
    <xdr:to>
      <xdr:col>72</xdr:col>
      <xdr:colOff>38100</xdr:colOff>
      <xdr:row>77</xdr:row>
      <xdr:rowOff>19022</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3652500" y="13119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10149</xdr:rowOff>
    </xdr:from>
    <xdr:ext cx="534377"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3436111" y="13211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88081</xdr:rowOff>
    </xdr:from>
    <xdr:to>
      <xdr:col>67</xdr:col>
      <xdr:colOff>101600</xdr:colOff>
      <xdr:row>77</xdr:row>
      <xdr:rowOff>18231</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2763500" y="13118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9358</xdr:rowOff>
    </xdr:from>
    <xdr:ext cx="534377"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2547111" y="13211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160292</xdr:rowOff>
    </xdr:from>
    <xdr:to>
      <xdr:col>85</xdr:col>
      <xdr:colOff>177800</xdr:colOff>
      <xdr:row>75</xdr:row>
      <xdr:rowOff>90442</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6268700" y="12847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74</xdr:row>
      <xdr:rowOff>11719</xdr:rowOff>
    </xdr:from>
    <xdr:ext cx="599010" cy="259045"/>
    <xdr:sp macro="" textlink="">
      <xdr:nvSpPr>
        <xdr:cNvPr id="642" name="公債費該当値テキスト">
          <a:extLst>
            <a:ext uri="{FF2B5EF4-FFF2-40B4-BE49-F238E27FC236}">
              <a16:creationId xmlns:a16="http://schemas.microsoft.com/office/drawing/2014/main" id="{00000000-0008-0000-0600-000082020000}"/>
            </a:ext>
          </a:extLst>
        </xdr:cNvPr>
        <xdr:cNvSpPr txBox="1"/>
      </xdr:nvSpPr>
      <xdr:spPr>
        <a:xfrm>
          <a:off x="16370300" y="126990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71714</xdr:rowOff>
    </xdr:from>
    <xdr:to>
      <xdr:col>81</xdr:col>
      <xdr:colOff>101600</xdr:colOff>
      <xdr:row>76</xdr:row>
      <xdr:rowOff>1863</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5430500" y="1293046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74</xdr:row>
      <xdr:rowOff>18391</xdr:rowOff>
    </xdr:from>
    <xdr:ext cx="59901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5181795" y="127056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102634</xdr:rowOff>
    </xdr:from>
    <xdr:to>
      <xdr:col>76</xdr:col>
      <xdr:colOff>165100</xdr:colOff>
      <xdr:row>76</xdr:row>
      <xdr:rowOff>32784</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4541500" y="12961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74</xdr:row>
      <xdr:rowOff>49311</xdr:rowOff>
    </xdr:from>
    <xdr:ext cx="59901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4292795" y="127366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136828</xdr:rowOff>
    </xdr:from>
    <xdr:to>
      <xdr:col>72</xdr:col>
      <xdr:colOff>38100</xdr:colOff>
      <xdr:row>76</xdr:row>
      <xdr:rowOff>66979</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3652500" y="1299557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74</xdr:row>
      <xdr:rowOff>83505</xdr:rowOff>
    </xdr:from>
    <xdr:ext cx="59901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3403795" y="127708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152740</xdr:rowOff>
    </xdr:from>
    <xdr:to>
      <xdr:col>67</xdr:col>
      <xdr:colOff>101600</xdr:colOff>
      <xdr:row>76</xdr:row>
      <xdr:rowOff>82890</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2763500" y="13011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99416</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547111" y="12786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144434</xdr:rowOff>
    </xdr:from>
    <xdr:ext cx="59541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850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94</xdr:row>
      <xdr:rowOff>160763</xdr:rowOff>
    </xdr:from>
    <xdr:ext cx="59541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850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5641</xdr:rowOff>
    </xdr:from>
    <xdr:ext cx="59541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850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5" name="積立金グラフ枠">
          <a:extLst>
            <a:ext uri="{FF2B5EF4-FFF2-40B4-BE49-F238E27FC236}">
              <a16:creationId xmlns:a16="http://schemas.microsoft.com/office/drawing/2014/main" id="{00000000-0008-0000-0600-0000A3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97974</xdr:rowOff>
    </xdr:from>
    <xdr:to>
      <xdr:col>85</xdr:col>
      <xdr:colOff>126364</xdr:colOff>
      <xdr:row>99</xdr:row>
      <xdr:rowOff>84852</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flipV="1">
          <a:off x="16317595" y="15528474"/>
          <a:ext cx="1269" cy="15299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88679</xdr:rowOff>
    </xdr:from>
    <xdr:ext cx="469744" cy="259045"/>
    <xdr:sp macro="" textlink="">
      <xdr:nvSpPr>
        <xdr:cNvPr id="677" name="積立金最小値テキスト">
          <a:extLst>
            <a:ext uri="{FF2B5EF4-FFF2-40B4-BE49-F238E27FC236}">
              <a16:creationId xmlns:a16="http://schemas.microsoft.com/office/drawing/2014/main" id="{00000000-0008-0000-0600-0000A5020000}"/>
            </a:ext>
          </a:extLst>
        </xdr:cNvPr>
        <xdr:cNvSpPr txBox="1"/>
      </xdr:nvSpPr>
      <xdr:spPr>
        <a:xfrm>
          <a:off x="16370300" y="170622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84852</xdr:rowOff>
    </xdr:from>
    <xdr:to>
      <xdr:col>86</xdr:col>
      <xdr:colOff>25400</xdr:colOff>
      <xdr:row>99</xdr:row>
      <xdr:rowOff>84852</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6230600" y="170584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44651</xdr:rowOff>
    </xdr:from>
    <xdr:ext cx="599010" cy="259045"/>
    <xdr:sp macro="" textlink="">
      <xdr:nvSpPr>
        <xdr:cNvPr id="679" name="積立金最大値テキスト">
          <a:extLst>
            <a:ext uri="{FF2B5EF4-FFF2-40B4-BE49-F238E27FC236}">
              <a16:creationId xmlns:a16="http://schemas.microsoft.com/office/drawing/2014/main" id="{00000000-0008-0000-0600-0000A7020000}"/>
            </a:ext>
          </a:extLst>
        </xdr:cNvPr>
        <xdr:cNvSpPr txBox="1"/>
      </xdr:nvSpPr>
      <xdr:spPr>
        <a:xfrm>
          <a:off x="16370300" y="153037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472,777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97974</xdr:rowOff>
    </xdr:from>
    <xdr:to>
      <xdr:col>86</xdr:col>
      <xdr:colOff>25400</xdr:colOff>
      <xdr:row>90</xdr:row>
      <xdr:rowOff>97974</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6230600" y="155284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68295</xdr:rowOff>
    </xdr:from>
    <xdr:to>
      <xdr:col>85</xdr:col>
      <xdr:colOff>127000</xdr:colOff>
      <xdr:row>99</xdr:row>
      <xdr:rowOff>66966</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flipV="1">
          <a:off x="15481300" y="16870395"/>
          <a:ext cx="838200" cy="170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152850</xdr:rowOff>
    </xdr:from>
    <xdr:ext cx="534377" cy="259045"/>
    <xdr:sp macro="" textlink="">
      <xdr:nvSpPr>
        <xdr:cNvPr id="682" name="積立金平均値テキスト">
          <a:extLst>
            <a:ext uri="{FF2B5EF4-FFF2-40B4-BE49-F238E27FC236}">
              <a16:creationId xmlns:a16="http://schemas.microsoft.com/office/drawing/2014/main" id="{00000000-0008-0000-0600-0000AA020000}"/>
            </a:ext>
          </a:extLst>
        </xdr:cNvPr>
        <xdr:cNvSpPr txBox="1"/>
      </xdr:nvSpPr>
      <xdr:spPr>
        <a:xfrm>
          <a:off x="16370300" y="166120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129973</xdr:rowOff>
    </xdr:from>
    <xdr:to>
      <xdr:col>85</xdr:col>
      <xdr:colOff>177800</xdr:colOff>
      <xdr:row>98</xdr:row>
      <xdr:rowOff>60123</xdr:rowOff>
    </xdr:to>
    <xdr:sp macro="" textlink="">
      <xdr:nvSpPr>
        <xdr:cNvPr id="683" name="フローチャート: 判断 682">
          <a:extLst>
            <a:ext uri="{FF2B5EF4-FFF2-40B4-BE49-F238E27FC236}">
              <a16:creationId xmlns:a16="http://schemas.microsoft.com/office/drawing/2014/main" id="{00000000-0008-0000-0600-0000AB020000}"/>
            </a:ext>
          </a:extLst>
        </xdr:cNvPr>
        <xdr:cNvSpPr/>
      </xdr:nvSpPr>
      <xdr:spPr>
        <a:xfrm>
          <a:off x="16268700" y="16760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118264</xdr:rowOff>
    </xdr:from>
    <xdr:to>
      <xdr:col>81</xdr:col>
      <xdr:colOff>50800</xdr:colOff>
      <xdr:row>99</xdr:row>
      <xdr:rowOff>66966</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4592300" y="16920364"/>
          <a:ext cx="889000" cy="120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50851</xdr:rowOff>
    </xdr:from>
    <xdr:to>
      <xdr:col>81</xdr:col>
      <xdr:colOff>101600</xdr:colOff>
      <xdr:row>98</xdr:row>
      <xdr:rowOff>152451</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5430500" y="16852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168978</xdr:rowOff>
    </xdr:from>
    <xdr:ext cx="534377"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5214111" y="16628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118264</xdr:rowOff>
    </xdr:from>
    <xdr:to>
      <xdr:col>76</xdr:col>
      <xdr:colOff>114300</xdr:colOff>
      <xdr:row>99</xdr:row>
      <xdr:rowOff>89548</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flipV="1">
          <a:off x="13703300" y="16920364"/>
          <a:ext cx="889000" cy="142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59023</xdr:rowOff>
    </xdr:from>
    <xdr:to>
      <xdr:col>76</xdr:col>
      <xdr:colOff>165100</xdr:colOff>
      <xdr:row>98</xdr:row>
      <xdr:rowOff>160623</xdr:rowOff>
    </xdr:to>
    <xdr:sp macro="" textlink="">
      <xdr:nvSpPr>
        <xdr:cNvPr id="688" name="フローチャート: 判断 687">
          <a:extLst>
            <a:ext uri="{FF2B5EF4-FFF2-40B4-BE49-F238E27FC236}">
              <a16:creationId xmlns:a16="http://schemas.microsoft.com/office/drawing/2014/main" id="{00000000-0008-0000-0600-0000B0020000}"/>
            </a:ext>
          </a:extLst>
        </xdr:cNvPr>
        <xdr:cNvSpPr/>
      </xdr:nvSpPr>
      <xdr:spPr>
        <a:xfrm>
          <a:off x="14541500" y="16861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5700</xdr:rowOff>
    </xdr:from>
    <xdr:ext cx="534377"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4325111" y="16636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103333</xdr:rowOff>
    </xdr:from>
    <xdr:to>
      <xdr:col>71</xdr:col>
      <xdr:colOff>177800</xdr:colOff>
      <xdr:row>99</xdr:row>
      <xdr:rowOff>89548</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a:off x="12814300" y="16733983"/>
          <a:ext cx="889000" cy="329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59655</xdr:rowOff>
    </xdr:from>
    <xdr:to>
      <xdr:col>72</xdr:col>
      <xdr:colOff>38100</xdr:colOff>
      <xdr:row>98</xdr:row>
      <xdr:rowOff>161255</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3652500" y="16861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6332</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3436111" y="16636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41737</xdr:rowOff>
    </xdr:from>
    <xdr:to>
      <xdr:col>67</xdr:col>
      <xdr:colOff>101600</xdr:colOff>
      <xdr:row>98</xdr:row>
      <xdr:rowOff>143337</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2763500" y="16843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134464</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2547111" y="16936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17495</xdr:rowOff>
    </xdr:from>
    <xdr:to>
      <xdr:col>85</xdr:col>
      <xdr:colOff>177800</xdr:colOff>
      <xdr:row>98</xdr:row>
      <xdr:rowOff>119095</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6268700" y="16819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167372</xdr:rowOff>
    </xdr:from>
    <xdr:ext cx="534377" cy="259045"/>
    <xdr:sp macro="" textlink="">
      <xdr:nvSpPr>
        <xdr:cNvPr id="701" name="積立金該当値テキスト">
          <a:extLst>
            <a:ext uri="{FF2B5EF4-FFF2-40B4-BE49-F238E27FC236}">
              <a16:creationId xmlns:a16="http://schemas.microsoft.com/office/drawing/2014/main" id="{00000000-0008-0000-0600-0000BD020000}"/>
            </a:ext>
          </a:extLst>
        </xdr:cNvPr>
        <xdr:cNvSpPr txBox="1"/>
      </xdr:nvSpPr>
      <xdr:spPr>
        <a:xfrm>
          <a:off x="16370300" y="16798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99</xdr:row>
      <xdr:rowOff>16166</xdr:rowOff>
    </xdr:from>
    <xdr:to>
      <xdr:col>81</xdr:col>
      <xdr:colOff>101600</xdr:colOff>
      <xdr:row>99</xdr:row>
      <xdr:rowOff>117766</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5430500" y="16989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99</xdr:row>
      <xdr:rowOff>108893</xdr:rowOff>
    </xdr:from>
    <xdr:ext cx="469744"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5246428" y="170824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67464</xdr:rowOff>
    </xdr:from>
    <xdr:to>
      <xdr:col>76</xdr:col>
      <xdr:colOff>165100</xdr:colOff>
      <xdr:row>98</xdr:row>
      <xdr:rowOff>169064</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4541500" y="16869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160191</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4325111" y="16962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99</xdr:row>
      <xdr:rowOff>38748</xdr:rowOff>
    </xdr:from>
    <xdr:to>
      <xdr:col>72</xdr:col>
      <xdr:colOff>38100</xdr:colOff>
      <xdr:row>99</xdr:row>
      <xdr:rowOff>140348</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3652500" y="17012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131475</xdr:rowOff>
    </xdr:from>
    <xdr:ext cx="469744"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3468428" y="171050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52533</xdr:rowOff>
    </xdr:from>
    <xdr:to>
      <xdr:col>67</xdr:col>
      <xdr:colOff>101600</xdr:colOff>
      <xdr:row>97</xdr:row>
      <xdr:rowOff>154133</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2763500" y="16683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95</xdr:row>
      <xdr:rowOff>170660</xdr:rowOff>
    </xdr:from>
    <xdr:ext cx="599010"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2514795" y="164584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2" name="投資及び出資金グラフ枠">
          <a:extLst>
            <a:ext uri="{FF2B5EF4-FFF2-40B4-BE49-F238E27FC236}">
              <a16:creationId xmlns:a16="http://schemas.microsoft.com/office/drawing/2014/main" id="{00000000-0008-0000-0600-0000D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29</xdr:row>
      <xdr:rowOff>133757</xdr:rowOff>
    </xdr:from>
    <xdr:to>
      <xdr:col>116</xdr:col>
      <xdr:colOff>62864</xdr:colOff>
      <xdr:row>39</xdr:row>
      <xdr:rowOff>44450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flipV="1">
          <a:off x="22159595" y="5105807"/>
          <a:ext cx="1269" cy="16251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4" name="投資及び出資金最小値テキスト">
          <a:extLst>
            <a:ext uri="{FF2B5EF4-FFF2-40B4-BE49-F238E27FC236}">
              <a16:creationId xmlns:a16="http://schemas.microsoft.com/office/drawing/2014/main" id="{00000000-0008-0000-0600-0000DE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80434</xdr:rowOff>
    </xdr:from>
    <xdr:ext cx="534377" cy="259045"/>
    <xdr:sp macro="" textlink="">
      <xdr:nvSpPr>
        <xdr:cNvPr id="736" name="投資及び出資金最大値テキスト">
          <a:extLst>
            <a:ext uri="{FF2B5EF4-FFF2-40B4-BE49-F238E27FC236}">
              <a16:creationId xmlns:a16="http://schemas.microsoft.com/office/drawing/2014/main" id="{00000000-0008-0000-0600-0000E0020000}"/>
            </a:ext>
          </a:extLst>
        </xdr:cNvPr>
        <xdr:cNvSpPr txBox="1"/>
      </xdr:nvSpPr>
      <xdr:spPr>
        <a:xfrm>
          <a:off x="22212300" y="4881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42,656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29</xdr:row>
      <xdr:rowOff>133757</xdr:rowOff>
    </xdr:from>
    <xdr:to>
      <xdr:col>116</xdr:col>
      <xdr:colOff>152400</xdr:colOff>
      <xdr:row>29</xdr:row>
      <xdr:rowOff>133757</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22072600" y="5105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104386</xdr:rowOff>
    </xdr:from>
    <xdr:ext cx="469744" cy="259045"/>
    <xdr:sp macro="" textlink="">
      <xdr:nvSpPr>
        <xdr:cNvPr id="739" name="投資及び出資金平均値テキスト">
          <a:extLst>
            <a:ext uri="{FF2B5EF4-FFF2-40B4-BE49-F238E27FC236}">
              <a16:creationId xmlns:a16="http://schemas.microsoft.com/office/drawing/2014/main" id="{00000000-0008-0000-0600-0000E3020000}"/>
            </a:ext>
          </a:extLst>
        </xdr:cNvPr>
        <xdr:cNvSpPr txBox="1"/>
      </xdr:nvSpPr>
      <xdr:spPr>
        <a:xfrm>
          <a:off x="22212300" y="64480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81509</xdr:rowOff>
    </xdr:from>
    <xdr:to>
      <xdr:col>116</xdr:col>
      <xdr:colOff>114300</xdr:colOff>
      <xdr:row>39</xdr:row>
      <xdr:rowOff>11659</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22110700" y="6596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84975</xdr:rowOff>
    </xdr:from>
    <xdr:to>
      <xdr:col>112</xdr:col>
      <xdr:colOff>38100</xdr:colOff>
      <xdr:row>39</xdr:row>
      <xdr:rowOff>15125</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21272500" y="6600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31653</xdr:rowOff>
    </xdr:from>
    <xdr:ext cx="469744"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1088428" y="63753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109589</xdr:rowOff>
    </xdr:from>
    <xdr:to>
      <xdr:col>107</xdr:col>
      <xdr:colOff>101600</xdr:colOff>
      <xdr:row>39</xdr:row>
      <xdr:rowOff>39739</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20383500" y="6624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56265</xdr:rowOff>
    </xdr:from>
    <xdr:ext cx="469744"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0199428" y="6399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94424</xdr:rowOff>
    </xdr:from>
    <xdr:to>
      <xdr:col>102</xdr:col>
      <xdr:colOff>165100</xdr:colOff>
      <xdr:row>39</xdr:row>
      <xdr:rowOff>24574</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19494500" y="6609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41101</xdr:rowOff>
    </xdr:from>
    <xdr:ext cx="469744"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9310428" y="6384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100520</xdr:rowOff>
    </xdr:from>
    <xdr:to>
      <xdr:col>98</xdr:col>
      <xdr:colOff>38100</xdr:colOff>
      <xdr:row>39</xdr:row>
      <xdr:rowOff>30670</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18605500" y="6615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47198</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8421428" y="63908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58" name="投資及び出資金該当値テキスト">
          <a:extLst>
            <a:ext uri="{FF2B5EF4-FFF2-40B4-BE49-F238E27FC236}">
              <a16:creationId xmlns:a16="http://schemas.microsoft.com/office/drawing/2014/main" id="{00000000-0008-0000-0600-0000F602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92727</xdr:rowOff>
    </xdr:from>
    <xdr:ext cx="59541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692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貸付金グラフ枠">
          <a:extLst>
            <a:ext uri="{FF2B5EF4-FFF2-40B4-BE49-F238E27FC236}">
              <a16:creationId xmlns:a16="http://schemas.microsoft.com/office/drawing/2014/main" id="{00000000-0008-0000-06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38088</xdr:rowOff>
    </xdr:from>
    <xdr:to>
      <xdr:col>116</xdr:col>
      <xdr:colOff>62864</xdr:colOff>
      <xdr:row>59</xdr:row>
      <xdr:rowOff>44450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flipV="1">
          <a:off x="22159595" y="8610588"/>
          <a:ext cx="1269" cy="15494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1" name="貸付金最小値テキスト">
          <a:extLst>
            <a:ext uri="{FF2B5EF4-FFF2-40B4-BE49-F238E27FC236}">
              <a16:creationId xmlns:a16="http://schemas.microsoft.com/office/drawing/2014/main" id="{00000000-0008-0000-0600-000017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156215</xdr:rowOff>
    </xdr:from>
    <xdr:ext cx="599010" cy="259045"/>
    <xdr:sp macro="" textlink="">
      <xdr:nvSpPr>
        <xdr:cNvPr id="793" name="貸付金最大値テキスト">
          <a:extLst>
            <a:ext uri="{FF2B5EF4-FFF2-40B4-BE49-F238E27FC236}">
              <a16:creationId xmlns:a16="http://schemas.microsoft.com/office/drawing/2014/main" id="{00000000-0008-0000-0600-000019030000}"/>
            </a:ext>
          </a:extLst>
        </xdr:cNvPr>
        <xdr:cNvSpPr txBox="1"/>
      </xdr:nvSpPr>
      <xdr:spPr>
        <a:xfrm>
          <a:off x="22212300" y="83858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38088</xdr:rowOff>
    </xdr:from>
    <xdr:to>
      <xdr:col>116</xdr:col>
      <xdr:colOff>152400</xdr:colOff>
      <xdr:row>50</xdr:row>
      <xdr:rowOff>38088</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2072600" y="8610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167678</xdr:rowOff>
    </xdr:from>
    <xdr:to>
      <xdr:col>116</xdr:col>
      <xdr:colOff>63500</xdr:colOff>
      <xdr:row>58</xdr:row>
      <xdr:rowOff>170688</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1323300" y="10111778"/>
          <a:ext cx="838200" cy="3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127944</xdr:rowOff>
    </xdr:from>
    <xdr:ext cx="469744" cy="259045"/>
    <xdr:sp macro="" textlink="">
      <xdr:nvSpPr>
        <xdr:cNvPr id="796" name="貸付金平均値テキスト">
          <a:extLst>
            <a:ext uri="{FF2B5EF4-FFF2-40B4-BE49-F238E27FC236}">
              <a16:creationId xmlns:a16="http://schemas.microsoft.com/office/drawing/2014/main" id="{00000000-0008-0000-0600-00001C030000}"/>
            </a:ext>
          </a:extLst>
        </xdr:cNvPr>
        <xdr:cNvSpPr txBox="1"/>
      </xdr:nvSpPr>
      <xdr:spPr>
        <a:xfrm>
          <a:off x="22212300" y="990059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105067</xdr:rowOff>
    </xdr:from>
    <xdr:to>
      <xdr:col>116</xdr:col>
      <xdr:colOff>114300</xdr:colOff>
      <xdr:row>59</xdr:row>
      <xdr:rowOff>35217</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22110700" y="10049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165367</xdr:rowOff>
    </xdr:from>
    <xdr:to>
      <xdr:col>111</xdr:col>
      <xdr:colOff>177800</xdr:colOff>
      <xdr:row>58</xdr:row>
      <xdr:rowOff>167678</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0434300" y="10109467"/>
          <a:ext cx="889000" cy="2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120472</xdr:rowOff>
    </xdr:from>
    <xdr:to>
      <xdr:col>112</xdr:col>
      <xdr:colOff>38100</xdr:colOff>
      <xdr:row>59</xdr:row>
      <xdr:rowOff>50622</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21272500" y="10064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41749</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1088428" y="101572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165367</xdr:rowOff>
    </xdr:from>
    <xdr:to>
      <xdr:col>107</xdr:col>
      <xdr:colOff>50800</xdr:colOff>
      <xdr:row>59</xdr:row>
      <xdr:rowOff>1892</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flipV="1">
          <a:off x="19545300" y="10109467"/>
          <a:ext cx="889000" cy="7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123279</xdr:rowOff>
    </xdr:from>
    <xdr:to>
      <xdr:col>107</xdr:col>
      <xdr:colOff>101600</xdr:colOff>
      <xdr:row>59</xdr:row>
      <xdr:rowOff>53429</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20383500" y="10067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44556</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0199428" y="10160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1892</xdr:rowOff>
    </xdr:from>
    <xdr:to>
      <xdr:col>102</xdr:col>
      <xdr:colOff>114300</xdr:colOff>
      <xdr:row>59</xdr:row>
      <xdr:rowOff>5232</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flipV="1">
          <a:off x="18656300" y="10117442"/>
          <a:ext cx="889000" cy="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135979</xdr:rowOff>
    </xdr:from>
    <xdr:to>
      <xdr:col>102</xdr:col>
      <xdr:colOff>165100</xdr:colOff>
      <xdr:row>59</xdr:row>
      <xdr:rowOff>66129</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19494500" y="10080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57256</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9310428" y="101728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135725</xdr:rowOff>
    </xdr:from>
    <xdr:to>
      <xdr:col>98</xdr:col>
      <xdr:colOff>38100</xdr:colOff>
      <xdr:row>59</xdr:row>
      <xdr:rowOff>65875</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18605500" y="10079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57002</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8421428" y="10172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119888</xdr:rowOff>
    </xdr:from>
    <xdr:to>
      <xdr:col>116</xdr:col>
      <xdr:colOff>114300</xdr:colOff>
      <xdr:row>59</xdr:row>
      <xdr:rowOff>50038</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22110700" y="10063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83494</xdr:rowOff>
    </xdr:from>
    <xdr:ext cx="469744" cy="259045"/>
    <xdr:sp macro="" textlink="">
      <xdr:nvSpPr>
        <xdr:cNvPr id="815" name="貸付金該当値テキスト">
          <a:extLst>
            <a:ext uri="{FF2B5EF4-FFF2-40B4-BE49-F238E27FC236}">
              <a16:creationId xmlns:a16="http://schemas.microsoft.com/office/drawing/2014/main" id="{00000000-0008-0000-0600-00002F030000}"/>
            </a:ext>
          </a:extLst>
        </xdr:cNvPr>
        <xdr:cNvSpPr txBox="1"/>
      </xdr:nvSpPr>
      <xdr:spPr>
        <a:xfrm>
          <a:off x="22212300" y="100275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116878</xdr:rowOff>
    </xdr:from>
    <xdr:to>
      <xdr:col>112</xdr:col>
      <xdr:colOff>38100</xdr:colOff>
      <xdr:row>59</xdr:row>
      <xdr:rowOff>47028</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21272500" y="10060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63555</xdr:rowOff>
    </xdr:from>
    <xdr:ext cx="469744"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1088428" y="9836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114567</xdr:rowOff>
    </xdr:from>
    <xdr:to>
      <xdr:col>107</xdr:col>
      <xdr:colOff>101600</xdr:colOff>
      <xdr:row>59</xdr:row>
      <xdr:rowOff>44717</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0383500" y="10058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61244</xdr:rowOff>
    </xdr:from>
    <xdr:ext cx="469744"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0199428" y="98338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122542</xdr:rowOff>
    </xdr:from>
    <xdr:to>
      <xdr:col>102</xdr:col>
      <xdr:colOff>165100</xdr:colOff>
      <xdr:row>59</xdr:row>
      <xdr:rowOff>52692</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19494500" y="10066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69219</xdr:rowOff>
    </xdr:from>
    <xdr:ext cx="469744"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9310428" y="98418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125882</xdr:rowOff>
    </xdr:from>
    <xdr:to>
      <xdr:col>98</xdr:col>
      <xdr:colOff>38100</xdr:colOff>
      <xdr:row>59</xdr:row>
      <xdr:rowOff>56032</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18605500" y="10069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72559</xdr:rowOff>
    </xdr:from>
    <xdr:ext cx="469744"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8421428" y="98452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168927</xdr:rowOff>
    </xdr:from>
    <xdr:ext cx="59541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692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5" name="繰出金グラフ枠">
          <a:extLst>
            <a:ext uri="{FF2B5EF4-FFF2-40B4-BE49-F238E27FC236}">
              <a16:creationId xmlns:a16="http://schemas.microsoft.com/office/drawing/2014/main" id="{00000000-0008-0000-0600-00004D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88357</xdr:rowOff>
    </xdr:from>
    <xdr:to>
      <xdr:col>116</xdr:col>
      <xdr:colOff>62864</xdr:colOff>
      <xdr:row>79</xdr:row>
      <xdr:rowOff>82307</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flipV="1">
          <a:off x="22159595" y="12089857"/>
          <a:ext cx="1269" cy="1537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86134</xdr:rowOff>
    </xdr:from>
    <xdr:ext cx="534377" cy="259045"/>
    <xdr:sp macro="" textlink="">
      <xdr:nvSpPr>
        <xdr:cNvPr id="847" name="繰出金最小値テキスト">
          <a:extLst>
            <a:ext uri="{FF2B5EF4-FFF2-40B4-BE49-F238E27FC236}">
              <a16:creationId xmlns:a16="http://schemas.microsoft.com/office/drawing/2014/main" id="{00000000-0008-0000-0600-00004F030000}"/>
            </a:ext>
          </a:extLst>
        </xdr:cNvPr>
        <xdr:cNvSpPr txBox="1"/>
      </xdr:nvSpPr>
      <xdr:spPr>
        <a:xfrm>
          <a:off x="22212300" y="13630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82307</xdr:rowOff>
    </xdr:from>
    <xdr:to>
      <xdr:col>116</xdr:col>
      <xdr:colOff>152400</xdr:colOff>
      <xdr:row>79</xdr:row>
      <xdr:rowOff>82307</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22072600" y="13626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35034</xdr:rowOff>
    </xdr:from>
    <xdr:ext cx="599010" cy="259045"/>
    <xdr:sp macro="" textlink="">
      <xdr:nvSpPr>
        <xdr:cNvPr id="849" name="繰出金最大値テキスト">
          <a:extLst>
            <a:ext uri="{FF2B5EF4-FFF2-40B4-BE49-F238E27FC236}">
              <a16:creationId xmlns:a16="http://schemas.microsoft.com/office/drawing/2014/main" id="{00000000-0008-0000-0600-000051030000}"/>
            </a:ext>
          </a:extLst>
        </xdr:cNvPr>
        <xdr:cNvSpPr txBox="1"/>
      </xdr:nvSpPr>
      <xdr:spPr>
        <a:xfrm>
          <a:off x="22212300" y="118650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123,369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88357</xdr:rowOff>
    </xdr:from>
    <xdr:to>
      <xdr:col>116</xdr:col>
      <xdr:colOff>152400</xdr:colOff>
      <xdr:row>70</xdr:row>
      <xdr:rowOff>88357</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22072600" y="12089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27473</xdr:rowOff>
    </xdr:from>
    <xdr:to>
      <xdr:col>116</xdr:col>
      <xdr:colOff>63500</xdr:colOff>
      <xdr:row>76</xdr:row>
      <xdr:rowOff>33035</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21323300" y="13057673"/>
          <a:ext cx="838200" cy="5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151385</xdr:rowOff>
    </xdr:from>
    <xdr:ext cx="534377" cy="259045"/>
    <xdr:sp macro="" textlink="">
      <xdr:nvSpPr>
        <xdr:cNvPr id="852" name="繰出金平均値テキスト">
          <a:extLst>
            <a:ext uri="{FF2B5EF4-FFF2-40B4-BE49-F238E27FC236}">
              <a16:creationId xmlns:a16="http://schemas.microsoft.com/office/drawing/2014/main" id="{00000000-0008-0000-0600-000054030000}"/>
            </a:ext>
          </a:extLst>
        </xdr:cNvPr>
        <xdr:cNvSpPr txBox="1"/>
      </xdr:nvSpPr>
      <xdr:spPr>
        <a:xfrm>
          <a:off x="22212300" y="126672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128508</xdr:rowOff>
    </xdr:from>
    <xdr:to>
      <xdr:col>116</xdr:col>
      <xdr:colOff>114300</xdr:colOff>
      <xdr:row>75</xdr:row>
      <xdr:rowOff>58658</xdr:rowOff>
    </xdr:to>
    <xdr:sp macro="" textlink="">
      <xdr:nvSpPr>
        <xdr:cNvPr id="853" name="フローチャート: 判断 852">
          <a:extLst>
            <a:ext uri="{FF2B5EF4-FFF2-40B4-BE49-F238E27FC236}">
              <a16:creationId xmlns:a16="http://schemas.microsoft.com/office/drawing/2014/main" id="{00000000-0008-0000-0600-000055030000}"/>
            </a:ext>
          </a:extLst>
        </xdr:cNvPr>
        <xdr:cNvSpPr/>
      </xdr:nvSpPr>
      <xdr:spPr>
        <a:xfrm>
          <a:off x="22110700" y="12815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27473</xdr:rowOff>
    </xdr:from>
    <xdr:to>
      <xdr:col>111</xdr:col>
      <xdr:colOff>177800</xdr:colOff>
      <xdr:row>76</xdr:row>
      <xdr:rowOff>54843</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20434300" y="13057673"/>
          <a:ext cx="889000" cy="27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82590</xdr:rowOff>
    </xdr:from>
    <xdr:to>
      <xdr:col>112</xdr:col>
      <xdr:colOff>38100</xdr:colOff>
      <xdr:row>75</xdr:row>
      <xdr:rowOff>12740</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21272500" y="12769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29267</xdr:rowOff>
    </xdr:from>
    <xdr:ext cx="534377"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21056111" y="12545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161630</xdr:rowOff>
    </xdr:from>
    <xdr:to>
      <xdr:col>107</xdr:col>
      <xdr:colOff>50800</xdr:colOff>
      <xdr:row>76</xdr:row>
      <xdr:rowOff>54843</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a:off x="19545300" y="13020380"/>
          <a:ext cx="889000" cy="64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62291</xdr:rowOff>
    </xdr:from>
    <xdr:to>
      <xdr:col>107</xdr:col>
      <xdr:colOff>101600</xdr:colOff>
      <xdr:row>74</xdr:row>
      <xdr:rowOff>163891</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20383500" y="12749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8968</xdr:rowOff>
    </xdr:from>
    <xdr:ext cx="534377"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0167111" y="12524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161630</xdr:rowOff>
    </xdr:from>
    <xdr:to>
      <xdr:col>102</xdr:col>
      <xdr:colOff>114300</xdr:colOff>
      <xdr:row>76</xdr:row>
      <xdr:rowOff>62632</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flipV="1">
          <a:off x="18656300" y="13020380"/>
          <a:ext cx="889000" cy="72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101534</xdr:rowOff>
    </xdr:from>
    <xdr:to>
      <xdr:col>102</xdr:col>
      <xdr:colOff>165100</xdr:colOff>
      <xdr:row>75</xdr:row>
      <xdr:rowOff>31684</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19494500" y="12788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48211</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9278111" y="12564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112004</xdr:rowOff>
    </xdr:from>
    <xdr:to>
      <xdr:col>98</xdr:col>
      <xdr:colOff>38100</xdr:colOff>
      <xdr:row>75</xdr:row>
      <xdr:rowOff>42154</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18605500" y="12799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58681</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8389111" y="12574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153685</xdr:rowOff>
    </xdr:from>
    <xdr:to>
      <xdr:col>116</xdr:col>
      <xdr:colOff>114300</xdr:colOff>
      <xdr:row>76</xdr:row>
      <xdr:rowOff>83835</xdr:rowOff>
    </xdr:to>
    <xdr:sp macro="" textlink="">
      <xdr:nvSpPr>
        <xdr:cNvPr id="870" name="楕円 869">
          <a:extLst>
            <a:ext uri="{FF2B5EF4-FFF2-40B4-BE49-F238E27FC236}">
              <a16:creationId xmlns:a16="http://schemas.microsoft.com/office/drawing/2014/main" id="{00000000-0008-0000-0600-000066030000}"/>
            </a:ext>
          </a:extLst>
        </xdr:cNvPr>
        <xdr:cNvSpPr/>
      </xdr:nvSpPr>
      <xdr:spPr>
        <a:xfrm>
          <a:off x="22110700" y="13012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132112</xdr:rowOff>
    </xdr:from>
    <xdr:ext cx="534377" cy="259045"/>
    <xdr:sp macro="" textlink="">
      <xdr:nvSpPr>
        <xdr:cNvPr id="871" name="繰出金該当値テキスト">
          <a:extLst>
            <a:ext uri="{FF2B5EF4-FFF2-40B4-BE49-F238E27FC236}">
              <a16:creationId xmlns:a16="http://schemas.microsoft.com/office/drawing/2014/main" id="{00000000-0008-0000-0600-000067030000}"/>
            </a:ext>
          </a:extLst>
        </xdr:cNvPr>
        <xdr:cNvSpPr txBox="1"/>
      </xdr:nvSpPr>
      <xdr:spPr>
        <a:xfrm>
          <a:off x="22212300" y="12990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148123</xdr:rowOff>
    </xdr:from>
    <xdr:to>
      <xdr:col>112</xdr:col>
      <xdr:colOff>38100</xdr:colOff>
      <xdr:row>76</xdr:row>
      <xdr:rowOff>78273</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21272500" y="13006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69400</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1056111" y="13099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4043</xdr:rowOff>
    </xdr:from>
    <xdr:to>
      <xdr:col>107</xdr:col>
      <xdr:colOff>101600</xdr:colOff>
      <xdr:row>76</xdr:row>
      <xdr:rowOff>105643</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20383500" y="13034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96770</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0167111" y="13126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110830</xdr:rowOff>
    </xdr:from>
    <xdr:to>
      <xdr:col>102</xdr:col>
      <xdr:colOff>165100</xdr:colOff>
      <xdr:row>76</xdr:row>
      <xdr:rowOff>40980</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19494500" y="12969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32107</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9278111" y="13062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11832</xdr:rowOff>
    </xdr:from>
    <xdr:to>
      <xdr:col>98</xdr:col>
      <xdr:colOff>38100</xdr:colOff>
      <xdr:row>76</xdr:row>
      <xdr:rowOff>113432</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18605500" y="13042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104559</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8389111" y="13134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4" name="前年度繰上充用金グラフ枠">
          <a:extLst>
            <a:ext uri="{FF2B5EF4-FFF2-40B4-BE49-F238E27FC236}">
              <a16:creationId xmlns:a16="http://schemas.microsoft.com/office/drawing/2014/main" id="{00000000-0008-0000-0600-00007E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6" name="前年度繰上充用金最小値テキスト">
          <a:extLst>
            <a:ext uri="{FF2B5EF4-FFF2-40B4-BE49-F238E27FC236}">
              <a16:creationId xmlns:a16="http://schemas.microsoft.com/office/drawing/2014/main" id="{00000000-0008-0000-0600-000080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8" name="前年度繰上充用金最大値テキスト">
          <a:extLst>
            <a:ext uri="{FF2B5EF4-FFF2-40B4-BE49-F238E27FC236}">
              <a16:creationId xmlns:a16="http://schemas.microsoft.com/office/drawing/2014/main" id="{00000000-0008-0000-0600-000082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1" name="前年度繰上充用金平均値テキスト">
          <a:extLst>
            <a:ext uri="{FF2B5EF4-FFF2-40B4-BE49-F238E27FC236}">
              <a16:creationId xmlns:a16="http://schemas.microsoft.com/office/drawing/2014/main" id="{00000000-0008-0000-0600-000085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2" name="フローチャート: 判断 901">
          <a:extLst>
            <a:ext uri="{FF2B5EF4-FFF2-40B4-BE49-F238E27FC236}">
              <a16:creationId xmlns:a16="http://schemas.microsoft.com/office/drawing/2014/main" id="{00000000-0008-0000-0600-000086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9" name="楕円 918">
          <a:extLst>
            <a:ext uri="{FF2B5EF4-FFF2-40B4-BE49-F238E27FC236}">
              <a16:creationId xmlns:a16="http://schemas.microsoft.com/office/drawing/2014/main" id="{00000000-0008-0000-0600-000097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0" name="前年度繰上充用金該当値テキスト">
          <a:extLst>
            <a:ext uri="{FF2B5EF4-FFF2-40B4-BE49-F238E27FC236}">
              <a16:creationId xmlns:a16="http://schemas.microsoft.com/office/drawing/2014/main" id="{00000000-0008-0000-0600-000098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1" name="楕円 920">
          <a:extLst>
            <a:ext uri="{FF2B5EF4-FFF2-40B4-BE49-F238E27FC236}">
              <a16:creationId xmlns:a16="http://schemas.microsoft.com/office/drawing/2014/main" id="{00000000-0008-0000-0600-000099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9" name="正方形/長方形 928">
          <a:extLst>
            <a:ext uri="{FF2B5EF4-FFF2-40B4-BE49-F238E27FC236}">
              <a16:creationId xmlns:a16="http://schemas.microsoft.com/office/drawing/2014/main" id="{00000000-0008-0000-0600-0000A1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0" name="正方形/長方形 929">
          <a:extLst>
            <a:ext uri="{FF2B5EF4-FFF2-40B4-BE49-F238E27FC236}">
              <a16:creationId xmlns:a16="http://schemas.microsoft.com/office/drawing/2014/main" id="{00000000-0008-0000-0600-0000A2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・普通建設事業費が住民一人当たり</a:t>
          </a:r>
          <a:r>
            <a:rPr kumimoji="1" lang="en-US" altLang="ja-JP" sz="1100">
              <a:solidFill>
                <a:schemeClr val="dk1"/>
              </a:solidFill>
              <a:effectLst/>
              <a:latin typeface="+mn-lt"/>
              <a:ea typeface="+mn-ea"/>
              <a:cs typeface="+mn-cs"/>
            </a:rPr>
            <a:t>257,373</a:t>
          </a:r>
          <a:r>
            <a:rPr kumimoji="1" lang="ja-JP" altLang="ja-JP" sz="1100">
              <a:solidFill>
                <a:schemeClr val="dk1"/>
              </a:solidFill>
              <a:effectLst/>
              <a:latin typeface="+mn-lt"/>
              <a:ea typeface="+mn-ea"/>
              <a:cs typeface="+mn-cs"/>
            </a:rPr>
            <a:t>円となっており、類似団体、東京都、全国の平均と比較しても突出して高い状況である。これは平成</a:t>
          </a:r>
          <a:r>
            <a:rPr kumimoji="1" lang="en-US" altLang="ja-JP" sz="1100">
              <a:solidFill>
                <a:schemeClr val="dk1"/>
              </a:solidFill>
              <a:effectLst/>
              <a:latin typeface="+mn-lt"/>
              <a:ea typeface="+mn-ea"/>
              <a:cs typeface="+mn-cs"/>
            </a:rPr>
            <a:t>25</a:t>
          </a:r>
          <a:r>
            <a:rPr kumimoji="1" lang="ja-JP" altLang="ja-JP" sz="1100">
              <a:solidFill>
                <a:schemeClr val="dk1"/>
              </a:solidFill>
              <a:effectLst/>
              <a:latin typeface="+mn-lt"/>
              <a:ea typeface="+mn-ea"/>
              <a:cs typeface="+mn-cs"/>
            </a:rPr>
            <a:t>年台風</a:t>
          </a:r>
          <a:r>
            <a:rPr kumimoji="1" lang="en-US" altLang="ja-JP" sz="1100">
              <a:solidFill>
                <a:schemeClr val="dk1"/>
              </a:solidFill>
              <a:effectLst/>
              <a:latin typeface="+mn-lt"/>
              <a:ea typeface="+mn-ea"/>
              <a:cs typeface="+mn-cs"/>
            </a:rPr>
            <a:t>26</a:t>
          </a:r>
          <a:r>
            <a:rPr kumimoji="1" lang="ja-JP" altLang="ja-JP" sz="1100">
              <a:solidFill>
                <a:schemeClr val="dk1"/>
              </a:solidFill>
              <a:effectLst/>
              <a:latin typeface="+mn-lt"/>
              <a:ea typeface="+mn-ea"/>
              <a:cs typeface="+mn-cs"/>
            </a:rPr>
            <a:t>号災害からの復興事業が主な要因である。復興事業については令和</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年度までは継続するが大型事業は令和</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年度で終了。その他の更新整備等は公共施設等総合管理計画に基づき、事業の取捨選択を徹底していくことで、事業費の減少を目指すこととしている。</a:t>
          </a:r>
          <a:endParaRPr lang="ja-JP" altLang="ja-JP" sz="1400">
            <a:effectLst/>
          </a:endParaRPr>
        </a:p>
        <a:p>
          <a:r>
            <a:rPr kumimoji="1" lang="ja-JP" altLang="ja-JP" sz="1100">
              <a:solidFill>
                <a:schemeClr val="dk1"/>
              </a:solidFill>
              <a:effectLst/>
              <a:latin typeface="+mn-lt"/>
              <a:ea typeface="+mn-ea"/>
              <a:cs typeface="+mn-cs"/>
            </a:rPr>
            <a:t>・積立金についても平成</a:t>
          </a:r>
          <a:r>
            <a:rPr kumimoji="1" lang="en-US" altLang="ja-JP" sz="1100">
              <a:solidFill>
                <a:schemeClr val="dk1"/>
              </a:solidFill>
              <a:effectLst/>
              <a:latin typeface="+mn-lt"/>
              <a:ea typeface="+mn-ea"/>
              <a:cs typeface="+mn-cs"/>
            </a:rPr>
            <a:t>25</a:t>
          </a:r>
          <a:r>
            <a:rPr kumimoji="1" lang="ja-JP" altLang="ja-JP" sz="1100">
              <a:solidFill>
                <a:schemeClr val="dk1"/>
              </a:solidFill>
              <a:effectLst/>
              <a:latin typeface="+mn-lt"/>
              <a:ea typeface="+mn-ea"/>
              <a:cs typeface="+mn-cs"/>
            </a:rPr>
            <a:t>年台風</a:t>
          </a:r>
          <a:r>
            <a:rPr kumimoji="1" lang="en-US" altLang="ja-JP" sz="1100">
              <a:solidFill>
                <a:schemeClr val="dk1"/>
              </a:solidFill>
              <a:effectLst/>
              <a:latin typeface="+mn-lt"/>
              <a:ea typeface="+mn-ea"/>
              <a:cs typeface="+mn-cs"/>
            </a:rPr>
            <a:t>26</a:t>
          </a:r>
          <a:r>
            <a:rPr kumimoji="1" lang="ja-JP" altLang="ja-JP" sz="1100">
              <a:solidFill>
                <a:schemeClr val="dk1"/>
              </a:solidFill>
              <a:effectLst/>
              <a:latin typeface="+mn-lt"/>
              <a:ea typeface="+mn-ea"/>
              <a:cs typeface="+mn-cs"/>
            </a:rPr>
            <a:t>号災害からの復旧事業の影響が見られるが、令和</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年度以降は例年並みに収束する予定である。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東京都大島町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7,262
7,164
90.76
9,024,248
8,829,208
195,040
3,863,695
9,830,942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11.8
95.5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64072</xdr:rowOff>
    </xdr:from>
    <xdr:to>
      <xdr:col>24</xdr:col>
      <xdr:colOff>62865</xdr:colOff>
      <xdr:row>39</xdr:row>
      <xdr:rowOff>45593</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207572"/>
          <a:ext cx="1270" cy="1524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49420</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735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45593</xdr:rowOff>
    </xdr:from>
    <xdr:to>
      <xdr:col>24</xdr:col>
      <xdr:colOff>152400</xdr:colOff>
      <xdr:row>39</xdr:row>
      <xdr:rowOff>45593</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732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10749</xdr:rowOff>
    </xdr:from>
    <xdr:ext cx="534377"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4982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13,997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64072</xdr:rowOff>
    </xdr:from>
    <xdr:to>
      <xdr:col>24</xdr:col>
      <xdr:colOff>152400</xdr:colOff>
      <xdr:row>30</xdr:row>
      <xdr:rowOff>64072</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207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75121</xdr:rowOff>
    </xdr:from>
    <xdr:to>
      <xdr:col>24</xdr:col>
      <xdr:colOff>63500</xdr:colOff>
      <xdr:row>34</xdr:row>
      <xdr:rowOff>114173</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5904421"/>
          <a:ext cx="838200" cy="39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15511</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0162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37084</xdr:rowOff>
    </xdr:from>
    <xdr:to>
      <xdr:col>24</xdr:col>
      <xdr:colOff>114300</xdr:colOff>
      <xdr:row>35</xdr:row>
      <xdr:rowOff>138684</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037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100266</xdr:rowOff>
    </xdr:from>
    <xdr:to>
      <xdr:col>19</xdr:col>
      <xdr:colOff>177800</xdr:colOff>
      <xdr:row>34</xdr:row>
      <xdr:rowOff>114173</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908300" y="5929566"/>
          <a:ext cx="889000" cy="13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48895</xdr:rowOff>
    </xdr:from>
    <xdr:to>
      <xdr:col>20</xdr:col>
      <xdr:colOff>38100</xdr:colOff>
      <xdr:row>35</xdr:row>
      <xdr:rowOff>150495</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049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141622</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1423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100266</xdr:rowOff>
    </xdr:from>
    <xdr:to>
      <xdr:col>15</xdr:col>
      <xdr:colOff>50800</xdr:colOff>
      <xdr:row>34</xdr:row>
      <xdr:rowOff>111506</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5929566"/>
          <a:ext cx="889000" cy="11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159004</xdr:rowOff>
    </xdr:from>
    <xdr:to>
      <xdr:col>15</xdr:col>
      <xdr:colOff>101600</xdr:colOff>
      <xdr:row>35</xdr:row>
      <xdr:rowOff>89154</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5988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80281</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081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111506</xdr:rowOff>
    </xdr:from>
    <xdr:to>
      <xdr:col>10</xdr:col>
      <xdr:colOff>114300</xdr:colOff>
      <xdr:row>34</xdr:row>
      <xdr:rowOff>136652</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130300" y="5940806"/>
          <a:ext cx="88900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156528</xdr:rowOff>
    </xdr:from>
    <xdr:to>
      <xdr:col>10</xdr:col>
      <xdr:colOff>165100</xdr:colOff>
      <xdr:row>35</xdr:row>
      <xdr:rowOff>86678</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5985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77805</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078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15748</xdr:rowOff>
    </xdr:from>
    <xdr:to>
      <xdr:col>6</xdr:col>
      <xdr:colOff>38100</xdr:colOff>
      <xdr:row>35</xdr:row>
      <xdr:rowOff>117348</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016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108475</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109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24321</xdr:rowOff>
    </xdr:from>
    <xdr:to>
      <xdr:col>24</xdr:col>
      <xdr:colOff>114300</xdr:colOff>
      <xdr:row>34</xdr:row>
      <xdr:rowOff>125921</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5853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47198</xdr:rowOff>
    </xdr:from>
    <xdr:ext cx="534377"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705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63373</xdr:rowOff>
    </xdr:from>
    <xdr:to>
      <xdr:col>20</xdr:col>
      <xdr:colOff>38100</xdr:colOff>
      <xdr:row>34</xdr:row>
      <xdr:rowOff>164973</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5892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10050</xdr:rowOff>
    </xdr:from>
    <xdr:ext cx="534377"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30111" y="56679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49466</xdr:rowOff>
    </xdr:from>
    <xdr:to>
      <xdr:col>15</xdr:col>
      <xdr:colOff>101600</xdr:colOff>
      <xdr:row>34</xdr:row>
      <xdr:rowOff>151066</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5878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32</xdr:row>
      <xdr:rowOff>167593</xdr:rowOff>
    </xdr:from>
    <xdr:ext cx="534377"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41111" y="5653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60706</xdr:rowOff>
    </xdr:from>
    <xdr:to>
      <xdr:col>10</xdr:col>
      <xdr:colOff>165100</xdr:colOff>
      <xdr:row>34</xdr:row>
      <xdr:rowOff>162306</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5890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7383</xdr:rowOff>
    </xdr:from>
    <xdr:ext cx="534377"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52111" y="5665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85852</xdr:rowOff>
    </xdr:from>
    <xdr:to>
      <xdr:col>6</xdr:col>
      <xdr:colOff>38100</xdr:colOff>
      <xdr:row>35</xdr:row>
      <xdr:rowOff>16002</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5915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32529</xdr:rowOff>
    </xdr:from>
    <xdr:ext cx="534377"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63111" y="5690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87574</xdr:rowOff>
    </xdr:from>
    <xdr:to>
      <xdr:col>24</xdr:col>
      <xdr:colOff>62865</xdr:colOff>
      <xdr:row>58</xdr:row>
      <xdr:rowOff>136152</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8488624"/>
          <a:ext cx="1270" cy="15916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139979</xdr:rowOff>
    </xdr:from>
    <xdr:ext cx="534377"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10084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136152</xdr:rowOff>
    </xdr:from>
    <xdr:to>
      <xdr:col>24</xdr:col>
      <xdr:colOff>152400</xdr:colOff>
      <xdr:row>58</xdr:row>
      <xdr:rowOff>136152</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100802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34251</xdr:rowOff>
    </xdr:from>
    <xdr:ext cx="690189"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826385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1,056,923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49</xdr:row>
      <xdr:rowOff>87574</xdr:rowOff>
    </xdr:from>
    <xdr:to>
      <xdr:col>24</xdr:col>
      <xdr:colOff>152400</xdr:colOff>
      <xdr:row>49</xdr:row>
      <xdr:rowOff>87574</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84886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14574</xdr:rowOff>
    </xdr:from>
    <xdr:to>
      <xdr:col>24</xdr:col>
      <xdr:colOff>63500</xdr:colOff>
      <xdr:row>57</xdr:row>
      <xdr:rowOff>91078</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3797300" y="9787224"/>
          <a:ext cx="838200" cy="76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50576</xdr:rowOff>
    </xdr:from>
    <xdr:ext cx="599010"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65177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222,481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27699</xdr:rowOff>
    </xdr:from>
    <xdr:to>
      <xdr:col>24</xdr:col>
      <xdr:colOff>114300</xdr:colOff>
      <xdr:row>57</xdr:row>
      <xdr:rowOff>129299</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9800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14574</xdr:rowOff>
    </xdr:from>
    <xdr:to>
      <xdr:col>19</xdr:col>
      <xdr:colOff>177800</xdr:colOff>
      <xdr:row>57</xdr:row>
      <xdr:rowOff>119390</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flipV="1">
          <a:off x="2908300" y="9787224"/>
          <a:ext cx="889000" cy="104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93271</xdr:rowOff>
    </xdr:from>
    <xdr:to>
      <xdr:col>20</xdr:col>
      <xdr:colOff>38100</xdr:colOff>
      <xdr:row>57</xdr:row>
      <xdr:rowOff>23421</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9694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39948</xdr:rowOff>
    </xdr:from>
    <xdr:ext cx="599010"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497795" y="94696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119390</xdr:rowOff>
    </xdr:from>
    <xdr:to>
      <xdr:col>15</xdr:col>
      <xdr:colOff>50800</xdr:colOff>
      <xdr:row>57</xdr:row>
      <xdr:rowOff>138552</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flipV="1">
          <a:off x="2019300" y="9892040"/>
          <a:ext cx="889000" cy="19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117496</xdr:rowOff>
    </xdr:from>
    <xdr:to>
      <xdr:col>15</xdr:col>
      <xdr:colOff>101600</xdr:colOff>
      <xdr:row>58</xdr:row>
      <xdr:rowOff>47646</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9890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38773</xdr:rowOff>
    </xdr:from>
    <xdr:ext cx="59901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08795" y="99828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38526</xdr:rowOff>
    </xdr:from>
    <xdr:to>
      <xdr:col>10</xdr:col>
      <xdr:colOff>114300</xdr:colOff>
      <xdr:row>57</xdr:row>
      <xdr:rowOff>138552</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a:off x="1130300" y="9811176"/>
          <a:ext cx="889000" cy="1000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122558</xdr:rowOff>
    </xdr:from>
    <xdr:to>
      <xdr:col>10</xdr:col>
      <xdr:colOff>165100</xdr:colOff>
      <xdr:row>58</xdr:row>
      <xdr:rowOff>52708</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9895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43835</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19795" y="99879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104806</xdr:rowOff>
    </xdr:from>
    <xdr:to>
      <xdr:col>6</xdr:col>
      <xdr:colOff>38100</xdr:colOff>
      <xdr:row>58</xdr:row>
      <xdr:rowOff>34956</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9877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26083</xdr:rowOff>
    </xdr:from>
    <xdr:ext cx="59901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30795" y="99701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40278</xdr:rowOff>
    </xdr:from>
    <xdr:to>
      <xdr:col>24</xdr:col>
      <xdr:colOff>114300</xdr:colOff>
      <xdr:row>57</xdr:row>
      <xdr:rowOff>141878</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9812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18705</xdr:rowOff>
    </xdr:from>
    <xdr:ext cx="599010"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97913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214,777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135224</xdr:rowOff>
    </xdr:from>
    <xdr:to>
      <xdr:col>20</xdr:col>
      <xdr:colOff>38100</xdr:colOff>
      <xdr:row>57</xdr:row>
      <xdr:rowOff>65374</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9736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56501</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497795" y="98291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68590</xdr:rowOff>
    </xdr:from>
    <xdr:to>
      <xdr:col>15</xdr:col>
      <xdr:colOff>101600</xdr:colOff>
      <xdr:row>57</xdr:row>
      <xdr:rowOff>170190</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984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15267</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08795" y="96164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87752</xdr:rowOff>
    </xdr:from>
    <xdr:to>
      <xdr:col>10</xdr:col>
      <xdr:colOff>165100</xdr:colOff>
      <xdr:row>58</xdr:row>
      <xdr:rowOff>17902</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9860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34429</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19795" y="96356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159176</xdr:rowOff>
    </xdr:from>
    <xdr:to>
      <xdr:col>6</xdr:col>
      <xdr:colOff>38100</xdr:colOff>
      <xdr:row>57</xdr:row>
      <xdr:rowOff>89326</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9760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105853</xdr:rowOff>
    </xdr:from>
    <xdr:ext cx="599010"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30795" y="95356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231,838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3" name="テキスト ボックス 172">
          <a:extLst>
            <a:ext uri="{FF2B5EF4-FFF2-40B4-BE49-F238E27FC236}">
              <a16:creationId xmlns:a16="http://schemas.microsoft.com/office/drawing/2014/main" id="{00000000-0008-0000-0700-0000AD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民生費グラフ枠">
          <a:extLst>
            <a:ext uri="{FF2B5EF4-FFF2-40B4-BE49-F238E27FC236}">
              <a16:creationId xmlns:a16="http://schemas.microsoft.com/office/drawing/2014/main" id="{00000000-0008-0000-0700-0000AE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65588</xdr:rowOff>
    </xdr:from>
    <xdr:to>
      <xdr:col>24</xdr:col>
      <xdr:colOff>62865</xdr:colOff>
      <xdr:row>78</xdr:row>
      <xdr:rowOff>42754</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4633595" y="12238538"/>
          <a:ext cx="1270" cy="11773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46581</xdr:rowOff>
    </xdr:from>
    <xdr:ext cx="599010" cy="259045"/>
    <xdr:sp macro="" textlink="">
      <xdr:nvSpPr>
        <xdr:cNvPr id="176" name="民生費最小値テキスト">
          <a:extLst>
            <a:ext uri="{FF2B5EF4-FFF2-40B4-BE49-F238E27FC236}">
              <a16:creationId xmlns:a16="http://schemas.microsoft.com/office/drawing/2014/main" id="{00000000-0008-0000-0700-0000B0000000}"/>
            </a:ext>
          </a:extLst>
        </xdr:cNvPr>
        <xdr:cNvSpPr txBox="1"/>
      </xdr:nvSpPr>
      <xdr:spPr>
        <a:xfrm>
          <a:off x="4686300" y="134196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134,843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42754</xdr:rowOff>
    </xdr:from>
    <xdr:to>
      <xdr:col>24</xdr:col>
      <xdr:colOff>152400</xdr:colOff>
      <xdr:row>78</xdr:row>
      <xdr:rowOff>42754</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34158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12265</xdr:rowOff>
    </xdr:from>
    <xdr:ext cx="599010" cy="259045"/>
    <xdr:sp macro="" textlink="">
      <xdr:nvSpPr>
        <xdr:cNvPr id="178" name="民生費最大値テキスト">
          <a:extLst>
            <a:ext uri="{FF2B5EF4-FFF2-40B4-BE49-F238E27FC236}">
              <a16:creationId xmlns:a16="http://schemas.microsoft.com/office/drawing/2014/main" id="{00000000-0008-0000-0700-0000B2000000}"/>
            </a:ext>
          </a:extLst>
        </xdr:cNvPr>
        <xdr:cNvSpPr txBox="1"/>
      </xdr:nvSpPr>
      <xdr:spPr>
        <a:xfrm>
          <a:off x="4686300" y="120137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315,097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65588</xdr:rowOff>
    </xdr:from>
    <xdr:to>
      <xdr:col>24</xdr:col>
      <xdr:colOff>152400</xdr:colOff>
      <xdr:row>71</xdr:row>
      <xdr:rowOff>65588</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a:off x="4546600" y="12238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71</xdr:row>
      <xdr:rowOff>113006</xdr:rowOff>
    </xdr:from>
    <xdr:to>
      <xdr:col>24</xdr:col>
      <xdr:colOff>63500</xdr:colOff>
      <xdr:row>76</xdr:row>
      <xdr:rowOff>13395</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3797300" y="12285956"/>
          <a:ext cx="838200" cy="757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38478</xdr:rowOff>
    </xdr:from>
    <xdr:ext cx="599010" cy="259045"/>
    <xdr:sp macro="" textlink="">
      <xdr:nvSpPr>
        <xdr:cNvPr id="181" name="民生費平均値テキスト">
          <a:extLst>
            <a:ext uri="{FF2B5EF4-FFF2-40B4-BE49-F238E27FC236}">
              <a16:creationId xmlns:a16="http://schemas.microsoft.com/office/drawing/2014/main" id="{00000000-0008-0000-0700-0000B5000000}"/>
            </a:ext>
          </a:extLst>
        </xdr:cNvPr>
        <xdr:cNvSpPr txBox="1"/>
      </xdr:nvSpPr>
      <xdr:spPr>
        <a:xfrm>
          <a:off x="4686300" y="1289722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203,167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60051</xdr:rowOff>
    </xdr:from>
    <xdr:to>
      <xdr:col>24</xdr:col>
      <xdr:colOff>114300</xdr:colOff>
      <xdr:row>75</xdr:row>
      <xdr:rowOff>161651</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4584700" y="129188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13395</xdr:rowOff>
    </xdr:from>
    <xdr:to>
      <xdr:col>19</xdr:col>
      <xdr:colOff>177800</xdr:colOff>
      <xdr:row>76</xdr:row>
      <xdr:rowOff>26817</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2908300" y="13043595"/>
          <a:ext cx="889000" cy="13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80102</xdr:rowOff>
    </xdr:from>
    <xdr:to>
      <xdr:col>20</xdr:col>
      <xdr:colOff>38100</xdr:colOff>
      <xdr:row>77</xdr:row>
      <xdr:rowOff>10252</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3746500" y="13110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1379</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3497795" y="132030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1809</xdr:rowOff>
    </xdr:from>
    <xdr:to>
      <xdr:col>15</xdr:col>
      <xdr:colOff>50800</xdr:colOff>
      <xdr:row>76</xdr:row>
      <xdr:rowOff>26817</xdr:rowOff>
    </xdr:to>
    <xdr:cxnSp macro="">
      <xdr:nvCxnSpPr>
        <xdr:cNvPr id="186" name="直線コネクタ 185">
          <a:extLst>
            <a:ext uri="{FF2B5EF4-FFF2-40B4-BE49-F238E27FC236}">
              <a16:creationId xmlns:a16="http://schemas.microsoft.com/office/drawing/2014/main" id="{00000000-0008-0000-0700-0000BA000000}"/>
            </a:ext>
          </a:extLst>
        </xdr:cNvPr>
        <xdr:cNvCxnSpPr/>
      </xdr:nvCxnSpPr>
      <xdr:spPr>
        <a:xfrm>
          <a:off x="2019300" y="13032009"/>
          <a:ext cx="889000" cy="25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103093</xdr:rowOff>
    </xdr:from>
    <xdr:to>
      <xdr:col>15</xdr:col>
      <xdr:colOff>101600</xdr:colOff>
      <xdr:row>77</xdr:row>
      <xdr:rowOff>33243</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2857500" y="13133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24370</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2608795" y="132260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1809</xdr:rowOff>
    </xdr:from>
    <xdr:to>
      <xdr:col>10</xdr:col>
      <xdr:colOff>114300</xdr:colOff>
      <xdr:row>76</xdr:row>
      <xdr:rowOff>27823</xdr:rowOff>
    </xdr:to>
    <xdr:cxnSp macro="">
      <xdr:nvCxnSpPr>
        <xdr:cNvPr id="189" name="直線コネクタ 188">
          <a:extLst>
            <a:ext uri="{FF2B5EF4-FFF2-40B4-BE49-F238E27FC236}">
              <a16:creationId xmlns:a16="http://schemas.microsoft.com/office/drawing/2014/main" id="{00000000-0008-0000-0700-0000BD000000}"/>
            </a:ext>
          </a:extLst>
        </xdr:cNvPr>
        <xdr:cNvCxnSpPr/>
      </xdr:nvCxnSpPr>
      <xdr:spPr>
        <a:xfrm flipV="1">
          <a:off x="1130300" y="13032009"/>
          <a:ext cx="889000" cy="260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130139</xdr:rowOff>
    </xdr:from>
    <xdr:to>
      <xdr:col>10</xdr:col>
      <xdr:colOff>165100</xdr:colOff>
      <xdr:row>77</xdr:row>
      <xdr:rowOff>60289</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968500" y="13160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51416</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719795" y="132530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140793</xdr:rowOff>
    </xdr:from>
    <xdr:to>
      <xdr:col>6</xdr:col>
      <xdr:colOff>38100</xdr:colOff>
      <xdr:row>77</xdr:row>
      <xdr:rowOff>70943</xdr:rowOff>
    </xdr:to>
    <xdr:sp macro="" textlink="">
      <xdr:nvSpPr>
        <xdr:cNvPr id="192" name="フローチャート: 判断 191">
          <a:extLst>
            <a:ext uri="{FF2B5EF4-FFF2-40B4-BE49-F238E27FC236}">
              <a16:creationId xmlns:a16="http://schemas.microsoft.com/office/drawing/2014/main" id="{00000000-0008-0000-0700-0000C0000000}"/>
            </a:ext>
          </a:extLst>
        </xdr:cNvPr>
        <xdr:cNvSpPr/>
      </xdr:nvSpPr>
      <xdr:spPr>
        <a:xfrm>
          <a:off x="1079500" y="13170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62070</xdr:rowOff>
    </xdr:from>
    <xdr:ext cx="59901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830795" y="132637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71</xdr:row>
      <xdr:rowOff>62206</xdr:rowOff>
    </xdr:from>
    <xdr:to>
      <xdr:col>24</xdr:col>
      <xdr:colOff>114300</xdr:colOff>
      <xdr:row>71</xdr:row>
      <xdr:rowOff>163806</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4584700" y="12235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70</xdr:row>
      <xdr:rowOff>148583</xdr:rowOff>
    </xdr:from>
    <xdr:ext cx="599010" cy="259045"/>
    <xdr:sp macro="" textlink="">
      <xdr:nvSpPr>
        <xdr:cNvPr id="200" name="民生費該当値テキスト">
          <a:extLst>
            <a:ext uri="{FF2B5EF4-FFF2-40B4-BE49-F238E27FC236}">
              <a16:creationId xmlns:a16="http://schemas.microsoft.com/office/drawing/2014/main" id="{00000000-0008-0000-0700-0000C8000000}"/>
            </a:ext>
          </a:extLst>
        </xdr:cNvPr>
        <xdr:cNvSpPr txBox="1"/>
      </xdr:nvSpPr>
      <xdr:spPr>
        <a:xfrm>
          <a:off x="4686300" y="121500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307,837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134045</xdr:rowOff>
    </xdr:from>
    <xdr:to>
      <xdr:col>20</xdr:col>
      <xdr:colOff>38100</xdr:colOff>
      <xdr:row>76</xdr:row>
      <xdr:rowOff>64195</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3746500" y="12992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80722</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3497795" y="127680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147467</xdr:rowOff>
    </xdr:from>
    <xdr:to>
      <xdr:col>15</xdr:col>
      <xdr:colOff>101600</xdr:colOff>
      <xdr:row>76</xdr:row>
      <xdr:rowOff>77617</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2857500" y="13006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94144</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2608795" y="127814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122458</xdr:rowOff>
    </xdr:from>
    <xdr:to>
      <xdr:col>10</xdr:col>
      <xdr:colOff>165100</xdr:colOff>
      <xdr:row>76</xdr:row>
      <xdr:rowOff>52608</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968500" y="12981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69135</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1719795" y="127564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148473</xdr:rowOff>
    </xdr:from>
    <xdr:to>
      <xdr:col>6</xdr:col>
      <xdr:colOff>38100</xdr:colOff>
      <xdr:row>76</xdr:row>
      <xdr:rowOff>78623</xdr:rowOff>
    </xdr:to>
    <xdr:sp macro="" textlink="">
      <xdr:nvSpPr>
        <xdr:cNvPr id="207" name="楕円 206">
          <a:extLst>
            <a:ext uri="{FF2B5EF4-FFF2-40B4-BE49-F238E27FC236}">
              <a16:creationId xmlns:a16="http://schemas.microsoft.com/office/drawing/2014/main" id="{00000000-0008-0000-0700-0000CF000000}"/>
            </a:ext>
          </a:extLst>
        </xdr:cNvPr>
        <xdr:cNvSpPr/>
      </xdr:nvSpPr>
      <xdr:spPr>
        <a:xfrm>
          <a:off x="1079500" y="13007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95150</xdr:rowOff>
    </xdr:from>
    <xdr:ext cx="599010" cy="259045"/>
    <xdr:sp macro="" textlink="">
      <xdr:nvSpPr>
        <xdr:cNvPr id="208" name="テキスト ボックス 207">
          <a:extLst>
            <a:ext uri="{FF2B5EF4-FFF2-40B4-BE49-F238E27FC236}">
              <a16:creationId xmlns:a16="http://schemas.microsoft.com/office/drawing/2014/main" id="{00000000-0008-0000-0700-0000D0000000}"/>
            </a:ext>
          </a:extLst>
        </xdr:cNvPr>
        <xdr:cNvSpPr txBox="1"/>
      </xdr:nvSpPr>
      <xdr:spPr>
        <a:xfrm>
          <a:off x="830795" y="127824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a:extLst>
            <a:ext uri="{FF2B5EF4-FFF2-40B4-BE49-F238E27FC236}">
              <a16:creationId xmlns:a16="http://schemas.microsoft.com/office/drawing/2014/main" id="{00000000-0008-0000-0700-0000D7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a:extLst>
            <a:ext uri="{FF2B5EF4-FFF2-40B4-BE49-F238E27FC236}">
              <a16:creationId xmlns:a16="http://schemas.microsoft.com/office/drawing/2014/main" id="{00000000-0008-0000-0700-0000D8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168927</xdr:rowOff>
    </xdr:from>
    <xdr:ext cx="248786"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a:extLst>
            <a:ext uri="{FF2B5EF4-FFF2-40B4-BE49-F238E27FC236}">
              <a16:creationId xmlns:a16="http://schemas.microsoft.com/office/drawing/2014/main" id="{00000000-0008-0000-0700-0000E5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3253</xdr:rowOff>
    </xdr:from>
    <xdr:to>
      <xdr:col>24</xdr:col>
      <xdr:colOff>62865</xdr:colOff>
      <xdr:row>97</xdr:row>
      <xdr:rowOff>133976</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flipV="1">
          <a:off x="4633595" y="15605203"/>
          <a:ext cx="1270" cy="11594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137803</xdr:rowOff>
    </xdr:from>
    <xdr:ext cx="534377" cy="259045"/>
    <xdr:sp macro="" textlink="">
      <xdr:nvSpPr>
        <xdr:cNvPr id="231" name="衛生費最小値テキスト">
          <a:extLst>
            <a:ext uri="{FF2B5EF4-FFF2-40B4-BE49-F238E27FC236}">
              <a16:creationId xmlns:a16="http://schemas.microsoft.com/office/drawing/2014/main" id="{00000000-0008-0000-0700-0000E7000000}"/>
            </a:ext>
          </a:extLst>
        </xdr:cNvPr>
        <xdr:cNvSpPr txBox="1"/>
      </xdr:nvSpPr>
      <xdr:spPr>
        <a:xfrm>
          <a:off x="4686300" y="16768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38,752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133976</xdr:rowOff>
    </xdr:from>
    <xdr:to>
      <xdr:col>24</xdr:col>
      <xdr:colOff>152400</xdr:colOff>
      <xdr:row>97</xdr:row>
      <xdr:rowOff>133976</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4546600" y="16764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121380</xdr:rowOff>
    </xdr:from>
    <xdr:ext cx="599010" cy="259045"/>
    <xdr:sp macro="" textlink="">
      <xdr:nvSpPr>
        <xdr:cNvPr id="233" name="衛生費最大値テキスト">
          <a:extLst>
            <a:ext uri="{FF2B5EF4-FFF2-40B4-BE49-F238E27FC236}">
              <a16:creationId xmlns:a16="http://schemas.microsoft.com/office/drawing/2014/main" id="{00000000-0008-0000-0700-0000E9000000}"/>
            </a:ext>
          </a:extLst>
        </xdr:cNvPr>
        <xdr:cNvSpPr txBox="1"/>
      </xdr:nvSpPr>
      <xdr:spPr>
        <a:xfrm>
          <a:off x="4686300" y="153804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292,344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3253</xdr:rowOff>
    </xdr:from>
    <xdr:to>
      <xdr:col>24</xdr:col>
      <xdr:colOff>152400</xdr:colOff>
      <xdr:row>91</xdr:row>
      <xdr:rowOff>3253</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4546600" y="156052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48995</xdr:rowOff>
    </xdr:from>
    <xdr:to>
      <xdr:col>24</xdr:col>
      <xdr:colOff>63500</xdr:colOff>
      <xdr:row>94</xdr:row>
      <xdr:rowOff>47062</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3797300" y="15993845"/>
          <a:ext cx="838200" cy="169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14859</xdr:rowOff>
    </xdr:from>
    <xdr:ext cx="534377" cy="259045"/>
    <xdr:sp macro="" textlink="">
      <xdr:nvSpPr>
        <xdr:cNvPr id="236" name="衛生費平均値テキスト">
          <a:extLst>
            <a:ext uri="{FF2B5EF4-FFF2-40B4-BE49-F238E27FC236}">
              <a16:creationId xmlns:a16="http://schemas.microsoft.com/office/drawing/2014/main" id="{00000000-0008-0000-0700-0000EC000000}"/>
            </a:ext>
          </a:extLst>
        </xdr:cNvPr>
        <xdr:cNvSpPr txBox="1"/>
      </xdr:nvSpPr>
      <xdr:spPr>
        <a:xfrm>
          <a:off x="4686300" y="164740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36432</xdr:rowOff>
    </xdr:from>
    <xdr:to>
      <xdr:col>24</xdr:col>
      <xdr:colOff>114300</xdr:colOff>
      <xdr:row>96</xdr:row>
      <xdr:rowOff>138032</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4584700" y="16495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48995</xdr:rowOff>
    </xdr:from>
    <xdr:to>
      <xdr:col>19</xdr:col>
      <xdr:colOff>177800</xdr:colOff>
      <xdr:row>95</xdr:row>
      <xdr:rowOff>6541</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2908300" y="15993845"/>
          <a:ext cx="889000" cy="300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80835</xdr:rowOff>
    </xdr:from>
    <xdr:to>
      <xdr:col>20</xdr:col>
      <xdr:colOff>38100</xdr:colOff>
      <xdr:row>97</xdr:row>
      <xdr:rowOff>10985</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3746500" y="16540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2112</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3530111" y="16632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40556</xdr:rowOff>
    </xdr:from>
    <xdr:to>
      <xdr:col>15</xdr:col>
      <xdr:colOff>50800</xdr:colOff>
      <xdr:row>95</xdr:row>
      <xdr:rowOff>6541</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a:off x="2019300" y="16156856"/>
          <a:ext cx="889000" cy="137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101757</xdr:rowOff>
    </xdr:from>
    <xdr:to>
      <xdr:col>15</xdr:col>
      <xdr:colOff>101600</xdr:colOff>
      <xdr:row>97</xdr:row>
      <xdr:rowOff>31907</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2857500" y="16560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23034</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2641111" y="16653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92</xdr:row>
      <xdr:rowOff>104093</xdr:rowOff>
    </xdr:from>
    <xdr:to>
      <xdr:col>10</xdr:col>
      <xdr:colOff>114300</xdr:colOff>
      <xdr:row>94</xdr:row>
      <xdr:rowOff>40556</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a:off x="1130300" y="15877493"/>
          <a:ext cx="889000" cy="279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77209</xdr:rowOff>
    </xdr:from>
    <xdr:to>
      <xdr:col>10</xdr:col>
      <xdr:colOff>165100</xdr:colOff>
      <xdr:row>97</xdr:row>
      <xdr:rowOff>7359</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1968500" y="16536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169936</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1752111" y="16629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82353</xdr:rowOff>
    </xdr:from>
    <xdr:to>
      <xdr:col>6</xdr:col>
      <xdr:colOff>38100</xdr:colOff>
      <xdr:row>97</xdr:row>
      <xdr:rowOff>12503</xdr:rowOff>
    </xdr:to>
    <xdr:sp macro="" textlink="">
      <xdr:nvSpPr>
        <xdr:cNvPr id="247" name="フローチャート: 判断 246">
          <a:extLst>
            <a:ext uri="{FF2B5EF4-FFF2-40B4-BE49-F238E27FC236}">
              <a16:creationId xmlns:a16="http://schemas.microsoft.com/office/drawing/2014/main" id="{00000000-0008-0000-0700-0000F7000000}"/>
            </a:ext>
          </a:extLst>
        </xdr:cNvPr>
        <xdr:cNvSpPr/>
      </xdr:nvSpPr>
      <xdr:spPr>
        <a:xfrm>
          <a:off x="1079500" y="16541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3630</xdr:rowOff>
    </xdr:from>
    <xdr:ext cx="534377"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863111" y="16634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167712</xdr:rowOff>
    </xdr:from>
    <xdr:to>
      <xdr:col>24</xdr:col>
      <xdr:colOff>114300</xdr:colOff>
      <xdr:row>94</xdr:row>
      <xdr:rowOff>97862</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4584700" y="16112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19139</xdr:rowOff>
    </xdr:from>
    <xdr:ext cx="599010" cy="259045"/>
    <xdr:sp macro="" textlink="">
      <xdr:nvSpPr>
        <xdr:cNvPr id="255" name="衛生費該当値テキスト">
          <a:extLst>
            <a:ext uri="{FF2B5EF4-FFF2-40B4-BE49-F238E27FC236}">
              <a16:creationId xmlns:a16="http://schemas.microsoft.com/office/drawing/2014/main" id="{00000000-0008-0000-0700-0000FF000000}"/>
            </a:ext>
          </a:extLst>
        </xdr:cNvPr>
        <xdr:cNvSpPr txBox="1"/>
      </xdr:nvSpPr>
      <xdr:spPr>
        <a:xfrm>
          <a:off x="4686300" y="159639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170,262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92</xdr:row>
      <xdr:rowOff>169645</xdr:rowOff>
    </xdr:from>
    <xdr:to>
      <xdr:col>20</xdr:col>
      <xdr:colOff>38100</xdr:colOff>
      <xdr:row>93</xdr:row>
      <xdr:rowOff>99795</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3746500" y="15943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91</xdr:row>
      <xdr:rowOff>116322</xdr:rowOff>
    </xdr:from>
    <xdr:ext cx="599010"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3497795" y="157182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127191</xdr:rowOff>
    </xdr:from>
    <xdr:to>
      <xdr:col>15</xdr:col>
      <xdr:colOff>101600</xdr:colOff>
      <xdr:row>95</xdr:row>
      <xdr:rowOff>57341</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2857500" y="16243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73868</xdr:rowOff>
    </xdr:from>
    <xdr:ext cx="599010"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2608795" y="160187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93</xdr:row>
      <xdr:rowOff>161206</xdr:rowOff>
    </xdr:from>
    <xdr:to>
      <xdr:col>10</xdr:col>
      <xdr:colOff>165100</xdr:colOff>
      <xdr:row>94</xdr:row>
      <xdr:rowOff>91356</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1968500" y="16106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92</xdr:row>
      <xdr:rowOff>107883</xdr:rowOff>
    </xdr:from>
    <xdr:ext cx="599010"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1719795" y="158812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92</xdr:row>
      <xdr:rowOff>53293</xdr:rowOff>
    </xdr:from>
    <xdr:to>
      <xdr:col>6</xdr:col>
      <xdr:colOff>38100</xdr:colOff>
      <xdr:row>92</xdr:row>
      <xdr:rowOff>154893</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1079500" y="15826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90</xdr:row>
      <xdr:rowOff>171420</xdr:rowOff>
    </xdr:from>
    <xdr:ext cx="599010"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830795" y="156019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111777</xdr:rowOff>
    </xdr:from>
    <xdr:ext cx="53129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072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168927</xdr:rowOff>
    </xdr:from>
    <xdr:ext cx="53129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072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労働費グラフ枠">
          <a:extLst>
            <a:ext uri="{FF2B5EF4-FFF2-40B4-BE49-F238E27FC236}">
              <a16:creationId xmlns:a16="http://schemas.microsoft.com/office/drawing/2014/main" id="{00000000-0008-0000-07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68285</xdr:rowOff>
    </xdr:from>
    <xdr:to>
      <xdr:col>54</xdr:col>
      <xdr:colOff>189865</xdr:colOff>
      <xdr:row>38</xdr:row>
      <xdr:rowOff>139700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flipV="1">
          <a:off x="10475595" y="5211785"/>
          <a:ext cx="1270" cy="14430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6" name="労働費最小値テキスト">
          <a:extLst>
            <a:ext uri="{FF2B5EF4-FFF2-40B4-BE49-F238E27FC236}">
              <a16:creationId xmlns:a16="http://schemas.microsoft.com/office/drawing/2014/main" id="{00000000-0008-0000-0700-00001E010000}"/>
            </a:ext>
          </a:extLst>
        </xdr:cNvPr>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14962</xdr:rowOff>
    </xdr:from>
    <xdr:ext cx="534377" cy="259045"/>
    <xdr:sp macro="" textlink="">
      <xdr:nvSpPr>
        <xdr:cNvPr id="288" name="労働費最大値テキスト">
          <a:extLst>
            <a:ext uri="{FF2B5EF4-FFF2-40B4-BE49-F238E27FC236}">
              <a16:creationId xmlns:a16="http://schemas.microsoft.com/office/drawing/2014/main" id="{00000000-0008-0000-0700-000020010000}"/>
            </a:ext>
          </a:extLst>
        </xdr:cNvPr>
        <xdr:cNvSpPr txBox="1"/>
      </xdr:nvSpPr>
      <xdr:spPr>
        <a:xfrm>
          <a:off x="10528300" y="4987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15,781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68285</xdr:rowOff>
    </xdr:from>
    <xdr:to>
      <xdr:col>55</xdr:col>
      <xdr:colOff>88900</xdr:colOff>
      <xdr:row>30</xdr:row>
      <xdr:rowOff>68285</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10388600" y="5211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34</xdr:row>
      <xdr:rowOff>66548</xdr:rowOff>
    </xdr:from>
    <xdr:to>
      <xdr:col>55</xdr:col>
      <xdr:colOff>0</xdr:colOff>
      <xdr:row>34</xdr:row>
      <xdr:rowOff>148844</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9639300" y="5895848"/>
          <a:ext cx="8382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162973</xdr:rowOff>
    </xdr:from>
    <xdr:ext cx="378565" cy="259045"/>
    <xdr:sp macro="" textlink="">
      <xdr:nvSpPr>
        <xdr:cNvPr id="291" name="労働費平均値テキスト">
          <a:extLst>
            <a:ext uri="{FF2B5EF4-FFF2-40B4-BE49-F238E27FC236}">
              <a16:creationId xmlns:a16="http://schemas.microsoft.com/office/drawing/2014/main" id="{00000000-0008-0000-0700-000023010000}"/>
            </a:ext>
          </a:extLst>
        </xdr:cNvPr>
        <xdr:cNvSpPr txBox="1"/>
      </xdr:nvSpPr>
      <xdr:spPr>
        <a:xfrm>
          <a:off x="10528300" y="650662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13096</xdr:rowOff>
    </xdr:from>
    <xdr:to>
      <xdr:col>55</xdr:col>
      <xdr:colOff>50800</xdr:colOff>
      <xdr:row>38</xdr:row>
      <xdr:rowOff>114696</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10426700" y="6528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30978</xdr:rowOff>
    </xdr:from>
    <xdr:to>
      <xdr:col>50</xdr:col>
      <xdr:colOff>114300</xdr:colOff>
      <xdr:row>34</xdr:row>
      <xdr:rowOff>66548</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8750300" y="5860278"/>
          <a:ext cx="889000" cy="35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165618</xdr:rowOff>
    </xdr:from>
    <xdr:to>
      <xdr:col>50</xdr:col>
      <xdr:colOff>165100</xdr:colOff>
      <xdr:row>38</xdr:row>
      <xdr:rowOff>95768</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9588500" y="6509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38</xdr:row>
      <xdr:rowOff>86895</xdr:rowOff>
    </xdr:from>
    <xdr:ext cx="469744"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9404428" y="6601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34</xdr:row>
      <xdr:rowOff>12050</xdr:rowOff>
    </xdr:from>
    <xdr:to>
      <xdr:col>45</xdr:col>
      <xdr:colOff>177800</xdr:colOff>
      <xdr:row>34</xdr:row>
      <xdr:rowOff>30978</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7861300" y="5841350"/>
          <a:ext cx="889000" cy="18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150988</xdr:rowOff>
    </xdr:from>
    <xdr:to>
      <xdr:col>46</xdr:col>
      <xdr:colOff>38100</xdr:colOff>
      <xdr:row>38</xdr:row>
      <xdr:rowOff>81138</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8699500" y="6494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38</xdr:row>
      <xdr:rowOff>72265</xdr:rowOff>
    </xdr:from>
    <xdr:ext cx="469744"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8515428" y="65873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34</xdr:row>
      <xdr:rowOff>8758</xdr:rowOff>
    </xdr:from>
    <xdr:to>
      <xdr:col>41</xdr:col>
      <xdr:colOff>50800</xdr:colOff>
      <xdr:row>34</xdr:row>
      <xdr:rowOff>12050</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a:off x="6972300" y="5838058"/>
          <a:ext cx="889000" cy="3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148336</xdr:rowOff>
    </xdr:from>
    <xdr:to>
      <xdr:col>41</xdr:col>
      <xdr:colOff>101600</xdr:colOff>
      <xdr:row>38</xdr:row>
      <xdr:rowOff>78486</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7810500" y="6491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38</xdr:row>
      <xdr:rowOff>69613</xdr:rowOff>
    </xdr:from>
    <xdr:ext cx="469744"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7626428" y="6584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150713</xdr:rowOff>
    </xdr:from>
    <xdr:to>
      <xdr:col>36</xdr:col>
      <xdr:colOff>165100</xdr:colOff>
      <xdr:row>38</xdr:row>
      <xdr:rowOff>80863</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6921500" y="6494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38</xdr:row>
      <xdr:rowOff>71990</xdr:rowOff>
    </xdr:from>
    <xdr:ext cx="469744"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6737428" y="6587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98044</xdr:rowOff>
    </xdr:from>
    <xdr:to>
      <xdr:col>55</xdr:col>
      <xdr:colOff>50800</xdr:colOff>
      <xdr:row>35</xdr:row>
      <xdr:rowOff>28194</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10426700" y="5927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33</xdr:row>
      <xdr:rowOff>120921</xdr:rowOff>
    </xdr:from>
    <xdr:ext cx="469744" cy="259045"/>
    <xdr:sp macro="" textlink="">
      <xdr:nvSpPr>
        <xdr:cNvPr id="310" name="労働費該当値テキスト">
          <a:extLst>
            <a:ext uri="{FF2B5EF4-FFF2-40B4-BE49-F238E27FC236}">
              <a16:creationId xmlns:a16="http://schemas.microsoft.com/office/drawing/2014/main" id="{00000000-0008-0000-0700-000036010000}"/>
            </a:ext>
          </a:extLst>
        </xdr:cNvPr>
        <xdr:cNvSpPr txBox="1"/>
      </xdr:nvSpPr>
      <xdr:spPr>
        <a:xfrm>
          <a:off x="10528300" y="57787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15748</xdr:rowOff>
    </xdr:from>
    <xdr:to>
      <xdr:col>50</xdr:col>
      <xdr:colOff>165100</xdr:colOff>
      <xdr:row>34</xdr:row>
      <xdr:rowOff>117348</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9588500" y="5845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32</xdr:row>
      <xdr:rowOff>133875</xdr:rowOff>
    </xdr:from>
    <xdr:ext cx="469744"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9404428" y="5620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33</xdr:row>
      <xdr:rowOff>151628</xdr:rowOff>
    </xdr:from>
    <xdr:to>
      <xdr:col>46</xdr:col>
      <xdr:colOff>38100</xdr:colOff>
      <xdr:row>34</xdr:row>
      <xdr:rowOff>81778</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8699500" y="5809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32</xdr:row>
      <xdr:rowOff>98305</xdr:rowOff>
    </xdr:from>
    <xdr:ext cx="469744"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8515428" y="55847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33</xdr:row>
      <xdr:rowOff>132700</xdr:rowOff>
    </xdr:from>
    <xdr:to>
      <xdr:col>41</xdr:col>
      <xdr:colOff>101600</xdr:colOff>
      <xdr:row>34</xdr:row>
      <xdr:rowOff>62850</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7810500" y="5790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32</xdr:row>
      <xdr:rowOff>79377</xdr:rowOff>
    </xdr:from>
    <xdr:ext cx="469744"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7626428" y="5565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33</xdr:row>
      <xdr:rowOff>129408</xdr:rowOff>
    </xdr:from>
    <xdr:to>
      <xdr:col>36</xdr:col>
      <xdr:colOff>165100</xdr:colOff>
      <xdr:row>34</xdr:row>
      <xdr:rowOff>59558</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6921500" y="5787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32</xdr:row>
      <xdr:rowOff>76085</xdr:rowOff>
    </xdr:from>
    <xdr:ext cx="469744"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6737428" y="55624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00000000-0008-0000-07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農林水産業費グラフ枠">
          <a:extLst>
            <a:ext uri="{FF2B5EF4-FFF2-40B4-BE49-F238E27FC236}">
              <a16:creationId xmlns:a16="http://schemas.microsoft.com/office/drawing/2014/main" id="{00000000-0008-0000-07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6577</xdr:rowOff>
    </xdr:from>
    <xdr:to>
      <xdr:col>54</xdr:col>
      <xdr:colOff>189865</xdr:colOff>
      <xdr:row>58</xdr:row>
      <xdr:rowOff>130625</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flipV="1">
          <a:off x="10475595" y="8579077"/>
          <a:ext cx="1270" cy="14956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134452</xdr:rowOff>
    </xdr:from>
    <xdr:ext cx="469744" cy="259045"/>
    <xdr:sp macro="" textlink="">
      <xdr:nvSpPr>
        <xdr:cNvPr id="341" name="農林水産業費最小値テキスト">
          <a:extLst>
            <a:ext uri="{FF2B5EF4-FFF2-40B4-BE49-F238E27FC236}">
              <a16:creationId xmlns:a16="http://schemas.microsoft.com/office/drawing/2014/main" id="{00000000-0008-0000-0700-000055010000}"/>
            </a:ext>
          </a:extLst>
        </xdr:cNvPr>
        <xdr:cNvSpPr txBox="1"/>
      </xdr:nvSpPr>
      <xdr:spPr>
        <a:xfrm>
          <a:off x="10528300" y="10078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130625</xdr:rowOff>
    </xdr:from>
    <xdr:to>
      <xdr:col>55</xdr:col>
      <xdr:colOff>88900</xdr:colOff>
      <xdr:row>58</xdr:row>
      <xdr:rowOff>130625</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10388600" y="10074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124704</xdr:rowOff>
    </xdr:from>
    <xdr:ext cx="599010" cy="259045"/>
    <xdr:sp macro="" textlink="">
      <xdr:nvSpPr>
        <xdr:cNvPr id="343" name="農林水産業費最大値テキスト">
          <a:extLst>
            <a:ext uri="{FF2B5EF4-FFF2-40B4-BE49-F238E27FC236}">
              <a16:creationId xmlns:a16="http://schemas.microsoft.com/office/drawing/2014/main" id="{00000000-0008-0000-0700-000057010000}"/>
            </a:ext>
          </a:extLst>
        </xdr:cNvPr>
        <xdr:cNvSpPr txBox="1"/>
      </xdr:nvSpPr>
      <xdr:spPr>
        <a:xfrm>
          <a:off x="10528300" y="83543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329,117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6577</xdr:rowOff>
    </xdr:from>
    <xdr:to>
      <xdr:col>55</xdr:col>
      <xdr:colOff>88900</xdr:colOff>
      <xdr:row>50</xdr:row>
      <xdr:rowOff>6577</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85790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41338</xdr:rowOff>
    </xdr:from>
    <xdr:to>
      <xdr:col>55</xdr:col>
      <xdr:colOff>0</xdr:colOff>
      <xdr:row>57</xdr:row>
      <xdr:rowOff>47520</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flipV="1">
          <a:off x="9639300" y="9813988"/>
          <a:ext cx="838200" cy="6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6743</xdr:rowOff>
    </xdr:from>
    <xdr:ext cx="534377" cy="259045"/>
    <xdr:sp macro="" textlink="">
      <xdr:nvSpPr>
        <xdr:cNvPr id="346" name="農林水産業費平均値テキスト">
          <a:extLst>
            <a:ext uri="{FF2B5EF4-FFF2-40B4-BE49-F238E27FC236}">
              <a16:creationId xmlns:a16="http://schemas.microsoft.com/office/drawing/2014/main" id="{00000000-0008-0000-0700-00005A010000}"/>
            </a:ext>
          </a:extLst>
        </xdr:cNvPr>
        <xdr:cNvSpPr txBox="1"/>
      </xdr:nvSpPr>
      <xdr:spPr>
        <a:xfrm>
          <a:off x="10528300" y="97793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28316</xdr:rowOff>
    </xdr:from>
    <xdr:to>
      <xdr:col>55</xdr:col>
      <xdr:colOff>50800</xdr:colOff>
      <xdr:row>57</xdr:row>
      <xdr:rowOff>129916</xdr:rowOff>
    </xdr:to>
    <xdr:sp macro="" textlink="">
      <xdr:nvSpPr>
        <xdr:cNvPr id="347" name="フローチャート: 判断 346">
          <a:extLst>
            <a:ext uri="{FF2B5EF4-FFF2-40B4-BE49-F238E27FC236}">
              <a16:creationId xmlns:a16="http://schemas.microsoft.com/office/drawing/2014/main" id="{00000000-0008-0000-0700-00005B010000}"/>
            </a:ext>
          </a:extLst>
        </xdr:cNvPr>
        <xdr:cNvSpPr/>
      </xdr:nvSpPr>
      <xdr:spPr>
        <a:xfrm>
          <a:off x="10426700" y="9800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167635</xdr:rowOff>
    </xdr:from>
    <xdr:to>
      <xdr:col>50</xdr:col>
      <xdr:colOff>114300</xdr:colOff>
      <xdr:row>57</xdr:row>
      <xdr:rowOff>47520</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8750300" y="9768835"/>
          <a:ext cx="889000" cy="51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56233</xdr:rowOff>
    </xdr:from>
    <xdr:to>
      <xdr:col>50</xdr:col>
      <xdr:colOff>165100</xdr:colOff>
      <xdr:row>57</xdr:row>
      <xdr:rowOff>157833</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9588500" y="9828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148960</xdr:rowOff>
    </xdr:from>
    <xdr:ext cx="534377"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9372111" y="9921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167635</xdr:rowOff>
    </xdr:from>
    <xdr:to>
      <xdr:col>45</xdr:col>
      <xdr:colOff>177800</xdr:colOff>
      <xdr:row>57</xdr:row>
      <xdr:rowOff>76245</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7861300" y="9768835"/>
          <a:ext cx="889000" cy="80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45027</xdr:rowOff>
    </xdr:from>
    <xdr:to>
      <xdr:col>46</xdr:col>
      <xdr:colOff>38100</xdr:colOff>
      <xdr:row>57</xdr:row>
      <xdr:rowOff>146627</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8699500" y="9817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137754</xdr:rowOff>
    </xdr:from>
    <xdr:ext cx="534377"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8483111" y="9910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14020</xdr:rowOff>
    </xdr:from>
    <xdr:to>
      <xdr:col>41</xdr:col>
      <xdr:colOff>50800</xdr:colOff>
      <xdr:row>57</xdr:row>
      <xdr:rowOff>76245</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a:off x="6972300" y="9786670"/>
          <a:ext cx="889000" cy="62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53997</xdr:rowOff>
    </xdr:from>
    <xdr:to>
      <xdr:col>41</xdr:col>
      <xdr:colOff>101600</xdr:colOff>
      <xdr:row>57</xdr:row>
      <xdr:rowOff>155597</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7810500" y="9826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146724</xdr:rowOff>
    </xdr:from>
    <xdr:ext cx="534377"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7594111" y="9919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45695</xdr:rowOff>
    </xdr:from>
    <xdr:to>
      <xdr:col>36</xdr:col>
      <xdr:colOff>165100</xdr:colOff>
      <xdr:row>57</xdr:row>
      <xdr:rowOff>147295</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6921500" y="9818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138422</xdr:rowOff>
    </xdr:from>
    <xdr:ext cx="534377"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6705111" y="9911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161988</xdr:rowOff>
    </xdr:from>
    <xdr:to>
      <xdr:col>55</xdr:col>
      <xdr:colOff>50800</xdr:colOff>
      <xdr:row>57</xdr:row>
      <xdr:rowOff>92138</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10426700" y="9763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13415</xdr:rowOff>
    </xdr:from>
    <xdr:ext cx="534377" cy="259045"/>
    <xdr:sp macro="" textlink="">
      <xdr:nvSpPr>
        <xdr:cNvPr id="365" name="農林水産業費該当値テキスト">
          <a:extLst>
            <a:ext uri="{FF2B5EF4-FFF2-40B4-BE49-F238E27FC236}">
              <a16:creationId xmlns:a16="http://schemas.microsoft.com/office/drawing/2014/main" id="{00000000-0008-0000-0700-00006D010000}"/>
            </a:ext>
          </a:extLst>
        </xdr:cNvPr>
        <xdr:cNvSpPr txBox="1"/>
      </xdr:nvSpPr>
      <xdr:spPr>
        <a:xfrm>
          <a:off x="10528300" y="9614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168170</xdr:rowOff>
    </xdr:from>
    <xdr:to>
      <xdr:col>50</xdr:col>
      <xdr:colOff>165100</xdr:colOff>
      <xdr:row>57</xdr:row>
      <xdr:rowOff>98320</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9588500" y="9769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114847</xdr:rowOff>
    </xdr:from>
    <xdr:ext cx="534377"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372111" y="9544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116835</xdr:rowOff>
    </xdr:from>
    <xdr:to>
      <xdr:col>46</xdr:col>
      <xdr:colOff>38100</xdr:colOff>
      <xdr:row>57</xdr:row>
      <xdr:rowOff>46985</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8699500" y="9718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63512</xdr:rowOff>
    </xdr:from>
    <xdr:ext cx="534377"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8483111" y="9493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25445</xdr:rowOff>
    </xdr:from>
    <xdr:to>
      <xdr:col>41</xdr:col>
      <xdr:colOff>101600</xdr:colOff>
      <xdr:row>57</xdr:row>
      <xdr:rowOff>127045</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7810500" y="9798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143572</xdr:rowOff>
    </xdr:from>
    <xdr:ext cx="534377"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7594111" y="9573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134670</xdr:rowOff>
    </xdr:from>
    <xdr:to>
      <xdr:col>36</xdr:col>
      <xdr:colOff>165100</xdr:colOff>
      <xdr:row>57</xdr:row>
      <xdr:rowOff>64820</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6921500" y="9735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81347</xdr:rowOff>
    </xdr:from>
    <xdr:ext cx="534377"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6705111" y="9511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4" name="商工費グラフ枠">
          <a:extLst>
            <a:ext uri="{FF2B5EF4-FFF2-40B4-BE49-F238E27FC236}">
              <a16:creationId xmlns:a16="http://schemas.microsoft.com/office/drawing/2014/main" id="{00000000-0008-0000-0700-00008A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72</xdr:row>
      <xdr:rowOff>90592</xdr:rowOff>
    </xdr:from>
    <xdr:to>
      <xdr:col>54</xdr:col>
      <xdr:colOff>189865</xdr:colOff>
      <xdr:row>78</xdr:row>
      <xdr:rowOff>135558</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flipV="1">
          <a:off x="10475595" y="12434992"/>
          <a:ext cx="1270" cy="10736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139385</xdr:rowOff>
    </xdr:from>
    <xdr:ext cx="378565" cy="259045"/>
    <xdr:sp macro="" textlink="">
      <xdr:nvSpPr>
        <xdr:cNvPr id="396" name="商工費最小値テキスト">
          <a:extLst>
            <a:ext uri="{FF2B5EF4-FFF2-40B4-BE49-F238E27FC236}">
              <a16:creationId xmlns:a16="http://schemas.microsoft.com/office/drawing/2014/main" id="{00000000-0008-0000-0700-00008C010000}"/>
            </a:ext>
          </a:extLst>
        </xdr:cNvPr>
        <xdr:cNvSpPr txBox="1"/>
      </xdr:nvSpPr>
      <xdr:spPr>
        <a:xfrm>
          <a:off x="10528300" y="135124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135558</xdr:rowOff>
    </xdr:from>
    <xdr:to>
      <xdr:col>55</xdr:col>
      <xdr:colOff>88900</xdr:colOff>
      <xdr:row>78</xdr:row>
      <xdr:rowOff>135558</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10388600" y="135086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71</xdr:row>
      <xdr:rowOff>37269</xdr:rowOff>
    </xdr:from>
    <xdr:ext cx="599010" cy="259045"/>
    <xdr:sp macro="" textlink="">
      <xdr:nvSpPr>
        <xdr:cNvPr id="398" name="商工費最大値テキスト">
          <a:extLst>
            <a:ext uri="{FF2B5EF4-FFF2-40B4-BE49-F238E27FC236}">
              <a16:creationId xmlns:a16="http://schemas.microsoft.com/office/drawing/2014/main" id="{00000000-0008-0000-0700-00008E010000}"/>
            </a:ext>
          </a:extLst>
        </xdr:cNvPr>
        <xdr:cNvSpPr txBox="1"/>
      </xdr:nvSpPr>
      <xdr:spPr>
        <a:xfrm>
          <a:off x="10528300" y="122102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235,741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72</xdr:row>
      <xdr:rowOff>90592</xdr:rowOff>
    </xdr:from>
    <xdr:to>
      <xdr:col>55</xdr:col>
      <xdr:colOff>88900</xdr:colOff>
      <xdr:row>72</xdr:row>
      <xdr:rowOff>90592</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10388600" y="12434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949</xdr:rowOff>
    </xdr:from>
    <xdr:to>
      <xdr:col>55</xdr:col>
      <xdr:colOff>0</xdr:colOff>
      <xdr:row>77</xdr:row>
      <xdr:rowOff>15611</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9639300" y="13202599"/>
          <a:ext cx="838200" cy="146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53807</xdr:rowOff>
    </xdr:from>
    <xdr:ext cx="534377" cy="259045"/>
    <xdr:sp macro="" textlink="">
      <xdr:nvSpPr>
        <xdr:cNvPr id="401" name="商工費平均値テキスト">
          <a:extLst>
            <a:ext uri="{FF2B5EF4-FFF2-40B4-BE49-F238E27FC236}">
              <a16:creationId xmlns:a16="http://schemas.microsoft.com/office/drawing/2014/main" id="{00000000-0008-0000-0700-000091010000}"/>
            </a:ext>
          </a:extLst>
        </xdr:cNvPr>
        <xdr:cNvSpPr txBox="1"/>
      </xdr:nvSpPr>
      <xdr:spPr>
        <a:xfrm>
          <a:off x="10528300" y="132554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75380</xdr:rowOff>
    </xdr:from>
    <xdr:to>
      <xdr:col>55</xdr:col>
      <xdr:colOff>50800</xdr:colOff>
      <xdr:row>78</xdr:row>
      <xdr:rowOff>5530</xdr:rowOff>
    </xdr:to>
    <xdr:sp macro="" textlink="">
      <xdr:nvSpPr>
        <xdr:cNvPr id="402" name="フローチャート: 判断 401">
          <a:extLst>
            <a:ext uri="{FF2B5EF4-FFF2-40B4-BE49-F238E27FC236}">
              <a16:creationId xmlns:a16="http://schemas.microsoft.com/office/drawing/2014/main" id="{00000000-0008-0000-0700-000092010000}"/>
            </a:ext>
          </a:extLst>
        </xdr:cNvPr>
        <xdr:cNvSpPr/>
      </xdr:nvSpPr>
      <xdr:spPr>
        <a:xfrm>
          <a:off x="10426700" y="13277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949</xdr:rowOff>
    </xdr:from>
    <xdr:to>
      <xdr:col>50</xdr:col>
      <xdr:colOff>114300</xdr:colOff>
      <xdr:row>77</xdr:row>
      <xdr:rowOff>8753</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flipV="1">
          <a:off x="8750300" y="13202599"/>
          <a:ext cx="889000" cy="7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79152</xdr:rowOff>
    </xdr:from>
    <xdr:to>
      <xdr:col>50</xdr:col>
      <xdr:colOff>165100</xdr:colOff>
      <xdr:row>78</xdr:row>
      <xdr:rowOff>9302</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9588500" y="13280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429</xdr:rowOff>
    </xdr:from>
    <xdr:ext cx="534377" cy="259045"/>
    <xdr:sp macro="" textlink="">
      <xdr:nvSpPr>
        <xdr:cNvPr id="405" name="テキスト ボックス 404">
          <a:extLst>
            <a:ext uri="{FF2B5EF4-FFF2-40B4-BE49-F238E27FC236}">
              <a16:creationId xmlns:a16="http://schemas.microsoft.com/office/drawing/2014/main" id="{00000000-0008-0000-0700-000095010000}"/>
            </a:ext>
          </a:extLst>
        </xdr:cNvPr>
        <xdr:cNvSpPr txBox="1"/>
      </xdr:nvSpPr>
      <xdr:spPr>
        <a:xfrm>
          <a:off x="9372111" y="13373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8753</xdr:rowOff>
    </xdr:from>
    <xdr:to>
      <xdr:col>45</xdr:col>
      <xdr:colOff>177800</xdr:colOff>
      <xdr:row>77</xdr:row>
      <xdr:rowOff>34114</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flipV="1">
          <a:off x="7861300" y="13210403"/>
          <a:ext cx="889000" cy="25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94945</xdr:rowOff>
    </xdr:from>
    <xdr:to>
      <xdr:col>46</xdr:col>
      <xdr:colOff>38100</xdr:colOff>
      <xdr:row>78</xdr:row>
      <xdr:rowOff>25095</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8699500" y="13296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16222</xdr:rowOff>
    </xdr:from>
    <xdr:ext cx="534377"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8483111" y="13389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139119</xdr:rowOff>
    </xdr:from>
    <xdr:to>
      <xdr:col>41</xdr:col>
      <xdr:colOff>50800</xdr:colOff>
      <xdr:row>77</xdr:row>
      <xdr:rowOff>34114</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a:off x="6972300" y="13169319"/>
          <a:ext cx="889000" cy="66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126532</xdr:rowOff>
    </xdr:from>
    <xdr:to>
      <xdr:col>41</xdr:col>
      <xdr:colOff>101600</xdr:colOff>
      <xdr:row>78</xdr:row>
      <xdr:rowOff>56682</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7810500" y="13328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47809</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7594111" y="13420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131516</xdr:rowOff>
    </xdr:from>
    <xdr:to>
      <xdr:col>36</xdr:col>
      <xdr:colOff>165100</xdr:colOff>
      <xdr:row>78</xdr:row>
      <xdr:rowOff>61666</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6921500" y="13333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52793</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6705111" y="13425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136261</xdr:rowOff>
    </xdr:from>
    <xdr:to>
      <xdr:col>55</xdr:col>
      <xdr:colOff>50800</xdr:colOff>
      <xdr:row>77</xdr:row>
      <xdr:rowOff>66411</xdr:rowOff>
    </xdr:to>
    <xdr:sp macro="" textlink="">
      <xdr:nvSpPr>
        <xdr:cNvPr id="419" name="楕円 418">
          <a:extLst>
            <a:ext uri="{FF2B5EF4-FFF2-40B4-BE49-F238E27FC236}">
              <a16:creationId xmlns:a16="http://schemas.microsoft.com/office/drawing/2014/main" id="{00000000-0008-0000-0700-0000A3010000}"/>
            </a:ext>
          </a:extLst>
        </xdr:cNvPr>
        <xdr:cNvSpPr/>
      </xdr:nvSpPr>
      <xdr:spPr>
        <a:xfrm>
          <a:off x="10426700" y="13166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159138</xdr:rowOff>
    </xdr:from>
    <xdr:ext cx="534377" cy="259045"/>
    <xdr:sp macro="" textlink="">
      <xdr:nvSpPr>
        <xdr:cNvPr id="420" name="商工費該当値テキスト">
          <a:extLst>
            <a:ext uri="{FF2B5EF4-FFF2-40B4-BE49-F238E27FC236}">
              <a16:creationId xmlns:a16="http://schemas.microsoft.com/office/drawing/2014/main" id="{00000000-0008-0000-0700-0000A4010000}"/>
            </a:ext>
          </a:extLst>
        </xdr:cNvPr>
        <xdr:cNvSpPr txBox="1"/>
      </xdr:nvSpPr>
      <xdr:spPr>
        <a:xfrm>
          <a:off x="10528300" y="13017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121599</xdr:rowOff>
    </xdr:from>
    <xdr:to>
      <xdr:col>50</xdr:col>
      <xdr:colOff>165100</xdr:colOff>
      <xdr:row>77</xdr:row>
      <xdr:rowOff>51749</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9588500" y="13151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68276</xdr:rowOff>
    </xdr:from>
    <xdr:ext cx="534377"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9372111" y="12927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129403</xdr:rowOff>
    </xdr:from>
    <xdr:to>
      <xdr:col>46</xdr:col>
      <xdr:colOff>38100</xdr:colOff>
      <xdr:row>77</xdr:row>
      <xdr:rowOff>59553</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8699500" y="13159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76081</xdr:rowOff>
    </xdr:from>
    <xdr:ext cx="534377"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8483111" y="12934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154764</xdr:rowOff>
    </xdr:from>
    <xdr:to>
      <xdr:col>41</xdr:col>
      <xdr:colOff>101600</xdr:colOff>
      <xdr:row>77</xdr:row>
      <xdr:rowOff>84914</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7810500" y="13184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101441</xdr:rowOff>
    </xdr:from>
    <xdr:ext cx="534377"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7594111" y="12960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88319</xdr:rowOff>
    </xdr:from>
    <xdr:to>
      <xdr:col>36</xdr:col>
      <xdr:colOff>165100</xdr:colOff>
      <xdr:row>77</xdr:row>
      <xdr:rowOff>18469</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6921500" y="13118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34996</xdr:rowOff>
    </xdr:from>
    <xdr:ext cx="534377"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6705111" y="12893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7" name="テキスト ボックス 436">
          <a:extLst>
            <a:ext uri="{FF2B5EF4-FFF2-40B4-BE49-F238E27FC236}">
              <a16:creationId xmlns:a16="http://schemas.microsoft.com/office/drawing/2014/main" id="{00000000-0008-0000-0700-0000B5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8" name="直線コネクタ 437">
          <a:extLst>
            <a:ext uri="{FF2B5EF4-FFF2-40B4-BE49-F238E27FC236}">
              <a16:creationId xmlns:a16="http://schemas.microsoft.com/office/drawing/2014/main" id="{00000000-0008-0000-0700-0000B6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9" name="土木費グラフ枠">
          <a:extLst>
            <a:ext uri="{FF2B5EF4-FFF2-40B4-BE49-F238E27FC236}">
              <a16:creationId xmlns:a16="http://schemas.microsoft.com/office/drawing/2014/main" id="{00000000-0008-0000-0700-0000C1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87077</xdr:rowOff>
    </xdr:from>
    <xdr:to>
      <xdr:col>54</xdr:col>
      <xdr:colOff>189865</xdr:colOff>
      <xdr:row>98</xdr:row>
      <xdr:rowOff>51584</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flipV="1">
          <a:off x="10475595" y="15860477"/>
          <a:ext cx="1270" cy="9932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55411</xdr:rowOff>
    </xdr:from>
    <xdr:ext cx="534377" cy="259045"/>
    <xdr:sp macro="" textlink="">
      <xdr:nvSpPr>
        <xdr:cNvPr id="451" name="土木費最小値テキスト">
          <a:extLst>
            <a:ext uri="{FF2B5EF4-FFF2-40B4-BE49-F238E27FC236}">
              <a16:creationId xmlns:a16="http://schemas.microsoft.com/office/drawing/2014/main" id="{00000000-0008-0000-0700-0000C3010000}"/>
            </a:ext>
          </a:extLst>
        </xdr:cNvPr>
        <xdr:cNvSpPr txBox="1"/>
      </xdr:nvSpPr>
      <xdr:spPr>
        <a:xfrm>
          <a:off x="10528300" y="16857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51584</xdr:rowOff>
    </xdr:from>
    <xdr:to>
      <xdr:col>55</xdr:col>
      <xdr:colOff>88900</xdr:colOff>
      <xdr:row>98</xdr:row>
      <xdr:rowOff>51584</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10388600" y="16853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91</xdr:row>
      <xdr:rowOff>33754</xdr:rowOff>
    </xdr:from>
    <xdr:ext cx="599010" cy="259045"/>
    <xdr:sp macro="" textlink="">
      <xdr:nvSpPr>
        <xdr:cNvPr id="453" name="土木費最大値テキスト">
          <a:extLst>
            <a:ext uri="{FF2B5EF4-FFF2-40B4-BE49-F238E27FC236}">
              <a16:creationId xmlns:a16="http://schemas.microsoft.com/office/drawing/2014/main" id="{00000000-0008-0000-0700-0000C5010000}"/>
            </a:ext>
          </a:extLst>
        </xdr:cNvPr>
        <xdr:cNvSpPr txBox="1"/>
      </xdr:nvSpPr>
      <xdr:spPr>
        <a:xfrm>
          <a:off x="10528300" y="156357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236,510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92</xdr:row>
      <xdr:rowOff>87077</xdr:rowOff>
    </xdr:from>
    <xdr:to>
      <xdr:col>55</xdr:col>
      <xdr:colOff>88900</xdr:colOff>
      <xdr:row>92</xdr:row>
      <xdr:rowOff>87077</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10388600" y="158604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94</xdr:row>
      <xdr:rowOff>5553</xdr:rowOff>
    </xdr:from>
    <xdr:to>
      <xdr:col>55</xdr:col>
      <xdr:colOff>0</xdr:colOff>
      <xdr:row>95</xdr:row>
      <xdr:rowOff>66708</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9639300" y="16121853"/>
          <a:ext cx="838200" cy="232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31821</xdr:rowOff>
    </xdr:from>
    <xdr:ext cx="534377" cy="259045"/>
    <xdr:sp macro="" textlink="">
      <xdr:nvSpPr>
        <xdr:cNvPr id="456" name="土木費平均値テキスト">
          <a:extLst>
            <a:ext uri="{FF2B5EF4-FFF2-40B4-BE49-F238E27FC236}">
              <a16:creationId xmlns:a16="http://schemas.microsoft.com/office/drawing/2014/main" id="{00000000-0008-0000-0700-0000C8010000}"/>
            </a:ext>
          </a:extLst>
        </xdr:cNvPr>
        <xdr:cNvSpPr txBox="1"/>
      </xdr:nvSpPr>
      <xdr:spPr>
        <a:xfrm>
          <a:off x="10528300" y="164910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53394</xdr:rowOff>
    </xdr:from>
    <xdr:to>
      <xdr:col>55</xdr:col>
      <xdr:colOff>50800</xdr:colOff>
      <xdr:row>96</xdr:row>
      <xdr:rowOff>154994</xdr:rowOff>
    </xdr:to>
    <xdr:sp macro="" textlink="">
      <xdr:nvSpPr>
        <xdr:cNvPr id="457" name="フローチャート: 判断 456">
          <a:extLst>
            <a:ext uri="{FF2B5EF4-FFF2-40B4-BE49-F238E27FC236}">
              <a16:creationId xmlns:a16="http://schemas.microsoft.com/office/drawing/2014/main" id="{00000000-0008-0000-0700-0000C9010000}"/>
            </a:ext>
          </a:extLst>
        </xdr:cNvPr>
        <xdr:cNvSpPr/>
      </xdr:nvSpPr>
      <xdr:spPr>
        <a:xfrm>
          <a:off x="10426700" y="16512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94</xdr:row>
      <xdr:rowOff>5553</xdr:rowOff>
    </xdr:from>
    <xdr:to>
      <xdr:col>50</xdr:col>
      <xdr:colOff>114300</xdr:colOff>
      <xdr:row>94</xdr:row>
      <xdr:rowOff>88498</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flipV="1">
          <a:off x="8750300" y="16121853"/>
          <a:ext cx="889000" cy="82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73644</xdr:rowOff>
    </xdr:from>
    <xdr:to>
      <xdr:col>50</xdr:col>
      <xdr:colOff>165100</xdr:colOff>
      <xdr:row>97</xdr:row>
      <xdr:rowOff>3794</xdr:rowOff>
    </xdr:to>
    <xdr:sp macro="" textlink="">
      <xdr:nvSpPr>
        <xdr:cNvPr id="459" name="フローチャート: 判断 458">
          <a:extLst>
            <a:ext uri="{FF2B5EF4-FFF2-40B4-BE49-F238E27FC236}">
              <a16:creationId xmlns:a16="http://schemas.microsoft.com/office/drawing/2014/main" id="{00000000-0008-0000-0700-0000CB010000}"/>
            </a:ext>
          </a:extLst>
        </xdr:cNvPr>
        <xdr:cNvSpPr/>
      </xdr:nvSpPr>
      <xdr:spPr>
        <a:xfrm>
          <a:off x="9588500" y="16532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166371</xdr:rowOff>
    </xdr:from>
    <xdr:ext cx="534377"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9372111" y="16625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94</xdr:row>
      <xdr:rowOff>76643</xdr:rowOff>
    </xdr:from>
    <xdr:to>
      <xdr:col>45</xdr:col>
      <xdr:colOff>177800</xdr:colOff>
      <xdr:row>94</xdr:row>
      <xdr:rowOff>88498</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7861300" y="16192943"/>
          <a:ext cx="889000" cy="11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13728</xdr:rowOff>
    </xdr:from>
    <xdr:to>
      <xdr:col>46</xdr:col>
      <xdr:colOff>38100</xdr:colOff>
      <xdr:row>96</xdr:row>
      <xdr:rowOff>115328</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8699500" y="16472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106455</xdr:rowOff>
    </xdr:from>
    <xdr:ext cx="534377" cy="259045"/>
    <xdr:sp macro="" textlink="">
      <xdr:nvSpPr>
        <xdr:cNvPr id="463" name="テキスト ボックス 462">
          <a:extLst>
            <a:ext uri="{FF2B5EF4-FFF2-40B4-BE49-F238E27FC236}">
              <a16:creationId xmlns:a16="http://schemas.microsoft.com/office/drawing/2014/main" id="{00000000-0008-0000-0700-0000CF010000}"/>
            </a:ext>
          </a:extLst>
        </xdr:cNvPr>
        <xdr:cNvSpPr txBox="1"/>
      </xdr:nvSpPr>
      <xdr:spPr>
        <a:xfrm>
          <a:off x="8483111" y="16565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94</xdr:row>
      <xdr:rowOff>76643</xdr:rowOff>
    </xdr:from>
    <xdr:to>
      <xdr:col>41</xdr:col>
      <xdr:colOff>50800</xdr:colOff>
      <xdr:row>94</xdr:row>
      <xdr:rowOff>155477</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6972300" y="16192943"/>
          <a:ext cx="889000" cy="78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63539</xdr:rowOff>
    </xdr:from>
    <xdr:to>
      <xdr:col>41</xdr:col>
      <xdr:colOff>101600</xdr:colOff>
      <xdr:row>96</xdr:row>
      <xdr:rowOff>165139</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7810500" y="16522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156266</xdr:rowOff>
    </xdr:from>
    <xdr:ext cx="534377"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7594111" y="16615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83258</xdr:rowOff>
    </xdr:from>
    <xdr:to>
      <xdr:col>36</xdr:col>
      <xdr:colOff>165100</xdr:colOff>
      <xdr:row>97</xdr:row>
      <xdr:rowOff>13408</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6921500" y="16542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4535</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6705111" y="16635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15908</xdr:rowOff>
    </xdr:from>
    <xdr:to>
      <xdr:col>55</xdr:col>
      <xdr:colOff>50800</xdr:colOff>
      <xdr:row>95</xdr:row>
      <xdr:rowOff>117508</xdr:rowOff>
    </xdr:to>
    <xdr:sp macro="" textlink="">
      <xdr:nvSpPr>
        <xdr:cNvPr id="474" name="楕円 473">
          <a:extLst>
            <a:ext uri="{FF2B5EF4-FFF2-40B4-BE49-F238E27FC236}">
              <a16:creationId xmlns:a16="http://schemas.microsoft.com/office/drawing/2014/main" id="{00000000-0008-0000-0700-0000DA010000}"/>
            </a:ext>
          </a:extLst>
        </xdr:cNvPr>
        <xdr:cNvSpPr/>
      </xdr:nvSpPr>
      <xdr:spPr>
        <a:xfrm>
          <a:off x="10426700" y="16303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38785</xdr:rowOff>
    </xdr:from>
    <xdr:ext cx="599010" cy="259045"/>
    <xdr:sp macro="" textlink="">
      <xdr:nvSpPr>
        <xdr:cNvPr id="475" name="土木費該当値テキスト">
          <a:extLst>
            <a:ext uri="{FF2B5EF4-FFF2-40B4-BE49-F238E27FC236}">
              <a16:creationId xmlns:a16="http://schemas.microsoft.com/office/drawing/2014/main" id="{00000000-0008-0000-0700-0000DB010000}"/>
            </a:ext>
          </a:extLst>
        </xdr:cNvPr>
        <xdr:cNvSpPr txBox="1"/>
      </xdr:nvSpPr>
      <xdr:spPr>
        <a:xfrm>
          <a:off x="10528300" y="161550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93</xdr:row>
      <xdr:rowOff>126203</xdr:rowOff>
    </xdr:from>
    <xdr:to>
      <xdr:col>50</xdr:col>
      <xdr:colOff>165100</xdr:colOff>
      <xdr:row>94</xdr:row>
      <xdr:rowOff>56353</xdr:rowOff>
    </xdr:to>
    <xdr:sp macro="" textlink="">
      <xdr:nvSpPr>
        <xdr:cNvPr id="476" name="楕円 475">
          <a:extLst>
            <a:ext uri="{FF2B5EF4-FFF2-40B4-BE49-F238E27FC236}">
              <a16:creationId xmlns:a16="http://schemas.microsoft.com/office/drawing/2014/main" id="{00000000-0008-0000-0700-0000DC010000}"/>
            </a:ext>
          </a:extLst>
        </xdr:cNvPr>
        <xdr:cNvSpPr/>
      </xdr:nvSpPr>
      <xdr:spPr>
        <a:xfrm>
          <a:off x="9588500" y="16071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92</xdr:row>
      <xdr:rowOff>72880</xdr:rowOff>
    </xdr:from>
    <xdr:ext cx="59901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9339795" y="158462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94</xdr:row>
      <xdr:rowOff>37698</xdr:rowOff>
    </xdr:from>
    <xdr:to>
      <xdr:col>46</xdr:col>
      <xdr:colOff>38100</xdr:colOff>
      <xdr:row>94</xdr:row>
      <xdr:rowOff>139298</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8699500" y="16153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92</xdr:row>
      <xdr:rowOff>155825</xdr:rowOff>
    </xdr:from>
    <xdr:ext cx="59901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8450795" y="159292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94</xdr:row>
      <xdr:rowOff>25843</xdr:rowOff>
    </xdr:from>
    <xdr:to>
      <xdr:col>41</xdr:col>
      <xdr:colOff>101600</xdr:colOff>
      <xdr:row>94</xdr:row>
      <xdr:rowOff>127443</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7810500" y="16142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92</xdr:row>
      <xdr:rowOff>143970</xdr:rowOff>
    </xdr:from>
    <xdr:ext cx="59901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7561795" y="159173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104677</xdr:rowOff>
    </xdr:from>
    <xdr:to>
      <xdr:col>36</xdr:col>
      <xdr:colOff>165100</xdr:colOff>
      <xdr:row>95</xdr:row>
      <xdr:rowOff>34827</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6921500" y="16220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93</xdr:row>
      <xdr:rowOff>51354</xdr:rowOff>
    </xdr:from>
    <xdr:ext cx="59901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6672795" y="159962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4" name="正方形/長方形 483">
          <a:extLst>
            <a:ext uri="{FF2B5EF4-FFF2-40B4-BE49-F238E27FC236}">
              <a16:creationId xmlns:a16="http://schemas.microsoft.com/office/drawing/2014/main" id="{00000000-0008-0000-0700-0000E4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5" name="正方形/長方形 484">
          <a:extLst>
            <a:ext uri="{FF2B5EF4-FFF2-40B4-BE49-F238E27FC236}">
              <a16:creationId xmlns:a16="http://schemas.microsoft.com/office/drawing/2014/main" id="{00000000-0008-0000-0700-0000E5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3" name="直線コネクタ 492">
          <a:extLst>
            <a:ext uri="{FF2B5EF4-FFF2-40B4-BE49-F238E27FC236}">
              <a16:creationId xmlns:a16="http://schemas.microsoft.com/office/drawing/2014/main" id="{00000000-0008-0000-0700-0000ED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139700</xdr:rowOff>
    </xdr:from>
    <xdr:to>
      <xdr:col>89</xdr:col>
      <xdr:colOff>177800</xdr:colOff>
      <xdr:row>39</xdr:row>
      <xdr:rowOff>139700</xdr:rowOff>
    </xdr:to>
    <xdr:cxnSp macro="">
      <xdr:nvCxnSpPr>
        <xdr:cNvPr id="494" name="直線コネクタ 493">
          <a:extLst>
            <a:ext uri="{FF2B5EF4-FFF2-40B4-BE49-F238E27FC236}">
              <a16:creationId xmlns:a16="http://schemas.microsoft.com/office/drawing/2014/main" id="{00000000-0008-0000-0700-0000EE010000}"/>
            </a:ext>
          </a:extLst>
        </xdr:cNvPr>
        <xdr:cNvCxnSpPr/>
      </xdr:nvCxnSpPr>
      <xdr:spPr>
        <a:xfrm>
          <a:off x="12446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168927</xdr:rowOff>
    </xdr:from>
    <xdr:ext cx="248786" cy="259045"/>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12197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25400</xdr:rowOff>
    </xdr:from>
    <xdr:to>
      <xdr:col>89</xdr:col>
      <xdr:colOff>177800</xdr:colOff>
      <xdr:row>38</xdr:row>
      <xdr:rowOff>25400</xdr:rowOff>
    </xdr:to>
    <xdr:cxnSp macro="">
      <xdr:nvCxnSpPr>
        <xdr:cNvPr id="496" name="直線コネクタ 495">
          <a:extLst>
            <a:ext uri="{FF2B5EF4-FFF2-40B4-BE49-F238E27FC236}">
              <a16:creationId xmlns:a16="http://schemas.microsoft.com/office/drawing/2014/main" id="{00000000-0008-0000-0700-0000F0010000}"/>
            </a:ext>
          </a:extLst>
        </xdr:cNvPr>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54627</xdr:rowOff>
    </xdr:from>
    <xdr:ext cx="531299" cy="2590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1914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82550</xdr:rowOff>
    </xdr:from>
    <xdr:to>
      <xdr:col>89</xdr:col>
      <xdr:colOff>177800</xdr:colOff>
      <xdr:row>36</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111777</xdr:rowOff>
    </xdr:from>
    <xdr:ext cx="531299"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1914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25400</xdr:rowOff>
    </xdr:from>
    <xdr:to>
      <xdr:col>89</xdr:col>
      <xdr:colOff>177800</xdr:colOff>
      <xdr:row>33</xdr:row>
      <xdr:rowOff>25400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54627</xdr:rowOff>
    </xdr:from>
    <xdr:ext cx="59541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850581" y="5541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30</xdr:row>
      <xdr:rowOff>111777</xdr:rowOff>
    </xdr:from>
    <xdr:ext cx="59541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850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29</xdr:row>
      <xdr:rowOff>139700</xdr:rowOff>
    </xdr:from>
    <xdr:to>
      <xdr:col>89</xdr:col>
      <xdr:colOff>177800</xdr:colOff>
      <xdr:row>29</xdr:row>
      <xdr:rowOff>139700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28</xdr:row>
      <xdr:rowOff>168927</xdr:rowOff>
    </xdr:from>
    <xdr:ext cx="59541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850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消防費グラフ枠">
          <a:extLst>
            <a:ext uri="{FF2B5EF4-FFF2-40B4-BE49-F238E27FC236}">
              <a16:creationId xmlns:a16="http://schemas.microsoft.com/office/drawing/2014/main" id="{00000000-0008-0000-0700-0000FE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107382</xdr:rowOff>
    </xdr:from>
    <xdr:to>
      <xdr:col>85</xdr:col>
      <xdr:colOff>126364</xdr:colOff>
      <xdr:row>38</xdr:row>
      <xdr:rowOff>144072</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flipV="1">
          <a:off x="16317595" y="5250882"/>
          <a:ext cx="1269" cy="14082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147899</xdr:rowOff>
    </xdr:from>
    <xdr:ext cx="534377" cy="259045"/>
    <xdr:sp macro="" textlink="">
      <xdr:nvSpPr>
        <xdr:cNvPr id="512" name="消防費最小値テキスト">
          <a:extLst>
            <a:ext uri="{FF2B5EF4-FFF2-40B4-BE49-F238E27FC236}">
              <a16:creationId xmlns:a16="http://schemas.microsoft.com/office/drawing/2014/main" id="{00000000-0008-0000-0700-000000020000}"/>
            </a:ext>
          </a:extLst>
        </xdr:cNvPr>
        <xdr:cNvSpPr txBox="1"/>
      </xdr:nvSpPr>
      <xdr:spPr>
        <a:xfrm>
          <a:off x="16370300" y="6662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17,541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144072</xdr:rowOff>
    </xdr:from>
    <xdr:to>
      <xdr:col>86</xdr:col>
      <xdr:colOff>25400</xdr:colOff>
      <xdr:row>38</xdr:row>
      <xdr:rowOff>144072</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6230600" y="66591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54059</xdr:rowOff>
    </xdr:from>
    <xdr:ext cx="599010" cy="259045"/>
    <xdr:sp macro="" textlink="">
      <xdr:nvSpPr>
        <xdr:cNvPr id="514" name="消防費最大値テキスト">
          <a:extLst>
            <a:ext uri="{FF2B5EF4-FFF2-40B4-BE49-F238E27FC236}">
              <a16:creationId xmlns:a16="http://schemas.microsoft.com/office/drawing/2014/main" id="{00000000-0008-0000-0700-000002020000}"/>
            </a:ext>
          </a:extLst>
        </xdr:cNvPr>
        <xdr:cNvSpPr txBox="1"/>
      </xdr:nvSpPr>
      <xdr:spPr>
        <a:xfrm>
          <a:off x="16370300" y="50261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165,393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107382</xdr:rowOff>
    </xdr:from>
    <xdr:to>
      <xdr:col>86</xdr:col>
      <xdr:colOff>25400</xdr:colOff>
      <xdr:row>30</xdr:row>
      <xdr:rowOff>107382</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6230600" y="5250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127679</xdr:rowOff>
    </xdr:from>
    <xdr:to>
      <xdr:col>85</xdr:col>
      <xdr:colOff>127000</xdr:colOff>
      <xdr:row>37</xdr:row>
      <xdr:rowOff>131080</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5481300" y="6471329"/>
          <a:ext cx="838200" cy="3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93660</xdr:rowOff>
    </xdr:from>
    <xdr:ext cx="534377" cy="259045"/>
    <xdr:sp macro="" textlink="">
      <xdr:nvSpPr>
        <xdr:cNvPr id="517" name="消防費平均値テキスト">
          <a:extLst>
            <a:ext uri="{FF2B5EF4-FFF2-40B4-BE49-F238E27FC236}">
              <a16:creationId xmlns:a16="http://schemas.microsoft.com/office/drawing/2014/main" id="{00000000-0008-0000-0700-000005020000}"/>
            </a:ext>
          </a:extLst>
        </xdr:cNvPr>
        <xdr:cNvSpPr txBox="1"/>
      </xdr:nvSpPr>
      <xdr:spPr>
        <a:xfrm>
          <a:off x="16370300" y="62658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70783</xdr:rowOff>
    </xdr:from>
    <xdr:to>
      <xdr:col>85</xdr:col>
      <xdr:colOff>177800</xdr:colOff>
      <xdr:row>38</xdr:row>
      <xdr:rowOff>933</xdr:rowOff>
    </xdr:to>
    <xdr:sp macro="" textlink="">
      <xdr:nvSpPr>
        <xdr:cNvPr id="518" name="フローチャート: 判断 517">
          <a:extLst>
            <a:ext uri="{FF2B5EF4-FFF2-40B4-BE49-F238E27FC236}">
              <a16:creationId xmlns:a16="http://schemas.microsoft.com/office/drawing/2014/main" id="{00000000-0008-0000-0700-000006020000}"/>
            </a:ext>
          </a:extLst>
        </xdr:cNvPr>
        <xdr:cNvSpPr/>
      </xdr:nvSpPr>
      <xdr:spPr>
        <a:xfrm>
          <a:off x="16268700" y="64144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127679</xdr:rowOff>
    </xdr:from>
    <xdr:to>
      <xdr:col>81</xdr:col>
      <xdr:colOff>50800</xdr:colOff>
      <xdr:row>37</xdr:row>
      <xdr:rowOff>150082</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flipV="1">
          <a:off x="14592300" y="6471329"/>
          <a:ext cx="889000" cy="22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58849</xdr:rowOff>
    </xdr:from>
    <xdr:to>
      <xdr:col>81</xdr:col>
      <xdr:colOff>101600</xdr:colOff>
      <xdr:row>37</xdr:row>
      <xdr:rowOff>160449</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5430500" y="6402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5526</xdr:rowOff>
    </xdr:from>
    <xdr:ext cx="534377" cy="259045"/>
    <xdr:sp macro="" textlink="">
      <xdr:nvSpPr>
        <xdr:cNvPr id="521" name="テキスト ボックス 520">
          <a:extLst>
            <a:ext uri="{FF2B5EF4-FFF2-40B4-BE49-F238E27FC236}">
              <a16:creationId xmlns:a16="http://schemas.microsoft.com/office/drawing/2014/main" id="{00000000-0008-0000-0700-000009020000}"/>
            </a:ext>
          </a:extLst>
        </xdr:cNvPr>
        <xdr:cNvSpPr txBox="1"/>
      </xdr:nvSpPr>
      <xdr:spPr>
        <a:xfrm>
          <a:off x="15214111" y="6177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162703</xdr:rowOff>
    </xdr:from>
    <xdr:to>
      <xdr:col>76</xdr:col>
      <xdr:colOff>114300</xdr:colOff>
      <xdr:row>37</xdr:row>
      <xdr:rowOff>150082</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3703300" y="6334903"/>
          <a:ext cx="889000" cy="158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83042</xdr:rowOff>
    </xdr:from>
    <xdr:to>
      <xdr:col>76</xdr:col>
      <xdr:colOff>165100</xdr:colOff>
      <xdr:row>38</xdr:row>
      <xdr:rowOff>13192</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4541500" y="6426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29719</xdr:rowOff>
    </xdr:from>
    <xdr:ext cx="534377"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4325111" y="6201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162703</xdr:rowOff>
    </xdr:from>
    <xdr:to>
      <xdr:col>71</xdr:col>
      <xdr:colOff>177800</xdr:colOff>
      <xdr:row>37</xdr:row>
      <xdr:rowOff>155883</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flipV="1">
          <a:off x="12814300" y="6334903"/>
          <a:ext cx="889000" cy="164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100749</xdr:rowOff>
    </xdr:from>
    <xdr:to>
      <xdr:col>72</xdr:col>
      <xdr:colOff>38100</xdr:colOff>
      <xdr:row>38</xdr:row>
      <xdr:rowOff>30899</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3652500" y="6444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22026</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3436111" y="6537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118027</xdr:rowOff>
    </xdr:from>
    <xdr:to>
      <xdr:col>67</xdr:col>
      <xdr:colOff>101600</xdr:colOff>
      <xdr:row>38</xdr:row>
      <xdr:rowOff>48177</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2763500" y="6461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39305</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2547111" y="6554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80280</xdr:rowOff>
    </xdr:from>
    <xdr:to>
      <xdr:col>85</xdr:col>
      <xdr:colOff>177800</xdr:colOff>
      <xdr:row>38</xdr:row>
      <xdr:rowOff>10430</xdr:rowOff>
    </xdr:to>
    <xdr:sp macro="" textlink="">
      <xdr:nvSpPr>
        <xdr:cNvPr id="535" name="楕円 534">
          <a:extLst>
            <a:ext uri="{FF2B5EF4-FFF2-40B4-BE49-F238E27FC236}">
              <a16:creationId xmlns:a16="http://schemas.microsoft.com/office/drawing/2014/main" id="{00000000-0008-0000-0700-000017020000}"/>
            </a:ext>
          </a:extLst>
        </xdr:cNvPr>
        <xdr:cNvSpPr/>
      </xdr:nvSpPr>
      <xdr:spPr>
        <a:xfrm>
          <a:off x="16268700" y="6423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58707</xdr:rowOff>
    </xdr:from>
    <xdr:ext cx="534377" cy="259045"/>
    <xdr:sp macro="" textlink="">
      <xdr:nvSpPr>
        <xdr:cNvPr id="536" name="消防費該当値テキスト">
          <a:extLst>
            <a:ext uri="{FF2B5EF4-FFF2-40B4-BE49-F238E27FC236}">
              <a16:creationId xmlns:a16="http://schemas.microsoft.com/office/drawing/2014/main" id="{00000000-0008-0000-0700-000018020000}"/>
            </a:ext>
          </a:extLst>
        </xdr:cNvPr>
        <xdr:cNvSpPr txBox="1"/>
      </xdr:nvSpPr>
      <xdr:spPr>
        <a:xfrm>
          <a:off x="16370300" y="6402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76879</xdr:rowOff>
    </xdr:from>
    <xdr:to>
      <xdr:col>81</xdr:col>
      <xdr:colOff>101600</xdr:colOff>
      <xdr:row>38</xdr:row>
      <xdr:rowOff>7029</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5430500" y="6420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169607</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5214111" y="6513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99282</xdr:rowOff>
    </xdr:from>
    <xdr:to>
      <xdr:col>76</xdr:col>
      <xdr:colOff>165100</xdr:colOff>
      <xdr:row>38</xdr:row>
      <xdr:rowOff>29432</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4541500" y="6442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20559</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4325111" y="6535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111903</xdr:rowOff>
    </xdr:from>
    <xdr:to>
      <xdr:col>72</xdr:col>
      <xdr:colOff>38100</xdr:colOff>
      <xdr:row>37</xdr:row>
      <xdr:rowOff>42053</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3652500" y="6284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58580</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3436111" y="6059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105083</xdr:rowOff>
    </xdr:from>
    <xdr:to>
      <xdr:col>67</xdr:col>
      <xdr:colOff>101600</xdr:colOff>
      <xdr:row>38</xdr:row>
      <xdr:rowOff>35234</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2763500" y="6448733"/>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51760</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2547111" y="6223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7" name="教育費グラフ枠">
          <a:extLst>
            <a:ext uri="{FF2B5EF4-FFF2-40B4-BE49-F238E27FC236}">
              <a16:creationId xmlns:a16="http://schemas.microsoft.com/office/drawing/2014/main" id="{00000000-0008-0000-0700-000037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41356</xdr:rowOff>
    </xdr:from>
    <xdr:to>
      <xdr:col>85</xdr:col>
      <xdr:colOff>126364</xdr:colOff>
      <xdr:row>57</xdr:row>
      <xdr:rowOff>107414</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flipV="1">
          <a:off x="16317595" y="8613856"/>
          <a:ext cx="1269" cy="12662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111241</xdr:rowOff>
    </xdr:from>
    <xdr:ext cx="534377" cy="259045"/>
    <xdr:sp macro="" textlink="">
      <xdr:nvSpPr>
        <xdr:cNvPr id="569" name="教育費最小値テキスト">
          <a:extLst>
            <a:ext uri="{FF2B5EF4-FFF2-40B4-BE49-F238E27FC236}">
              <a16:creationId xmlns:a16="http://schemas.microsoft.com/office/drawing/2014/main" id="{00000000-0008-0000-0700-000039020000}"/>
            </a:ext>
          </a:extLst>
        </xdr:cNvPr>
        <xdr:cNvSpPr txBox="1"/>
      </xdr:nvSpPr>
      <xdr:spPr>
        <a:xfrm>
          <a:off x="16370300" y="9883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107414</xdr:rowOff>
    </xdr:from>
    <xdr:to>
      <xdr:col>86</xdr:col>
      <xdr:colOff>25400</xdr:colOff>
      <xdr:row>57</xdr:row>
      <xdr:rowOff>107414</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6230600" y="98800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159483</xdr:rowOff>
    </xdr:from>
    <xdr:ext cx="599010" cy="259045"/>
    <xdr:sp macro="" textlink="">
      <xdr:nvSpPr>
        <xdr:cNvPr id="571" name="教育費最大値テキスト">
          <a:extLst>
            <a:ext uri="{FF2B5EF4-FFF2-40B4-BE49-F238E27FC236}">
              <a16:creationId xmlns:a16="http://schemas.microsoft.com/office/drawing/2014/main" id="{00000000-0008-0000-0700-00003B020000}"/>
            </a:ext>
          </a:extLst>
        </xdr:cNvPr>
        <xdr:cNvSpPr txBox="1"/>
      </xdr:nvSpPr>
      <xdr:spPr>
        <a:xfrm>
          <a:off x="16370300" y="83890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202,906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41356</xdr:rowOff>
    </xdr:from>
    <xdr:to>
      <xdr:col>86</xdr:col>
      <xdr:colOff>25400</xdr:colOff>
      <xdr:row>50</xdr:row>
      <xdr:rowOff>41356</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6230600" y="8613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50</xdr:row>
      <xdr:rowOff>111141</xdr:rowOff>
    </xdr:from>
    <xdr:to>
      <xdr:col>85</xdr:col>
      <xdr:colOff>127000</xdr:colOff>
      <xdr:row>55</xdr:row>
      <xdr:rowOff>114920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5481300" y="8683641"/>
          <a:ext cx="838200" cy="861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42844</xdr:rowOff>
    </xdr:from>
    <xdr:ext cx="534377" cy="259045"/>
    <xdr:sp macro="" textlink="">
      <xdr:nvSpPr>
        <xdr:cNvPr id="574" name="教育費平均値テキスト">
          <a:extLst>
            <a:ext uri="{FF2B5EF4-FFF2-40B4-BE49-F238E27FC236}">
              <a16:creationId xmlns:a16="http://schemas.microsoft.com/office/drawing/2014/main" id="{00000000-0008-0000-0700-00003E020000}"/>
            </a:ext>
          </a:extLst>
        </xdr:cNvPr>
        <xdr:cNvSpPr txBox="1"/>
      </xdr:nvSpPr>
      <xdr:spPr>
        <a:xfrm>
          <a:off x="16370300" y="94725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64417</xdr:rowOff>
    </xdr:from>
    <xdr:to>
      <xdr:col>85</xdr:col>
      <xdr:colOff>177800</xdr:colOff>
      <xdr:row>55</xdr:row>
      <xdr:rowOff>166017</xdr:rowOff>
    </xdr:to>
    <xdr:sp macro="" textlink="">
      <xdr:nvSpPr>
        <xdr:cNvPr id="575" name="フローチャート: 判断 574">
          <a:extLst>
            <a:ext uri="{FF2B5EF4-FFF2-40B4-BE49-F238E27FC236}">
              <a16:creationId xmlns:a16="http://schemas.microsoft.com/office/drawing/2014/main" id="{00000000-0008-0000-0700-00003F020000}"/>
            </a:ext>
          </a:extLst>
        </xdr:cNvPr>
        <xdr:cNvSpPr/>
      </xdr:nvSpPr>
      <xdr:spPr>
        <a:xfrm>
          <a:off x="16268700" y="9494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50</xdr:row>
      <xdr:rowOff>111141</xdr:rowOff>
    </xdr:from>
    <xdr:to>
      <xdr:col>81</xdr:col>
      <xdr:colOff>50800</xdr:colOff>
      <xdr:row>50</xdr:row>
      <xdr:rowOff>166019</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4592300" y="8683641"/>
          <a:ext cx="889000" cy="54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26241</xdr:rowOff>
    </xdr:from>
    <xdr:to>
      <xdr:col>81</xdr:col>
      <xdr:colOff>101600</xdr:colOff>
      <xdr:row>55</xdr:row>
      <xdr:rowOff>127841</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5430500" y="9455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118968</xdr:rowOff>
    </xdr:from>
    <xdr:ext cx="534377"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5214111" y="9548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50</xdr:row>
      <xdr:rowOff>166019</xdr:rowOff>
    </xdr:from>
    <xdr:to>
      <xdr:col>76</xdr:col>
      <xdr:colOff>114300</xdr:colOff>
      <xdr:row>55</xdr:row>
      <xdr:rowOff>110789</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flipV="1">
          <a:off x="13703300" y="8738519"/>
          <a:ext cx="889000" cy="802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38540</xdr:rowOff>
    </xdr:from>
    <xdr:to>
      <xdr:col>76</xdr:col>
      <xdr:colOff>165100</xdr:colOff>
      <xdr:row>55</xdr:row>
      <xdr:rowOff>140140</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4541500" y="9468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131267</xdr:rowOff>
    </xdr:from>
    <xdr:ext cx="534377"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4325111" y="9561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163177</xdr:rowOff>
    </xdr:from>
    <xdr:to>
      <xdr:col>71</xdr:col>
      <xdr:colOff>177800</xdr:colOff>
      <xdr:row>55</xdr:row>
      <xdr:rowOff>110789</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a:off x="12814300" y="9421477"/>
          <a:ext cx="889000" cy="119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139794</xdr:rowOff>
    </xdr:from>
    <xdr:to>
      <xdr:col>72</xdr:col>
      <xdr:colOff>38100</xdr:colOff>
      <xdr:row>56</xdr:row>
      <xdr:rowOff>69944</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3652500" y="9569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61071</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3436111" y="9662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148420</xdr:rowOff>
    </xdr:from>
    <xdr:to>
      <xdr:col>67</xdr:col>
      <xdr:colOff>101600</xdr:colOff>
      <xdr:row>56</xdr:row>
      <xdr:rowOff>78570</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2763500" y="9578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69697</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2547111" y="9670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64120</xdr:rowOff>
    </xdr:from>
    <xdr:to>
      <xdr:col>85</xdr:col>
      <xdr:colOff>177800</xdr:colOff>
      <xdr:row>55</xdr:row>
      <xdr:rowOff>165720</xdr:rowOff>
    </xdr:to>
    <xdr:sp macro="" textlink="">
      <xdr:nvSpPr>
        <xdr:cNvPr id="592" name="楕円 591">
          <a:extLst>
            <a:ext uri="{FF2B5EF4-FFF2-40B4-BE49-F238E27FC236}">
              <a16:creationId xmlns:a16="http://schemas.microsoft.com/office/drawing/2014/main" id="{00000000-0008-0000-0700-000050020000}"/>
            </a:ext>
          </a:extLst>
        </xdr:cNvPr>
        <xdr:cNvSpPr/>
      </xdr:nvSpPr>
      <xdr:spPr>
        <a:xfrm>
          <a:off x="16268700" y="9493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86997</xdr:rowOff>
    </xdr:from>
    <xdr:ext cx="534377" cy="259045"/>
    <xdr:sp macro="" textlink="">
      <xdr:nvSpPr>
        <xdr:cNvPr id="593" name="教育費該当値テキスト">
          <a:extLst>
            <a:ext uri="{FF2B5EF4-FFF2-40B4-BE49-F238E27FC236}">
              <a16:creationId xmlns:a16="http://schemas.microsoft.com/office/drawing/2014/main" id="{00000000-0008-0000-0700-000051020000}"/>
            </a:ext>
          </a:extLst>
        </xdr:cNvPr>
        <xdr:cNvSpPr txBox="1"/>
      </xdr:nvSpPr>
      <xdr:spPr>
        <a:xfrm>
          <a:off x="16370300" y="9345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50</xdr:row>
      <xdr:rowOff>60341</xdr:rowOff>
    </xdr:from>
    <xdr:to>
      <xdr:col>81</xdr:col>
      <xdr:colOff>101600</xdr:colOff>
      <xdr:row>50</xdr:row>
      <xdr:rowOff>161941</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5430500" y="8632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49</xdr:row>
      <xdr:rowOff>7018</xdr:rowOff>
    </xdr:from>
    <xdr:ext cx="59901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5181795" y="84080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50</xdr:row>
      <xdr:rowOff>115219</xdr:rowOff>
    </xdr:from>
    <xdr:to>
      <xdr:col>76</xdr:col>
      <xdr:colOff>165100</xdr:colOff>
      <xdr:row>51</xdr:row>
      <xdr:rowOff>45369</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4541500" y="8687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49</xdr:row>
      <xdr:rowOff>61896</xdr:rowOff>
    </xdr:from>
    <xdr:ext cx="59901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4292795" y="84629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59989</xdr:rowOff>
    </xdr:from>
    <xdr:to>
      <xdr:col>72</xdr:col>
      <xdr:colOff>38100</xdr:colOff>
      <xdr:row>55</xdr:row>
      <xdr:rowOff>161589</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3652500" y="9489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6666</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3436111" y="9264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112377</xdr:rowOff>
    </xdr:from>
    <xdr:to>
      <xdr:col>67</xdr:col>
      <xdr:colOff>101600</xdr:colOff>
      <xdr:row>55</xdr:row>
      <xdr:rowOff>42527</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2763500" y="9370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53</xdr:row>
      <xdr:rowOff>59054</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2547111" y="9145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1" name="直線コネクタ 610">
          <a:extLst>
            <a:ext uri="{FF2B5EF4-FFF2-40B4-BE49-F238E27FC236}">
              <a16:creationId xmlns:a16="http://schemas.microsoft.com/office/drawing/2014/main" id="{00000000-0008-0000-0700-000063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2" name="災害復旧費グラフ枠">
          <a:extLst>
            <a:ext uri="{FF2B5EF4-FFF2-40B4-BE49-F238E27FC236}">
              <a16:creationId xmlns:a16="http://schemas.microsoft.com/office/drawing/2014/main" id="{00000000-0008-0000-0700-00006E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90546</xdr:rowOff>
    </xdr:from>
    <xdr:to>
      <xdr:col>85</xdr:col>
      <xdr:colOff>126364</xdr:colOff>
      <xdr:row>78</xdr:row>
      <xdr:rowOff>139700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flipV="1">
          <a:off x="16317595" y="12434946"/>
          <a:ext cx="1269" cy="10778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148209</xdr:rowOff>
    </xdr:from>
    <xdr:ext cx="249299" cy="259045"/>
    <xdr:sp macro="" textlink="">
      <xdr:nvSpPr>
        <xdr:cNvPr id="624" name="災害復旧費最小値テキスト">
          <a:extLst>
            <a:ext uri="{FF2B5EF4-FFF2-40B4-BE49-F238E27FC236}">
              <a16:creationId xmlns:a16="http://schemas.microsoft.com/office/drawing/2014/main" id="{00000000-0008-0000-0700-000070020000}"/>
            </a:ext>
          </a:extLst>
        </xdr:cNvPr>
        <xdr:cNvSpPr txBox="1"/>
      </xdr:nvSpPr>
      <xdr:spPr>
        <a:xfrm>
          <a:off x="16370300" y="1352130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71</xdr:row>
      <xdr:rowOff>37223</xdr:rowOff>
    </xdr:from>
    <xdr:ext cx="599010" cy="259045"/>
    <xdr:sp macro="" textlink="">
      <xdr:nvSpPr>
        <xdr:cNvPr id="626" name="災害復旧費最大値テキスト">
          <a:extLst>
            <a:ext uri="{FF2B5EF4-FFF2-40B4-BE49-F238E27FC236}">
              <a16:creationId xmlns:a16="http://schemas.microsoft.com/office/drawing/2014/main" id="{00000000-0008-0000-0700-000072020000}"/>
            </a:ext>
          </a:extLst>
        </xdr:cNvPr>
        <xdr:cNvSpPr txBox="1"/>
      </xdr:nvSpPr>
      <xdr:spPr>
        <a:xfrm>
          <a:off x="16370300" y="122101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235,751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72</xdr:row>
      <xdr:rowOff>90546</xdr:rowOff>
    </xdr:from>
    <xdr:to>
      <xdr:col>86</xdr:col>
      <xdr:colOff>25400</xdr:colOff>
      <xdr:row>72</xdr:row>
      <xdr:rowOff>90546</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6230600" y="124349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41461</xdr:rowOff>
    </xdr:from>
    <xdr:to>
      <xdr:col>85</xdr:col>
      <xdr:colOff>127000</xdr:colOff>
      <xdr:row>78</xdr:row>
      <xdr:rowOff>134978</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5481300" y="13414561"/>
          <a:ext cx="838200" cy="93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65659</xdr:rowOff>
    </xdr:from>
    <xdr:ext cx="534377" cy="259045"/>
    <xdr:sp macro="" textlink="">
      <xdr:nvSpPr>
        <xdr:cNvPr id="629" name="災害復旧費平均値テキスト">
          <a:extLst>
            <a:ext uri="{FF2B5EF4-FFF2-40B4-BE49-F238E27FC236}">
              <a16:creationId xmlns:a16="http://schemas.microsoft.com/office/drawing/2014/main" id="{00000000-0008-0000-0700-000075020000}"/>
            </a:ext>
          </a:extLst>
        </xdr:cNvPr>
        <xdr:cNvSpPr txBox="1"/>
      </xdr:nvSpPr>
      <xdr:spPr>
        <a:xfrm>
          <a:off x="16370300" y="132673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42782</xdr:rowOff>
    </xdr:from>
    <xdr:to>
      <xdr:col>85</xdr:col>
      <xdr:colOff>177800</xdr:colOff>
      <xdr:row>78</xdr:row>
      <xdr:rowOff>144382</xdr:rowOff>
    </xdr:to>
    <xdr:sp macro="" textlink="">
      <xdr:nvSpPr>
        <xdr:cNvPr id="630" name="フローチャート: 判断 629">
          <a:extLst>
            <a:ext uri="{FF2B5EF4-FFF2-40B4-BE49-F238E27FC236}">
              <a16:creationId xmlns:a16="http://schemas.microsoft.com/office/drawing/2014/main" id="{00000000-0008-0000-0700-000076020000}"/>
            </a:ext>
          </a:extLst>
        </xdr:cNvPr>
        <xdr:cNvSpPr/>
      </xdr:nvSpPr>
      <xdr:spPr>
        <a:xfrm>
          <a:off x="16268700" y="13415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155894</xdr:rowOff>
    </xdr:from>
    <xdr:to>
      <xdr:col>81</xdr:col>
      <xdr:colOff>50800</xdr:colOff>
      <xdr:row>78</xdr:row>
      <xdr:rowOff>41461</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4592300" y="13186094"/>
          <a:ext cx="889000" cy="228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28728</xdr:rowOff>
    </xdr:from>
    <xdr:to>
      <xdr:col>81</xdr:col>
      <xdr:colOff>101600</xdr:colOff>
      <xdr:row>78</xdr:row>
      <xdr:rowOff>130328</xdr:rowOff>
    </xdr:to>
    <xdr:sp macro="" textlink="">
      <xdr:nvSpPr>
        <xdr:cNvPr id="632" name="フローチャート: 判断 631">
          <a:extLst>
            <a:ext uri="{FF2B5EF4-FFF2-40B4-BE49-F238E27FC236}">
              <a16:creationId xmlns:a16="http://schemas.microsoft.com/office/drawing/2014/main" id="{00000000-0008-0000-0700-000078020000}"/>
            </a:ext>
          </a:extLst>
        </xdr:cNvPr>
        <xdr:cNvSpPr/>
      </xdr:nvSpPr>
      <xdr:spPr>
        <a:xfrm>
          <a:off x="15430500" y="13401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121455</xdr:rowOff>
    </xdr:from>
    <xdr:ext cx="534377"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5214111" y="13494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155894</xdr:rowOff>
    </xdr:from>
    <xdr:to>
      <xdr:col>76</xdr:col>
      <xdr:colOff>114300</xdr:colOff>
      <xdr:row>78</xdr:row>
      <xdr:rowOff>139700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flipV="1">
          <a:off x="13703300" y="13186094"/>
          <a:ext cx="889000" cy="326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31014</xdr:rowOff>
    </xdr:from>
    <xdr:to>
      <xdr:col>76</xdr:col>
      <xdr:colOff>165100</xdr:colOff>
      <xdr:row>78</xdr:row>
      <xdr:rowOff>132614</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4541500" y="13404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123741</xdr:rowOff>
    </xdr:from>
    <xdr:ext cx="534377"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4325111" y="13496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105158</xdr:rowOff>
    </xdr:from>
    <xdr:to>
      <xdr:col>71</xdr:col>
      <xdr:colOff>177800</xdr:colOff>
      <xdr:row>78</xdr:row>
      <xdr:rowOff>139700</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2814300" y="13478258"/>
          <a:ext cx="889000" cy="34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31152</xdr:rowOff>
    </xdr:from>
    <xdr:to>
      <xdr:col>72</xdr:col>
      <xdr:colOff>38100</xdr:colOff>
      <xdr:row>78</xdr:row>
      <xdr:rowOff>132752</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3652500" y="13404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149279</xdr:rowOff>
    </xdr:from>
    <xdr:ext cx="534377"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3436111" y="13179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39198</xdr:rowOff>
    </xdr:from>
    <xdr:to>
      <xdr:col>67</xdr:col>
      <xdr:colOff>101600</xdr:colOff>
      <xdr:row>78</xdr:row>
      <xdr:rowOff>140798</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2763500" y="13412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157325</xdr:rowOff>
    </xdr:from>
    <xdr:ext cx="534377"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2547111" y="13187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84178</xdr:rowOff>
    </xdr:from>
    <xdr:to>
      <xdr:col>85</xdr:col>
      <xdr:colOff>177800</xdr:colOff>
      <xdr:row>79</xdr:row>
      <xdr:rowOff>14328</xdr:rowOff>
    </xdr:to>
    <xdr:sp macro="" textlink="">
      <xdr:nvSpPr>
        <xdr:cNvPr id="647" name="楕円 646">
          <a:extLst>
            <a:ext uri="{FF2B5EF4-FFF2-40B4-BE49-F238E27FC236}">
              <a16:creationId xmlns:a16="http://schemas.microsoft.com/office/drawing/2014/main" id="{00000000-0008-0000-0700-000087020000}"/>
            </a:ext>
          </a:extLst>
        </xdr:cNvPr>
        <xdr:cNvSpPr/>
      </xdr:nvSpPr>
      <xdr:spPr>
        <a:xfrm>
          <a:off x="16268700" y="13457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21210</xdr:rowOff>
    </xdr:from>
    <xdr:ext cx="469744" cy="259045"/>
    <xdr:sp macro="" textlink="">
      <xdr:nvSpPr>
        <xdr:cNvPr id="648" name="災害復旧費該当値テキスト">
          <a:extLst>
            <a:ext uri="{FF2B5EF4-FFF2-40B4-BE49-F238E27FC236}">
              <a16:creationId xmlns:a16="http://schemas.microsoft.com/office/drawing/2014/main" id="{00000000-0008-0000-0700-000088020000}"/>
            </a:ext>
          </a:extLst>
        </xdr:cNvPr>
        <xdr:cNvSpPr txBox="1"/>
      </xdr:nvSpPr>
      <xdr:spPr>
        <a:xfrm>
          <a:off x="16370300" y="133943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162111</xdr:rowOff>
    </xdr:from>
    <xdr:to>
      <xdr:col>81</xdr:col>
      <xdr:colOff>101600</xdr:colOff>
      <xdr:row>78</xdr:row>
      <xdr:rowOff>92261</xdr:rowOff>
    </xdr:to>
    <xdr:sp macro="" textlink="">
      <xdr:nvSpPr>
        <xdr:cNvPr id="649" name="楕円 648">
          <a:extLst>
            <a:ext uri="{FF2B5EF4-FFF2-40B4-BE49-F238E27FC236}">
              <a16:creationId xmlns:a16="http://schemas.microsoft.com/office/drawing/2014/main" id="{00000000-0008-0000-0700-000089020000}"/>
            </a:ext>
          </a:extLst>
        </xdr:cNvPr>
        <xdr:cNvSpPr/>
      </xdr:nvSpPr>
      <xdr:spPr>
        <a:xfrm>
          <a:off x="15430500" y="13363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108788</xdr:rowOff>
    </xdr:from>
    <xdr:ext cx="534377"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5214111" y="13138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105094</xdr:rowOff>
    </xdr:from>
    <xdr:to>
      <xdr:col>76</xdr:col>
      <xdr:colOff>165100</xdr:colOff>
      <xdr:row>77</xdr:row>
      <xdr:rowOff>35244</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4541500" y="13135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51771</xdr:rowOff>
    </xdr:from>
    <xdr:ext cx="534377"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4325111" y="12910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54358</xdr:rowOff>
    </xdr:from>
    <xdr:to>
      <xdr:col>67</xdr:col>
      <xdr:colOff>101600</xdr:colOff>
      <xdr:row>78</xdr:row>
      <xdr:rowOff>155958</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2763500" y="13427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147085</xdr:rowOff>
    </xdr:from>
    <xdr:ext cx="469744"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2579428" y="13520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6" name="直線コネクタ 665">
          <a:extLst>
            <a:ext uri="{FF2B5EF4-FFF2-40B4-BE49-F238E27FC236}">
              <a16:creationId xmlns:a16="http://schemas.microsoft.com/office/drawing/2014/main" id="{00000000-0008-0000-0700-00009A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7" name="公債費グラフ枠">
          <a:extLst>
            <a:ext uri="{FF2B5EF4-FFF2-40B4-BE49-F238E27FC236}">
              <a16:creationId xmlns:a16="http://schemas.microsoft.com/office/drawing/2014/main" id="{00000000-0008-0000-0700-0000A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2722</xdr:rowOff>
    </xdr:from>
    <xdr:to>
      <xdr:col>85</xdr:col>
      <xdr:colOff>126364</xdr:colOff>
      <xdr:row>98</xdr:row>
      <xdr:rowOff>109237</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flipV="1">
          <a:off x="16317595" y="15604672"/>
          <a:ext cx="1269" cy="13066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113064</xdr:rowOff>
    </xdr:from>
    <xdr:ext cx="469744" cy="259045"/>
    <xdr:sp macro="" textlink="">
      <xdr:nvSpPr>
        <xdr:cNvPr id="679" name="公債費最小値テキスト">
          <a:extLst>
            <a:ext uri="{FF2B5EF4-FFF2-40B4-BE49-F238E27FC236}">
              <a16:creationId xmlns:a16="http://schemas.microsoft.com/office/drawing/2014/main" id="{00000000-0008-0000-0700-0000A7020000}"/>
            </a:ext>
          </a:extLst>
        </xdr:cNvPr>
        <xdr:cNvSpPr txBox="1"/>
      </xdr:nvSpPr>
      <xdr:spPr>
        <a:xfrm>
          <a:off x="16370300" y="169151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109237</xdr:rowOff>
    </xdr:from>
    <xdr:to>
      <xdr:col>86</xdr:col>
      <xdr:colOff>25400</xdr:colOff>
      <xdr:row>98</xdr:row>
      <xdr:rowOff>109237</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6230600" y="169113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120849</xdr:rowOff>
    </xdr:from>
    <xdr:ext cx="599010" cy="259045"/>
    <xdr:sp macro="" textlink="">
      <xdr:nvSpPr>
        <xdr:cNvPr id="681" name="公債費最大値テキスト">
          <a:extLst>
            <a:ext uri="{FF2B5EF4-FFF2-40B4-BE49-F238E27FC236}">
              <a16:creationId xmlns:a16="http://schemas.microsoft.com/office/drawing/2014/main" id="{00000000-0008-0000-0700-0000A9020000}"/>
            </a:ext>
          </a:extLst>
        </xdr:cNvPr>
        <xdr:cNvSpPr txBox="1"/>
      </xdr:nvSpPr>
      <xdr:spPr>
        <a:xfrm>
          <a:off x="16370300" y="15379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292,460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2722</xdr:rowOff>
    </xdr:from>
    <xdr:to>
      <xdr:col>86</xdr:col>
      <xdr:colOff>25400</xdr:colOff>
      <xdr:row>91</xdr:row>
      <xdr:rowOff>2722</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6230600" y="156046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39643</xdr:rowOff>
    </xdr:from>
    <xdr:to>
      <xdr:col>85</xdr:col>
      <xdr:colOff>127000</xdr:colOff>
      <xdr:row>95</xdr:row>
      <xdr:rowOff>122513</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flipV="1">
          <a:off x="15481300" y="16327393"/>
          <a:ext cx="838200" cy="82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26498</xdr:rowOff>
    </xdr:from>
    <xdr:ext cx="534377" cy="259045"/>
    <xdr:sp macro="" textlink="">
      <xdr:nvSpPr>
        <xdr:cNvPr id="684" name="公債費平均値テキスト">
          <a:extLst>
            <a:ext uri="{FF2B5EF4-FFF2-40B4-BE49-F238E27FC236}">
              <a16:creationId xmlns:a16="http://schemas.microsoft.com/office/drawing/2014/main" id="{00000000-0008-0000-0700-0000AC020000}"/>
            </a:ext>
          </a:extLst>
        </xdr:cNvPr>
        <xdr:cNvSpPr txBox="1"/>
      </xdr:nvSpPr>
      <xdr:spPr>
        <a:xfrm>
          <a:off x="16370300" y="164856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48071</xdr:rowOff>
    </xdr:from>
    <xdr:to>
      <xdr:col>85</xdr:col>
      <xdr:colOff>177800</xdr:colOff>
      <xdr:row>96</xdr:row>
      <xdr:rowOff>149671</xdr:rowOff>
    </xdr:to>
    <xdr:sp macro="" textlink="">
      <xdr:nvSpPr>
        <xdr:cNvPr id="685" name="フローチャート: 判断 684">
          <a:extLst>
            <a:ext uri="{FF2B5EF4-FFF2-40B4-BE49-F238E27FC236}">
              <a16:creationId xmlns:a16="http://schemas.microsoft.com/office/drawing/2014/main" id="{00000000-0008-0000-0700-0000AD020000}"/>
            </a:ext>
          </a:extLst>
        </xdr:cNvPr>
        <xdr:cNvSpPr/>
      </xdr:nvSpPr>
      <xdr:spPr>
        <a:xfrm>
          <a:off x="16268700" y="16507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122513</xdr:rowOff>
    </xdr:from>
    <xdr:to>
      <xdr:col>81</xdr:col>
      <xdr:colOff>50800</xdr:colOff>
      <xdr:row>95</xdr:row>
      <xdr:rowOff>153434</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flipV="1">
          <a:off x="14592300" y="16410263"/>
          <a:ext cx="889000" cy="30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99923</xdr:rowOff>
    </xdr:from>
    <xdr:to>
      <xdr:col>81</xdr:col>
      <xdr:colOff>101600</xdr:colOff>
      <xdr:row>97</xdr:row>
      <xdr:rowOff>30073</xdr:rowOff>
    </xdr:to>
    <xdr:sp macro="" textlink="">
      <xdr:nvSpPr>
        <xdr:cNvPr id="687" name="フローチャート: 判断 686">
          <a:extLst>
            <a:ext uri="{FF2B5EF4-FFF2-40B4-BE49-F238E27FC236}">
              <a16:creationId xmlns:a16="http://schemas.microsoft.com/office/drawing/2014/main" id="{00000000-0008-0000-0700-0000AF020000}"/>
            </a:ext>
          </a:extLst>
        </xdr:cNvPr>
        <xdr:cNvSpPr/>
      </xdr:nvSpPr>
      <xdr:spPr>
        <a:xfrm>
          <a:off x="15430500" y="16559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21200</xdr:rowOff>
    </xdr:from>
    <xdr:ext cx="534377"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5214111" y="16651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153434</xdr:rowOff>
    </xdr:from>
    <xdr:to>
      <xdr:col>76</xdr:col>
      <xdr:colOff>114300</xdr:colOff>
      <xdr:row>96</xdr:row>
      <xdr:rowOff>16179</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flipV="1">
          <a:off x="13703300" y="16441184"/>
          <a:ext cx="889000" cy="34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104377</xdr:rowOff>
    </xdr:from>
    <xdr:to>
      <xdr:col>76</xdr:col>
      <xdr:colOff>165100</xdr:colOff>
      <xdr:row>97</xdr:row>
      <xdr:rowOff>34527</xdr:rowOff>
    </xdr:to>
    <xdr:sp macro="" textlink="">
      <xdr:nvSpPr>
        <xdr:cNvPr id="690" name="フローチャート: 判断 689">
          <a:extLst>
            <a:ext uri="{FF2B5EF4-FFF2-40B4-BE49-F238E27FC236}">
              <a16:creationId xmlns:a16="http://schemas.microsoft.com/office/drawing/2014/main" id="{00000000-0008-0000-0700-0000B2020000}"/>
            </a:ext>
          </a:extLst>
        </xdr:cNvPr>
        <xdr:cNvSpPr/>
      </xdr:nvSpPr>
      <xdr:spPr>
        <a:xfrm>
          <a:off x="14541500" y="16563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25654</xdr:rowOff>
    </xdr:from>
    <xdr:ext cx="534377"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4325111" y="16656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16179</xdr:rowOff>
    </xdr:from>
    <xdr:to>
      <xdr:col>71</xdr:col>
      <xdr:colOff>177800</xdr:colOff>
      <xdr:row>96</xdr:row>
      <xdr:rowOff>32090</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2814300" y="16475379"/>
          <a:ext cx="889000" cy="15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88872</xdr:rowOff>
    </xdr:from>
    <xdr:to>
      <xdr:col>72</xdr:col>
      <xdr:colOff>38100</xdr:colOff>
      <xdr:row>97</xdr:row>
      <xdr:rowOff>19022</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3652500" y="16548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10149</xdr:rowOff>
    </xdr:from>
    <xdr:ext cx="534377"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3436111" y="16640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88081</xdr:rowOff>
    </xdr:from>
    <xdr:to>
      <xdr:col>67</xdr:col>
      <xdr:colOff>101600</xdr:colOff>
      <xdr:row>97</xdr:row>
      <xdr:rowOff>18231</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2763500" y="16547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9358</xdr:rowOff>
    </xdr:from>
    <xdr:ext cx="534377"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2547111" y="16640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160293</xdr:rowOff>
    </xdr:from>
    <xdr:to>
      <xdr:col>85</xdr:col>
      <xdr:colOff>177800</xdr:colOff>
      <xdr:row>95</xdr:row>
      <xdr:rowOff>90443</xdr:rowOff>
    </xdr:to>
    <xdr:sp macro="" textlink="">
      <xdr:nvSpPr>
        <xdr:cNvPr id="702" name="楕円 701">
          <a:extLst>
            <a:ext uri="{FF2B5EF4-FFF2-40B4-BE49-F238E27FC236}">
              <a16:creationId xmlns:a16="http://schemas.microsoft.com/office/drawing/2014/main" id="{00000000-0008-0000-0700-0000BE020000}"/>
            </a:ext>
          </a:extLst>
        </xdr:cNvPr>
        <xdr:cNvSpPr/>
      </xdr:nvSpPr>
      <xdr:spPr>
        <a:xfrm>
          <a:off x="16268700" y="16276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11720</xdr:rowOff>
    </xdr:from>
    <xdr:ext cx="599010" cy="259045"/>
    <xdr:sp macro="" textlink="">
      <xdr:nvSpPr>
        <xdr:cNvPr id="703" name="公債費該当値テキスト">
          <a:extLst>
            <a:ext uri="{FF2B5EF4-FFF2-40B4-BE49-F238E27FC236}">
              <a16:creationId xmlns:a16="http://schemas.microsoft.com/office/drawing/2014/main" id="{00000000-0008-0000-0700-0000BF020000}"/>
            </a:ext>
          </a:extLst>
        </xdr:cNvPr>
        <xdr:cNvSpPr txBox="1"/>
      </xdr:nvSpPr>
      <xdr:spPr>
        <a:xfrm>
          <a:off x="16370300" y="161280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71713</xdr:rowOff>
    </xdr:from>
    <xdr:to>
      <xdr:col>81</xdr:col>
      <xdr:colOff>101600</xdr:colOff>
      <xdr:row>96</xdr:row>
      <xdr:rowOff>1863</xdr:rowOff>
    </xdr:to>
    <xdr:sp macro="" textlink="">
      <xdr:nvSpPr>
        <xdr:cNvPr id="704" name="楕円 703">
          <a:extLst>
            <a:ext uri="{FF2B5EF4-FFF2-40B4-BE49-F238E27FC236}">
              <a16:creationId xmlns:a16="http://schemas.microsoft.com/office/drawing/2014/main" id="{00000000-0008-0000-0700-0000C0020000}"/>
            </a:ext>
          </a:extLst>
        </xdr:cNvPr>
        <xdr:cNvSpPr/>
      </xdr:nvSpPr>
      <xdr:spPr>
        <a:xfrm>
          <a:off x="15430500" y="16359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94</xdr:row>
      <xdr:rowOff>18390</xdr:rowOff>
    </xdr:from>
    <xdr:ext cx="59901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5181795" y="161346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102634</xdr:rowOff>
    </xdr:from>
    <xdr:to>
      <xdr:col>76</xdr:col>
      <xdr:colOff>165100</xdr:colOff>
      <xdr:row>96</xdr:row>
      <xdr:rowOff>32784</xdr:rowOff>
    </xdr:to>
    <xdr:sp macro="" textlink="">
      <xdr:nvSpPr>
        <xdr:cNvPr id="706" name="楕円 705">
          <a:extLst>
            <a:ext uri="{FF2B5EF4-FFF2-40B4-BE49-F238E27FC236}">
              <a16:creationId xmlns:a16="http://schemas.microsoft.com/office/drawing/2014/main" id="{00000000-0008-0000-0700-0000C2020000}"/>
            </a:ext>
          </a:extLst>
        </xdr:cNvPr>
        <xdr:cNvSpPr/>
      </xdr:nvSpPr>
      <xdr:spPr>
        <a:xfrm>
          <a:off x="14541500" y="16390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94</xdr:row>
      <xdr:rowOff>49311</xdr:rowOff>
    </xdr:from>
    <xdr:ext cx="59901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4292795" y="161656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136829</xdr:rowOff>
    </xdr:from>
    <xdr:to>
      <xdr:col>72</xdr:col>
      <xdr:colOff>38100</xdr:colOff>
      <xdr:row>96</xdr:row>
      <xdr:rowOff>66979</xdr:rowOff>
    </xdr:to>
    <xdr:sp macro="" textlink="">
      <xdr:nvSpPr>
        <xdr:cNvPr id="708" name="楕円 707">
          <a:extLst>
            <a:ext uri="{FF2B5EF4-FFF2-40B4-BE49-F238E27FC236}">
              <a16:creationId xmlns:a16="http://schemas.microsoft.com/office/drawing/2014/main" id="{00000000-0008-0000-0700-0000C4020000}"/>
            </a:ext>
          </a:extLst>
        </xdr:cNvPr>
        <xdr:cNvSpPr/>
      </xdr:nvSpPr>
      <xdr:spPr>
        <a:xfrm>
          <a:off x="13652500" y="16424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94</xdr:row>
      <xdr:rowOff>83506</xdr:rowOff>
    </xdr:from>
    <xdr:ext cx="59901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3403795" y="161998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152740</xdr:rowOff>
    </xdr:from>
    <xdr:to>
      <xdr:col>67</xdr:col>
      <xdr:colOff>101600</xdr:colOff>
      <xdr:row>96</xdr:row>
      <xdr:rowOff>82890</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2763500" y="16440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99417</xdr:rowOff>
    </xdr:from>
    <xdr:ext cx="534377"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2547111" y="16215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2" name="正方形/長方形 711">
          <a:extLst>
            <a:ext uri="{FF2B5EF4-FFF2-40B4-BE49-F238E27FC236}">
              <a16:creationId xmlns:a16="http://schemas.microsoft.com/office/drawing/2014/main" id="{00000000-0008-0000-0700-0000C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1" name="直線コネクタ 720">
          <a:extLst>
            <a:ext uri="{FF2B5EF4-FFF2-40B4-BE49-F238E27FC236}">
              <a16:creationId xmlns:a16="http://schemas.microsoft.com/office/drawing/2014/main" id="{00000000-0008-0000-0700-0000D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4" name="諸支出金グラフ枠">
          <a:extLst>
            <a:ext uri="{FF2B5EF4-FFF2-40B4-BE49-F238E27FC236}">
              <a16:creationId xmlns:a16="http://schemas.microsoft.com/office/drawing/2014/main" id="{00000000-0008-0000-0700-0000DE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12751</xdr:rowOff>
    </xdr:from>
    <xdr:to>
      <xdr:col>116</xdr:col>
      <xdr:colOff>62864</xdr:colOff>
      <xdr:row>39</xdr:row>
      <xdr:rowOff>44450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flipV="1">
          <a:off x="22159595" y="5327701"/>
          <a:ext cx="1269" cy="14032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48709</xdr:rowOff>
    </xdr:from>
    <xdr:ext cx="249299" cy="259045"/>
    <xdr:sp macro="" textlink="">
      <xdr:nvSpPr>
        <xdr:cNvPr id="736" name="諸支出金最小値テキスト">
          <a:extLst>
            <a:ext uri="{FF2B5EF4-FFF2-40B4-BE49-F238E27FC236}">
              <a16:creationId xmlns:a16="http://schemas.microsoft.com/office/drawing/2014/main" id="{00000000-0008-0000-0700-0000E0020000}"/>
            </a:ext>
          </a:extLst>
        </xdr:cNvPr>
        <xdr:cNvSpPr txBox="1"/>
      </xdr:nvSpPr>
      <xdr:spPr>
        <a:xfrm>
          <a:off x="22212300" y="673525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130878</xdr:rowOff>
    </xdr:from>
    <xdr:ext cx="534377" cy="259045"/>
    <xdr:sp macro="" textlink="">
      <xdr:nvSpPr>
        <xdr:cNvPr id="738" name="諸支出金最大値テキスト">
          <a:extLst>
            <a:ext uri="{FF2B5EF4-FFF2-40B4-BE49-F238E27FC236}">
              <a16:creationId xmlns:a16="http://schemas.microsoft.com/office/drawing/2014/main" id="{00000000-0008-0000-0700-0000E2020000}"/>
            </a:ext>
          </a:extLst>
        </xdr:cNvPr>
        <xdr:cNvSpPr txBox="1"/>
      </xdr:nvSpPr>
      <xdr:spPr>
        <a:xfrm>
          <a:off x="22212300" y="5102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18,416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12751</xdr:rowOff>
    </xdr:from>
    <xdr:to>
      <xdr:col>116</xdr:col>
      <xdr:colOff>152400</xdr:colOff>
      <xdr:row>31</xdr:row>
      <xdr:rowOff>12751</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22072600" y="53277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137609</xdr:rowOff>
    </xdr:from>
    <xdr:ext cx="378565" cy="259045"/>
    <xdr:sp macro="" textlink="">
      <xdr:nvSpPr>
        <xdr:cNvPr id="741" name="諸支出金平均値テキスト">
          <a:extLst>
            <a:ext uri="{FF2B5EF4-FFF2-40B4-BE49-F238E27FC236}">
              <a16:creationId xmlns:a16="http://schemas.microsoft.com/office/drawing/2014/main" id="{00000000-0008-0000-0700-0000E5020000}"/>
            </a:ext>
          </a:extLst>
        </xdr:cNvPr>
        <xdr:cNvSpPr txBox="1"/>
      </xdr:nvSpPr>
      <xdr:spPr>
        <a:xfrm>
          <a:off x="22212300" y="648125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114732</xdr:rowOff>
    </xdr:from>
    <xdr:to>
      <xdr:col>116</xdr:col>
      <xdr:colOff>114300</xdr:colOff>
      <xdr:row>39</xdr:row>
      <xdr:rowOff>44882</xdr:rowOff>
    </xdr:to>
    <xdr:sp macro="" textlink="">
      <xdr:nvSpPr>
        <xdr:cNvPr id="742" name="フローチャート: 判断 741">
          <a:extLst>
            <a:ext uri="{FF2B5EF4-FFF2-40B4-BE49-F238E27FC236}">
              <a16:creationId xmlns:a16="http://schemas.microsoft.com/office/drawing/2014/main" id="{00000000-0008-0000-0700-0000E6020000}"/>
            </a:ext>
          </a:extLst>
        </xdr:cNvPr>
        <xdr:cNvSpPr/>
      </xdr:nvSpPr>
      <xdr:spPr>
        <a:xfrm>
          <a:off x="22110700" y="6629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16332</xdr:rowOff>
    </xdr:from>
    <xdr:to>
      <xdr:col>111</xdr:col>
      <xdr:colOff>177800</xdr:colOff>
      <xdr:row>39</xdr:row>
      <xdr:rowOff>44450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0434300" y="6531432"/>
          <a:ext cx="889000" cy="1995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140106</xdr:rowOff>
    </xdr:from>
    <xdr:to>
      <xdr:col>112</xdr:col>
      <xdr:colOff>38100</xdr:colOff>
      <xdr:row>39</xdr:row>
      <xdr:rowOff>70256</xdr:rowOff>
    </xdr:to>
    <xdr:sp macro="" textlink="">
      <xdr:nvSpPr>
        <xdr:cNvPr id="744" name="フローチャート: 判断 743">
          <a:extLst>
            <a:ext uri="{FF2B5EF4-FFF2-40B4-BE49-F238E27FC236}">
              <a16:creationId xmlns:a16="http://schemas.microsoft.com/office/drawing/2014/main" id="{00000000-0008-0000-0700-0000E8020000}"/>
            </a:ext>
          </a:extLst>
        </xdr:cNvPr>
        <xdr:cNvSpPr/>
      </xdr:nvSpPr>
      <xdr:spPr>
        <a:xfrm>
          <a:off x="21272500" y="6655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86784</xdr:rowOff>
    </xdr:from>
    <xdr:ext cx="378565"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21134017" y="64304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35</xdr:row>
      <xdr:rowOff>78968</xdr:rowOff>
    </xdr:from>
    <xdr:to>
      <xdr:col>107</xdr:col>
      <xdr:colOff>50800</xdr:colOff>
      <xdr:row>38</xdr:row>
      <xdr:rowOff>16332</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9545300" y="6079718"/>
          <a:ext cx="889000" cy="451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138964</xdr:rowOff>
    </xdr:from>
    <xdr:to>
      <xdr:col>107</xdr:col>
      <xdr:colOff>101600</xdr:colOff>
      <xdr:row>39</xdr:row>
      <xdr:rowOff>69114</xdr:rowOff>
    </xdr:to>
    <xdr:sp macro="" textlink="">
      <xdr:nvSpPr>
        <xdr:cNvPr id="747" name="フローチャート: 判断 746">
          <a:extLst>
            <a:ext uri="{FF2B5EF4-FFF2-40B4-BE49-F238E27FC236}">
              <a16:creationId xmlns:a16="http://schemas.microsoft.com/office/drawing/2014/main" id="{00000000-0008-0000-0700-0000EB020000}"/>
            </a:ext>
          </a:extLst>
        </xdr:cNvPr>
        <xdr:cNvSpPr/>
      </xdr:nvSpPr>
      <xdr:spPr>
        <a:xfrm>
          <a:off x="20383500" y="6654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39</xdr:row>
      <xdr:rowOff>60241</xdr:rowOff>
    </xdr:from>
    <xdr:ext cx="378565"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20245017" y="67467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33</xdr:row>
      <xdr:rowOff>5131</xdr:rowOff>
    </xdr:from>
    <xdr:to>
      <xdr:col>102</xdr:col>
      <xdr:colOff>114300</xdr:colOff>
      <xdr:row>35</xdr:row>
      <xdr:rowOff>78968</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18656300" y="5662981"/>
          <a:ext cx="889000" cy="416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137973</xdr:rowOff>
    </xdr:from>
    <xdr:to>
      <xdr:col>102</xdr:col>
      <xdr:colOff>165100</xdr:colOff>
      <xdr:row>39</xdr:row>
      <xdr:rowOff>68123</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19494500" y="6653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39</xdr:row>
      <xdr:rowOff>59250</xdr:rowOff>
    </xdr:from>
    <xdr:ext cx="378565"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19356017" y="67458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118618</xdr:rowOff>
    </xdr:from>
    <xdr:to>
      <xdr:col>98</xdr:col>
      <xdr:colOff>38100</xdr:colOff>
      <xdr:row>39</xdr:row>
      <xdr:rowOff>48768</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18605500" y="6633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39</xdr:row>
      <xdr:rowOff>39895</xdr:rowOff>
    </xdr:from>
    <xdr:ext cx="378565"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18467017" y="67264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9" name="楕円 758">
          <a:extLst>
            <a:ext uri="{FF2B5EF4-FFF2-40B4-BE49-F238E27FC236}">
              <a16:creationId xmlns:a16="http://schemas.microsoft.com/office/drawing/2014/main" id="{00000000-0008-0000-0700-0000F7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93159</xdr:rowOff>
    </xdr:from>
    <xdr:ext cx="249299" cy="259045"/>
    <xdr:sp macro="" textlink="">
      <xdr:nvSpPr>
        <xdr:cNvPr id="760" name="諸支出金該当値テキスト">
          <a:extLst>
            <a:ext uri="{FF2B5EF4-FFF2-40B4-BE49-F238E27FC236}">
              <a16:creationId xmlns:a16="http://schemas.microsoft.com/office/drawing/2014/main" id="{00000000-0008-0000-0700-0000F8020000}"/>
            </a:ext>
          </a:extLst>
        </xdr:cNvPr>
        <xdr:cNvSpPr txBox="1"/>
      </xdr:nvSpPr>
      <xdr:spPr>
        <a:xfrm>
          <a:off x="22212300" y="660825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1" name="楕円 760">
          <a:extLst>
            <a:ext uri="{FF2B5EF4-FFF2-40B4-BE49-F238E27FC236}">
              <a16:creationId xmlns:a16="http://schemas.microsoft.com/office/drawing/2014/main" id="{00000000-0008-0000-0700-0000F9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136982</xdr:rowOff>
    </xdr:from>
    <xdr:to>
      <xdr:col>107</xdr:col>
      <xdr:colOff>101600</xdr:colOff>
      <xdr:row>38</xdr:row>
      <xdr:rowOff>67132</xdr:rowOff>
    </xdr:to>
    <xdr:sp macro="" textlink="">
      <xdr:nvSpPr>
        <xdr:cNvPr id="763" name="楕円 762">
          <a:extLst>
            <a:ext uri="{FF2B5EF4-FFF2-40B4-BE49-F238E27FC236}">
              <a16:creationId xmlns:a16="http://schemas.microsoft.com/office/drawing/2014/main" id="{00000000-0008-0000-0700-0000FB020000}"/>
            </a:ext>
          </a:extLst>
        </xdr:cNvPr>
        <xdr:cNvSpPr/>
      </xdr:nvSpPr>
      <xdr:spPr>
        <a:xfrm>
          <a:off x="20383500" y="6480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83659</xdr:rowOff>
    </xdr:from>
    <xdr:ext cx="469744"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0199428" y="6255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35</xdr:row>
      <xdr:rowOff>28168</xdr:rowOff>
    </xdr:from>
    <xdr:to>
      <xdr:col>102</xdr:col>
      <xdr:colOff>165100</xdr:colOff>
      <xdr:row>35</xdr:row>
      <xdr:rowOff>129768</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19494500" y="6028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33</xdr:row>
      <xdr:rowOff>146295</xdr:rowOff>
    </xdr:from>
    <xdr:ext cx="469744"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9310428" y="5804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32</xdr:row>
      <xdr:rowOff>125781</xdr:rowOff>
    </xdr:from>
    <xdr:to>
      <xdr:col>98</xdr:col>
      <xdr:colOff>38100</xdr:colOff>
      <xdr:row>33</xdr:row>
      <xdr:rowOff>55931</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18605500" y="5612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31</xdr:row>
      <xdr:rowOff>72458</xdr:rowOff>
    </xdr:from>
    <xdr:ext cx="534377"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8389111" y="5387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9" name="正方形/長方形 768">
          <a:extLst>
            <a:ext uri="{FF2B5EF4-FFF2-40B4-BE49-F238E27FC236}">
              <a16:creationId xmlns:a16="http://schemas.microsoft.com/office/drawing/2014/main" id="{00000000-0008-0000-0700-000001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8" name="直線コネクタ 777">
          <a:extLst>
            <a:ext uri="{FF2B5EF4-FFF2-40B4-BE49-F238E27FC236}">
              <a16:creationId xmlns:a16="http://schemas.microsoft.com/office/drawing/2014/main" id="{00000000-0008-0000-0700-00000A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9" name="直線コネクタ 778">
          <a:extLst>
            <a:ext uri="{FF2B5EF4-FFF2-40B4-BE49-F238E27FC236}">
              <a16:creationId xmlns:a16="http://schemas.microsoft.com/office/drawing/2014/main" id="{00000000-0008-0000-0700-00000B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1" name="直線コネクタ 780">
          <a:extLst>
            <a:ext uri="{FF2B5EF4-FFF2-40B4-BE49-F238E27FC236}">
              <a16:creationId xmlns:a16="http://schemas.microsoft.com/office/drawing/2014/main" id="{00000000-0008-0000-0700-00000D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3" name="前年度繰上充用金グラフ枠">
          <a:extLst>
            <a:ext uri="{FF2B5EF4-FFF2-40B4-BE49-F238E27FC236}">
              <a16:creationId xmlns:a16="http://schemas.microsoft.com/office/drawing/2014/main" id="{00000000-0008-0000-0700-00000F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5" name="前年度繰上充用金最小値テキスト">
          <a:extLst>
            <a:ext uri="{FF2B5EF4-FFF2-40B4-BE49-F238E27FC236}">
              <a16:creationId xmlns:a16="http://schemas.microsoft.com/office/drawing/2014/main" id="{00000000-0008-0000-0700-000011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7" name="前年度繰上充用金最大値テキスト">
          <a:extLst>
            <a:ext uri="{FF2B5EF4-FFF2-40B4-BE49-F238E27FC236}">
              <a16:creationId xmlns:a16="http://schemas.microsoft.com/office/drawing/2014/main" id="{00000000-0008-0000-0700-000013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0" name="前年度繰上充用金平均値テキスト">
          <a:extLst>
            <a:ext uri="{FF2B5EF4-FFF2-40B4-BE49-F238E27FC236}">
              <a16:creationId xmlns:a16="http://schemas.microsoft.com/office/drawing/2014/main" id="{00000000-0008-0000-0700-000016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1" name="フローチャート: 判断 790">
          <a:extLst>
            <a:ext uri="{FF2B5EF4-FFF2-40B4-BE49-F238E27FC236}">
              <a16:creationId xmlns:a16="http://schemas.microsoft.com/office/drawing/2014/main" id="{00000000-0008-0000-0700-000017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3" name="フローチャート: 判断 792">
          <a:extLst>
            <a:ext uri="{FF2B5EF4-FFF2-40B4-BE49-F238E27FC236}">
              <a16:creationId xmlns:a16="http://schemas.microsoft.com/office/drawing/2014/main" id="{00000000-0008-0000-0700-000019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6" name="フローチャート: 判断 795">
          <a:extLst>
            <a:ext uri="{FF2B5EF4-FFF2-40B4-BE49-F238E27FC236}">
              <a16:creationId xmlns:a16="http://schemas.microsoft.com/office/drawing/2014/main" id="{00000000-0008-0000-0700-00001C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7" name="テキスト ボックス 796">
          <a:extLst>
            <a:ext uri="{FF2B5EF4-FFF2-40B4-BE49-F238E27FC236}">
              <a16:creationId xmlns:a16="http://schemas.microsoft.com/office/drawing/2014/main" id="{00000000-0008-0000-0700-00001D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8" name="楕円 807">
          <a:extLst>
            <a:ext uri="{FF2B5EF4-FFF2-40B4-BE49-F238E27FC236}">
              <a16:creationId xmlns:a16="http://schemas.microsoft.com/office/drawing/2014/main" id="{00000000-0008-0000-0700-000028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9" name="前年度繰上充用金該当値テキスト">
          <a:extLst>
            <a:ext uri="{FF2B5EF4-FFF2-40B4-BE49-F238E27FC236}">
              <a16:creationId xmlns:a16="http://schemas.microsoft.com/office/drawing/2014/main" id="{00000000-0008-0000-0700-000029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0" name="楕円 809">
          <a:extLst>
            <a:ext uri="{FF2B5EF4-FFF2-40B4-BE49-F238E27FC236}">
              <a16:creationId xmlns:a16="http://schemas.microsoft.com/office/drawing/2014/main" id="{00000000-0008-0000-0700-00002A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2" name="楕円 811">
          <a:extLst>
            <a:ext uri="{FF2B5EF4-FFF2-40B4-BE49-F238E27FC236}">
              <a16:creationId xmlns:a16="http://schemas.microsoft.com/office/drawing/2014/main" id="{00000000-0008-0000-0700-00002C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8" name="正方形/長方形 817">
          <a:extLst>
            <a:ext uri="{FF2B5EF4-FFF2-40B4-BE49-F238E27FC236}">
              <a16:creationId xmlns:a16="http://schemas.microsoft.com/office/drawing/2014/main" id="{00000000-0008-0000-0700-000032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9" name="正方形/長方形 818">
          <a:extLst>
            <a:ext uri="{FF2B5EF4-FFF2-40B4-BE49-F238E27FC236}">
              <a16:creationId xmlns:a16="http://schemas.microsoft.com/office/drawing/2014/main" id="{00000000-0008-0000-0700-000033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25</a:t>
          </a:r>
          <a:r>
            <a:rPr kumimoji="1" lang="ja-JP" altLang="ja-JP" sz="1100">
              <a:solidFill>
                <a:schemeClr val="dk1"/>
              </a:solidFill>
              <a:effectLst/>
              <a:latin typeface="+mn-lt"/>
              <a:ea typeface="+mn-ea"/>
              <a:cs typeface="+mn-cs"/>
            </a:rPr>
            <a:t>年台風</a:t>
          </a:r>
          <a:r>
            <a:rPr kumimoji="1" lang="en-US" altLang="ja-JP" sz="1100">
              <a:solidFill>
                <a:schemeClr val="dk1"/>
              </a:solidFill>
              <a:effectLst/>
              <a:latin typeface="+mn-lt"/>
              <a:ea typeface="+mn-ea"/>
              <a:cs typeface="+mn-cs"/>
            </a:rPr>
            <a:t>26</a:t>
          </a:r>
          <a:r>
            <a:rPr kumimoji="1" lang="ja-JP" altLang="ja-JP" sz="1100">
              <a:solidFill>
                <a:schemeClr val="dk1"/>
              </a:solidFill>
              <a:effectLst/>
              <a:latin typeface="+mn-lt"/>
              <a:ea typeface="+mn-ea"/>
              <a:cs typeface="+mn-cs"/>
            </a:rPr>
            <a:t>号災害からの復旧復興事業が落ち着いてきたこともあり、全体的に減となったものが多い。民生費については復興事業として保育園を建設したため、急激に数値が大きくなっている。</a:t>
          </a:r>
          <a:endParaRPr lang="ja-JP" altLang="ja-JP" sz="1400">
            <a:effectLst/>
          </a:endParaRPr>
        </a:p>
        <a:p>
          <a:r>
            <a:rPr kumimoji="1" lang="ja-JP" altLang="ja-JP" sz="1100">
              <a:solidFill>
                <a:schemeClr val="dk1"/>
              </a:solidFill>
              <a:effectLst/>
              <a:latin typeface="+mn-lt"/>
              <a:ea typeface="+mn-ea"/>
              <a:cs typeface="+mn-cs"/>
            </a:rPr>
            <a:t>・労働費が住民一人当たり</a:t>
          </a:r>
          <a:r>
            <a:rPr kumimoji="1" lang="en-US" altLang="ja-JP" sz="1100">
              <a:solidFill>
                <a:schemeClr val="dk1"/>
              </a:solidFill>
              <a:effectLst/>
              <a:latin typeface="+mn-lt"/>
              <a:ea typeface="+mn-ea"/>
              <a:cs typeface="+mn-cs"/>
            </a:rPr>
            <a:t>7,400</a:t>
          </a:r>
          <a:r>
            <a:rPr kumimoji="1" lang="ja-JP" altLang="ja-JP" sz="1100">
              <a:solidFill>
                <a:schemeClr val="dk1"/>
              </a:solidFill>
              <a:effectLst/>
              <a:latin typeface="+mn-lt"/>
              <a:ea typeface="+mn-ea"/>
              <a:cs typeface="+mn-cs"/>
            </a:rPr>
            <a:t>円となっており、類似団体平均に比べ高止まりしているのは、町の事業にシルバー人材センターを積極的に活用していることが主な要因である。</a:t>
          </a:r>
          <a:endParaRPr lang="ja-JP" altLang="ja-JP" sz="1400">
            <a:effectLst/>
          </a:endParaRPr>
        </a:p>
        <a:p>
          <a:r>
            <a:rPr kumimoji="1" lang="ja-JP" altLang="ja-JP" sz="1100">
              <a:solidFill>
                <a:schemeClr val="dk1"/>
              </a:solidFill>
              <a:effectLst/>
              <a:latin typeface="+mn-lt"/>
              <a:ea typeface="+mn-ea"/>
              <a:cs typeface="+mn-cs"/>
            </a:rPr>
            <a:t>・公債費については今後も復興関係の返済が開始となるため増加する見込み。</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東京都大島町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100">
              <a:solidFill>
                <a:schemeClr val="dk1"/>
              </a:solidFill>
              <a:effectLst/>
              <a:latin typeface="+mn-lt"/>
              <a:ea typeface="+mn-ea"/>
              <a:cs typeface="+mn-cs"/>
            </a:rPr>
            <a:t>　財政調整基金については、令和３年度に４億円の積み立てをおこなったことにより、土砂災害前の基金残高に戻っている。今後も大規模な普通建設事業実施の見込みがあるため、残高が極端に減る事がないよう計画的な支出に努める。</a:t>
          </a:r>
          <a:endParaRPr lang="ja-JP" altLang="ja-JP" sz="1400">
            <a:effectLst/>
          </a:endParaRPr>
        </a:p>
        <a:p>
          <a:r>
            <a:rPr lang="ja-JP" altLang="ja-JP" sz="1100">
              <a:solidFill>
                <a:schemeClr val="dk1"/>
              </a:solidFill>
              <a:effectLst/>
              <a:latin typeface="+mn-lt"/>
              <a:ea typeface="+mn-ea"/>
              <a:cs typeface="+mn-cs"/>
            </a:rPr>
            <a:t>　実質収支における比率については、一般的には</a:t>
          </a:r>
          <a:r>
            <a:rPr lang="en-US" altLang="ja-JP" sz="1100">
              <a:solidFill>
                <a:schemeClr val="dk1"/>
              </a:solidFill>
              <a:effectLst/>
              <a:latin typeface="+mn-lt"/>
              <a:ea typeface="+mn-ea"/>
              <a:cs typeface="+mn-cs"/>
            </a:rPr>
            <a:t>3</a:t>
          </a:r>
          <a:r>
            <a:rPr lang="ja-JP" altLang="ja-JP" sz="1100">
              <a:solidFill>
                <a:schemeClr val="dk1"/>
              </a:solidFill>
              <a:effectLst/>
              <a:latin typeface="+mn-lt"/>
              <a:ea typeface="+mn-ea"/>
              <a:cs typeface="+mn-cs"/>
            </a:rPr>
            <a:t>～</a:t>
          </a:r>
          <a:r>
            <a:rPr lang="en-US" altLang="ja-JP" sz="1100">
              <a:solidFill>
                <a:schemeClr val="dk1"/>
              </a:solidFill>
              <a:effectLst/>
              <a:latin typeface="+mn-lt"/>
              <a:ea typeface="+mn-ea"/>
              <a:cs typeface="+mn-cs"/>
            </a:rPr>
            <a:t>5%</a:t>
          </a:r>
          <a:r>
            <a:rPr lang="ja-JP" altLang="ja-JP" sz="1100">
              <a:solidFill>
                <a:schemeClr val="dk1"/>
              </a:solidFill>
              <a:effectLst/>
              <a:latin typeface="+mn-lt"/>
              <a:ea typeface="+mn-ea"/>
              <a:cs typeface="+mn-cs"/>
            </a:rPr>
            <a:t>が適正とされており、基金への積み立てをおこなったことによりおおむね適正な数値となった。</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東京都大島町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fontAlgn="auto" latinLnBrk="0" hangingPunct="1"/>
          <a:r>
            <a:rPr lang="ja-JP" altLang="ja-JP" sz="1100">
              <a:solidFill>
                <a:schemeClr val="dk1"/>
              </a:solidFill>
              <a:effectLst/>
              <a:latin typeface="+mn-lt"/>
              <a:ea typeface="+mn-ea"/>
              <a:cs typeface="+mn-cs"/>
            </a:rPr>
            <a:t>　国民健康保険事業勘定については、平成元年度から平成</a:t>
          </a:r>
          <a:r>
            <a:rPr lang="en-US" altLang="ja-JP" sz="1100">
              <a:solidFill>
                <a:schemeClr val="dk1"/>
              </a:solidFill>
              <a:effectLst/>
              <a:latin typeface="+mn-lt"/>
              <a:ea typeface="+mn-ea"/>
              <a:cs typeface="+mn-cs"/>
            </a:rPr>
            <a:t>20</a:t>
          </a:r>
          <a:r>
            <a:rPr lang="ja-JP" altLang="ja-JP" sz="1100">
              <a:solidFill>
                <a:schemeClr val="dk1"/>
              </a:solidFill>
              <a:effectLst/>
              <a:latin typeface="+mn-lt"/>
              <a:ea typeface="+mn-ea"/>
              <a:cs typeface="+mn-cs"/>
            </a:rPr>
            <a:t>年度まで累積赤字を抱えていたが、これは隠れ借金と同様であることから、将来の財政破たんを回避するため平成</a:t>
          </a:r>
          <a:r>
            <a:rPr lang="en-US" altLang="ja-JP" sz="1100">
              <a:solidFill>
                <a:schemeClr val="dk1"/>
              </a:solidFill>
              <a:effectLst/>
              <a:latin typeface="+mn-lt"/>
              <a:ea typeface="+mn-ea"/>
              <a:cs typeface="+mn-cs"/>
            </a:rPr>
            <a:t>21</a:t>
          </a:r>
          <a:r>
            <a:rPr lang="ja-JP" altLang="ja-JP" sz="1100">
              <a:solidFill>
                <a:schemeClr val="dk1"/>
              </a:solidFill>
              <a:effectLst/>
              <a:latin typeface="+mn-lt"/>
              <a:ea typeface="+mn-ea"/>
              <a:cs typeface="+mn-cs"/>
            </a:rPr>
            <a:t>年度に解消した。以後単年度赤字については、当年度中に一般会計からの繰り入れにより解消している。保険料率は平成</a:t>
          </a:r>
          <a:r>
            <a:rPr lang="en-US" altLang="ja-JP" sz="1100">
              <a:solidFill>
                <a:schemeClr val="dk1"/>
              </a:solidFill>
              <a:effectLst/>
              <a:latin typeface="+mn-lt"/>
              <a:ea typeface="+mn-ea"/>
              <a:cs typeface="+mn-cs"/>
            </a:rPr>
            <a:t>28</a:t>
          </a:r>
          <a:r>
            <a:rPr lang="ja-JP" altLang="ja-JP" sz="1100">
              <a:solidFill>
                <a:schemeClr val="dk1"/>
              </a:solidFill>
              <a:effectLst/>
              <a:latin typeface="+mn-lt"/>
              <a:ea typeface="+mn-ea"/>
              <a:cs typeface="+mn-cs"/>
            </a:rPr>
            <a:t>年度、令和</a:t>
          </a:r>
          <a:r>
            <a:rPr lang="en-US" altLang="ja-JP" sz="1100">
              <a:solidFill>
                <a:schemeClr val="dk1"/>
              </a:solidFill>
              <a:effectLst/>
              <a:latin typeface="+mn-lt"/>
              <a:ea typeface="+mn-ea"/>
              <a:cs typeface="+mn-cs"/>
            </a:rPr>
            <a:t>4</a:t>
          </a:r>
          <a:r>
            <a:rPr lang="ja-JP" altLang="ja-JP" sz="1100">
              <a:solidFill>
                <a:schemeClr val="dk1"/>
              </a:solidFill>
              <a:effectLst/>
              <a:latin typeface="+mn-lt"/>
              <a:ea typeface="+mn-ea"/>
              <a:cs typeface="+mn-cs"/>
            </a:rPr>
            <a:t>年度に改定を実施した。当町の保険料率は標準保険料率を下回っているため、計画的に値上げを実施し、適正な歳入を確保していく予定である。</a:t>
          </a:r>
          <a:endParaRPr lang="ja-JP" altLang="ja-JP" sz="1400">
            <a:effectLst/>
          </a:endParaRPr>
        </a:p>
        <a:p>
          <a:pPr rtl="0" eaLnBrk="1" fontAlgn="auto" latinLnBrk="0" hangingPunct="1"/>
          <a:r>
            <a:rPr lang="ja-JP" altLang="ja-JP" sz="1100">
              <a:solidFill>
                <a:schemeClr val="dk1"/>
              </a:solidFill>
              <a:effectLst/>
              <a:latin typeface="+mn-lt"/>
              <a:ea typeface="+mn-ea"/>
              <a:cs typeface="+mn-cs"/>
            </a:rPr>
            <a:t>　水道事業においては多額の累積欠損金を抱えており、これを解消するため、平成</a:t>
          </a:r>
          <a:r>
            <a:rPr lang="en-US" altLang="ja-JP" sz="1100">
              <a:solidFill>
                <a:schemeClr val="dk1"/>
              </a:solidFill>
              <a:effectLst/>
              <a:latin typeface="+mn-lt"/>
              <a:ea typeface="+mn-ea"/>
              <a:cs typeface="+mn-cs"/>
            </a:rPr>
            <a:t>28</a:t>
          </a:r>
          <a:r>
            <a:rPr lang="ja-JP" altLang="ja-JP" sz="1100">
              <a:solidFill>
                <a:schemeClr val="dk1"/>
              </a:solidFill>
              <a:effectLst/>
              <a:latin typeface="+mn-lt"/>
              <a:ea typeface="+mn-ea"/>
              <a:cs typeface="+mn-cs"/>
            </a:rPr>
            <a:t>年度に約</a:t>
          </a:r>
          <a:r>
            <a:rPr lang="en-US" altLang="ja-JP" sz="1100">
              <a:solidFill>
                <a:schemeClr val="dk1"/>
              </a:solidFill>
              <a:effectLst/>
              <a:latin typeface="+mn-lt"/>
              <a:ea typeface="+mn-ea"/>
              <a:cs typeface="+mn-cs"/>
            </a:rPr>
            <a:t>20%</a:t>
          </a:r>
          <a:r>
            <a:rPr lang="ja-JP" altLang="ja-JP" sz="1100">
              <a:solidFill>
                <a:schemeClr val="dk1"/>
              </a:solidFill>
              <a:effectLst/>
              <a:latin typeface="+mn-lt"/>
              <a:ea typeface="+mn-ea"/>
              <a:cs typeface="+mn-cs"/>
            </a:rPr>
            <a:t>、令和</a:t>
          </a:r>
          <a:r>
            <a:rPr lang="en-US" altLang="ja-JP" sz="1100">
              <a:solidFill>
                <a:schemeClr val="dk1"/>
              </a:solidFill>
              <a:effectLst/>
              <a:latin typeface="+mn-lt"/>
              <a:ea typeface="+mn-ea"/>
              <a:cs typeface="+mn-cs"/>
            </a:rPr>
            <a:t>4</a:t>
          </a:r>
          <a:r>
            <a:rPr lang="ja-JP" altLang="ja-JP" sz="1100">
              <a:solidFill>
                <a:schemeClr val="dk1"/>
              </a:solidFill>
              <a:effectLst/>
              <a:latin typeface="+mn-lt"/>
              <a:ea typeface="+mn-ea"/>
              <a:cs typeface="+mn-cs"/>
            </a:rPr>
            <a:t>年度に約</a:t>
          </a:r>
          <a:r>
            <a:rPr lang="en-US" altLang="ja-JP" sz="1100">
              <a:solidFill>
                <a:schemeClr val="dk1"/>
              </a:solidFill>
              <a:effectLst/>
              <a:latin typeface="+mn-lt"/>
              <a:ea typeface="+mn-ea"/>
              <a:cs typeface="+mn-cs"/>
            </a:rPr>
            <a:t>15</a:t>
          </a:r>
          <a:r>
            <a:rPr lang="ja-JP" altLang="ja-JP" sz="1100">
              <a:solidFill>
                <a:schemeClr val="dk1"/>
              </a:solidFill>
              <a:effectLst/>
              <a:latin typeface="+mn-lt"/>
              <a:ea typeface="+mn-ea"/>
              <a:cs typeface="+mn-cs"/>
            </a:rPr>
            <a:t>％の値上げを実施した。</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9734;03-&#12288;&#27770;&#31639;&#32113;&#35336;&#25285;&#24403;/01-&#27770;&#31639;&#32113;&#35336;/R3&#24180;&#24230;/33_&#36001;&#25919;&#29366;&#27841;&#36039;&#26009;&#38598;&#12398;&#20316;&#25104;/08_&#20316;&#25104;&#20381;&#38972;&#65288;2&#22238;&#30446;&#65289;/03_&#24066;&#30010;&#26449;&#12363;&#12425;&#25552;&#20986;/31%20&#22823;&#23798;&#30010;&#9679;/02_2&#22238;&#30446;/&#12304;&#36001;&#25919;&#29366;&#27841;&#36039;&#26009;&#38598;&#12305;_133612_&#22823;&#23798;&#30010;_2021(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H29</v>
          </cell>
          <cell r="BX50" t="str">
            <v>H30</v>
          </cell>
          <cell r="CF50" t="str">
            <v>R01</v>
          </cell>
          <cell r="CN50" t="str">
            <v>R02</v>
          </cell>
          <cell r="CV50" t="str">
            <v>R03</v>
          </cell>
        </row>
        <row r="51">
          <cell r="AN51" t="str">
            <v>当該団体値</v>
          </cell>
          <cell r="BP51">
            <v>121.4</v>
          </cell>
          <cell r="CN51">
            <v>121.7</v>
          </cell>
          <cell r="CV51">
            <v>95.5</v>
          </cell>
        </row>
        <row r="53">
          <cell r="BP53">
            <v>48</v>
          </cell>
          <cell r="CN53">
            <v>43.8</v>
          </cell>
          <cell r="CV53">
            <v>45.9</v>
          </cell>
        </row>
        <row r="55">
          <cell r="AN55" t="str">
            <v>類似団体内平均値</v>
          </cell>
          <cell r="BP55">
            <v>23.4</v>
          </cell>
          <cell r="CN55">
            <v>3.4</v>
          </cell>
          <cell r="CV55">
            <v>0</v>
          </cell>
        </row>
        <row r="57">
          <cell r="BP57">
            <v>59.2</v>
          </cell>
          <cell r="CN57">
            <v>62.8</v>
          </cell>
          <cell r="CV57">
            <v>62.8</v>
          </cell>
        </row>
        <row r="72">
          <cell r="BP72" t="str">
            <v>H29</v>
          </cell>
          <cell r="BX72" t="str">
            <v>H30</v>
          </cell>
          <cell r="CF72" t="str">
            <v>R01</v>
          </cell>
          <cell r="CN72" t="str">
            <v>R02</v>
          </cell>
          <cell r="CV72" t="str">
            <v>R03</v>
          </cell>
        </row>
        <row r="73">
          <cell r="AN73" t="str">
            <v>当該団体値</v>
          </cell>
          <cell r="BP73">
            <v>121.4</v>
          </cell>
          <cell r="BX73">
            <v>131.9</v>
          </cell>
          <cell r="CF73">
            <v>134.80000000000001</v>
          </cell>
          <cell r="CN73">
            <v>121.7</v>
          </cell>
          <cell r="CV73">
            <v>95.5</v>
          </cell>
        </row>
        <row r="75">
          <cell r="BP75">
            <v>11.5</v>
          </cell>
          <cell r="BX75">
            <v>12</v>
          </cell>
          <cell r="CF75">
            <v>12.2</v>
          </cell>
          <cell r="CN75">
            <v>11.8</v>
          </cell>
          <cell r="CV75">
            <v>11.8</v>
          </cell>
        </row>
        <row r="77">
          <cell r="AN77" t="str">
            <v>類似団体内平均値</v>
          </cell>
          <cell r="BP77">
            <v>23.4</v>
          </cell>
          <cell r="BX77">
            <v>7.6</v>
          </cell>
          <cell r="CF77">
            <v>3</v>
          </cell>
          <cell r="CN77">
            <v>3.4</v>
          </cell>
          <cell r="CV77">
            <v>0</v>
          </cell>
        </row>
        <row r="79">
          <cell r="BP79">
            <v>8.5</v>
          </cell>
          <cell r="BX79">
            <v>8.6</v>
          </cell>
          <cell r="CF79">
            <v>8.8000000000000007</v>
          </cell>
          <cell r="CN79">
            <v>8.8000000000000007</v>
          </cell>
          <cell r="CV79">
            <v>8.3000000000000007</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5.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6.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zoomScaleNormal="100" workbookViewId="0"/>
  </sheetViews>
  <sheetFormatPr defaultColWidth="0" defaultRowHeight="10.8" zeroHeight="1" x14ac:dyDescent="0.2"/>
  <cols>
    <col min="1" max="11" width="2.109375" style="177" customWidth="1"/>
    <col min="12" max="12" width="2.21875" style="177" customWidth="1"/>
    <col min="13" max="17" width="2.33203125" style="177" customWidth="1"/>
    <col min="18" max="119" width="2.109375" style="177" customWidth="1"/>
    <col min="120" max="16384" width="0" style="177" hidden="1"/>
  </cols>
  <sheetData>
    <row r="1" spans="1:119" ht="33" customHeight="1" x14ac:dyDescent="0.2">
      <c r="B1" s="382" t="s">
        <v>80</v>
      </c>
      <c r="C1" s="382"/>
      <c r="D1" s="382"/>
      <c r="E1" s="382"/>
      <c r="F1" s="382"/>
      <c r="G1" s="382"/>
      <c r="H1" s="382"/>
      <c r="I1" s="382"/>
      <c r="J1" s="382"/>
      <c r="K1" s="382"/>
      <c r="L1" s="382"/>
      <c r="M1" s="382"/>
      <c r="N1" s="382"/>
      <c r="O1" s="382"/>
      <c r="P1" s="382"/>
      <c r="Q1" s="382"/>
      <c r="R1" s="382"/>
      <c r="S1" s="382"/>
      <c r="T1" s="382"/>
      <c r="U1" s="382"/>
      <c r="V1" s="382"/>
      <c r="W1" s="382"/>
      <c r="X1" s="382"/>
      <c r="Y1" s="382"/>
      <c r="Z1" s="382"/>
      <c r="AA1" s="382"/>
      <c r="AB1" s="382"/>
      <c r="AC1" s="382"/>
      <c r="AD1" s="382"/>
      <c r="AE1" s="382"/>
      <c r="AF1" s="382"/>
      <c r="AG1" s="382"/>
      <c r="AH1" s="382"/>
      <c r="AI1" s="382"/>
      <c r="AJ1" s="382"/>
      <c r="AK1" s="382"/>
      <c r="AL1" s="382"/>
      <c r="AM1" s="382"/>
      <c r="AN1" s="382"/>
      <c r="AO1" s="382"/>
      <c r="AP1" s="382"/>
      <c r="AQ1" s="382"/>
      <c r="AR1" s="382"/>
      <c r="AS1" s="382"/>
      <c r="AT1" s="382"/>
      <c r="AU1" s="382"/>
      <c r="AV1" s="382"/>
      <c r="AW1" s="382"/>
      <c r="AX1" s="382"/>
      <c r="AY1" s="382"/>
      <c r="AZ1" s="382"/>
      <c r="BA1" s="382"/>
      <c r="BB1" s="382"/>
      <c r="BC1" s="382"/>
      <c r="BD1" s="382"/>
      <c r="BE1" s="382"/>
      <c r="BF1" s="382"/>
      <c r="BG1" s="382"/>
      <c r="BH1" s="382"/>
      <c r="BI1" s="382"/>
      <c r="BJ1" s="382"/>
      <c r="BK1" s="382"/>
      <c r="BL1" s="382"/>
      <c r="BM1" s="382"/>
      <c r="BN1" s="382"/>
      <c r="BO1" s="382"/>
      <c r="BP1" s="382"/>
      <c r="BQ1" s="382"/>
      <c r="BR1" s="382"/>
      <c r="BS1" s="382"/>
      <c r="BT1" s="382"/>
      <c r="BU1" s="382"/>
      <c r="BV1" s="382"/>
      <c r="BW1" s="382"/>
      <c r="BX1" s="382"/>
      <c r="BY1" s="382"/>
      <c r="BZ1" s="382"/>
      <c r="CA1" s="382"/>
      <c r="CB1" s="382"/>
      <c r="CC1" s="382"/>
      <c r="CD1" s="382"/>
      <c r="CE1" s="382"/>
      <c r="CF1" s="382"/>
      <c r="CG1" s="382"/>
      <c r="CH1" s="382"/>
      <c r="CI1" s="382"/>
      <c r="CJ1" s="382"/>
      <c r="CK1" s="382"/>
      <c r="CL1" s="382"/>
      <c r="CM1" s="382"/>
      <c r="CN1" s="382"/>
      <c r="CO1" s="382"/>
      <c r="CP1" s="382"/>
      <c r="CQ1" s="382"/>
      <c r="CR1" s="382"/>
      <c r="CS1" s="382"/>
      <c r="CT1" s="382"/>
      <c r="CU1" s="382"/>
      <c r="CV1" s="382"/>
      <c r="CW1" s="382"/>
      <c r="CX1" s="382"/>
      <c r="CY1" s="382"/>
      <c r="CZ1" s="382"/>
      <c r="DA1" s="382"/>
      <c r="DB1" s="382"/>
      <c r="DC1" s="382"/>
      <c r="DD1" s="382"/>
      <c r="DE1" s="382"/>
      <c r="DF1" s="382"/>
      <c r="DG1" s="382"/>
      <c r="DH1" s="382"/>
      <c r="DI1" s="382"/>
      <c r="DJ1" s="178"/>
      <c r="DK1" s="178"/>
      <c r="DL1" s="178"/>
      <c r="DM1" s="178"/>
      <c r="DN1" s="178"/>
      <c r="DO1" s="178"/>
    </row>
    <row r="2" spans="1:119" ht="24" thickBot="1" x14ac:dyDescent="0.25">
      <c r="B2" s="179" t="s">
        <v>81</v>
      </c>
      <c r="C2" s="179"/>
      <c r="D2" s="180"/>
    </row>
    <row r="3" spans="1:119" ht="18.75" customHeight="1" thickBot="1" x14ac:dyDescent="0.25">
      <c r="A3" s="178"/>
      <c r="B3" s="383" t="s">
        <v>82</v>
      </c>
      <c r="C3" s="384"/>
      <c r="D3" s="384"/>
      <c r="E3" s="385"/>
      <c r="F3" s="385"/>
      <c r="G3" s="385"/>
      <c r="H3" s="385"/>
      <c r="I3" s="385"/>
      <c r="J3" s="385"/>
      <c r="K3" s="385"/>
      <c r="L3" s="385" t="s">
        <v>83</v>
      </c>
      <c r="M3" s="385"/>
      <c r="N3" s="385"/>
      <c r="O3" s="385"/>
      <c r="P3" s="385"/>
      <c r="Q3" s="385"/>
      <c r="R3" s="392"/>
      <c r="S3" s="392"/>
      <c r="T3" s="392"/>
      <c r="U3" s="392"/>
      <c r="V3" s="393"/>
      <c r="W3" s="367" t="s">
        <v>84</v>
      </c>
      <c r="X3" s="368"/>
      <c r="Y3" s="368"/>
      <c r="Z3" s="368"/>
      <c r="AA3" s="368"/>
      <c r="AB3" s="384"/>
      <c r="AC3" s="392" t="s">
        <v>85</v>
      </c>
      <c r="AD3" s="368"/>
      <c r="AE3" s="368"/>
      <c r="AF3" s="368"/>
      <c r="AG3" s="368"/>
      <c r="AH3" s="368"/>
      <c r="AI3" s="368"/>
      <c r="AJ3" s="368"/>
      <c r="AK3" s="368"/>
      <c r="AL3" s="369"/>
      <c r="AM3" s="367" t="s">
        <v>86</v>
      </c>
      <c r="AN3" s="368"/>
      <c r="AO3" s="368"/>
      <c r="AP3" s="368"/>
      <c r="AQ3" s="368"/>
      <c r="AR3" s="368"/>
      <c r="AS3" s="368"/>
      <c r="AT3" s="368"/>
      <c r="AU3" s="368"/>
      <c r="AV3" s="368"/>
      <c r="AW3" s="368"/>
      <c r="AX3" s="369"/>
      <c r="AY3" s="404" t="s">
        <v>1</v>
      </c>
      <c r="AZ3" s="405"/>
      <c r="BA3" s="405"/>
      <c r="BB3" s="405"/>
      <c r="BC3" s="405"/>
      <c r="BD3" s="405"/>
      <c r="BE3" s="405"/>
      <c r="BF3" s="405"/>
      <c r="BG3" s="405"/>
      <c r="BH3" s="405"/>
      <c r="BI3" s="405"/>
      <c r="BJ3" s="405"/>
      <c r="BK3" s="405"/>
      <c r="BL3" s="405"/>
      <c r="BM3" s="406"/>
      <c r="BN3" s="367" t="s">
        <v>87</v>
      </c>
      <c r="BO3" s="368"/>
      <c r="BP3" s="368"/>
      <c r="BQ3" s="368"/>
      <c r="BR3" s="368"/>
      <c r="BS3" s="368"/>
      <c r="BT3" s="368"/>
      <c r="BU3" s="369"/>
      <c r="BV3" s="367" t="s">
        <v>88</v>
      </c>
      <c r="BW3" s="368"/>
      <c r="BX3" s="368"/>
      <c r="BY3" s="368"/>
      <c r="BZ3" s="368"/>
      <c r="CA3" s="368"/>
      <c r="CB3" s="368"/>
      <c r="CC3" s="369"/>
      <c r="CD3" s="404" t="s">
        <v>1</v>
      </c>
      <c r="CE3" s="405"/>
      <c r="CF3" s="405"/>
      <c r="CG3" s="405"/>
      <c r="CH3" s="405"/>
      <c r="CI3" s="405"/>
      <c r="CJ3" s="405"/>
      <c r="CK3" s="405"/>
      <c r="CL3" s="405"/>
      <c r="CM3" s="405"/>
      <c r="CN3" s="405"/>
      <c r="CO3" s="405"/>
      <c r="CP3" s="405"/>
      <c r="CQ3" s="405"/>
      <c r="CR3" s="405"/>
      <c r="CS3" s="406"/>
      <c r="CT3" s="367" t="s">
        <v>89</v>
      </c>
      <c r="CU3" s="368"/>
      <c r="CV3" s="368"/>
      <c r="CW3" s="368"/>
      <c r="CX3" s="368"/>
      <c r="CY3" s="368"/>
      <c r="CZ3" s="368"/>
      <c r="DA3" s="369"/>
      <c r="DB3" s="367" t="s">
        <v>90</v>
      </c>
      <c r="DC3" s="368"/>
      <c r="DD3" s="368"/>
      <c r="DE3" s="368"/>
      <c r="DF3" s="368"/>
      <c r="DG3" s="368"/>
      <c r="DH3" s="368"/>
      <c r="DI3" s="369"/>
    </row>
    <row r="4" spans="1:119" ht="18.75" customHeight="1" x14ac:dyDescent="0.2">
      <c r="A4" s="178"/>
      <c r="B4" s="386"/>
      <c r="C4" s="387"/>
      <c r="D4" s="387"/>
      <c r="E4" s="388"/>
      <c r="F4" s="388"/>
      <c r="G4" s="388"/>
      <c r="H4" s="388"/>
      <c r="I4" s="388"/>
      <c r="J4" s="388"/>
      <c r="K4" s="388"/>
      <c r="L4" s="388"/>
      <c r="M4" s="388"/>
      <c r="N4" s="388"/>
      <c r="O4" s="388"/>
      <c r="P4" s="388"/>
      <c r="Q4" s="388"/>
      <c r="R4" s="394"/>
      <c r="S4" s="394"/>
      <c r="T4" s="394"/>
      <c r="U4" s="394"/>
      <c r="V4" s="395"/>
      <c r="W4" s="398"/>
      <c r="X4" s="399"/>
      <c r="Y4" s="399"/>
      <c r="Z4" s="399"/>
      <c r="AA4" s="399"/>
      <c r="AB4" s="387"/>
      <c r="AC4" s="394"/>
      <c r="AD4" s="399"/>
      <c r="AE4" s="399"/>
      <c r="AF4" s="399"/>
      <c r="AG4" s="399"/>
      <c r="AH4" s="399"/>
      <c r="AI4" s="399"/>
      <c r="AJ4" s="399"/>
      <c r="AK4" s="399"/>
      <c r="AL4" s="402"/>
      <c r="AM4" s="400"/>
      <c r="AN4" s="401"/>
      <c r="AO4" s="401"/>
      <c r="AP4" s="401"/>
      <c r="AQ4" s="401"/>
      <c r="AR4" s="401"/>
      <c r="AS4" s="401"/>
      <c r="AT4" s="401"/>
      <c r="AU4" s="401"/>
      <c r="AV4" s="401"/>
      <c r="AW4" s="401"/>
      <c r="AX4" s="403"/>
      <c r="AY4" s="370" t="s">
        <v>91</v>
      </c>
      <c r="AZ4" s="371"/>
      <c r="BA4" s="371"/>
      <c r="BB4" s="371"/>
      <c r="BC4" s="371"/>
      <c r="BD4" s="371"/>
      <c r="BE4" s="371"/>
      <c r="BF4" s="371"/>
      <c r="BG4" s="371"/>
      <c r="BH4" s="371"/>
      <c r="BI4" s="371"/>
      <c r="BJ4" s="371"/>
      <c r="BK4" s="371"/>
      <c r="BL4" s="371"/>
      <c r="BM4" s="372"/>
      <c r="BN4" s="373">
        <v>9024248</v>
      </c>
      <c r="BO4" s="374"/>
      <c r="BP4" s="374"/>
      <c r="BQ4" s="374"/>
      <c r="BR4" s="374"/>
      <c r="BS4" s="374"/>
      <c r="BT4" s="374"/>
      <c r="BU4" s="375"/>
      <c r="BV4" s="373">
        <v>10246227</v>
      </c>
      <c r="BW4" s="374"/>
      <c r="BX4" s="374"/>
      <c r="BY4" s="374"/>
      <c r="BZ4" s="374"/>
      <c r="CA4" s="374"/>
      <c r="CB4" s="374"/>
      <c r="CC4" s="375"/>
      <c r="CD4" s="376" t="s">
        <v>92</v>
      </c>
      <c r="CE4" s="377"/>
      <c r="CF4" s="377"/>
      <c r="CG4" s="377"/>
      <c r="CH4" s="377"/>
      <c r="CI4" s="377"/>
      <c r="CJ4" s="377"/>
      <c r="CK4" s="377"/>
      <c r="CL4" s="377"/>
      <c r="CM4" s="377"/>
      <c r="CN4" s="377"/>
      <c r="CO4" s="377"/>
      <c r="CP4" s="377"/>
      <c r="CQ4" s="377"/>
      <c r="CR4" s="377"/>
      <c r="CS4" s="378"/>
      <c r="CT4" s="379">
        <v>5</v>
      </c>
      <c r="CU4" s="380"/>
      <c r="CV4" s="380"/>
      <c r="CW4" s="380"/>
      <c r="CX4" s="380"/>
      <c r="CY4" s="380"/>
      <c r="CZ4" s="380"/>
      <c r="DA4" s="381"/>
      <c r="DB4" s="379">
        <v>6.3</v>
      </c>
      <c r="DC4" s="380"/>
      <c r="DD4" s="380"/>
      <c r="DE4" s="380"/>
      <c r="DF4" s="380"/>
      <c r="DG4" s="380"/>
      <c r="DH4" s="380"/>
      <c r="DI4" s="381"/>
    </row>
    <row r="5" spans="1:119" ht="18.75" customHeight="1" x14ac:dyDescent="0.2">
      <c r="A5" s="178"/>
      <c r="B5" s="389"/>
      <c r="C5" s="390"/>
      <c r="D5" s="390"/>
      <c r="E5" s="391"/>
      <c r="F5" s="391"/>
      <c r="G5" s="391"/>
      <c r="H5" s="391"/>
      <c r="I5" s="391"/>
      <c r="J5" s="391"/>
      <c r="K5" s="391"/>
      <c r="L5" s="391"/>
      <c r="M5" s="391"/>
      <c r="N5" s="391"/>
      <c r="O5" s="391"/>
      <c r="P5" s="391"/>
      <c r="Q5" s="391"/>
      <c r="R5" s="396"/>
      <c r="S5" s="396"/>
      <c r="T5" s="396"/>
      <c r="U5" s="396"/>
      <c r="V5" s="397"/>
      <c r="W5" s="400"/>
      <c r="X5" s="401"/>
      <c r="Y5" s="401"/>
      <c r="Z5" s="401"/>
      <c r="AA5" s="401"/>
      <c r="AB5" s="390"/>
      <c r="AC5" s="396"/>
      <c r="AD5" s="401"/>
      <c r="AE5" s="401"/>
      <c r="AF5" s="401"/>
      <c r="AG5" s="401"/>
      <c r="AH5" s="401"/>
      <c r="AI5" s="401"/>
      <c r="AJ5" s="401"/>
      <c r="AK5" s="401"/>
      <c r="AL5" s="403"/>
      <c r="AM5" s="439" t="s">
        <v>93</v>
      </c>
      <c r="AN5" s="440"/>
      <c r="AO5" s="440"/>
      <c r="AP5" s="440"/>
      <c r="AQ5" s="440"/>
      <c r="AR5" s="440"/>
      <c r="AS5" s="440"/>
      <c r="AT5" s="441"/>
      <c r="AU5" s="442" t="s">
        <v>94</v>
      </c>
      <c r="AV5" s="443"/>
      <c r="AW5" s="443"/>
      <c r="AX5" s="443"/>
      <c r="AY5" s="444" t="s">
        <v>95</v>
      </c>
      <c r="AZ5" s="445"/>
      <c r="BA5" s="445"/>
      <c r="BB5" s="445"/>
      <c r="BC5" s="445"/>
      <c r="BD5" s="445"/>
      <c r="BE5" s="445"/>
      <c r="BF5" s="445"/>
      <c r="BG5" s="445"/>
      <c r="BH5" s="445"/>
      <c r="BI5" s="445"/>
      <c r="BJ5" s="445"/>
      <c r="BK5" s="445"/>
      <c r="BL5" s="445"/>
      <c r="BM5" s="446"/>
      <c r="BN5" s="410">
        <v>8829208</v>
      </c>
      <c r="BO5" s="411"/>
      <c r="BP5" s="411"/>
      <c r="BQ5" s="411"/>
      <c r="BR5" s="411"/>
      <c r="BS5" s="411"/>
      <c r="BT5" s="411"/>
      <c r="BU5" s="412"/>
      <c r="BV5" s="410">
        <v>10025953</v>
      </c>
      <c r="BW5" s="411"/>
      <c r="BX5" s="411"/>
      <c r="BY5" s="411"/>
      <c r="BZ5" s="411"/>
      <c r="CA5" s="411"/>
      <c r="CB5" s="411"/>
      <c r="CC5" s="412"/>
      <c r="CD5" s="413" t="s">
        <v>96</v>
      </c>
      <c r="CE5" s="414"/>
      <c r="CF5" s="414"/>
      <c r="CG5" s="414"/>
      <c r="CH5" s="414"/>
      <c r="CI5" s="414"/>
      <c r="CJ5" s="414"/>
      <c r="CK5" s="414"/>
      <c r="CL5" s="414"/>
      <c r="CM5" s="414"/>
      <c r="CN5" s="414"/>
      <c r="CO5" s="414"/>
      <c r="CP5" s="414"/>
      <c r="CQ5" s="414"/>
      <c r="CR5" s="414"/>
      <c r="CS5" s="415"/>
      <c r="CT5" s="407">
        <v>87.4</v>
      </c>
      <c r="CU5" s="408"/>
      <c r="CV5" s="408"/>
      <c r="CW5" s="408"/>
      <c r="CX5" s="408"/>
      <c r="CY5" s="408"/>
      <c r="CZ5" s="408"/>
      <c r="DA5" s="409"/>
      <c r="DB5" s="407">
        <v>89.4</v>
      </c>
      <c r="DC5" s="408"/>
      <c r="DD5" s="408"/>
      <c r="DE5" s="408"/>
      <c r="DF5" s="408"/>
      <c r="DG5" s="408"/>
      <c r="DH5" s="408"/>
      <c r="DI5" s="409"/>
    </row>
    <row r="6" spans="1:119" ht="18.75" customHeight="1" x14ac:dyDescent="0.2">
      <c r="A6" s="178"/>
      <c r="B6" s="416" t="s">
        <v>97</v>
      </c>
      <c r="C6" s="417"/>
      <c r="D6" s="417"/>
      <c r="E6" s="418"/>
      <c r="F6" s="418"/>
      <c r="G6" s="418"/>
      <c r="H6" s="418"/>
      <c r="I6" s="418"/>
      <c r="J6" s="418"/>
      <c r="K6" s="418"/>
      <c r="L6" s="418" t="s">
        <v>98</v>
      </c>
      <c r="M6" s="418"/>
      <c r="N6" s="418"/>
      <c r="O6" s="418"/>
      <c r="P6" s="418"/>
      <c r="Q6" s="418"/>
      <c r="R6" s="422"/>
      <c r="S6" s="422"/>
      <c r="T6" s="422"/>
      <c r="U6" s="422"/>
      <c r="V6" s="423"/>
      <c r="W6" s="426" t="s">
        <v>99</v>
      </c>
      <c r="X6" s="427"/>
      <c r="Y6" s="427"/>
      <c r="Z6" s="427"/>
      <c r="AA6" s="427"/>
      <c r="AB6" s="417"/>
      <c r="AC6" s="430" t="s">
        <v>100</v>
      </c>
      <c r="AD6" s="431"/>
      <c r="AE6" s="431"/>
      <c r="AF6" s="431"/>
      <c r="AG6" s="431"/>
      <c r="AH6" s="431"/>
      <c r="AI6" s="431"/>
      <c r="AJ6" s="431"/>
      <c r="AK6" s="431"/>
      <c r="AL6" s="432"/>
      <c r="AM6" s="439" t="s">
        <v>101</v>
      </c>
      <c r="AN6" s="440"/>
      <c r="AO6" s="440"/>
      <c r="AP6" s="440"/>
      <c r="AQ6" s="440"/>
      <c r="AR6" s="440"/>
      <c r="AS6" s="440"/>
      <c r="AT6" s="441"/>
      <c r="AU6" s="442" t="s">
        <v>94</v>
      </c>
      <c r="AV6" s="443"/>
      <c r="AW6" s="443"/>
      <c r="AX6" s="443"/>
      <c r="AY6" s="444" t="s">
        <v>102</v>
      </c>
      <c r="AZ6" s="445"/>
      <c r="BA6" s="445"/>
      <c r="BB6" s="445"/>
      <c r="BC6" s="445"/>
      <c r="BD6" s="445"/>
      <c r="BE6" s="445"/>
      <c r="BF6" s="445"/>
      <c r="BG6" s="445"/>
      <c r="BH6" s="445"/>
      <c r="BI6" s="445"/>
      <c r="BJ6" s="445"/>
      <c r="BK6" s="445"/>
      <c r="BL6" s="445"/>
      <c r="BM6" s="446"/>
      <c r="BN6" s="410">
        <v>195040</v>
      </c>
      <c r="BO6" s="411"/>
      <c r="BP6" s="411"/>
      <c r="BQ6" s="411"/>
      <c r="BR6" s="411"/>
      <c r="BS6" s="411"/>
      <c r="BT6" s="411"/>
      <c r="BU6" s="412"/>
      <c r="BV6" s="410">
        <v>220274</v>
      </c>
      <c r="BW6" s="411"/>
      <c r="BX6" s="411"/>
      <c r="BY6" s="411"/>
      <c r="BZ6" s="411"/>
      <c r="CA6" s="411"/>
      <c r="CB6" s="411"/>
      <c r="CC6" s="412"/>
      <c r="CD6" s="413" t="s">
        <v>103</v>
      </c>
      <c r="CE6" s="414"/>
      <c r="CF6" s="414"/>
      <c r="CG6" s="414"/>
      <c r="CH6" s="414"/>
      <c r="CI6" s="414"/>
      <c r="CJ6" s="414"/>
      <c r="CK6" s="414"/>
      <c r="CL6" s="414"/>
      <c r="CM6" s="414"/>
      <c r="CN6" s="414"/>
      <c r="CO6" s="414"/>
      <c r="CP6" s="414"/>
      <c r="CQ6" s="414"/>
      <c r="CR6" s="414"/>
      <c r="CS6" s="415"/>
      <c r="CT6" s="447">
        <v>91</v>
      </c>
      <c r="CU6" s="448"/>
      <c r="CV6" s="448"/>
      <c r="CW6" s="448"/>
      <c r="CX6" s="448"/>
      <c r="CY6" s="448"/>
      <c r="CZ6" s="448"/>
      <c r="DA6" s="449"/>
      <c r="DB6" s="447">
        <v>92.7</v>
      </c>
      <c r="DC6" s="448"/>
      <c r="DD6" s="448"/>
      <c r="DE6" s="448"/>
      <c r="DF6" s="448"/>
      <c r="DG6" s="448"/>
      <c r="DH6" s="448"/>
      <c r="DI6" s="449"/>
    </row>
    <row r="7" spans="1:119" ht="18.75" customHeight="1" x14ac:dyDescent="0.2">
      <c r="A7" s="178"/>
      <c r="B7" s="386"/>
      <c r="C7" s="387"/>
      <c r="D7" s="387"/>
      <c r="E7" s="388"/>
      <c r="F7" s="388"/>
      <c r="G7" s="388"/>
      <c r="H7" s="388"/>
      <c r="I7" s="388"/>
      <c r="J7" s="388"/>
      <c r="K7" s="388"/>
      <c r="L7" s="388"/>
      <c r="M7" s="388"/>
      <c r="N7" s="388"/>
      <c r="O7" s="388"/>
      <c r="P7" s="388"/>
      <c r="Q7" s="388"/>
      <c r="R7" s="394"/>
      <c r="S7" s="394"/>
      <c r="T7" s="394"/>
      <c r="U7" s="394"/>
      <c r="V7" s="395"/>
      <c r="W7" s="398"/>
      <c r="X7" s="399"/>
      <c r="Y7" s="399"/>
      <c r="Z7" s="399"/>
      <c r="AA7" s="399"/>
      <c r="AB7" s="387"/>
      <c r="AC7" s="433"/>
      <c r="AD7" s="434"/>
      <c r="AE7" s="434"/>
      <c r="AF7" s="434"/>
      <c r="AG7" s="434"/>
      <c r="AH7" s="434"/>
      <c r="AI7" s="434"/>
      <c r="AJ7" s="434"/>
      <c r="AK7" s="434"/>
      <c r="AL7" s="435"/>
      <c r="AM7" s="439" t="s">
        <v>104</v>
      </c>
      <c r="AN7" s="440"/>
      <c r="AO7" s="440"/>
      <c r="AP7" s="440"/>
      <c r="AQ7" s="440"/>
      <c r="AR7" s="440"/>
      <c r="AS7" s="440"/>
      <c r="AT7" s="441"/>
      <c r="AU7" s="442" t="s">
        <v>105</v>
      </c>
      <c r="AV7" s="443"/>
      <c r="AW7" s="443"/>
      <c r="AX7" s="443"/>
      <c r="AY7" s="444" t="s">
        <v>106</v>
      </c>
      <c r="AZ7" s="445"/>
      <c r="BA7" s="445"/>
      <c r="BB7" s="445"/>
      <c r="BC7" s="445"/>
      <c r="BD7" s="445"/>
      <c r="BE7" s="445"/>
      <c r="BF7" s="445"/>
      <c r="BG7" s="445"/>
      <c r="BH7" s="445"/>
      <c r="BI7" s="445"/>
      <c r="BJ7" s="445"/>
      <c r="BK7" s="445"/>
      <c r="BL7" s="445"/>
      <c r="BM7" s="446"/>
      <c r="BN7" s="410">
        <v>0</v>
      </c>
      <c r="BO7" s="411"/>
      <c r="BP7" s="411"/>
      <c r="BQ7" s="411"/>
      <c r="BR7" s="411"/>
      <c r="BS7" s="411"/>
      <c r="BT7" s="411"/>
      <c r="BU7" s="412"/>
      <c r="BV7" s="410">
        <v>0</v>
      </c>
      <c r="BW7" s="411"/>
      <c r="BX7" s="411"/>
      <c r="BY7" s="411"/>
      <c r="BZ7" s="411"/>
      <c r="CA7" s="411"/>
      <c r="CB7" s="411"/>
      <c r="CC7" s="412"/>
      <c r="CD7" s="413" t="s">
        <v>107</v>
      </c>
      <c r="CE7" s="414"/>
      <c r="CF7" s="414"/>
      <c r="CG7" s="414"/>
      <c r="CH7" s="414"/>
      <c r="CI7" s="414"/>
      <c r="CJ7" s="414"/>
      <c r="CK7" s="414"/>
      <c r="CL7" s="414"/>
      <c r="CM7" s="414"/>
      <c r="CN7" s="414"/>
      <c r="CO7" s="414"/>
      <c r="CP7" s="414"/>
      <c r="CQ7" s="414"/>
      <c r="CR7" s="414"/>
      <c r="CS7" s="415"/>
      <c r="CT7" s="410">
        <v>3863695</v>
      </c>
      <c r="CU7" s="411"/>
      <c r="CV7" s="411"/>
      <c r="CW7" s="411"/>
      <c r="CX7" s="411"/>
      <c r="CY7" s="411"/>
      <c r="CZ7" s="411"/>
      <c r="DA7" s="412"/>
      <c r="DB7" s="410">
        <v>3490036</v>
      </c>
      <c r="DC7" s="411"/>
      <c r="DD7" s="411"/>
      <c r="DE7" s="411"/>
      <c r="DF7" s="411"/>
      <c r="DG7" s="411"/>
      <c r="DH7" s="411"/>
      <c r="DI7" s="412"/>
    </row>
    <row r="8" spans="1:119" ht="18.75" customHeight="1" thickBot="1" x14ac:dyDescent="0.25">
      <c r="A8" s="178"/>
      <c r="B8" s="419"/>
      <c r="C8" s="420"/>
      <c r="D8" s="420"/>
      <c r="E8" s="421"/>
      <c r="F8" s="421"/>
      <c r="G8" s="421"/>
      <c r="H8" s="421"/>
      <c r="I8" s="421"/>
      <c r="J8" s="421"/>
      <c r="K8" s="421"/>
      <c r="L8" s="421"/>
      <c r="M8" s="421"/>
      <c r="N8" s="421"/>
      <c r="O8" s="421"/>
      <c r="P8" s="421"/>
      <c r="Q8" s="421"/>
      <c r="R8" s="424"/>
      <c r="S8" s="424"/>
      <c r="T8" s="424"/>
      <c r="U8" s="424"/>
      <c r="V8" s="425"/>
      <c r="W8" s="428"/>
      <c r="X8" s="429"/>
      <c r="Y8" s="429"/>
      <c r="Z8" s="429"/>
      <c r="AA8" s="429"/>
      <c r="AB8" s="420"/>
      <c r="AC8" s="436"/>
      <c r="AD8" s="437"/>
      <c r="AE8" s="437"/>
      <c r="AF8" s="437"/>
      <c r="AG8" s="437"/>
      <c r="AH8" s="437"/>
      <c r="AI8" s="437"/>
      <c r="AJ8" s="437"/>
      <c r="AK8" s="437"/>
      <c r="AL8" s="438"/>
      <c r="AM8" s="439" t="s">
        <v>108</v>
      </c>
      <c r="AN8" s="440"/>
      <c r="AO8" s="440"/>
      <c r="AP8" s="440"/>
      <c r="AQ8" s="440"/>
      <c r="AR8" s="440"/>
      <c r="AS8" s="440"/>
      <c r="AT8" s="441"/>
      <c r="AU8" s="442" t="s">
        <v>94</v>
      </c>
      <c r="AV8" s="443"/>
      <c r="AW8" s="443"/>
      <c r="AX8" s="443"/>
      <c r="AY8" s="444" t="s">
        <v>109</v>
      </c>
      <c r="AZ8" s="445"/>
      <c r="BA8" s="445"/>
      <c r="BB8" s="445"/>
      <c r="BC8" s="445"/>
      <c r="BD8" s="445"/>
      <c r="BE8" s="445"/>
      <c r="BF8" s="445"/>
      <c r="BG8" s="445"/>
      <c r="BH8" s="445"/>
      <c r="BI8" s="445"/>
      <c r="BJ8" s="445"/>
      <c r="BK8" s="445"/>
      <c r="BL8" s="445"/>
      <c r="BM8" s="446"/>
      <c r="BN8" s="410">
        <v>195040</v>
      </c>
      <c r="BO8" s="411"/>
      <c r="BP8" s="411"/>
      <c r="BQ8" s="411"/>
      <c r="BR8" s="411"/>
      <c r="BS8" s="411"/>
      <c r="BT8" s="411"/>
      <c r="BU8" s="412"/>
      <c r="BV8" s="410">
        <v>220274</v>
      </c>
      <c r="BW8" s="411"/>
      <c r="BX8" s="411"/>
      <c r="BY8" s="411"/>
      <c r="BZ8" s="411"/>
      <c r="CA8" s="411"/>
      <c r="CB8" s="411"/>
      <c r="CC8" s="412"/>
      <c r="CD8" s="413" t="s">
        <v>110</v>
      </c>
      <c r="CE8" s="414"/>
      <c r="CF8" s="414"/>
      <c r="CG8" s="414"/>
      <c r="CH8" s="414"/>
      <c r="CI8" s="414"/>
      <c r="CJ8" s="414"/>
      <c r="CK8" s="414"/>
      <c r="CL8" s="414"/>
      <c r="CM8" s="414"/>
      <c r="CN8" s="414"/>
      <c r="CO8" s="414"/>
      <c r="CP8" s="414"/>
      <c r="CQ8" s="414"/>
      <c r="CR8" s="414"/>
      <c r="CS8" s="415"/>
      <c r="CT8" s="450">
        <v>0.3</v>
      </c>
      <c r="CU8" s="451"/>
      <c r="CV8" s="451"/>
      <c r="CW8" s="451"/>
      <c r="CX8" s="451"/>
      <c r="CY8" s="451"/>
      <c r="CZ8" s="451"/>
      <c r="DA8" s="452"/>
      <c r="DB8" s="450">
        <v>0.32</v>
      </c>
      <c r="DC8" s="451"/>
      <c r="DD8" s="451"/>
      <c r="DE8" s="451"/>
      <c r="DF8" s="451"/>
      <c r="DG8" s="451"/>
      <c r="DH8" s="451"/>
      <c r="DI8" s="452"/>
    </row>
    <row r="9" spans="1:119" ht="18.75" customHeight="1" thickBot="1" x14ac:dyDescent="0.25">
      <c r="A9" s="178"/>
      <c r="B9" s="404" t="s">
        <v>111</v>
      </c>
      <c r="C9" s="405"/>
      <c r="D9" s="405"/>
      <c r="E9" s="405"/>
      <c r="F9" s="405"/>
      <c r="G9" s="405"/>
      <c r="H9" s="405"/>
      <c r="I9" s="405"/>
      <c r="J9" s="405"/>
      <c r="K9" s="453"/>
      <c r="L9" s="454" t="s">
        <v>112</v>
      </c>
      <c r="M9" s="455"/>
      <c r="N9" s="455"/>
      <c r="O9" s="455"/>
      <c r="P9" s="455"/>
      <c r="Q9" s="456"/>
      <c r="R9" s="457">
        <v>7102</v>
      </c>
      <c r="S9" s="458"/>
      <c r="T9" s="458"/>
      <c r="U9" s="458"/>
      <c r="V9" s="459"/>
      <c r="W9" s="367" t="s">
        <v>113</v>
      </c>
      <c r="X9" s="368"/>
      <c r="Y9" s="368"/>
      <c r="Z9" s="368"/>
      <c r="AA9" s="368"/>
      <c r="AB9" s="368"/>
      <c r="AC9" s="368"/>
      <c r="AD9" s="368"/>
      <c r="AE9" s="368"/>
      <c r="AF9" s="368"/>
      <c r="AG9" s="368"/>
      <c r="AH9" s="368"/>
      <c r="AI9" s="368"/>
      <c r="AJ9" s="368"/>
      <c r="AK9" s="368"/>
      <c r="AL9" s="369"/>
      <c r="AM9" s="439" t="s">
        <v>114</v>
      </c>
      <c r="AN9" s="440"/>
      <c r="AO9" s="440"/>
      <c r="AP9" s="440"/>
      <c r="AQ9" s="440"/>
      <c r="AR9" s="440"/>
      <c r="AS9" s="440"/>
      <c r="AT9" s="441"/>
      <c r="AU9" s="442" t="s">
        <v>115</v>
      </c>
      <c r="AV9" s="443"/>
      <c r="AW9" s="443"/>
      <c r="AX9" s="443"/>
      <c r="AY9" s="444" t="s">
        <v>116</v>
      </c>
      <c r="AZ9" s="445"/>
      <c r="BA9" s="445"/>
      <c r="BB9" s="445"/>
      <c r="BC9" s="445"/>
      <c r="BD9" s="445"/>
      <c r="BE9" s="445"/>
      <c r="BF9" s="445"/>
      <c r="BG9" s="445"/>
      <c r="BH9" s="445"/>
      <c r="BI9" s="445"/>
      <c r="BJ9" s="445"/>
      <c r="BK9" s="445"/>
      <c r="BL9" s="445"/>
      <c r="BM9" s="446"/>
      <c r="BN9" s="410">
        <v>-25234</v>
      </c>
      <c r="BO9" s="411"/>
      <c r="BP9" s="411"/>
      <c r="BQ9" s="411"/>
      <c r="BR9" s="411"/>
      <c r="BS9" s="411"/>
      <c r="BT9" s="411"/>
      <c r="BU9" s="412"/>
      <c r="BV9" s="410">
        <v>133840</v>
      </c>
      <c r="BW9" s="411"/>
      <c r="BX9" s="411"/>
      <c r="BY9" s="411"/>
      <c r="BZ9" s="411"/>
      <c r="CA9" s="411"/>
      <c r="CB9" s="411"/>
      <c r="CC9" s="412"/>
      <c r="CD9" s="413" t="s">
        <v>117</v>
      </c>
      <c r="CE9" s="414"/>
      <c r="CF9" s="414"/>
      <c r="CG9" s="414"/>
      <c r="CH9" s="414"/>
      <c r="CI9" s="414"/>
      <c r="CJ9" s="414"/>
      <c r="CK9" s="414"/>
      <c r="CL9" s="414"/>
      <c r="CM9" s="414"/>
      <c r="CN9" s="414"/>
      <c r="CO9" s="414"/>
      <c r="CP9" s="414"/>
      <c r="CQ9" s="414"/>
      <c r="CR9" s="414"/>
      <c r="CS9" s="415"/>
      <c r="CT9" s="407">
        <v>20.8</v>
      </c>
      <c r="CU9" s="408"/>
      <c r="CV9" s="408"/>
      <c r="CW9" s="408"/>
      <c r="CX9" s="408"/>
      <c r="CY9" s="408"/>
      <c r="CZ9" s="408"/>
      <c r="DA9" s="409"/>
      <c r="DB9" s="407">
        <v>19.899999999999999</v>
      </c>
      <c r="DC9" s="408"/>
      <c r="DD9" s="408"/>
      <c r="DE9" s="408"/>
      <c r="DF9" s="408"/>
      <c r="DG9" s="408"/>
      <c r="DH9" s="408"/>
      <c r="DI9" s="409"/>
    </row>
    <row r="10" spans="1:119" ht="18.75" customHeight="1" thickBot="1" x14ac:dyDescent="0.25">
      <c r="A10" s="178"/>
      <c r="B10" s="404"/>
      <c r="C10" s="405"/>
      <c r="D10" s="405"/>
      <c r="E10" s="405"/>
      <c r="F10" s="405"/>
      <c r="G10" s="405"/>
      <c r="H10" s="405"/>
      <c r="I10" s="405"/>
      <c r="J10" s="405"/>
      <c r="K10" s="453"/>
      <c r="L10" s="460" t="s">
        <v>118</v>
      </c>
      <c r="M10" s="440"/>
      <c r="N10" s="440"/>
      <c r="O10" s="440"/>
      <c r="P10" s="440"/>
      <c r="Q10" s="441"/>
      <c r="R10" s="461">
        <v>7884</v>
      </c>
      <c r="S10" s="462"/>
      <c r="T10" s="462"/>
      <c r="U10" s="462"/>
      <c r="V10" s="463"/>
      <c r="W10" s="398"/>
      <c r="X10" s="399"/>
      <c r="Y10" s="399"/>
      <c r="Z10" s="399"/>
      <c r="AA10" s="399"/>
      <c r="AB10" s="399"/>
      <c r="AC10" s="399"/>
      <c r="AD10" s="399"/>
      <c r="AE10" s="399"/>
      <c r="AF10" s="399"/>
      <c r="AG10" s="399"/>
      <c r="AH10" s="399"/>
      <c r="AI10" s="399"/>
      <c r="AJ10" s="399"/>
      <c r="AK10" s="399"/>
      <c r="AL10" s="402"/>
      <c r="AM10" s="439" t="s">
        <v>119</v>
      </c>
      <c r="AN10" s="440"/>
      <c r="AO10" s="440"/>
      <c r="AP10" s="440"/>
      <c r="AQ10" s="440"/>
      <c r="AR10" s="440"/>
      <c r="AS10" s="440"/>
      <c r="AT10" s="441"/>
      <c r="AU10" s="442" t="s">
        <v>120</v>
      </c>
      <c r="AV10" s="443"/>
      <c r="AW10" s="443"/>
      <c r="AX10" s="443"/>
      <c r="AY10" s="444" t="s">
        <v>121</v>
      </c>
      <c r="AZ10" s="445"/>
      <c r="BA10" s="445"/>
      <c r="BB10" s="445"/>
      <c r="BC10" s="445"/>
      <c r="BD10" s="445"/>
      <c r="BE10" s="445"/>
      <c r="BF10" s="445"/>
      <c r="BG10" s="445"/>
      <c r="BH10" s="445"/>
      <c r="BI10" s="445"/>
      <c r="BJ10" s="445"/>
      <c r="BK10" s="445"/>
      <c r="BL10" s="445"/>
      <c r="BM10" s="446"/>
      <c r="BN10" s="410">
        <v>405146</v>
      </c>
      <c r="BO10" s="411"/>
      <c r="BP10" s="411"/>
      <c r="BQ10" s="411"/>
      <c r="BR10" s="411"/>
      <c r="BS10" s="411"/>
      <c r="BT10" s="411"/>
      <c r="BU10" s="412"/>
      <c r="BV10" s="410">
        <v>33782</v>
      </c>
      <c r="BW10" s="411"/>
      <c r="BX10" s="411"/>
      <c r="BY10" s="411"/>
      <c r="BZ10" s="411"/>
      <c r="CA10" s="411"/>
      <c r="CB10" s="411"/>
      <c r="CC10" s="412"/>
      <c r="CD10" s="181" t="s">
        <v>122</v>
      </c>
      <c r="CE10" s="182"/>
      <c r="CF10" s="182"/>
      <c r="CG10" s="182"/>
      <c r="CH10" s="182"/>
      <c r="CI10" s="182"/>
      <c r="CJ10" s="182"/>
      <c r="CK10" s="182"/>
      <c r="CL10" s="182"/>
      <c r="CM10" s="182"/>
      <c r="CN10" s="182"/>
      <c r="CO10" s="182"/>
      <c r="CP10" s="182"/>
      <c r="CQ10" s="182"/>
      <c r="CR10" s="182"/>
      <c r="CS10" s="183"/>
      <c r="CT10" s="184"/>
      <c r="CU10" s="185"/>
      <c r="CV10" s="185"/>
      <c r="CW10" s="185"/>
      <c r="CX10" s="185"/>
      <c r="CY10" s="185"/>
      <c r="CZ10" s="185"/>
      <c r="DA10" s="186"/>
      <c r="DB10" s="184"/>
      <c r="DC10" s="185"/>
      <c r="DD10" s="185"/>
      <c r="DE10" s="185"/>
      <c r="DF10" s="185"/>
      <c r="DG10" s="185"/>
      <c r="DH10" s="185"/>
      <c r="DI10" s="186"/>
    </row>
    <row r="11" spans="1:119" ht="18.75" customHeight="1" thickBot="1" x14ac:dyDescent="0.25">
      <c r="A11" s="178"/>
      <c r="B11" s="404"/>
      <c r="C11" s="405"/>
      <c r="D11" s="405"/>
      <c r="E11" s="405"/>
      <c r="F11" s="405"/>
      <c r="G11" s="405"/>
      <c r="H11" s="405"/>
      <c r="I11" s="405"/>
      <c r="J11" s="405"/>
      <c r="K11" s="453"/>
      <c r="L11" s="464" t="s">
        <v>123</v>
      </c>
      <c r="M11" s="465"/>
      <c r="N11" s="465"/>
      <c r="O11" s="465"/>
      <c r="P11" s="465"/>
      <c r="Q11" s="466"/>
      <c r="R11" s="467" t="s">
        <v>124</v>
      </c>
      <c r="S11" s="468"/>
      <c r="T11" s="468"/>
      <c r="U11" s="468"/>
      <c r="V11" s="469"/>
      <c r="W11" s="398"/>
      <c r="X11" s="399"/>
      <c r="Y11" s="399"/>
      <c r="Z11" s="399"/>
      <c r="AA11" s="399"/>
      <c r="AB11" s="399"/>
      <c r="AC11" s="399"/>
      <c r="AD11" s="399"/>
      <c r="AE11" s="399"/>
      <c r="AF11" s="399"/>
      <c r="AG11" s="399"/>
      <c r="AH11" s="399"/>
      <c r="AI11" s="399"/>
      <c r="AJ11" s="399"/>
      <c r="AK11" s="399"/>
      <c r="AL11" s="402"/>
      <c r="AM11" s="439" t="s">
        <v>125</v>
      </c>
      <c r="AN11" s="440"/>
      <c r="AO11" s="440"/>
      <c r="AP11" s="440"/>
      <c r="AQ11" s="440"/>
      <c r="AR11" s="440"/>
      <c r="AS11" s="440"/>
      <c r="AT11" s="441"/>
      <c r="AU11" s="442" t="s">
        <v>126</v>
      </c>
      <c r="AV11" s="443"/>
      <c r="AW11" s="443"/>
      <c r="AX11" s="443"/>
      <c r="AY11" s="444" t="s">
        <v>127</v>
      </c>
      <c r="AZ11" s="445"/>
      <c r="BA11" s="445"/>
      <c r="BB11" s="445"/>
      <c r="BC11" s="445"/>
      <c r="BD11" s="445"/>
      <c r="BE11" s="445"/>
      <c r="BF11" s="445"/>
      <c r="BG11" s="445"/>
      <c r="BH11" s="445"/>
      <c r="BI11" s="445"/>
      <c r="BJ11" s="445"/>
      <c r="BK11" s="445"/>
      <c r="BL11" s="445"/>
      <c r="BM11" s="446"/>
      <c r="BN11" s="410">
        <v>0</v>
      </c>
      <c r="BO11" s="411"/>
      <c r="BP11" s="411"/>
      <c r="BQ11" s="411"/>
      <c r="BR11" s="411"/>
      <c r="BS11" s="411"/>
      <c r="BT11" s="411"/>
      <c r="BU11" s="412"/>
      <c r="BV11" s="410">
        <v>0</v>
      </c>
      <c r="BW11" s="411"/>
      <c r="BX11" s="411"/>
      <c r="BY11" s="411"/>
      <c r="BZ11" s="411"/>
      <c r="CA11" s="411"/>
      <c r="CB11" s="411"/>
      <c r="CC11" s="412"/>
      <c r="CD11" s="413" t="s">
        <v>128</v>
      </c>
      <c r="CE11" s="414"/>
      <c r="CF11" s="414"/>
      <c r="CG11" s="414"/>
      <c r="CH11" s="414"/>
      <c r="CI11" s="414"/>
      <c r="CJ11" s="414"/>
      <c r="CK11" s="414"/>
      <c r="CL11" s="414"/>
      <c r="CM11" s="414"/>
      <c r="CN11" s="414"/>
      <c r="CO11" s="414"/>
      <c r="CP11" s="414"/>
      <c r="CQ11" s="414"/>
      <c r="CR11" s="414"/>
      <c r="CS11" s="415"/>
      <c r="CT11" s="450" t="s">
        <v>129</v>
      </c>
      <c r="CU11" s="451"/>
      <c r="CV11" s="451"/>
      <c r="CW11" s="451"/>
      <c r="CX11" s="451"/>
      <c r="CY11" s="451"/>
      <c r="CZ11" s="451"/>
      <c r="DA11" s="452"/>
      <c r="DB11" s="450" t="s">
        <v>129</v>
      </c>
      <c r="DC11" s="451"/>
      <c r="DD11" s="451"/>
      <c r="DE11" s="451"/>
      <c r="DF11" s="451"/>
      <c r="DG11" s="451"/>
      <c r="DH11" s="451"/>
      <c r="DI11" s="452"/>
    </row>
    <row r="12" spans="1:119" ht="18.75" customHeight="1" x14ac:dyDescent="0.2">
      <c r="A12" s="178"/>
      <c r="B12" s="470" t="s">
        <v>130</v>
      </c>
      <c r="C12" s="471"/>
      <c r="D12" s="471"/>
      <c r="E12" s="471"/>
      <c r="F12" s="471"/>
      <c r="G12" s="471"/>
      <c r="H12" s="471"/>
      <c r="I12" s="471"/>
      <c r="J12" s="471"/>
      <c r="K12" s="472"/>
      <c r="L12" s="479" t="s">
        <v>131</v>
      </c>
      <c r="M12" s="480"/>
      <c r="N12" s="480"/>
      <c r="O12" s="480"/>
      <c r="P12" s="480"/>
      <c r="Q12" s="481"/>
      <c r="R12" s="482">
        <v>7262</v>
      </c>
      <c r="S12" s="483"/>
      <c r="T12" s="483"/>
      <c r="U12" s="483"/>
      <c r="V12" s="484"/>
      <c r="W12" s="485" t="s">
        <v>1</v>
      </c>
      <c r="X12" s="443"/>
      <c r="Y12" s="443"/>
      <c r="Z12" s="443"/>
      <c r="AA12" s="443"/>
      <c r="AB12" s="486"/>
      <c r="AC12" s="487" t="s">
        <v>132</v>
      </c>
      <c r="AD12" s="488"/>
      <c r="AE12" s="488"/>
      <c r="AF12" s="488"/>
      <c r="AG12" s="489"/>
      <c r="AH12" s="487" t="s">
        <v>133</v>
      </c>
      <c r="AI12" s="488"/>
      <c r="AJ12" s="488"/>
      <c r="AK12" s="488"/>
      <c r="AL12" s="490"/>
      <c r="AM12" s="439" t="s">
        <v>134</v>
      </c>
      <c r="AN12" s="440"/>
      <c r="AO12" s="440"/>
      <c r="AP12" s="440"/>
      <c r="AQ12" s="440"/>
      <c r="AR12" s="440"/>
      <c r="AS12" s="440"/>
      <c r="AT12" s="441"/>
      <c r="AU12" s="442" t="s">
        <v>135</v>
      </c>
      <c r="AV12" s="443"/>
      <c r="AW12" s="443"/>
      <c r="AX12" s="443"/>
      <c r="AY12" s="444" t="s">
        <v>136</v>
      </c>
      <c r="AZ12" s="445"/>
      <c r="BA12" s="445"/>
      <c r="BB12" s="445"/>
      <c r="BC12" s="445"/>
      <c r="BD12" s="445"/>
      <c r="BE12" s="445"/>
      <c r="BF12" s="445"/>
      <c r="BG12" s="445"/>
      <c r="BH12" s="445"/>
      <c r="BI12" s="445"/>
      <c r="BJ12" s="445"/>
      <c r="BK12" s="445"/>
      <c r="BL12" s="445"/>
      <c r="BM12" s="446"/>
      <c r="BN12" s="410">
        <v>0</v>
      </c>
      <c r="BO12" s="411"/>
      <c r="BP12" s="411"/>
      <c r="BQ12" s="411"/>
      <c r="BR12" s="411"/>
      <c r="BS12" s="411"/>
      <c r="BT12" s="411"/>
      <c r="BU12" s="412"/>
      <c r="BV12" s="410">
        <v>0</v>
      </c>
      <c r="BW12" s="411"/>
      <c r="BX12" s="411"/>
      <c r="BY12" s="411"/>
      <c r="BZ12" s="411"/>
      <c r="CA12" s="411"/>
      <c r="CB12" s="411"/>
      <c r="CC12" s="412"/>
      <c r="CD12" s="413" t="s">
        <v>137</v>
      </c>
      <c r="CE12" s="414"/>
      <c r="CF12" s="414"/>
      <c r="CG12" s="414"/>
      <c r="CH12" s="414"/>
      <c r="CI12" s="414"/>
      <c r="CJ12" s="414"/>
      <c r="CK12" s="414"/>
      <c r="CL12" s="414"/>
      <c r="CM12" s="414"/>
      <c r="CN12" s="414"/>
      <c r="CO12" s="414"/>
      <c r="CP12" s="414"/>
      <c r="CQ12" s="414"/>
      <c r="CR12" s="414"/>
      <c r="CS12" s="415"/>
      <c r="CT12" s="450" t="s">
        <v>138</v>
      </c>
      <c r="CU12" s="451"/>
      <c r="CV12" s="451"/>
      <c r="CW12" s="451"/>
      <c r="CX12" s="451"/>
      <c r="CY12" s="451"/>
      <c r="CZ12" s="451"/>
      <c r="DA12" s="452"/>
      <c r="DB12" s="450" t="s">
        <v>138</v>
      </c>
      <c r="DC12" s="451"/>
      <c r="DD12" s="451"/>
      <c r="DE12" s="451"/>
      <c r="DF12" s="451"/>
      <c r="DG12" s="451"/>
      <c r="DH12" s="451"/>
      <c r="DI12" s="452"/>
    </row>
    <row r="13" spans="1:119" ht="18.75" customHeight="1" x14ac:dyDescent="0.2">
      <c r="A13" s="178"/>
      <c r="B13" s="473"/>
      <c r="C13" s="474"/>
      <c r="D13" s="474"/>
      <c r="E13" s="474"/>
      <c r="F13" s="474"/>
      <c r="G13" s="474"/>
      <c r="H13" s="474"/>
      <c r="I13" s="474"/>
      <c r="J13" s="474"/>
      <c r="K13" s="475"/>
      <c r="L13" s="187"/>
      <c r="M13" s="501" t="s">
        <v>139</v>
      </c>
      <c r="N13" s="502"/>
      <c r="O13" s="502"/>
      <c r="P13" s="502"/>
      <c r="Q13" s="503"/>
      <c r="R13" s="494">
        <v>7164</v>
      </c>
      <c r="S13" s="495"/>
      <c r="T13" s="495"/>
      <c r="U13" s="495"/>
      <c r="V13" s="496"/>
      <c r="W13" s="426" t="s">
        <v>140</v>
      </c>
      <c r="X13" s="427"/>
      <c r="Y13" s="427"/>
      <c r="Z13" s="427"/>
      <c r="AA13" s="427"/>
      <c r="AB13" s="417"/>
      <c r="AC13" s="461">
        <v>230</v>
      </c>
      <c r="AD13" s="462"/>
      <c r="AE13" s="462"/>
      <c r="AF13" s="462"/>
      <c r="AG13" s="504"/>
      <c r="AH13" s="461">
        <v>244</v>
      </c>
      <c r="AI13" s="462"/>
      <c r="AJ13" s="462"/>
      <c r="AK13" s="462"/>
      <c r="AL13" s="463"/>
      <c r="AM13" s="439" t="s">
        <v>141</v>
      </c>
      <c r="AN13" s="440"/>
      <c r="AO13" s="440"/>
      <c r="AP13" s="440"/>
      <c r="AQ13" s="440"/>
      <c r="AR13" s="440"/>
      <c r="AS13" s="440"/>
      <c r="AT13" s="441"/>
      <c r="AU13" s="442" t="s">
        <v>142</v>
      </c>
      <c r="AV13" s="443"/>
      <c r="AW13" s="443"/>
      <c r="AX13" s="443"/>
      <c r="AY13" s="444" t="s">
        <v>143</v>
      </c>
      <c r="AZ13" s="445"/>
      <c r="BA13" s="445"/>
      <c r="BB13" s="445"/>
      <c r="BC13" s="445"/>
      <c r="BD13" s="445"/>
      <c r="BE13" s="445"/>
      <c r="BF13" s="445"/>
      <c r="BG13" s="445"/>
      <c r="BH13" s="445"/>
      <c r="BI13" s="445"/>
      <c r="BJ13" s="445"/>
      <c r="BK13" s="445"/>
      <c r="BL13" s="445"/>
      <c r="BM13" s="446"/>
      <c r="BN13" s="410">
        <v>379912</v>
      </c>
      <c r="BO13" s="411"/>
      <c r="BP13" s="411"/>
      <c r="BQ13" s="411"/>
      <c r="BR13" s="411"/>
      <c r="BS13" s="411"/>
      <c r="BT13" s="411"/>
      <c r="BU13" s="412"/>
      <c r="BV13" s="410">
        <v>167622</v>
      </c>
      <c r="BW13" s="411"/>
      <c r="BX13" s="411"/>
      <c r="BY13" s="411"/>
      <c r="BZ13" s="411"/>
      <c r="CA13" s="411"/>
      <c r="CB13" s="411"/>
      <c r="CC13" s="412"/>
      <c r="CD13" s="413" t="s">
        <v>144</v>
      </c>
      <c r="CE13" s="414"/>
      <c r="CF13" s="414"/>
      <c r="CG13" s="414"/>
      <c r="CH13" s="414"/>
      <c r="CI13" s="414"/>
      <c r="CJ13" s="414"/>
      <c r="CK13" s="414"/>
      <c r="CL13" s="414"/>
      <c r="CM13" s="414"/>
      <c r="CN13" s="414"/>
      <c r="CO13" s="414"/>
      <c r="CP13" s="414"/>
      <c r="CQ13" s="414"/>
      <c r="CR13" s="414"/>
      <c r="CS13" s="415"/>
      <c r="CT13" s="407">
        <v>11.8</v>
      </c>
      <c r="CU13" s="408"/>
      <c r="CV13" s="408"/>
      <c r="CW13" s="408"/>
      <c r="CX13" s="408"/>
      <c r="CY13" s="408"/>
      <c r="CZ13" s="408"/>
      <c r="DA13" s="409"/>
      <c r="DB13" s="407">
        <v>11.8</v>
      </c>
      <c r="DC13" s="408"/>
      <c r="DD13" s="408"/>
      <c r="DE13" s="408"/>
      <c r="DF13" s="408"/>
      <c r="DG13" s="408"/>
      <c r="DH13" s="408"/>
      <c r="DI13" s="409"/>
    </row>
    <row r="14" spans="1:119" ht="18.75" customHeight="1" thickBot="1" x14ac:dyDescent="0.25">
      <c r="A14" s="178"/>
      <c r="B14" s="473"/>
      <c r="C14" s="474"/>
      <c r="D14" s="474"/>
      <c r="E14" s="474"/>
      <c r="F14" s="474"/>
      <c r="G14" s="474"/>
      <c r="H14" s="474"/>
      <c r="I14" s="474"/>
      <c r="J14" s="474"/>
      <c r="K14" s="475"/>
      <c r="L14" s="491" t="s">
        <v>145</v>
      </c>
      <c r="M14" s="492"/>
      <c r="N14" s="492"/>
      <c r="O14" s="492"/>
      <c r="P14" s="492"/>
      <c r="Q14" s="493"/>
      <c r="R14" s="494">
        <v>7411</v>
      </c>
      <c r="S14" s="495"/>
      <c r="T14" s="495"/>
      <c r="U14" s="495"/>
      <c r="V14" s="496"/>
      <c r="W14" s="400"/>
      <c r="X14" s="401"/>
      <c r="Y14" s="401"/>
      <c r="Z14" s="401"/>
      <c r="AA14" s="401"/>
      <c r="AB14" s="390"/>
      <c r="AC14" s="497">
        <v>6.3</v>
      </c>
      <c r="AD14" s="498"/>
      <c r="AE14" s="498"/>
      <c r="AF14" s="498"/>
      <c r="AG14" s="499"/>
      <c r="AH14" s="497">
        <v>6.1</v>
      </c>
      <c r="AI14" s="498"/>
      <c r="AJ14" s="498"/>
      <c r="AK14" s="498"/>
      <c r="AL14" s="500"/>
      <c r="AM14" s="439"/>
      <c r="AN14" s="440"/>
      <c r="AO14" s="440"/>
      <c r="AP14" s="440"/>
      <c r="AQ14" s="440"/>
      <c r="AR14" s="440"/>
      <c r="AS14" s="440"/>
      <c r="AT14" s="441"/>
      <c r="AU14" s="442"/>
      <c r="AV14" s="443"/>
      <c r="AW14" s="443"/>
      <c r="AX14" s="443"/>
      <c r="AY14" s="444"/>
      <c r="AZ14" s="445"/>
      <c r="BA14" s="445"/>
      <c r="BB14" s="445"/>
      <c r="BC14" s="445"/>
      <c r="BD14" s="445"/>
      <c r="BE14" s="445"/>
      <c r="BF14" s="445"/>
      <c r="BG14" s="445"/>
      <c r="BH14" s="445"/>
      <c r="BI14" s="445"/>
      <c r="BJ14" s="445"/>
      <c r="BK14" s="445"/>
      <c r="BL14" s="445"/>
      <c r="BM14" s="446"/>
      <c r="BN14" s="410"/>
      <c r="BO14" s="411"/>
      <c r="BP14" s="411"/>
      <c r="BQ14" s="411"/>
      <c r="BR14" s="411"/>
      <c r="BS14" s="411"/>
      <c r="BT14" s="411"/>
      <c r="BU14" s="412"/>
      <c r="BV14" s="410"/>
      <c r="BW14" s="411"/>
      <c r="BX14" s="411"/>
      <c r="BY14" s="411"/>
      <c r="BZ14" s="411"/>
      <c r="CA14" s="411"/>
      <c r="CB14" s="411"/>
      <c r="CC14" s="412"/>
      <c r="CD14" s="505" t="s">
        <v>146</v>
      </c>
      <c r="CE14" s="506"/>
      <c r="CF14" s="506"/>
      <c r="CG14" s="506"/>
      <c r="CH14" s="506"/>
      <c r="CI14" s="506"/>
      <c r="CJ14" s="506"/>
      <c r="CK14" s="506"/>
      <c r="CL14" s="506"/>
      <c r="CM14" s="506"/>
      <c r="CN14" s="506"/>
      <c r="CO14" s="506"/>
      <c r="CP14" s="506"/>
      <c r="CQ14" s="506"/>
      <c r="CR14" s="506"/>
      <c r="CS14" s="507"/>
      <c r="CT14" s="508">
        <v>95.5</v>
      </c>
      <c r="CU14" s="509"/>
      <c r="CV14" s="509"/>
      <c r="CW14" s="509"/>
      <c r="CX14" s="509"/>
      <c r="CY14" s="509"/>
      <c r="CZ14" s="509"/>
      <c r="DA14" s="510"/>
      <c r="DB14" s="508">
        <v>121.7</v>
      </c>
      <c r="DC14" s="509"/>
      <c r="DD14" s="509"/>
      <c r="DE14" s="509"/>
      <c r="DF14" s="509"/>
      <c r="DG14" s="509"/>
      <c r="DH14" s="509"/>
      <c r="DI14" s="510"/>
    </row>
    <row r="15" spans="1:119" ht="18.75" customHeight="1" x14ac:dyDescent="0.2">
      <c r="A15" s="178"/>
      <c r="B15" s="473"/>
      <c r="C15" s="474"/>
      <c r="D15" s="474"/>
      <c r="E15" s="474"/>
      <c r="F15" s="474"/>
      <c r="G15" s="474"/>
      <c r="H15" s="474"/>
      <c r="I15" s="474"/>
      <c r="J15" s="474"/>
      <c r="K15" s="475"/>
      <c r="L15" s="187"/>
      <c r="M15" s="501" t="s">
        <v>139</v>
      </c>
      <c r="N15" s="502"/>
      <c r="O15" s="502"/>
      <c r="P15" s="502"/>
      <c r="Q15" s="503"/>
      <c r="R15" s="494">
        <v>7309</v>
      </c>
      <c r="S15" s="495"/>
      <c r="T15" s="495"/>
      <c r="U15" s="495"/>
      <c r="V15" s="496"/>
      <c r="W15" s="426" t="s">
        <v>147</v>
      </c>
      <c r="X15" s="427"/>
      <c r="Y15" s="427"/>
      <c r="Z15" s="427"/>
      <c r="AA15" s="427"/>
      <c r="AB15" s="417"/>
      <c r="AC15" s="461">
        <v>632</v>
      </c>
      <c r="AD15" s="462"/>
      <c r="AE15" s="462"/>
      <c r="AF15" s="462"/>
      <c r="AG15" s="504"/>
      <c r="AH15" s="461">
        <v>694</v>
      </c>
      <c r="AI15" s="462"/>
      <c r="AJ15" s="462"/>
      <c r="AK15" s="462"/>
      <c r="AL15" s="463"/>
      <c r="AM15" s="439"/>
      <c r="AN15" s="440"/>
      <c r="AO15" s="440"/>
      <c r="AP15" s="440"/>
      <c r="AQ15" s="440"/>
      <c r="AR15" s="440"/>
      <c r="AS15" s="440"/>
      <c r="AT15" s="441"/>
      <c r="AU15" s="442"/>
      <c r="AV15" s="443"/>
      <c r="AW15" s="443"/>
      <c r="AX15" s="443"/>
      <c r="AY15" s="370" t="s">
        <v>148</v>
      </c>
      <c r="AZ15" s="371"/>
      <c r="BA15" s="371"/>
      <c r="BB15" s="371"/>
      <c r="BC15" s="371"/>
      <c r="BD15" s="371"/>
      <c r="BE15" s="371"/>
      <c r="BF15" s="371"/>
      <c r="BG15" s="371"/>
      <c r="BH15" s="371"/>
      <c r="BI15" s="371"/>
      <c r="BJ15" s="371"/>
      <c r="BK15" s="371"/>
      <c r="BL15" s="371"/>
      <c r="BM15" s="372"/>
      <c r="BN15" s="373">
        <v>1003523</v>
      </c>
      <c r="BO15" s="374"/>
      <c r="BP15" s="374"/>
      <c r="BQ15" s="374"/>
      <c r="BR15" s="374"/>
      <c r="BS15" s="374"/>
      <c r="BT15" s="374"/>
      <c r="BU15" s="375"/>
      <c r="BV15" s="373">
        <v>969141</v>
      </c>
      <c r="BW15" s="374"/>
      <c r="BX15" s="374"/>
      <c r="BY15" s="374"/>
      <c r="BZ15" s="374"/>
      <c r="CA15" s="374"/>
      <c r="CB15" s="374"/>
      <c r="CC15" s="375"/>
      <c r="CD15" s="511" t="s">
        <v>149</v>
      </c>
      <c r="CE15" s="512"/>
      <c r="CF15" s="512"/>
      <c r="CG15" s="512"/>
      <c r="CH15" s="512"/>
      <c r="CI15" s="512"/>
      <c r="CJ15" s="512"/>
      <c r="CK15" s="512"/>
      <c r="CL15" s="512"/>
      <c r="CM15" s="512"/>
      <c r="CN15" s="512"/>
      <c r="CO15" s="512"/>
      <c r="CP15" s="512"/>
      <c r="CQ15" s="512"/>
      <c r="CR15" s="512"/>
      <c r="CS15" s="513"/>
      <c r="CT15" s="188"/>
      <c r="CU15" s="189"/>
      <c r="CV15" s="189"/>
      <c r="CW15" s="189"/>
      <c r="CX15" s="189"/>
      <c r="CY15" s="189"/>
      <c r="CZ15" s="189"/>
      <c r="DA15" s="190"/>
      <c r="DB15" s="188"/>
      <c r="DC15" s="189"/>
      <c r="DD15" s="189"/>
      <c r="DE15" s="189"/>
      <c r="DF15" s="189"/>
      <c r="DG15" s="189"/>
      <c r="DH15" s="189"/>
      <c r="DI15" s="190"/>
    </row>
    <row r="16" spans="1:119" ht="18.75" customHeight="1" x14ac:dyDescent="0.2">
      <c r="A16" s="178"/>
      <c r="B16" s="473"/>
      <c r="C16" s="474"/>
      <c r="D16" s="474"/>
      <c r="E16" s="474"/>
      <c r="F16" s="474"/>
      <c r="G16" s="474"/>
      <c r="H16" s="474"/>
      <c r="I16" s="474"/>
      <c r="J16" s="474"/>
      <c r="K16" s="475"/>
      <c r="L16" s="491" t="s">
        <v>150</v>
      </c>
      <c r="M16" s="514"/>
      <c r="N16" s="514"/>
      <c r="O16" s="514"/>
      <c r="P16" s="514"/>
      <c r="Q16" s="515"/>
      <c r="R16" s="516" t="s">
        <v>151</v>
      </c>
      <c r="S16" s="517"/>
      <c r="T16" s="517"/>
      <c r="U16" s="517"/>
      <c r="V16" s="518"/>
      <c r="W16" s="400"/>
      <c r="X16" s="401"/>
      <c r="Y16" s="401"/>
      <c r="Z16" s="401"/>
      <c r="AA16" s="401"/>
      <c r="AB16" s="390"/>
      <c r="AC16" s="497">
        <v>17.2</v>
      </c>
      <c r="AD16" s="498"/>
      <c r="AE16" s="498"/>
      <c r="AF16" s="498"/>
      <c r="AG16" s="499"/>
      <c r="AH16" s="497">
        <v>17.399999999999999</v>
      </c>
      <c r="AI16" s="498"/>
      <c r="AJ16" s="498"/>
      <c r="AK16" s="498"/>
      <c r="AL16" s="500"/>
      <c r="AM16" s="439"/>
      <c r="AN16" s="440"/>
      <c r="AO16" s="440"/>
      <c r="AP16" s="440"/>
      <c r="AQ16" s="440"/>
      <c r="AR16" s="440"/>
      <c r="AS16" s="440"/>
      <c r="AT16" s="441"/>
      <c r="AU16" s="442"/>
      <c r="AV16" s="443"/>
      <c r="AW16" s="443"/>
      <c r="AX16" s="443"/>
      <c r="AY16" s="444" t="s">
        <v>152</v>
      </c>
      <c r="AZ16" s="445"/>
      <c r="BA16" s="445"/>
      <c r="BB16" s="445"/>
      <c r="BC16" s="445"/>
      <c r="BD16" s="445"/>
      <c r="BE16" s="445"/>
      <c r="BF16" s="445"/>
      <c r="BG16" s="445"/>
      <c r="BH16" s="445"/>
      <c r="BI16" s="445"/>
      <c r="BJ16" s="445"/>
      <c r="BK16" s="445"/>
      <c r="BL16" s="445"/>
      <c r="BM16" s="446"/>
      <c r="BN16" s="410">
        <v>3452251</v>
      </c>
      <c r="BO16" s="411"/>
      <c r="BP16" s="411"/>
      <c r="BQ16" s="411"/>
      <c r="BR16" s="411"/>
      <c r="BS16" s="411"/>
      <c r="BT16" s="411"/>
      <c r="BU16" s="412"/>
      <c r="BV16" s="410">
        <v>3106586</v>
      </c>
      <c r="BW16" s="411"/>
      <c r="BX16" s="411"/>
      <c r="BY16" s="411"/>
      <c r="BZ16" s="411"/>
      <c r="CA16" s="411"/>
      <c r="CB16" s="411"/>
      <c r="CC16" s="412"/>
      <c r="CD16" s="191"/>
      <c r="CE16" s="524"/>
      <c r="CF16" s="524"/>
      <c r="CG16" s="524"/>
      <c r="CH16" s="524"/>
      <c r="CI16" s="524"/>
      <c r="CJ16" s="524"/>
      <c r="CK16" s="524"/>
      <c r="CL16" s="524"/>
      <c r="CM16" s="524"/>
      <c r="CN16" s="524"/>
      <c r="CO16" s="524"/>
      <c r="CP16" s="524"/>
      <c r="CQ16" s="524"/>
      <c r="CR16" s="524"/>
      <c r="CS16" s="525"/>
      <c r="CT16" s="407"/>
      <c r="CU16" s="408"/>
      <c r="CV16" s="408"/>
      <c r="CW16" s="408"/>
      <c r="CX16" s="408"/>
      <c r="CY16" s="408"/>
      <c r="CZ16" s="408"/>
      <c r="DA16" s="409"/>
      <c r="DB16" s="407"/>
      <c r="DC16" s="408"/>
      <c r="DD16" s="408"/>
      <c r="DE16" s="408"/>
      <c r="DF16" s="408"/>
      <c r="DG16" s="408"/>
      <c r="DH16" s="408"/>
      <c r="DI16" s="409"/>
    </row>
    <row r="17" spans="1:113" ht="18.75" customHeight="1" thickBot="1" x14ac:dyDescent="0.25">
      <c r="A17" s="178"/>
      <c r="B17" s="476"/>
      <c r="C17" s="477"/>
      <c r="D17" s="477"/>
      <c r="E17" s="477"/>
      <c r="F17" s="477"/>
      <c r="G17" s="477"/>
      <c r="H17" s="477"/>
      <c r="I17" s="477"/>
      <c r="J17" s="477"/>
      <c r="K17" s="478"/>
      <c r="L17" s="192"/>
      <c r="M17" s="521" t="s">
        <v>153</v>
      </c>
      <c r="N17" s="522"/>
      <c r="O17" s="522"/>
      <c r="P17" s="522"/>
      <c r="Q17" s="523"/>
      <c r="R17" s="516" t="s">
        <v>151</v>
      </c>
      <c r="S17" s="517"/>
      <c r="T17" s="517"/>
      <c r="U17" s="517"/>
      <c r="V17" s="518"/>
      <c r="W17" s="426" t="s">
        <v>154</v>
      </c>
      <c r="X17" s="427"/>
      <c r="Y17" s="427"/>
      <c r="Z17" s="427"/>
      <c r="AA17" s="427"/>
      <c r="AB17" s="417"/>
      <c r="AC17" s="461">
        <v>2808</v>
      </c>
      <c r="AD17" s="462"/>
      <c r="AE17" s="462"/>
      <c r="AF17" s="462"/>
      <c r="AG17" s="504"/>
      <c r="AH17" s="461">
        <v>3043</v>
      </c>
      <c r="AI17" s="462"/>
      <c r="AJ17" s="462"/>
      <c r="AK17" s="462"/>
      <c r="AL17" s="463"/>
      <c r="AM17" s="439"/>
      <c r="AN17" s="440"/>
      <c r="AO17" s="440"/>
      <c r="AP17" s="440"/>
      <c r="AQ17" s="440"/>
      <c r="AR17" s="440"/>
      <c r="AS17" s="440"/>
      <c r="AT17" s="441"/>
      <c r="AU17" s="442"/>
      <c r="AV17" s="443"/>
      <c r="AW17" s="443"/>
      <c r="AX17" s="443"/>
      <c r="AY17" s="444" t="s">
        <v>155</v>
      </c>
      <c r="AZ17" s="445"/>
      <c r="BA17" s="445"/>
      <c r="BB17" s="445"/>
      <c r="BC17" s="445"/>
      <c r="BD17" s="445"/>
      <c r="BE17" s="445"/>
      <c r="BF17" s="445"/>
      <c r="BG17" s="445"/>
      <c r="BH17" s="445"/>
      <c r="BI17" s="445"/>
      <c r="BJ17" s="445"/>
      <c r="BK17" s="445"/>
      <c r="BL17" s="445"/>
      <c r="BM17" s="446"/>
      <c r="BN17" s="410">
        <v>1260962</v>
      </c>
      <c r="BO17" s="411"/>
      <c r="BP17" s="411"/>
      <c r="BQ17" s="411"/>
      <c r="BR17" s="411"/>
      <c r="BS17" s="411"/>
      <c r="BT17" s="411"/>
      <c r="BU17" s="412"/>
      <c r="BV17" s="410">
        <v>1217886</v>
      </c>
      <c r="BW17" s="411"/>
      <c r="BX17" s="411"/>
      <c r="BY17" s="411"/>
      <c r="BZ17" s="411"/>
      <c r="CA17" s="411"/>
      <c r="CB17" s="411"/>
      <c r="CC17" s="412"/>
      <c r="CD17" s="191"/>
      <c r="CE17" s="524"/>
      <c r="CF17" s="524"/>
      <c r="CG17" s="524"/>
      <c r="CH17" s="524"/>
      <c r="CI17" s="524"/>
      <c r="CJ17" s="524"/>
      <c r="CK17" s="524"/>
      <c r="CL17" s="524"/>
      <c r="CM17" s="524"/>
      <c r="CN17" s="524"/>
      <c r="CO17" s="524"/>
      <c r="CP17" s="524"/>
      <c r="CQ17" s="524"/>
      <c r="CR17" s="524"/>
      <c r="CS17" s="525"/>
      <c r="CT17" s="407"/>
      <c r="CU17" s="408"/>
      <c r="CV17" s="408"/>
      <c r="CW17" s="408"/>
      <c r="CX17" s="408"/>
      <c r="CY17" s="408"/>
      <c r="CZ17" s="408"/>
      <c r="DA17" s="409"/>
      <c r="DB17" s="407"/>
      <c r="DC17" s="408"/>
      <c r="DD17" s="408"/>
      <c r="DE17" s="408"/>
      <c r="DF17" s="408"/>
      <c r="DG17" s="408"/>
      <c r="DH17" s="408"/>
      <c r="DI17" s="409"/>
    </row>
    <row r="18" spans="1:113" ht="18.75" customHeight="1" thickBot="1" x14ac:dyDescent="0.25">
      <c r="A18" s="178"/>
      <c r="B18" s="532" t="s">
        <v>156</v>
      </c>
      <c r="C18" s="453"/>
      <c r="D18" s="453"/>
      <c r="E18" s="533"/>
      <c r="F18" s="533"/>
      <c r="G18" s="533"/>
      <c r="H18" s="533"/>
      <c r="I18" s="533"/>
      <c r="J18" s="533"/>
      <c r="K18" s="533"/>
      <c r="L18" s="534">
        <v>90.76</v>
      </c>
      <c r="M18" s="534"/>
      <c r="N18" s="534"/>
      <c r="O18" s="534"/>
      <c r="P18" s="534"/>
      <c r="Q18" s="534"/>
      <c r="R18" s="535"/>
      <c r="S18" s="535"/>
      <c r="T18" s="535"/>
      <c r="U18" s="535"/>
      <c r="V18" s="536"/>
      <c r="W18" s="428"/>
      <c r="X18" s="429"/>
      <c r="Y18" s="429"/>
      <c r="Z18" s="429"/>
      <c r="AA18" s="429"/>
      <c r="AB18" s="420"/>
      <c r="AC18" s="537">
        <v>76.5</v>
      </c>
      <c r="AD18" s="538"/>
      <c r="AE18" s="538"/>
      <c r="AF18" s="538"/>
      <c r="AG18" s="539"/>
      <c r="AH18" s="537">
        <v>76.400000000000006</v>
      </c>
      <c r="AI18" s="538"/>
      <c r="AJ18" s="538"/>
      <c r="AK18" s="538"/>
      <c r="AL18" s="540"/>
      <c r="AM18" s="439"/>
      <c r="AN18" s="440"/>
      <c r="AO18" s="440"/>
      <c r="AP18" s="440"/>
      <c r="AQ18" s="440"/>
      <c r="AR18" s="440"/>
      <c r="AS18" s="440"/>
      <c r="AT18" s="441"/>
      <c r="AU18" s="442"/>
      <c r="AV18" s="443"/>
      <c r="AW18" s="443"/>
      <c r="AX18" s="443"/>
      <c r="AY18" s="444" t="s">
        <v>157</v>
      </c>
      <c r="AZ18" s="445"/>
      <c r="BA18" s="445"/>
      <c r="BB18" s="445"/>
      <c r="BC18" s="445"/>
      <c r="BD18" s="445"/>
      <c r="BE18" s="445"/>
      <c r="BF18" s="445"/>
      <c r="BG18" s="445"/>
      <c r="BH18" s="445"/>
      <c r="BI18" s="445"/>
      <c r="BJ18" s="445"/>
      <c r="BK18" s="445"/>
      <c r="BL18" s="445"/>
      <c r="BM18" s="446"/>
      <c r="BN18" s="410">
        <v>3378788</v>
      </c>
      <c r="BO18" s="411"/>
      <c r="BP18" s="411"/>
      <c r="BQ18" s="411"/>
      <c r="BR18" s="411"/>
      <c r="BS18" s="411"/>
      <c r="BT18" s="411"/>
      <c r="BU18" s="412"/>
      <c r="BV18" s="410">
        <v>3134803</v>
      </c>
      <c r="BW18" s="411"/>
      <c r="BX18" s="411"/>
      <c r="BY18" s="411"/>
      <c r="BZ18" s="411"/>
      <c r="CA18" s="411"/>
      <c r="CB18" s="411"/>
      <c r="CC18" s="412"/>
      <c r="CD18" s="191"/>
      <c r="CE18" s="524"/>
      <c r="CF18" s="524"/>
      <c r="CG18" s="524"/>
      <c r="CH18" s="524"/>
      <c r="CI18" s="524"/>
      <c r="CJ18" s="524"/>
      <c r="CK18" s="524"/>
      <c r="CL18" s="524"/>
      <c r="CM18" s="524"/>
      <c r="CN18" s="524"/>
      <c r="CO18" s="524"/>
      <c r="CP18" s="524"/>
      <c r="CQ18" s="524"/>
      <c r="CR18" s="524"/>
      <c r="CS18" s="525"/>
      <c r="CT18" s="407"/>
      <c r="CU18" s="408"/>
      <c r="CV18" s="408"/>
      <c r="CW18" s="408"/>
      <c r="CX18" s="408"/>
      <c r="CY18" s="408"/>
      <c r="CZ18" s="408"/>
      <c r="DA18" s="409"/>
      <c r="DB18" s="407"/>
      <c r="DC18" s="408"/>
      <c r="DD18" s="408"/>
      <c r="DE18" s="408"/>
      <c r="DF18" s="408"/>
      <c r="DG18" s="408"/>
      <c r="DH18" s="408"/>
      <c r="DI18" s="409"/>
    </row>
    <row r="19" spans="1:113" ht="18.75" customHeight="1" thickBot="1" x14ac:dyDescent="0.25">
      <c r="A19" s="178"/>
      <c r="B19" s="532" t="s">
        <v>158</v>
      </c>
      <c r="C19" s="453"/>
      <c r="D19" s="453"/>
      <c r="E19" s="533"/>
      <c r="F19" s="533"/>
      <c r="G19" s="533"/>
      <c r="H19" s="533"/>
      <c r="I19" s="533"/>
      <c r="J19" s="533"/>
      <c r="K19" s="533"/>
      <c r="L19" s="541">
        <v>78</v>
      </c>
      <c r="M19" s="541"/>
      <c r="N19" s="541"/>
      <c r="O19" s="541"/>
      <c r="P19" s="541"/>
      <c r="Q19" s="541"/>
      <c r="R19" s="542"/>
      <c r="S19" s="542"/>
      <c r="T19" s="542"/>
      <c r="U19" s="542"/>
      <c r="V19" s="543"/>
      <c r="W19" s="367"/>
      <c r="X19" s="368"/>
      <c r="Y19" s="368"/>
      <c r="Z19" s="368"/>
      <c r="AA19" s="368"/>
      <c r="AB19" s="368"/>
      <c r="AC19" s="519"/>
      <c r="AD19" s="519"/>
      <c r="AE19" s="519"/>
      <c r="AF19" s="519"/>
      <c r="AG19" s="519"/>
      <c r="AH19" s="519"/>
      <c r="AI19" s="519"/>
      <c r="AJ19" s="519"/>
      <c r="AK19" s="519"/>
      <c r="AL19" s="520"/>
      <c r="AM19" s="439"/>
      <c r="AN19" s="440"/>
      <c r="AO19" s="440"/>
      <c r="AP19" s="440"/>
      <c r="AQ19" s="440"/>
      <c r="AR19" s="440"/>
      <c r="AS19" s="440"/>
      <c r="AT19" s="441"/>
      <c r="AU19" s="442"/>
      <c r="AV19" s="443"/>
      <c r="AW19" s="443"/>
      <c r="AX19" s="443"/>
      <c r="AY19" s="444" t="s">
        <v>159</v>
      </c>
      <c r="AZ19" s="445"/>
      <c r="BA19" s="445"/>
      <c r="BB19" s="445"/>
      <c r="BC19" s="445"/>
      <c r="BD19" s="445"/>
      <c r="BE19" s="445"/>
      <c r="BF19" s="445"/>
      <c r="BG19" s="445"/>
      <c r="BH19" s="445"/>
      <c r="BI19" s="445"/>
      <c r="BJ19" s="445"/>
      <c r="BK19" s="445"/>
      <c r="BL19" s="445"/>
      <c r="BM19" s="446"/>
      <c r="BN19" s="410">
        <v>4696240</v>
      </c>
      <c r="BO19" s="411"/>
      <c r="BP19" s="411"/>
      <c r="BQ19" s="411"/>
      <c r="BR19" s="411"/>
      <c r="BS19" s="411"/>
      <c r="BT19" s="411"/>
      <c r="BU19" s="412"/>
      <c r="BV19" s="410">
        <v>4317387</v>
      </c>
      <c r="BW19" s="411"/>
      <c r="BX19" s="411"/>
      <c r="BY19" s="411"/>
      <c r="BZ19" s="411"/>
      <c r="CA19" s="411"/>
      <c r="CB19" s="411"/>
      <c r="CC19" s="412"/>
      <c r="CD19" s="191"/>
      <c r="CE19" s="524"/>
      <c r="CF19" s="524"/>
      <c r="CG19" s="524"/>
      <c r="CH19" s="524"/>
      <c r="CI19" s="524"/>
      <c r="CJ19" s="524"/>
      <c r="CK19" s="524"/>
      <c r="CL19" s="524"/>
      <c r="CM19" s="524"/>
      <c r="CN19" s="524"/>
      <c r="CO19" s="524"/>
      <c r="CP19" s="524"/>
      <c r="CQ19" s="524"/>
      <c r="CR19" s="524"/>
      <c r="CS19" s="525"/>
      <c r="CT19" s="407"/>
      <c r="CU19" s="408"/>
      <c r="CV19" s="408"/>
      <c r="CW19" s="408"/>
      <c r="CX19" s="408"/>
      <c r="CY19" s="408"/>
      <c r="CZ19" s="408"/>
      <c r="DA19" s="409"/>
      <c r="DB19" s="407"/>
      <c r="DC19" s="408"/>
      <c r="DD19" s="408"/>
      <c r="DE19" s="408"/>
      <c r="DF19" s="408"/>
      <c r="DG19" s="408"/>
      <c r="DH19" s="408"/>
      <c r="DI19" s="409"/>
    </row>
    <row r="20" spans="1:113" ht="18.75" customHeight="1" thickBot="1" x14ac:dyDescent="0.25">
      <c r="A20" s="178"/>
      <c r="B20" s="532" t="s">
        <v>160</v>
      </c>
      <c r="C20" s="453"/>
      <c r="D20" s="453"/>
      <c r="E20" s="533"/>
      <c r="F20" s="533"/>
      <c r="G20" s="533"/>
      <c r="H20" s="533"/>
      <c r="I20" s="533"/>
      <c r="J20" s="533"/>
      <c r="K20" s="533"/>
      <c r="L20" s="541">
        <v>3712</v>
      </c>
      <c r="M20" s="541"/>
      <c r="N20" s="541"/>
      <c r="O20" s="541"/>
      <c r="P20" s="541"/>
      <c r="Q20" s="541"/>
      <c r="R20" s="542"/>
      <c r="S20" s="542"/>
      <c r="T20" s="542"/>
      <c r="U20" s="542"/>
      <c r="V20" s="543"/>
      <c r="W20" s="428"/>
      <c r="X20" s="429"/>
      <c r="Y20" s="429"/>
      <c r="Z20" s="429"/>
      <c r="AA20" s="429"/>
      <c r="AB20" s="429"/>
      <c r="AC20" s="544"/>
      <c r="AD20" s="544"/>
      <c r="AE20" s="544"/>
      <c r="AF20" s="544"/>
      <c r="AG20" s="544"/>
      <c r="AH20" s="544"/>
      <c r="AI20" s="544"/>
      <c r="AJ20" s="544"/>
      <c r="AK20" s="544"/>
      <c r="AL20" s="545"/>
      <c r="AM20" s="546"/>
      <c r="AN20" s="465"/>
      <c r="AO20" s="465"/>
      <c r="AP20" s="465"/>
      <c r="AQ20" s="465"/>
      <c r="AR20" s="465"/>
      <c r="AS20" s="465"/>
      <c r="AT20" s="466"/>
      <c r="AU20" s="547"/>
      <c r="AV20" s="548"/>
      <c r="AW20" s="548"/>
      <c r="AX20" s="549"/>
      <c r="AY20" s="444"/>
      <c r="AZ20" s="445"/>
      <c r="BA20" s="445"/>
      <c r="BB20" s="445"/>
      <c r="BC20" s="445"/>
      <c r="BD20" s="445"/>
      <c r="BE20" s="445"/>
      <c r="BF20" s="445"/>
      <c r="BG20" s="445"/>
      <c r="BH20" s="445"/>
      <c r="BI20" s="445"/>
      <c r="BJ20" s="445"/>
      <c r="BK20" s="445"/>
      <c r="BL20" s="445"/>
      <c r="BM20" s="446"/>
      <c r="BN20" s="410"/>
      <c r="BO20" s="411"/>
      <c r="BP20" s="411"/>
      <c r="BQ20" s="411"/>
      <c r="BR20" s="411"/>
      <c r="BS20" s="411"/>
      <c r="BT20" s="411"/>
      <c r="BU20" s="412"/>
      <c r="BV20" s="410"/>
      <c r="BW20" s="411"/>
      <c r="BX20" s="411"/>
      <c r="BY20" s="411"/>
      <c r="BZ20" s="411"/>
      <c r="CA20" s="411"/>
      <c r="CB20" s="411"/>
      <c r="CC20" s="412"/>
      <c r="CD20" s="191"/>
      <c r="CE20" s="524"/>
      <c r="CF20" s="524"/>
      <c r="CG20" s="524"/>
      <c r="CH20" s="524"/>
      <c r="CI20" s="524"/>
      <c r="CJ20" s="524"/>
      <c r="CK20" s="524"/>
      <c r="CL20" s="524"/>
      <c r="CM20" s="524"/>
      <c r="CN20" s="524"/>
      <c r="CO20" s="524"/>
      <c r="CP20" s="524"/>
      <c r="CQ20" s="524"/>
      <c r="CR20" s="524"/>
      <c r="CS20" s="525"/>
      <c r="CT20" s="407"/>
      <c r="CU20" s="408"/>
      <c r="CV20" s="408"/>
      <c r="CW20" s="408"/>
      <c r="CX20" s="408"/>
      <c r="CY20" s="408"/>
      <c r="CZ20" s="408"/>
      <c r="DA20" s="409"/>
      <c r="DB20" s="407"/>
      <c r="DC20" s="408"/>
      <c r="DD20" s="408"/>
      <c r="DE20" s="408"/>
      <c r="DF20" s="408"/>
      <c r="DG20" s="408"/>
      <c r="DH20" s="408"/>
      <c r="DI20" s="409"/>
    </row>
    <row r="21" spans="1:113" ht="18.75" customHeight="1" thickBot="1" x14ac:dyDescent="0.25">
      <c r="A21" s="178"/>
      <c r="B21" s="550" t="s">
        <v>161</v>
      </c>
      <c r="C21" s="551"/>
      <c r="D21" s="551"/>
      <c r="E21" s="551"/>
      <c r="F21" s="551"/>
      <c r="G21" s="551"/>
      <c r="H21" s="551"/>
      <c r="I21" s="551"/>
      <c r="J21" s="551"/>
      <c r="K21" s="551"/>
      <c r="L21" s="551"/>
      <c r="M21" s="551"/>
      <c r="N21" s="551"/>
      <c r="O21" s="551"/>
      <c r="P21" s="551"/>
      <c r="Q21" s="551"/>
      <c r="R21" s="551"/>
      <c r="S21" s="551"/>
      <c r="T21" s="551"/>
      <c r="U21" s="551"/>
      <c r="V21" s="551"/>
      <c r="W21" s="551"/>
      <c r="X21" s="551"/>
      <c r="Y21" s="551"/>
      <c r="Z21" s="551"/>
      <c r="AA21" s="551"/>
      <c r="AB21" s="551"/>
      <c r="AC21" s="551"/>
      <c r="AD21" s="551"/>
      <c r="AE21" s="551"/>
      <c r="AF21" s="551"/>
      <c r="AG21" s="551"/>
      <c r="AH21" s="551"/>
      <c r="AI21" s="551"/>
      <c r="AJ21" s="551"/>
      <c r="AK21" s="551"/>
      <c r="AL21" s="551"/>
      <c r="AM21" s="551"/>
      <c r="AN21" s="551"/>
      <c r="AO21" s="551"/>
      <c r="AP21" s="551"/>
      <c r="AQ21" s="551"/>
      <c r="AR21" s="551"/>
      <c r="AS21" s="551"/>
      <c r="AT21" s="551"/>
      <c r="AU21" s="551"/>
      <c r="AV21" s="551"/>
      <c r="AW21" s="551"/>
      <c r="AX21" s="552"/>
      <c r="AY21" s="526"/>
      <c r="AZ21" s="527"/>
      <c r="BA21" s="527"/>
      <c r="BB21" s="527"/>
      <c r="BC21" s="527"/>
      <c r="BD21" s="527"/>
      <c r="BE21" s="527"/>
      <c r="BF21" s="527"/>
      <c r="BG21" s="527"/>
      <c r="BH21" s="527"/>
      <c r="BI21" s="527"/>
      <c r="BJ21" s="527"/>
      <c r="BK21" s="527"/>
      <c r="BL21" s="527"/>
      <c r="BM21" s="528"/>
      <c r="BN21" s="529"/>
      <c r="BO21" s="530"/>
      <c r="BP21" s="530"/>
      <c r="BQ21" s="530"/>
      <c r="BR21" s="530"/>
      <c r="BS21" s="530"/>
      <c r="BT21" s="530"/>
      <c r="BU21" s="531"/>
      <c r="BV21" s="529"/>
      <c r="BW21" s="530"/>
      <c r="BX21" s="530"/>
      <c r="BY21" s="530"/>
      <c r="BZ21" s="530"/>
      <c r="CA21" s="530"/>
      <c r="CB21" s="530"/>
      <c r="CC21" s="531"/>
      <c r="CD21" s="191"/>
      <c r="CE21" s="524"/>
      <c r="CF21" s="524"/>
      <c r="CG21" s="524"/>
      <c r="CH21" s="524"/>
      <c r="CI21" s="524"/>
      <c r="CJ21" s="524"/>
      <c r="CK21" s="524"/>
      <c r="CL21" s="524"/>
      <c r="CM21" s="524"/>
      <c r="CN21" s="524"/>
      <c r="CO21" s="524"/>
      <c r="CP21" s="524"/>
      <c r="CQ21" s="524"/>
      <c r="CR21" s="524"/>
      <c r="CS21" s="525"/>
      <c r="CT21" s="407"/>
      <c r="CU21" s="408"/>
      <c r="CV21" s="408"/>
      <c r="CW21" s="408"/>
      <c r="CX21" s="408"/>
      <c r="CY21" s="408"/>
      <c r="CZ21" s="408"/>
      <c r="DA21" s="409"/>
      <c r="DB21" s="407"/>
      <c r="DC21" s="408"/>
      <c r="DD21" s="408"/>
      <c r="DE21" s="408"/>
      <c r="DF21" s="408"/>
      <c r="DG21" s="408"/>
      <c r="DH21" s="408"/>
      <c r="DI21" s="409"/>
    </row>
    <row r="22" spans="1:113" ht="18.75" customHeight="1" x14ac:dyDescent="0.2">
      <c r="A22" s="178"/>
      <c r="B22" s="580" t="s">
        <v>162</v>
      </c>
      <c r="C22" s="554"/>
      <c r="D22" s="555"/>
      <c r="E22" s="422" t="s">
        <v>1</v>
      </c>
      <c r="F22" s="427"/>
      <c r="G22" s="427"/>
      <c r="H22" s="427"/>
      <c r="I22" s="427"/>
      <c r="J22" s="427"/>
      <c r="K22" s="417"/>
      <c r="L22" s="422" t="s">
        <v>163</v>
      </c>
      <c r="M22" s="427"/>
      <c r="N22" s="427"/>
      <c r="O22" s="427"/>
      <c r="P22" s="417"/>
      <c r="Q22" s="585" t="s">
        <v>164</v>
      </c>
      <c r="R22" s="586"/>
      <c r="S22" s="586"/>
      <c r="T22" s="586"/>
      <c r="U22" s="586"/>
      <c r="V22" s="587"/>
      <c r="W22" s="553" t="s">
        <v>165</v>
      </c>
      <c r="X22" s="554"/>
      <c r="Y22" s="555"/>
      <c r="Z22" s="422" t="s">
        <v>1</v>
      </c>
      <c r="AA22" s="427"/>
      <c r="AB22" s="427"/>
      <c r="AC22" s="427"/>
      <c r="AD22" s="427"/>
      <c r="AE22" s="427"/>
      <c r="AF22" s="427"/>
      <c r="AG22" s="417"/>
      <c r="AH22" s="591" t="s">
        <v>166</v>
      </c>
      <c r="AI22" s="427"/>
      <c r="AJ22" s="427"/>
      <c r="AK22" s="427"/>
      <c r="AL22" s="417"/>
      <c r="AM22" s="591" t="s">
        <v>167</v>
      </c>
      <c r="AN22" s="592"/>
      <c r="AO22" s="592"/>
      <c r="AP22" s="592"/>
      <c r="AQ22" s="592"/>
      <c r="AR22" s="593"/>
      <c r="AS22" s="585" t="s">
        <v>164</v>
      </c>
      <c r="AT22" s="586"/>
      <c r="AU22" s="586"/>
      <c r="AV22" s="586"/>
      <c r="AW22" s="586"/>
      <c r="AX22" s="597"/>
      <c r="AY22" s="370" t="s">
        <v>168</v>
      </c>
      <c r="AZ22" s="371"/>
      <c r="BA22" s="371"/>
      <c r="BB22" s="371"/>
      <c r="BC22" s="371"/>
      <c r="BD22" s="371"/>
      <c r="BE22" s="371"/>
      <c r="BF22" s="371"/>
      <c r="BG22" s="371"/>
      <c r="BH22" s="371"/>
      <c r="BI22" s="371"/>
      <c r="BJ22" s="371"/>
      <c r="BK22" s="371"/>
      <c r="BL22" s="371"/>
      <c r="BM22" s="372"/>
      <c r="BN22" s="373">
        <v>9830942</v>
      </c>
      <c r="BO22" s="374"/>
      <c r="BP22" s="374"/>
      <c r="BQ22" s="374"/>
      <c r="BR22" s="374"/>
      <c r="BS22" s="374"/>
      <c r="BT22" s="374"/>
      <c r="BU22" s="375"/>
      <c r="BV22" s="373">
        <v>10022235</v>
      </c>
      <c r="BW22" s="374"/>
      <c r="BX22" s="374"/>
      <c r="BY22" s="374"/>
      <c r="BZ22" s="374"/>
      <c r="CA22" s="374"/>
      <c r="CB22" s="374"/>
      <c r="CC22" s="375"/>
      <c r="CD22" s="191"/>
      <c r="CE22" s="524"/>
      <c r="CF22" s="524"/>
      <c r="CG22" s="524"/>
      <c r="CH22" s="524"/>
      <c r="CI22" s="524"/>
      <c r="CJ22" s="524"/>
      <c r="CK22" s="524"/>
      <c r="CL22" s="524"/>
      <c r="CM22" s="524"/>
      <c r="CN22" s="524"/>
      <c r="CO22" s="524"/>
      <c r="CP22" s="524"/>
      <c r="CQ22" s="524"/>
      <c r="CR22" s="524"/>
      <c r="CS22" s="525"/>
      <c r="CT22" s="407"/>
      <c r="CU22" s="408"/>
      <c r="CV22" s="408"/>
      <c r="CW22" s="408"/>
      <c r="CX22" s="408"/>
      <c r="CY22" s="408"/>
      <c r="CZ22" s="408"/>
      <c r="DA22" s="409"/>
      <c r="DB22" s="407"/>
      <c r="DC22" s="408"/>
      <c r="DD22" s="408"/>
      <c r="DE22" s="408"/>
      <c r="DF22" s="408"/>
      <c r="DG22" s="408"/>
      <c r="DH22" s="408"/>
      <c r="DI22" s="409"/>
    </row>
    <row r="23" spans="1:113" ht="18.75" customHeight="1" x14ac:dyDescent="0.2">
      <c r="A23" s="178"/>
      <c r="B23" s="581"/>
      <c r="C23" s="557"/>
      <c r="D23" s="558"/>
      <c r="E23" s="396"/>
      <c r="F23" s="401"/>
      <c r="G23" s="401"/>
      <c r="H23" s="401"/>
      <c r="I23" s="401"/>
      <c r="J23" s="401"/>
      <c r="K23" s="390"/>
      <c r="L23" s="396"/>
      <c r="M23" s="401"/>
      <c r="N23" s="401"/>
      <c r="O23" s="401"/>
      <c r="P23" s="390"/>
      <c r="Q23" s="588"/>
      <c r="R23" s="589"/>
      <c r="S23" s="589"/>
      <c r="T23" s="589"/>
      <c r="U23" s="589"/>
      <c r="V23" s="590"/>
      <c r="W23" s="556"/>
      <c r="X23" s="557"/>
      <c r="Y23" s="558"/>
      <c r="Z23" s="396"/>
      <c r="AA23" s="401"/>
      <c r="AB23" s="401"/>
      <c r="AC23" s="401"/>
      <c r="AD23" s="401"/>
      <c r="AE23" s="401"/>
      <c r="AF23" s="401"/>
      <c r="AG23" s="390"/>
      <c r="AH23" s="396"/>
      <c r="AI23" s="401"/>
      <c r="AJ23" s="401"/>
      <c r="AK23" s="401"/>
      <c r="AL23" s="390"/>
      <c r="AM23" s="594"/>
      <c r="AN23" s="595"/>
      <c r="AO23" s="595"/>
      <c r="AP23" s="595"/>
      <c r="AQ23" s="595"/>
      <c r="AR23" s="596"/>
      <c r="AS23" s="588"/>
      <c r="AT23" s="589"/>
      <c r="AU23" s="589"/>
      <c r="AV23" s="589"/>
      <c r="AW23" s="589"/>
      <c r="AX23" s="598"/>
      <c r="AY23" s="444" t="s">
        <v>169</v>
      </c>
      <c r="AZ23" s="445"/>
      <c r="BA23" s="445"/>
      <c r="BB23" s="445"/>
      <c r="BC23" s="445"/>
      <c r="BD23" s="445"/>
      <c r="BE23" s="445"/>
      <c r="BF23" s="445"/>
      <c r="BG23" s="445"/>
      <c r="BH23" s="445"/>
      <c r="BI23" s="445"/>
      <c r="BJ23" s="445"/>
      <c r="BK23" s="445"/>
      <c r="BL23" s="445"/>
      <c r="BM23" s="446"/>
      <c r="BN23" s="410">
        <v>8508293</v>
      </c>
      <c r="BO23" s="411"/>
      <c r="BP23" s="411"/>
      <c r="BQ23" s="411"/>
      <c r="BR23" s="411"/>
      <c r="BS23" s="411"/>
      <c r="BT23" s="411"/>
      <c r="BU23" s="412"/>
      <c r="BV23" s="410">
        <v>8524086</v>
      </c>
      <c r="BW23" s="411"/>
      <c r="BX23" s="411"/>
      <c r="BY23" s="411"/>
      <c r="BZ23" s="411"/>
      <c r="CA23" s="411"/>
      <c r="CB23" s="411"/>
      <c r="CC23" s="412"/>
      <c r="CD23" s="191"/>
      <c r="CE23" s="524"/>
      <c r="CF23" s="524"/>
      <c r="CG23" s="524"/>
      <c r="CH23" s="524"/>
      <c r="CI23" s="524"/>
      <c r="CJ23" s="524"/>
      <c r="CK23" s="524"/>
      <c r="CL23" s="524"/>
      <c r="CM23" s="524"/>
      <c r="CN23" s="524"/>
      <c r="CO23" s="524"/>
      <c r="CP23" s="524"/>
      <c r="CQ23" s="524"/>
      <c r="CR23" s="524"/>
      <c r="CS23" s="525"/>
      <c r="CT23" s="407"/>
      <c r="CU23" s="408"/>
      <c r="CV23" s="408"/>
      <c r="CW23" s="408"/>
      <c r="CX23" s="408"/>
      <c r="CY23" s="408"/>
      <c r="CZ23" s="408"/>
      <c r="DA23" s="409"/>
      <c r="DB23" s="407"/>
      <c r="DC23" s="408"/>
      <c r="DD23" s="408"/>
      <c r="DE23" s="408"/>
      <c r="DF23" s="408"/>
      <c r="DG23" s="408"/>
      <c r="DH23" s="408"/>
      <c r="DI23" s="409"/>
    </row>
    <row r="24" spans="1:113" ht="18.75" customHeight="1" thickBot="1" x14ac:dyDescent="0.25">
      <c r="A24" s="178"/>
      <c r="B24" s="581"/>
      <c r="C24" s="557"/>
      <c r="D24" s="558"/>
      <c r="E24" s="460" t="s">
        <v>170</v>
      </c>
      <c r="F24" s="440"/>
      <c r="G24" s="440"/>
      <c r="H24" s="440"/>
      <c r="I24" s="440"/>
      <c r="J24" s="440"/>
      <c r="K24" s="441"/>
      <c r="L24" s="461">
        <v>1</v>
      </c>
      <c r="M24" s="462"/>
      <c r="N24" s="462"/>
      <c r="O24" s="462"/>
      <c r="P24" s="504"/>
      <c r="Q24" s="461">
        <v>8000</v>
      </c>
      <c r="R24" s="462"/>
      <c r="S24" s="462"/>
      <c r="T24" s="462"/>
      <c r="U24" s="462"/>
      <c r="V24" s="504"/>
      <c r="W24" s="556"/>
      <c r="X24" s="557"/>
      <c r="Y24" s="558"/>
      <c r="Z24" s="460" t="s">
        <v>171</v>
      </c>
      <c r="AA24" s="440"/>
      <c r="AB24" s="440"/>
      <c r="AC24" s="440"/>
      <c r="AD24" s="440"/>
      <c r="AE24" s="440"/>
      <c r="AF24" s="440"/>
      <c r="AG24" s="441"/>
      <c r="AH24" s="461">
        <v>154</v>
      </c>
      <c r="AI24" s="462"/>
      <c r="AJ24" s="462"/>
      <c r="AK24" s="462"/>
      <c r="AL24" s="504"/>
      <c r="AM24" s="461">
        <v>439362</v>
      </c>
      <c r="AN24" s="462"/>
      <c r="AO24" s="462"/>
      <c r="AP24" s="462"/>
      <c r="AQ24" s="462"/>
      <c r="AR24" s="504"/>
      <c r="AS24" s="461">
        <v>2853</v>
      </c>
      <c r="AT24" s="462"/>
      <c r="AU24" s="462"/>
      <c r="AV24" s="462"/>
      <c r="AW24" s="462"/>
      <c r="AX24" s="463"/>
      <c r="AY24" s="526" t="s">
        <v>172</v>
      </c>
      <c r="AZ24" s="527"/>
      <c r="BA24" s="527"/>
      <c r="BB24" s="527"/>
      <c r="BC24" s="527"/>
      <c r="BD24" s="527"/>
      <c r="BE24" s="527"/>
      <c r="BF24" s="527"/>
      <c r="BG24" s="527"/>
      <c r="BH24" s="527"/>
      <c r="BI24" s="527"/>
      <c r="BJ24" s="527"/>
      <c r="BK24" s="527"/>
      <c r="BL24" s="527"/>
      <c r="BM24" s="528"/>
      <c r="BN24" s="410">
        <v>7688992</v>
      </c>
      <c r="BO24" s="411"/>
      <c r="BP24" s="411"/>
      <c r="BQ24" s="411"/>
      <c r="BR24" s="411"/>
      <c r="BS24" s="411"/>
      <c r="BT24" s="411"/>
      <c r="BU24" s="412"/>
      <c r="BV24" s="410">
        <v>7839371</v>
      </c>
      <c r="BW24" s="411"/>
      <c r="BX24" s="411"/>
      <c r="BY24" s="411"/>
      <c r="BZ24" s="411"/>
      <c r="CA24" s="411"/>
      <c r="CB24" s="411"/>
      <c r="CC24" s="412"/>
      <c r="CD24" s="191"/>
      <c r="CE24" s="524"/>
      <c r="CF24" s="524"/>
      <c r="CG24" s="524"/>
      <c r="CH24" s="524"/>
      <c r="CI24" s="524"/>
      <c r="CJ24" s="524"/>
      <c r="CK24" s="524"/>
      <c r="CL24" s="524"/>
      <c r="CM24" s="524"/>
      <c r="CN24" s="524"/>
      <c r="CO24" s="524"/>
      <c r="CP24" s="524"/>
      <c r="CQ24" s="524"/>
      <c r="CR24" s="524"/>
      <c r="CS24" s="525"/>
      <c r="CT24" s="407"/>
      <c r="CU24" s="408"/>
      <c r="CV24" s="408"/>
      <c r="CW24" s="408"/>
      <c r="CX24" s="408"/>
      <c r="CY24" s="408"/>
      <c r="CZ24" s="408"/>
      <c r="DA24" s="409"/>
      <c r="DB24" s="407"/>
      <c r="DC24" s="408"/>
      <c r="DD24" s="408"/>
      <c r="DE24" s="408"/>
      <c r="DF24" s="408"/>
      <c r="DG24" s="408"/>
      <c r="DH24" s="408"/>
      <c r="DI24" s="409"/>
    </row>
    <row r="25" spans="1:113" ht="18.75" customHeight="1" x14ac:dyDescent="0.2">
      <c r="A25" s="178"/>
      <c r="B25" s="581"/>
      <c r="C25" s="557"/>
      <c r="D25" s="558"/>
      <c r="E25" s="460" t="s">
        <v>173</v>
      </c>
      <c r="F25" s="440"/>
      <c r="G25" s="440"/>
      <c r="H25" s="440"/>
      <c r="I25" s="440"/>
      <c r="J25" s="440"/>
      <c r="K25" s="441"/>
      <c r="L25" s="461">
        <v>1</v>
      </c>
      <c r="M25" s="462"/>
      <c r="N25" s="462"/>
      <c r="O25" s="462"/>
      <c r="P25" s="504"/>
      <c r="Q25" s="461">
        <v>6900</v>
      </c>
      <c r="R25" s="462"/>
      <c r="S25" s="462"/>
      <c r="T25" s="462"/>
      <c r="U25" s="462"/>
      <c r="V25" s="504"/>
      <c r="W25" s="556"/>
      <c r="X25" s="557"/>
      <c r="Y25" s="558"/>
      <c r="Z25" s="460" t="s">
        <v>174</v>
      </c>
      <c r="AA25" s="440"/>
      <c r="AB25" s="440"/>
      <c r="AC25" s="440"/>
      <c r="AD25" s="440"/>
      <c r="AE25" s="440"/>
      <c r="AF25" s="440"/>
      <c r="AG25" s="441"/>
      <c r="AH25" s="461">
        <v>23</v>
      </c>
      <c r="AI25" s="462"/>
      <c r="AJ25" s="462"/>
      <c r="AK25" s="462"/>
      <c r="AL25" s="504"/>
      <c r="AM25" s="461">
        <v>64883</v>
      </c>
      <c r="AN25" s="462"/>
      <c r="AO25" s="462"/>
      <c r="AP25" s="462"/>
      <c r="AQ25" s="462"/>
      <c r="AR25" s="504"/>
      <c r="AS25" s="461">
        <v>2821</v>
      </c>
      <c r="AT25" s="462"/>
      <c r="AU25" s="462"/>
      <c r="AV25" s="462"/>
      <c r="AW25" s="462"/>
      <c r="AX25" s="463"/>
      <c r="AY25" s="370" t="s">
        <v>175</v>
      </c>
      <c r="AZ25" s="371"/>
      <c r="BA25" s="371"/>
      <c r="BB25" s="371"/>
      <c r="BC25" s="371"/>
      <c r="BD25" s="371"/>
      <c r="BE25" s="371"/>
      <c r="BF25" s="371"/>
      <c r="BG25" s="371"/>
      <c r="BH25" s="371"/>
      <c r="BI25" s="371"/>
      <c r="BJ25" s="371"/>
      <c r="BK25" s="371"/>
      <c r="BL25" s="371"/>
      <c r="BM25" s="372"/>
      <c r="BN25" s="373">
        <v>30000</v>
      </c>
      <c r="BO25" s="374"/>
      <c r="BP25" s="374"/>
      <c r="BQ25" s="374"/>
      <c r="BR25" s="374"/>
      <c r="BS25" s="374"/>
      <c r="BT25" s="374"/>
      <c r="BU25" s="375"/>
      <c r="BV25" s="373">
        <v>820000</v>
      </c>
      <c r="BW25" s="374"/>
      <c r="BX25" s="374"/>
      <c r="BY25" s="374"/>
      <c r="BZ25" s="374"/>
      <c r="CA25" s="374"/>
      <c r="CB25" s="374"/>
      <c r="CC25" s="375"/>
      <c r="CD25" s="191"/>
      <c r="CE25" s="524"/>
      <c r="CF25" s="524"/>
      <c r="CG25" s="524"/>
      <c r="CH25" s="524"/>
      <c r="CI25" s="524"/>
      <c r="CJ25" s="524"/>
      <c r="CK25" s="524"/>
      <c r="CL25" s="524"/>
      <c r="CM25" s="524"/>
      <c r="CN25" s="524"/>
      <c r="CO25" s="524"/>
      <c r="CP25" s="524"/>
      <c r="CQ25" s="524"/>
      <c r="CR25" s="524"/>
      <c r="CS25" s="525"/>
      <c r="CT25" s="407"/>
      <c r="CU25" s="408"/>
      <c r="CV25" s="408"/>
      <c r="CW25" s="408"/>
      <c r="CX25" s="408"/>
      <c r="CY25" s="408"/>
      <c r="CZ25" s="408"/>
      <c r="DA25" s="409"/>
      <c r="DB25" s="407"/>
      <c r="DC25" s="408"/>
      <c r="DD25" s="408"/>
      <c r="DE25" s="408"/>
      <c r="DF25" s="408"/>
      <c r="DG25" s="408"/>
      <c r="DH25" s="408"/>
      <c r="DI25" s="409"/>
    </row>
    <row r="26" spans="1:113" ht="18.75" customHeight="1" x14ac:dyDescent="0.2">
      <c r="A26" s="178"/>
      <c r="B26" s="581"/>
      <c r="C26" s="557"/>
      <c r="D26" s="558"/>
      <c r="E26" s="460" t="s">
        <v>176</v>
      </c>
      <c r="F26" s="440"/>
      <c r="G26" s="440"/>
      <c r="H26" s="440"/>
      <c r="I26" s="440"/>
      <c r="J26" s="440"/>
      <c r="K26" s="441"/>
      <c r="L26" s="461">
        <v>1</v>
      </c>
      <c r="M26" s="462"/>
      <c r="N26" s="462"/>
      <c r="O26" s="462"/>
      <c r="P26" s="504"/>
      <c r="Q26" s="461">
        <v>6400</v>
      </c>
      <c r="R26" s="462"/>
      <c r="S26" s="462"/>
      <c r="T26" s="462"/>
      <c r="U26" s="462"/>
      <c r="V26" s="504"/>
      <c r="W26" s="556"/>
      <c r="X26" s="557"/>
      <c r="Y26" s="558"/>
      <c r="Z26" s="460" t="s">
        <v>177</v>
      </c>
      <c r="AA26" s="562"/>
      <c r="AB26" s="562"/>
      <c r="AC26" s="562"/>
      <c r="AD26" s="562"/>
      <c r="AE26" s="562"/>
      <c r="AF26" s="562"/>
      <c r="AG26" s="563"/>
      <c r="AH26" s="461">
        <v>1</v>
      </c>
      <c r="AI26" s="462"/>
      <c r="AJ26" s="462"/>
      <c r="AK26" s="462"/>
      <c r="AL26" s="504"/>
      <c r="AM26" s="461" t="s">
        <v>178</v>
      </c>
      <c r="AN26" s="462"/>
      <c r="AO26" s="462"/>
      <c r="AP26" s="462"/>
      <c r="AQ26" s="462"/>
      <c r="AR26" s="504"/>
      <c r="AS26" s="461" t="s">
        <v>179</v>
      </c>
      <c r="AT26" s="462"/>
      <c r="AU26" s="462"/>
      <c r="AV26" s="462"/>
      <c r="AW26" s="462"/>
      <c r="AX26" s="463"/>
      <c r="AY26" s="413" t="s">
        <v>180</v>
      </c>
      <c r="AZ26" s="414"/>
      <c r="BA26" s="414"/>
      <c r="BB26" s="414"/>
      <c r="BC26" s="414"/>
      <c r="BD26" s="414"/>
      <c r="BE26" s="414"/>
      <c r="BF26" s="414"/>
      <c r="BG26" s="414"/>
      <c r="BH26" s="414"/>
      <c r="BI26" s="414"/>
      <c r="BJ26" s="414"/>
      <c r="BK26" s="414"/>
      <c r="BL26" s="414"/>
      <c r="BM26" s="415"/>
      <c r="BN26" s="410" t="s">
        <v>181</v>
      </c>
      <c r="BO26" s="411"/>
      <c r="BP26" s="411"/>
      <c r="BQ26" s="411"/>
      <c r="BR26" s="411"/>
      <c r="BS26" s="411"/>
      <c r="BT26" s="411"/>
      <c r="BU26" s="412"/>
      <c r="BV26" s="410" t="s">
        <v>182</v>
      </c>
      <c r="BW26" s="411"/>
      <c r="BX26" s="411"/>
      <c r="BY26" s="411"/>
      <c r="BZ26" s="411"/>
      <c r="CA26" s="411"/>
      <c r="CB26" s="411"/>
      <c r="CC26" s="412"/>
      <c r="CD26" s="191"/>
      <c r="CE26" s="524"/>
      <c r="CF26" s="524"/>
      <c r="CG26" s="524"/>
      <c r="CH26" s="524"/>
      <c r="CI26" s="524"/>
      <c r="CJ26" s="524"/>
      <c r="CK26" s="524"/>
      <c r="CL26" s="524"/>
      <c r="CM26" s="524"/>
      <c r="CN26" s="524"/>
      <c r="CO26" s="524"/>
      <c r="CP26" s="524"/>
      <c r="CQ26" s="524"/>
      <c r="CR26" s="524"/>
      <c r="CS26" s="525"/>
      <c r="CT26" s="407"/>
      <c r="CU26" s="408"/>
      <c r="CV26" s="408"/>
      <c r="CW26" s="408"/>
      <c r="CX26" s="408"/>
      <c r="CY26" s="408"/>
      <c r="CZ26" s="408"/>
      <c r="DA26" s="409"/>
      <c r="DB26" s="407"/>
      <c r="DC26" s="408"/>
      <c r="DD26" s="408"/>
      <c r="DE26" s="408"/>
      <c r="DF26" s="408"/>
      <c r="DG26" s="408"/>
      <c r="DH26" s="408"/>
      <c r="DI26" s="409"/>
    </row>
    <row r="27" spans="1:113" ht="18.75" customHeight="1" thickBot="1" x14ac:dyDescent="0.25">
      <c r="A27" s="178"/>
      <c r="B27" s="581"/>
      <c r="C27" s="557"/>
      <c r="D27" s="558"/>
      <c r="E27" s="460" t="s">
        <v>183</v>
      </c>
      <c r="F27" s="440"/>
      <c r="G27" s="440"/>
      <c r="H27" s="440"/>
      <c r="I27" s="440"/>
      <c r="J27" s="440"/>
      <c r="K27" s="441"/>
      <c r="L27" s="461">
        <v>1</v>
      </c>
      <c r="M27" s="462"/>
      <c r="N27" s="462"/>
      <c r="O27" s="462"/>
      <c r="P27" s="504"/>
      <c r="Q27" s="461">
        <v>3000</v>
      </c>
      <c r="R27" s="462"/>
      <c r="S27" s="462"/>
      <c r="T27" s="462"/>
      <c r="U27" s="462"/>
      <c r="V27" s="504"/>
      <c r="W27" s="556"/>
      <c r="X27" s="557"/>
      <c r="Y27" s="558"/>
      <c r="Z27" s="460" t="s">
        <v>184</v>
      </c>
      <c r="AA27" s="440"/>
      <c r="AB27" s="440"/>
      <c r="AC27" s="440"/>
      <c r="AD27" s="440"/>
      <c r="AE27" s="440"/>
      <c r="AF27" s="440"/>
      <c r="AG27" s="441"/>
      <c r="AH27" s="461" t="s">
        <v>138</v>
      </c>
      <c r="AI27" s="462"/>
      <c r="AJ27" s="462"/>
      <c r="AK27" s="462"/>
      <c r="AL27" s="504"/>
      <c r="AM27" s="461" t="s">
        <v>182</v>
      </c>
      <c r="AN27" s="462"/>
      <c r="AO27" s="462"/>
      <c r="AP27" s="462"/>
      <c r="AQ27" s="462"/>
      <c r="AR27" s="504"/>
      <c r="AS27" s="461" t="s">
        <v>138</v>
      </c>
      <c r="AT27" s="462"/>
      <c r="AU27" s="462"/>
      <c r="AV27" s="462"/>
      <c r="AW27" s="462"/>
      <c r="AX27" s="463"/>
      <c r="AY27" s="505" t="s">
        <v>185</v>
      </c>
      <c r="AZ27" s="506"/>
      <c r="BA27" s="506"/>
      <c r="BB27" s="506"/>
      <c r="BC27" s="506"/>
      <c r="BD27" s="506"/>
      <c r="BE27" s="506"/>
      <c r="BF27" s="506"/>
      <c r="BG27" s="506"/>
      <c r="BH27" s="506"/>
      <c r="BI27" s="506"/>
      <c r="BJ27" s="506"/>
      <c r="BK27" s="506"/>
      <c r="BL27" s="506"/>
      <c r="BM27" s="507"/>
      <c r="BN27" s="529" t="s">
        <v>138</v>
      </c>
      <c r="BO27" s="530"/>
      <c r="BP27" s="530"/>
      <c r="BQ27" s="530"/>
      <c r="BR27" s="530"/>
      <c r="BS27" s="530"/>
      <c r="BT27" s="530"/>
      <c r="BU27" s="531"/>
      <c r="BV27" s="529" t="s">
        <v>181</v>
      </c>
      <c r="BW27" s="530"/>
      <c r="BX27" s="530"/>
      <c r="BY27" s="530"/>
      <c r="BZ27" s="530"/>
      <c r="CA27" s="530"/>
      <c r="CB27" s="530"/>
      <c r="CC27" s="531"/>
      <c r="CD27" s="193"/>
      <c r="CE27" s="524"/>
      <c r="CF27" s="524"/>
      <c r="CG27" s="524"/>
      <c r="CH27" s="524"/>
      <c r="CI27" s="524"/>
      <c r="CJ27" s="524"/>
      <c r="CK27" s="524"/>
      <c r="CL27" s="524"/>
      <c r="CM27" s="524"/>
      <c r="CN27" s="524"/>
      <c r="CO27" s="524"/>
      <c r="CP27" s="524"/>
      <c r="CQ27" s="524"/>
      <c r="CR27" s="524"/>
      <c r="CS27" s="525"/>
      <c r="CT27" s="407"/>
      <c r="CU27" s="408"/>
      <c r="CV27" s="408"/>
      <c r="CW27" s="408"/>
      <c r="CX27" s="408"/>
      <c r="CY27" s="408"/>
      <c r="CZ27" s="408"/>
      <c r="DA27" s="409"/>
      <c r="DB27" s="407"/>
      <c r="DC27" s="408"/>
      <c r="DD27" s="408"/>
      <c r="DE27" s="408"/>
      <c r="DF27" s="408"/>
      <c r="DG27" s="408"/>
      <c r="DH27" s="408"/>
      <c r="DI27" s="409"/>
    </row>
    <row r="28" spans="1:113" ht="18.75" customHeight="1" x14ac:dyDescent="0.2">
      <c r="A28" s="178"/>
      <c r="B28" s="581"/>
      <c r="C28" s="557"/>
      <c r="D28" s="558"/>
      <c r="E28" s="460" t="s">
        <v>186</v>
      </c>
      <c r="F28" s="440"/>
      <c r="G28" s="440"/>
      <c r="H28" s="440"/>
      <c r="I28" s="440"/>
      <c r="J28" s="440"/>
      <c r="K28" s="441"/>
      <c r="L28" s="461">
        <v>1</v>
      </c>
      <c r="M28" s="462"/>
      <c r="N28" s="462"/>
      <c r="O28" s="462"/>
      <c r="P28" s="504"/>
      <c r="Q28" s="461">
        <v>2200</v>
      </c>
      <c r="R28" s="462"/>
      <c r="S28" s="462"/>
      <c r="T28" s="462"/>
      <c r="U28" s="462"/>
      <c r="V28" s="504"/>
      <c r="W28" s="556"/>
      <c r="X28" s="557"/>
      <c r="Y28" s="558"/>
      <c r="Z28" s="460" t="s">
        <v>187</v>
      </c>
      <c r="AA28" s="440"/>
      <c r="AB28" s="440"/>
      <c r="AC28" s="440"/>
      <c r="AD28" s="440"/>
      <c r="AE28" s="440"/>
      <c r="AF28" s="440"/>
      <c r="AG28" s="441"/>
      <c r="AH28" s="461" t="s">
        <v>182</v>
      </c>
      <c r="AI28" s="462"/>
      <c r="AJ28" s="462"/>
      <c r="AK28" s="462"/>
      <c r="AL28" s="504"/>
      <c r="AM28" s="461" t="s">
        <v>182</v>
      </c>
      <c r="AN28" s="462"/>
      <c r="AO28" s="462"/>
      <c r="AP28" s="462"/>
      <c r="AQ28" s="462"/>
      <c r="AR28" s="504"/>
      <c r="AS28" s="461" t="s">
        <v>182</v>
      </c>
      <c r="AT28" s="462"/>
      <c r="AU28" s="462"/>
      <c r="AV28" s="462"/>
      <c r="AW28" s="462"/>
      <c r="AX28" s="463"/>
      <c r="AY28" s="564" t="s">
        <v>188</v>
      </c>
      <c r="AZ28" s="565"/>
      <c r="BA28" s="565"/>
      <c r="BB28" s="566"/>
      <c r="BC28" s="370" t="s">
        <v>48</v>
      </c>
      <c r="BD28" s="371"/>
      <c r="BE28" s="371"/>
      <c r="BF28" s="371"/>
      <c r="BG28" s="371"/>
      <c r="BH28" s="371"/>
      <c r="BI28" s="371"/>
      <c r="BJ28" s="371"/>
      <c r="BK28" s="371"/>
      <c r="BL28" s="371"/>
      <c r="BM28" s="372"/>
      <c r="BN28" s="373">
        <v>708193</v>
      </c>
      <c r="BO28" s="374"/>
      <c r="BP28" s="374"/>
      <c r="BQ28" s="374"/>
      <c r="BR28" s="374"/>
      <c r="BS28" s="374"/>
      <c r="BT28" s="374"/>
      <c r="BU28" s="375"/>
      <c r="BV28" s="373">
        <v>303047</v>
      </c>
      <c r="BW28" s="374"/>
      <c r="BX28" s="374"/>
      <c r="BY28" s="374"/>
      <c r="BZ28" s="374"/>
      <c r="CA28" s="374"/>
      <c r="CB28" s="374"/>
      <c r="CC28" s="375"/>
      <c r="CD28" s="191"/>
      <c r="CE28" s="524"/>
      <c r="CF28" s="524"/>
      <c r="CG28" s="524"/>
      <c r="CH28" s="524"/>
      <c r="CI28" s="524"/>
      <c r="CJ28" s="524"/>
      <c r="CK28" s="524"/>
      <c r="CL28" s="524"/>
      <c r="CM28" s="524"/>
      <c r="CN28" s="524"/>
      <c r="CO28" s="524"/>
      <c r="CP28" s="524"/>
      <c r="CQ28" s="524"/>
      <c r="CR28" s="524"/>
      <c r="CS28" s="525"/>
      <c r="CT28" s="407"/>
      <c r="CU28" s="408"/>
      <c r="CV28" s="408"/>
      <c r="CW28" s="408"/>
      <c r="CX28" s="408"/>
      <c r="CY28" s="408"/>
      <c r="CZ28" s="408"/>
      <c r="DA28" s="409"/>
      <c r="DB28" s="407"/>
      <c r="DC28" s="408"/>
      <c r="DD28" s="408"/>
      <c r="DE28" s="408"/>
      <c r="DF28" s="408"/>
      <c r="DG28" s="408"/>
      <c r="DH28" s="408"/>
      <c r="DI28" s="409"/>
    </row>
    <row r="29" spans="1:113" ht="18.75" customHeight="1" x14ac:dyDescent="0.2">
      <c r="A29" s="178"/>
      <c r="B29" s="581"/>
      <c r="C29" s="557"/>
      <c r="D29" s="558"/>
      <c r="E29" s="460" t="s">
        <v>189</v>
      </c>
      <c r="F29" s="440"/>
      <c r="G29" s="440"/>
      <c r="H29" s="440"/>
      <c r="I29" s="440"/>
      <c r="J29" s="440"/>
      <c r="K29" s="441"/>
      <c r="L29" s="461">
        <v>12</v>
      </c>
      <c r="M29" s="462"/>
      <c r="N29" s="462"/>
      <c r="O29" s="462"/>
      <c r="P29" s="504"/>
      <c r="Q29" s="461">
        <v>2000</v>
      </c>
      <c r="R29" s="462"/>
      <c r="S29" s="462"/>
      <c r="T29" s="462"/>
      <c r="U29" s="462"/>
      <c r="V29" s="504"/>
      <c r="W29" s="559"/>
      <c r="X29" s="560"/>
      <c r="Y29" s="561"/>
      <c r="Z29" s="460" t="s">
        <v>190</v>
      </c>
      <c r="AA29" s="440"/>
      <c r="AB29" s="440"/>
      <c r="AC29" s="440"/>
      <c r="AD29" s="440"/>
      <c r="AE29" s="440"/>
      <c r="AF29" s="440"/>
      <c r="AG29" s="441"/>
      <c r="AH29" s="461">
        <v>154</v>
      </c>
      <c r="AI29" s="462"/>
      <c r="AJ29" s="462"/>
      <c r="AK29" s="462"/>
      <c r="AL29" s="504"/>
      <c r="AM29" s="461">
        <v>439362</v>
      </c>
      <c r="AN29" s="462"/>
      <c r="AO29" s="462"/>
      <c r="AP29" s="462"/>
      <c r="AQ29" s="462"/>
      <c r="AR29" s="504"/>
      <c r="AS29" s="461">
        <v>2853</v>
      </c>
      <c r="AT29" s="462"/>
      <c r="AU29" s="462"/>
      <c r="AV29" s="462"/>
      <c r="AW29" s="462"/>
      <c r="AX29" s="463"/>
      <c r="AY29" s="567"/>
      <c r="AZ29" s="568"/>
      <c r="BA29" s="568"/>
      <c r="BB29" s="569"/>
      <c r="BC29" s="444" t="s">
        <v>191</v>
      </c>
      <c r="BD29" s="445"/>
      <c r="BE29" s="445"/>
      <c r="BF29" s="445"/>
      <c r="BG29" s="445"/>
      <c r="BH29" s="445"/>
      <c r="BI29" s="445"/>
      <c r="BJ29" s="445"/>
      <c r="BK29" s="445"/>
      <c r="BL29" s="445"/>
      <c r="BM29" s="446"/>
      <c r="BN29" s="410">
        <v>322987</v>
      </c>
      <c r="BO29" s="411"/>
      <c r="BP29" s="411"/>
      <c r="BQ29" s="411"/>
      <c r="BR29" s="411"/>
      <c r="BS29" s="411"/>
      <c r="BT29" s="411"/>
      <c r="BU29" s="412"/>
      <c r="BV29" s="410">
        <v>280777</v>
      </c>
      <c r="BW29" s="411"/>
      <c r="BX29" s="411"/>
      <c r="BY29" s="411"/>
      <c r="BZ29" s="411"/>
      <c r="CA29" s="411"/>
      <c r="CB29" s="411"/>
      <c r="CC29" s="412"/>
      <c r="CD29" s="193"/>
      <c r="CE29" s="524"/>
      <c r="CF29" s="524"/>
      <c r="CG29" s="524"/>
      <c r="CH29" s="524"/>
      <c r="CI29" s="524"/>
      <c r="CJ29" s="524"/>
      <c r="CK29" s="524"/>
      <c r="CL29" s="524"/>
      <c r="CM29" s="524"/>
      <c r="CN29" s="524"/>
      <c r="CO29" s="524"/>
      <c r="CP29" s="524"/>
      <c r="CQ29" s="524"/>
      <c r="CR29" s="524"/>
      <c r="CS29" s="525"/>
      <c r="CT29" s="407"/>
      <c r="CU29" s="408"/>
      <c r="CV29" s="408"/>
      <c r="CW29" s="408"/>
      <c r="CX29" s="408"/>
      <c r="CY29" s="408"/>
      <c r="CZ29" s="408"/>
      <c r="DA29" s="409"/>
      <c r="DB29" s="407"/>
      <c r="DC29" s="408"/>
      <c r="DD29" s="408"/>
      <c r="DE29" s="408"/>
      <c r="DF29" s="408"/>
      <c r="DG29" s="408"/>
      <c r="DH29" s="408"/>
      <c r="DI29" s="409"/>
    </row>
    <row r="30" spans="1:113" ht="18.75" customHeight="1" thickBot="1" x14ac:dyDescent="0.25">
      <c r="A30" s="178"/>
      <c r="B30" s="582"/>
      <c r="C30" s="583"/>
      <c r="D30" s="584"/>
      <c r="E30" s="464"/>
      <c r="F30" s="465"/>
      <c r="G30" s="465"/>
      <c r="H30" s="465"/>
      <c r="I30" s="465"/>
      <c r="J30" s="465"/>
      <c r="K30" s="466"/>
      <c r="L30" s="574"/>
      <c r="M30" s="575"/>
      <c r="N30" s="575"/>
      <c r="O30" s="575"/>
      <c r="P30" s="576"/>
      <c r="Q30" s="574"/>
      <c r="R30" s="575"/>
      <c r="S30" s="575"/>
      <c r="T30" s="575"/>
      <c r="U30" s="575"/>
      <c r="V30" s="576"/>
      <c r="W30" s="577" t="s">
        <v>192</v>
      </c>
      <c r="X30" s="578"/>
      <c r="Y30" s="578"/>
      <c r="Z30" s="578"/>
      <c r="AA30" s="578"/>
      <c r="AB30" s="578"/>
      <c r="AC30" s="578"/>
      <c r="AD30" s="578"/>
      <c r="AE30" s="578"/>
      <c r="AF30" s="578"/>
      <c r="AG30" s="579"/>
      <c r="AH30" s="537">
        <v>90.3</v>
      </c>
      <c r="AI30" s="538"/>
      <c r="AJ30" s="538"/>
      <c r="AK30" s="538"/>
      <c r="AL30" s="538"/>
      <c r="AM30" s="538"/>
      <c r="AN30" s="538"/>
      <c r="AO30" s="538"/>
      <c r="AP30" s="538"/>
      <c r="AQ30" s="538"/>
      <c r="AR30" s="538"/>
      <c r="AS30" s="538"/>
      <c r="AT30" s="538"/>
      <c r="AU30" s="538"/>
      <c r="AV30" s="538"/>
      <c r="AW30" s="538"/>
      <c r="AX30" s="540"/>
      <c r="AY30" s="570"/>
      <c r="AZ30" s="571"/>
      <c r="BA30" s="571"/>
      <c r="BB30" s="572"/>
      <c r="BC30" s="526" t="s">
        <v>50</v>
      </c>
      <c r="BD30" s="527"/>
      <c r="BE30" s="527"/>
      <c r="BF30" s="527"/>
      <c r="BG30" s="527"/>
      <c r="BH30" s="527"/>
      <c r="BI30" s="527"/>
      <c r="BJ30" s="527"/>
      <c r="BK30" s="527"/>
      <c r="BL30" s="527"/>
      <c r="BM30" s="528"/>
      <c r="BN30" s="529">
        <v>686358</v>
      </c>
      <c r="BO30" s="530"/>
      <c r="BP30" s="530"/>
      <c r="BQ30" s="530"/>
      <c r="BR30" s="530"/>
      <c r="BS30" s="530"/>
      <c r="BT30" s="530"/>
      <c r="BU30" s="531"/>
      <c r="BV30" s="529">
        <v>772120</v>
      </c>
      <c r="BW30" s="530"/>
      <c r="BX30" s="530"/>
      <c r="BY30" s="530"/>
      <c r="BZ30" s="530"/>
      <c r="CA30" s="530"/>
      <c r="CB30" s="530"/>
      <c r="CC30" s="531"/>
      <c r="CD30" s="194"/>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2">
      <c r="A31" s="178"/>
      <c r="B31" s="200"/>
      <c r="DI31" s="201"/>
    </row>
    <row r="32" spans="1:113" ht="13.5" customHeight="1" x14ac:dyDescent="0.2">
      <c r="A32" s="178"/>
      <c r="B32" s="202"/>
      <c r="C32" s="573" t="s">
        <v>193</v>
      </c>
      <c r="D32" s="573"/>
      <c r="E32" s="573"/>
      <c r="F32" s="573"/>
      <c r="G32" s="573"/>
      <c r="H32" s="573"/>
      <c r="I32" s="573"/>
      <c r="J32" s="573"/>
      <c r="K32" s="573"/>
      <c r="L32" s="573"/>
      <c r="M32" s="573"/>
      <c r="N32" s="573"/>
      <c r="O32" s="573"/>
      <c r="P32" s="573"/>
      <c r="Q32" s="573"/>
      <c r="R32" s="573"/>
      <c r="S32" s="573"/>
      <c r="U32" s="414" t="s">
        <v>194</v>
      </c>
      <c r="V32" s="414"/>
      <c r="W32" s="414"/>
      <c r="X32" s="414"/>
      <c r="Y32" s="414"/>
      <c r="Z32" s="414"/>
      <c r="AA32" s="414"/>
      <c r="AB32" s="414"/>
      <c r="AC32" s="414"/>
      <c r="AD32" s="414"/>
      <c r="AE32" s="414"/>
      <c r="AF32" s="414"/>
      <c r="AG32" s="414"/>
      <c r="AH32" s="414"/>
      <c r="AI32" s="414"/>
      <c r="AJ32" s="414"/>
      <c r="AK32" s="414"/>
      <c r="AM32" s="414" t="s">
        <v>195</v>
      </c>
      <c r="AN32" s="414"/>
      <c r="AO32" s="414"/>
      <c r="AP32" s="414"/>
      <c r="AQ32" s="414"/>
      <c r="AR32" s="414"/>
      <c r="AS32" s="414"/>
      <c r="AT32" s="414"/>
      <c r="AU32" s="414"/>
      <c r="AV32" s="414"/>
      <c r="AW32" s="414"/>
      <c r="AX32" s="414"/>
      <c r="AY32" s="414"/>
      <c r="AZ32" s="414"/>
      <c r="BA32" s="414"/>
      <c r="BB32" s="414"/>
      <c r="BC32" s="414"/>
      <c r="BE32" s="414" t="s">
        <v>196</v>
      </c>
      <c r="BF32" s="414"/>
      <c r="BG32" s="414"/>
      <c r="BH32" s="414"/>
      <c r="BI32" s="414"/>
      <c r="BJ32" s="414"/>
      <c r="BK32" s="414"/>
      <c r="BL32" s="414"/>
      <c r="BM32" s="414"/>
      <c r="BN32" s="414"/>
      <c r="BO32" s="414"/>
      <c r="BP32" s="414"/>
      <c r="BQ32" s="414"/>
      <c r="BR32" s="414"/>
      <c r="BS32" s="414"/>
      <c r="BT32" s="414"/>
      <c r="BU32" s="414"/>
      <c r="BW32" s="414" t="s">
        <v>197</v>
      </c>
      <c r="BX32" s="414"/>
      <c r="BY32" s="414"/>
      <c r="BZ32" s="414"/>
      <c r="CA32" s="414"/>
      <c r="CB32" s="414"/>
      <c r="CC32" s="414"/>
      <c r="CD32" s="414"/>
      <c r="CE32" s="414"/>
      <c r="CF32" s="414"/>
      <c r="CG32" s="414"/>
      <c r="CH32" s="414"/>
      <c r="CI32" s="414"/>
      <c r="CJ32" s="414"/>
      <c r="CK32" s="414"/>
      <c r="CL32" s="414"/>
      <c r="CM32" s="414"/>
      <c r="CO32" s="414" t="s">
        <v>198</v>
      </c>
      <c r="CP32" s="414"/>
      <c r="CQ32" s="414"/>
      <c r="CR32" s="414"/>
      <c r="CS32" s="414"/>
      <c r="CT32" s="414"/>
      <c r="CU32" s="414"/>
      <c r="CV32" s="414"/>
      <c r="CW32" s="414"/>
      <c r="CX32" s="414"/>
      <c r="CY32" s="414"/>
      <c r="CZ32" s="414"/>
      <c r="DA32" s="414"/>
      <c r="DB32" s="414"/>
      <c r="DC32" s="414"/>
      <c r="DD32" s="414"/>
      <c r="DE32" s="414"/>
      <c r="DI32" s="201"/>
    </row>
    <row r="33" spans="1:113" ht="13.5" customHeight="1" x14ac:dyDescent="0.2">
      <c r="A33" s="178"/>
      <c r="B33" s="202"/>
      <c r="C33" s="434" t="s">
        <v>199</v>
      </c>
      <c r="D33" s="434"/>
      <c r="E33" s="399" t="s">
        <v>200</v>
      </c>
      <c r="F33" s="399"/>
      <c r="G33" s="399"/>
      <c r="H33" s="399"/>
      <c r="I33" s="399"/>
      <c r="J33" s="399"/>
      <c r="K33" s="399"/>
      <c r="L33" s="399"/>
      <c r="M33" s="399"/>
      <c r="N33" s="399"/>
      <c r="O33" s="399"/>
      <c r="P33" s="399"/>
      <c r="Q33" s="399"/>
      <c r="R33" s="399"/>
      <c r="S33" s="399"/>
      <c r="T33" s="203"/>
      <c r="U33" s="434" t="s">
        <v>201</v>
      </c>
      <c r="V33" s="434"/>
      <c r="W33" s="399" t="s">
        <v>202</v>
      </c>
      <c r="X33" s="399"/>
      <c r="Y33" s="399"/>
      <c r="Z33" s="399"/>
      <c r="AA33" s="399"/>
      <c r="AB33" s="399"/>
      <c r="AC33" s="399"/>
      <c r="AD33" s="399"/>
      <c r="AE33" s="399"/>
      <c r="AF33" s="399"/>
      <c r="AG33" s="399"/>
      <c r="AH33" s="399"/>
      <c r="AI33" s="399"/>
      <c r="AJ33" s="399"/>
      <c r="AK33" s="399"/>
      <c r="AL33" s="203"/>
      <c r="AM33" s="434" t="s">
        <v>203</v>
      </c>
      <c r="AN33" s="434"/>
      <c r="AO33" s="399" t="s">
        <v>202</v>
      </c>
      <c r="AP33" s="399"/>
      <c r="AQ33" s="399"/>
      <c r="AR33" s="399"/>
      <c r="AS33" s="399"/>
      <c r="AT33" s="399"/>
      <c r="AU33" s="399"/>
      <c r="AV33" s="399"/>
      <c r="AW33" s="399"/>
      <c r="AX33" s="399"/>
      <c r="AY33" s="399"/>
      <c r="AZ33" s="399"/>
      <c r="BA33" s="399"/>
      <c r="BB33" s="399"/>
      <c r="BC33" s="399"/>
      <c r="BD33" s="204"/>
      <c r="BE33" s="399" t="s">
        <v>204</v>
      </c>
      <c r="BF33" s="399"/>
      <c r="BG33" s="399" t="s">
        <v>205</v>
      </c>
      <c r="BH33" s="399"/>
      <c r="BI33" s="399"/>
      <c r="BJ33" s="399"/>
      <c r="BK33" s="399"/>
      <c r="BL33" s="399"/>
      <c r="BM33" s="399"/>
      <c r="BN33" s="399"/>
      <c r="BO33" s="399"/>
      <c r="BP33" s="399"/>
      <c r="BQ33" s="399"/>
      <c r="BR33" s="399"/>
      <c r="BS33" s="399"/>
      <c r="BT33" s="399"/>
      <c r="BU33" s="399"/>
      <c r="BV33" s="204"/>
      <c r="BW33" s="434" t="s">
        <v>204</v>
      </c>
      <c r="BX33" s="434"/>
      <c r="BY33" s="399" t="s">
        <v>206</v>
      </c>
      <c r="BZ33" s="399"/>
      <c r="CA33" s="399"/>
      <c r="CB33" s="399"/>
      <c r="CC33" s="399"/>
      <c r="CD33" s="399"/>
      <c r="CE33" s="399"/>
      <c r="CF33" s="399"/>
      <c r="CG33" s="399"/>
      <c r="CH33" s="399"/>
      <c r="CI33" s="399"/>
      <c r="CJ33" s="399"/>
      <c r="CK33" s="399"/>
      <c r="CL33" s="399"/>
      <c r="CM33" s="399"/>
      <c r="CN33" s="203"/>
      <c r="CO33" s="434" t="s">
        <v>203</v>
      </c>
      <c r="CP33" s="434"/>
      <c r="CQ33" s="399" t="s">
        <v>207</v>
      </c>
      <c r="CR33" s="399"/>
      <c r="CS33" s="399"/>
      <c r="CT33" s="399"/>
      <c r="CU33" s="399"/>
      <c r="CV33" s="399"/>
      <c r="CW33" s="399"/>
      <c r="CX33" s="399"/>
      <c r="CY33" s="399"/>
      <c r="CZ33" s="399"/>
      <c r="DA33" s="399"/>
      <c r="DB33" s="399"/>
      <c r="DC33" s="399"/>
      <c r="DD33" s="399"/>
      <c r="DE33" s="399"/>
      <c r="DF33" s="203"/>
      <c r="DG33" s="599" t="s">
        <v>208</v>
      </c>
      <c r="DH33" s="599"/>
      <c r="DI33" s="205"/>
    </row>
    <row r="34" spans="1:113" ht="32.25" customHeight="1" x14ac:dyDescent="0.2">
      <c r="A34" s="178"/>
      <c r="B34" s="202"/>
      <c r="C34" s="600">
        <f>IF(E34="","",1)</f>
        <v>1</v>
      </c>
      <c r="D34" s="600"/>
      <c r="E34" s="601" t="str">
        <f>IF('各会計、関係団体の財政状況及び健全化判断比率'!B7="","",'各会計、関係団体の財政状況及び健全化判断比率'!B7)</f>
        <v>一般会計</v>
      </c>
      <c r="F34" s="601"/>
      <c r="G34" s="601"/>
      <c r="H34" s="601"/>
      <c r="I34" s="601"/>
      <c r="J34" s="601"/>
      <c r="K34" s="601"/>
      <c r="L34" s="601"/>
      <c r="M34" s="601"/>
      <c r="N34" s="601"/>
      <c r="O34" s="601"/>
      <c r="P34" s="601"/>
      <c r="Q34" s="601"/>
      <c r="R34" s="601"/>
      <c r="S34" s="601"/>
      <c r="T34" s="178"/>
      <c r="U34" s="600">
        <f>IF(W34="","",MAX(C34:D43)+1)</f>
        <v>2</v>
      </c>
      <c r="V34" s="600"/>
      <c r="W34" s="601" t="str">
        <f>IF('各会計、関係団体の財政状況及び健全化判断比率'!B28="","",'各会計、関係団体の財政状況及び健全化判断比率'!B28)</f>
        <v>国民健康保険事業勘定</v>
      </c>
      <c r="X34" s="601"/>
      <c r="Y34" s="601"/>
      <c r="Z34" s="601"/>
      <c r="AA34" s="601"/>
      <c r="AB34" s="601"/>
      <c r="AC34" s="601"/>
      <c r="AD34" s="601"/>
      <c r="AE34" s="601"/>
      <c r="AF34" s="601"/>
      <c r="AG34" s="601"/>
      <c r="AH34" s="601"/>
      <c r="AI34" s="601"/>
      <c r="AJ34" s="601"/>
      <c r="AK34" s="601"/>
      <c r="AL34" s="178"/>
      <c r="AM34" s="600">
        <f>IF(AO34="","",MAX(C34:D43,U34:V43)+1)</f>
        <v>5</v>
      </c>
      <c r="AN34" s="600"/>
      <c r="AO34" s="601" t="str">
        <f>IF('各会計、関係団体の財政状況及び健全化判断比率'!B31="","",'各会計、関係団体の財政状況及び健全化判断比率'!B31)</f>
        <v>水道事業</v>
      </c>
      <c r="AP34" s="601"/>
      <c r="AQ34" s="601"/>
      <c r="AR34" s="601"/>
      <c r="AS34" s="601"/>
      <c r="AT34" s="601"/>
      <c r="AU34" s="601"/>
      <c r="AV34" s="601"/>
      <c r="AW34" s="601"/>
      <c r="AX34" s="601"/>
      <c r="AY34" s="601"/>
      <c r="AZ34" s="601"/>
      <c r="BA34" s="601"/>
      <c r="BB34" s="601"/>
      <c r="BC34" s="601"/>
      <c r="BD34" s="178"/>
      <c r="BE34" s="600">
        <f>IF(BG34="","",MAX(C34:D43,U34:V43,AM34:AN43)+1)</f>
        <v>6</v>
      </c>
      <c r="BF34" s="600"/>
      <c r="BG34" s="601" t="str">
        <f>IF('各会計、関係団体の財政状況及び健全化判断比率'!B32="","",'各会計、関係団体の財政状況及び健全化判断比率'!B32)</f>
        <v>公共浄化槽整備推進事業</v>
      </c>
      <c r="BH34" s="601"/>
      <c r="BI34" s="601"/>
      <c r="BJ34" s="601"/>
      <c r="BK34" s="601"/>
      <c r="BL34" s="601"/>
      <c r="BM34" s="601"/>
      <c r="BN34" s="601"/>
      <c r="BO34" s="601"/>
      <c r="BP34" s="601"/>
      <c r="BQ34" s="601"/>
      <c r="BR34" s="601"/>
      <c r="BS34" s="601"/>
      <c r="BT34" s="601"/>
      <c r="BU34" s="601"/>
      <c r="BV34" s="178"/>
      <c r="BW34" s="600">
        <f>IF(BY34="","",MAX(C34:D43,U34:V43,AM34:AN43,BE34:BF43)+1)</f>
        <v>7</v>
      </c>
      <c r="BX34" s="600"/>
      <c r="BY34" s="601" t="str">
        <f>IF('各会計、関係団体の財政状況及び健全化判断比率'!B68="","",'各会計、関係団体の財政状況及び健全化判断比率'!B68)</f>
        <v>東京都島嶼町村一部事務組合</v>
      </c>
      <c r="BZ34" s="601"/>
      <c r="CA34" s="601"/>
      <c r="CB34" s="601"/>
      <c r="CC34" s="601"/>
      <c r="CD34" s="601"/>
      <c r="CE34" s="601"/>
      <c r="CF34" s="601"/>
      <c r="CG34" s="601"/>
      <c r="CH34" s="601"/>
      <c r="CI34" s="601"/>
      <c r="CJ34" s="601"/>
      <c r="CK34" s="601"/>
      <c r="CL34" s="601"/>
      <c r="CM34" s="601"/>
      <c r="CN34" s="178"/>
      <c r="CO34" s="600" t="str">
        <f>IF(CQ34="","",MAX(C34:D43,U34:V43,AM34:AN43,BE34:BF43,BW34:BX43)+1)</f>
        <v/>
      </c>
      <c r="CP34" s="600"/>
      <c r="CQ34" s="601" t="str">
        <f>IF('各会計、関係団体の財政状況及び健全化判断比率'!BS7="","",'各会計、関係団体の財政状況及び健全化判断比率'!BS7)</f>
        <v/>
      </c>
      <c r="CR34" s="601"/>
      <c r="CS34" s="601"/>
      <c r="CT34" s="601"/>
      <c r="CU34" s="601"/>
      <c r="CV34" s="601"/>
      <c r="CW34" s="601"/>
      <c r="CX34" s="601"/>
      <c r="CY34" s="601"/>
      <c r="CZ34" s="601"/>
      <c r="DA34" s="601"/>
      <c r="DB34" s="601"/>
      <c r="DC34" s="601"/>
      <c r="DD34" s="601"/>
      <c r="DE34" s="601"/>
      <c r="DG34" s="602" t="str">
        <f>IF('各会計、関係団体の財政状況及び健全化判断比率'!BR7="","",'各会計、関係団体の財政状況及び健全化判断比率'!BR7)</f>
        <v/>
      </c>
      <c r="DH34" s="602"/>
      <c r="DI34" s="205"/>
    </row>
    <row r="35" spans="1:113" ht="32.25" customHeight="1" x14ac:dyDescent="0.2">
      <c r="A35" s="178"/>
      <c r="B35" s="202"/>
      <c r="C35" s="600" t="str">
        <f>IF(E35="","",C34+1)</f>
        <v/>
      </c>
      <c r="D35" s="600"/>
      <c r="E35" s="601" t="str">
        <f>IF('各会計、関係団体の財政状況及び健全化判断比率'!B8="","",'各会計、関係団体の財政状況及び健全化判断比率'!B8)</f>
        <v/>
      </c>
      <c r="F35" s="601"/>
      <c r="G35" s="601"/>
      <c r="H35" s="601"/>
      <c r="I35" s="601"/>
      <c r="J35" s="601"/>
      <c r="K35" s="601"/>
      <c r="L35" s="601"/>
      <c r="M35" s="601"/>
      <c r="N35" s="601"/>
      <c r="O35" s="601"/>
      <c r="P35" s="601"/>
      <c r="Q35" s="601"/>
      <c r="R35" s="601"/>
      <c r="S35" s="601"/>
      <c r="T35" s="178"/>
      <c r="U35" s="600">
        <f>IF(W35="","",U34+1)</f>
        <v>3</v>
      </c>
      <c r="V35" s="600"/>
      <c r="W35" s="601" t="str">
        <f>IF('各会計、関係団体の財政状況及び健全化判断比率'!B29="","",'各会計、関係団体の財政状況及び健全化判断比率'!B29)</f>
        <v>介護保険事業勘定</v>
      </c>
      <c r="X35" s="601"/>
      <c r="Y35" s="601"/>
      <c r="Z35" s="601"/>
      <c r="AA35" s="601"/>
      <c r="AB35" s="601"/>
      <c r="AC35" s="601"/>
      <c r="AD35" s="601"/>
      <c r="AE35" s="601"/>
      <c r="AF35" s="601"/>
      <c r="AG35" s="601"/>
      <c r="AH35" s="601"/>
      <c r="AI35" s="601"/>
      <c r="AJ35" s="601"/>
      <c r="AK35" s="601"/>
      <c r="AL35" s="178"/>
      <c r="AM35" s="600" t="str">
        <f t="shared" ref="AM35:AM43" si="0">IF(AO35="","",AM34+1)</f>
        <v/>
      </c>
      <c r="AN35" s="600"/>
      <c r="AO35" s="601"/>
      <c r="AP35" s="601"/>
      <c r="AQ35" s="601"/>
      <c r="AR35" s="601"/>
      <c r="AS35" s="601"/>
      <c r="AT35" s="601"/>
      <c r="AU35" s="601"/>
      <c r="AV35" s="601"/>
      <c r="AW35" s="601"/>
      <c r="AX35" s="601"/>
      <c r="AY35" s="601"/>
      <c r="AZ35" s="601"/>
      <c r="BA35" s="601"/>
      <c r="BB35" s="601"/>
      <c r="BC35" s="601"/>
      <c r="BD35" s="178"/>
      <c r="BE35" s="600" t="str">
        <f t="shared" ref="BE35:BE43" si="1">IF(BG35="","",BE34+1)</f>
        <v/>
      </c>
      <c r="BF35" s="600"/>
      <c r="BG35" s="601"/>
      <c r="BH35" s="601"/>
      <c r="BI35" s="601"/>
      <c r="BJ35" s="601"/>
      <c r="BK35" s="601"/>
      <c r="BL35" s="601"/>
      <c r="BM35" s="601"/>
      <c r="BN35" s="601"/>
      <c r="BO35" s="601"/>
      <c r="BP35" s="601"/>
      <c r="BQ35" s="601"/>
      <c r="BR35" s="601"/>
      <c r="BS35" s="601"/>
      <c r="BT35" s="601"/>
      <c r="BU35" s="601"/>
      <c r="BV35" s="178"/>
      <c r="BW35" s="600">
        <f t="shared" ref="BW35:BW43" si="2">IF(BY35="","",BW34+1)</f>
        <v>8</v>
      </c>
      <c r="BX35" s="600"/>
      <c r="BY35" s="601" t="str">
        <f>IF('各会計、関係団体の財政状況及び健全化判断比率'!B69="","",'各会計、関係団体の財政状況及び健全化判断比率'!B69)</f>
        <v>東京都市町村総合事務組合（一般会計）</v>
      </c>
      <c r="BZ35" s="601"/>
      <c r="CA35" s="601"/>
      <c r="CB35" s="601"/>
      <c r="CC35" s="601"/>
      <c r="CD35" s="601"/>
      <c r="CE35" s="601"/>
      <c r="CF35" s="601"/>
      <c r="CG35" s="601"/>
      <c r="CH35" s="601"/>
      <c r="CI35" s="601"/>
      <c r="CJ35" s="601"/>
      <c r="CK35" s="601"/>
      <c r="CL35" s="601"/>
      <c r="CM35" s="601"/>
      <c r="CN35" s="178"/>
      <c r="CO35" s="600" t="str">
        <f t="shared" ref="CO35:CO43" si="3">IF(CQ35="","",CO34+1)</f>
        <v/>
      </c>
      <c r="CP35" s="600"/>
      <c r="CQ35" s="601" t="str">
        <f>IF('各会計、関係団体の財政状況及び健全化判断比率'!BS8="","",'各会計、関係団体の財政状況及び健全化判断比率'!BS8)</f>
        <v/>
      </c>
      <c r="CR35" s="601"/>
      <c r="CS35" s="601"/>
      <c r="CT35" s="601"/>
      <c r="CU35" s="601"/>
      <c r="CV35" s="601"/>
      <c r="CW35" s="601"/>
      <c r="CX35" s="601"/>
      <c r="CY35" s="601"/>
      <c r="CZ35" s="601"/>
      <c r="DA35" s="601"/>
      <c r="DB35" s="601"/>
      <c r="DC35" s="601"/>
      <c r="DD35" s="601"/>
      <c r="DE35" s="601"/>
      <c r="DG35" s="602" t="str">
        <f>IF('各会計、関係団体の財政状況及び健全化判断比率'!BR8="","",'各会計、関係団体の財政状況及び健全化判断比率'!BR8)</f>
        <v/>
      </c>
      <c r="DH35" s="602"/>
      <c r="DI35" s="205"/>
    </row>
    <row r="36" spans="1:113" ht="32.25" customHeight="1" x14ac:dyDescent="0.2">
      <c r="A36" s="178"/>
      <c r="B36" s="202"/>
      <c r="C36" s="600" t="str">
        <f>IF(E36="","",C35+1)</f>
        <v/>
      </c>
      <c r="D36" s="600"/>
      <c r="E36" s="601" t="str">
        <f>IF('各会計、関係団体の財政状況及び健全化判断比率'!B9="","",'各会計、関係団体の財政状況及び健全化判断比率'!B9)</f>
        <v/>
      </c>
      <c r="F36" s="601"/>
      <c r="G36" s="601"/>
      <c r="H36" s="601"/>
      <c r="I36" s="601"/>
      <c r="J36" s="601"/>
      <c r="K36" s="601"/>
      <c r="L36" s="601"/>
      <c r="M36" s="601"/>
      <c r="N36" s="601"/>
      <c r="O36" s="601"/>
      <c r="P36" s="601"/>
      <c r="Q36" s="601"/>
      <c r="R36" s="601"/>
      <c r="S36" s="601"/>
      <c r="T36" s="178"/>
      <c r="U36" s="600">
        <f t="shared" ref="U36:U43" si="4">IF(W36="","",U35+1)</f>
        <v>4</v>
      </c>
      <c r="V36" s="600"/>
      <c r="W36" s="601" t="str">
        <f>IF('各会計、関係団体の財政状況及び健全化判断比率'!B30="","",'各会計、関係団体の財政状況及び健全化判断比率'!B30)</f>
        <v>後期高齢者医療事業</v>
      </c>
      <c r="X36" s="601"/>
      <c r="Y36" s="601"/>
      <c r="Z36" s="601"/>
      <c r="AA36" s="601"/>
      <c r="AB36" s="601"/>
      <c r="AC36" s="601"/>
      <c r="AD36" s="601"/>
      <c r="AE36" s="601"/>
      <c r="AF36" s="601"/>
      <c r="AG36" s="601"/>
      <c r="AH36" s="601"/>
      <c r="AI36" s="601"/>
      <c r="AJ36" s="601"/>
      <c r="AK36" s="601"/>
      <c r="AL36" s="178"/>
      <c r="AM36" s="600" t="str">
        <f t="shared" si="0"/>
        <v/>
      </c>
      <c r="AN36" s="600"/>
      <c r="AO36" s="601"/>
      <c r="AP36" s="601"/>
      <c r="AQ36" s="601"/>
      <c r="AR36" s="601"/>
      <c r="AS36" s="601"/>
      <c r="AT36" s="601"/>
      <c r="AU36" s="601"/>
      <c r="AV36" s="601"/>
      <c r="AW36" s="601"/>
      <c r="AX36" s="601"/>
      <c r="AY36" s="601"/>
      <c r="AZ36" s="601"/>
      <c r="BA36" s="601"/>
      <c r="BB36" s="601"/>
      <c r="BC36" s="601"/>
      <c r="BD36" s="178"/>
      <c r="BE36" s="600" t="str">
        <f t="shared" si="1"/>
        <v/>
      </c>
      <c r="BF36" s="600"/>
      <c r="BG36" s="601"/>
      <c r="BH36" s="601"/>
      <c r="BI36" s="601"/>
      <c r="BJ36" s="601"/>
      <c r="BK36" s="601"/>
      <c r="BL36" s="601"/>
      <c r="BM36" s="601"/>
      <c r="BN36" s="601"/>
      <c r="BO36" s="601"/>
      <c r="BP36" s="601"/>
      <c r="BQ36" s="601"/>
      <c r="BR36" s="601"/>
      <c r="BS36" s="601"/>
      <c r="BT36" s="601"/>
      <c r="BU36" s="601"/>
      <c r="BV36" s="178"/>
      <c r="BW36" s="600">
        <f t="shared" si="2"/>
        <v>9</v>
      </c>
      <c r="BX36" s="600"/>
      <c r="BY36" s="601" t="str">
        <f>IF('各会計、関係団体の財政状況及び健全化判断比率'!B70="","",'各会計、関係団体の財政状況及び健全化判断比率'!B70)</f>
        <v>東京都市町村総合事務組合（共済特会）</v>
      </c>
      <c r="BZ36" s="601"/>
      <c r="CA36" s="601"/>
      <c r="CB36" s="601"/>
      <c r="CC36" s="601"/>
      <c r="CD36" s="601"/>
      <c r="CE36" s="601"/>
      <c r="CF36" s="601"/>
      <c r="CG36" s="601"/>
      <c r="CH36" s="601"/>
      <c r="CI36" s="601"/>
      <c r="CJ36" s="601"/>
      <c r="CK36" s="601"/>
      <c r="CL36" s="601"/>
      <c r="CM36" s="601"/>
      <c r="CN36" s="178"/>
      <c r="CO36" s="600" t="str">
        <f t="shared" si="3"/>
        <v/>
      </c>
      <c r="CP36" s="600"/>
      <c r="CQ36" s="601" t="str">
        <f>IF('各会計、関係団体の財政状況及び健全化判断比率'!BS9="","",'各会計、関係団体の財政状況及び健全化判断比率'!BS9)</f>
        <v/>
      </c>
      <c r="CR36" s="601"/>
      <c r="CS36" s="601"/>
      <c r="CT36" s="601"/>
      <c r="CU36" s="601"/>
      <c r="CV36" s="601"/>
      <c r="CW36" s="601"/>
      <c r="CX36" s="601"/>
      <c r="CY36" s="601"/>
      <c r="CZ36" s="601"/>
      <c r="DA36" s="601"/>
      <c r="DB36" s="601"/>
      <c r="DC36" s="601"/>
      <c r="DD36" s="601"/>
      <c r="DE36" s="601"/>
      <c r="DG36" s="602" t="str">
        <f>IF('各会計、関係団体の財政状況及び健全化判断比率'!BR9="","",'各会計、関係団体の財政状況及び健全化判断比率'!BR9)</f>
        <v/>
      </c>
      <c r="DH36" s="602"/>
      <c r="DI36" s="205"/>
    </row>
    <row r="37" spans="1:113" ht="32.25" customHeight="1" x14ac:dyDescent="0.2">
      <c r="A37" s="178"/>
      <c r="B37" s="202"/>
      <c r="C37" s="600" t="str">
        <f>IF(E37="","",C36+1)</f>
        <v/>
      </c>
      <c r="D37" s="600"/>
      <c r="E37" s="601" t="str">
        <f>IF('各会計、関係団体の財政状況及び健全化判断比率'!B10="","",'各会計、関係団体の財政状況及び健全化判断比率'!B10)</f>
        <v/>
      </c>
      <c r="F37" s="601"/>
      <c r="G37" s="601"/>
      <c r="H37" s="601"/>
      <c r="I37" s="601"/>
      <c r="J37" s="601"/>
      <c r="K37" s="601"/>
      <c r="L37" s="601"/>
      <c r="M37" s="601"/>
      <c r="N37" s="601"/>
      <c r="O37" s="601"/>
      <c r="P37" s="601"/>
      <c r="Q37" s="601"/>
      <c r="R37" s="601"/>
      <c r="S37" s="601"/>
      <c r="T37" s="178"/>
      <c r="U37" s="600" t="str">
        <f t="shared" si="4"/>
        <v/>
      </c>
      <c r="V37" s="600"/>
      <c r="W37" s="601"/>
      <c r="X37" s="601"/>
      <c r="Y37" s="601"/>
      <c r="Z37" s="601"/>
      <c r="AA37" s="601"/>
      <c r="AB37" s="601"/>
      <c r="AC37" s="601"/>
      <c r="AD37" s="601"/>
      <c r="AE37" s="601"/>
      <c r="AF37" s="601"/>
      <c r="AG37" s="601"/>
      <c r="AH37" s="601"/>
      <c r="AI37" s="601"/>
      <c r="AJ37" s="601"/>
      <c r="AK37" s="601"/>
      <c r="AL37" s="178"/>
      <c r="AM37" s="600" t="str">
        <f t="shared" si="0"/>
        <v/>
      </c>
      <c r="AN37" s="600"/>
      <c r="AO37" s="601"/>
      <c r="AP37" s="601"/>
      <c r="AQ37" s="601"/>
      <c r="AR37" s="601"/>
      <c r="AS37" s="601"/>
      <c r="AT37" s="601"/>
      <c r="AU37" s="601"/>
      <c r="AV37" s="601"/>
      <c r="AW37" s="601"/>
      <c r="AX37" s="601"/>
      <c r="AY37" s="601"/>
      <c r="AZ37" s="601"/>
      <c r="BA37" s="601"/>
      <c r="BB37" s="601"/>
      <c r="BC37" s="601"/>
      <c r="BD37" s="178"/>
      <c r="BE37" s="600" t="str">
        <f t="shared" si="1"/>
        <v/>
      </c>
      <c r="BF37" s="600"/>
      <c r="BG37" s="601"/>
      <c r="BH37" s="601"/>
      <c r="BI37" s="601"/>
      <c r="BJ37" s="601"/>
      <c r="BK37" s="601"/>
      <c r="BL37" s="601"/>
      <c r="BM37" s="601"/>
      <c r="BN37" s="601"/>
      <c r="BO37" s="601"/>
      <c r="BP37" s="601"/>
      <c r="BQ37" s="601"/>
      <c r="BR37" s="601"/>
      <c r="BS37" s="601"/>
      <c r="BT37" s="601"/>
      <c r="BU37" s="601"/>
      <c r="BV37" s="178"/>
      <c r="BW37" s="600">
        <f t="shared" si="2"/>
        <v>10</v>
      </c>
      <c r="BX37" s="600"/>
      <c r="BY37" s="601" t="str">
        <f>IF('各会計、関係団体の財政状況及び健全化判断比率'!B71="","",'各会計、関係団体の財政状況及び健全化判断比率'!B71)</f>
        <v>東京都市町村職員退職手当組合</v>
      </c>
      <c r="BZ37" s="601"/>
      <c r="CA37" s="601"/>
      <c r="CB37" s="601"/>
      <c r="CC37" s="601"/>
      <c r="CD37" s="601"/>
      <c r="CE37" s="601"/>
      <c r="CF37" s="601"/>
      <c r="CG37" s="601"/>
      <c r="CH37" s="601"/>
      <c r="CI37" s="601"/>
      <c r="CJ37" s="601"/>
      <c r="CK37" s="601"/>
      <c r="CL37" s="601"/>
      <c r="CM37" s="601"/>
      <c r="CN37" s="178"/>
      <c r="CO37" s="600" t="str">
        <f t="shared" si="3"/>
        <v/>
      </c>
      <c r="CP37" s="600"/>
      <c r="CQ37" s="601" t="str">
        <f>IF('各会計、関係団体の財政状況及び健全化判断比率'!BS10="","",'各会計、関係団体の財政状況及び健全化判断比率'!BS10)</f>
        <v/>
      </c>
      <c r="CR37" s="601"/>
      <c r="CS37" s="601"/>
      <c r="CT37" s="601"/>
      <c r="CU37" s="601"/>
      <c r="CV37" s="601"/>
      <c r="CW37" s="601"/>
      <c r="CX37" s="601"/>
      <c r="CY37" s="601"/>
      <c r="CZ37" s="601"/>
      <c r="DA37" s="601"/>
      <c r="DB37" s="601"/>
      <c r="DC37" s="601"/>
      <c r="DD37" s="601"/>
      <c r="DE37" s="601"/>
      <c r="DG37" s="602" t="str">
        <f>IF('各会計、関係団体の財政状況及び健全化判断比率'!BR10="","",'各会計、関係団体の財政状況及び健全化判断比率'!BR10)</f>
        <v/>
      </c>
      <c r="DH37" s="602"/>
      <c r="DI37" s="205"/>
    </row>
    <row r="38" spans="1:113" ht="32.25" customHeight="1" x14ac:dyDescent="0.2">
      <c r="A38" s="178"/>
      <c r="B38" s="202"/>
      <c r="C38" s="600" t="str">
        <f t="shared" ref="C38:C43" si="5">IF(E38="","",C37+1)</f>
        <v/>
      </c>
      <c r="D38" s="600"/>
      <c r="E38" s="601" t="str">
        <f>IF('各会計、関係団体の財政状況及び健全化判断比率'!B11="","",'各会計、関係団体の財政状況及び健全化判断比率'!B11)</f>
        <v/>
      </c>
      <c r="F38" s="601"/>
      <c r="G38" s="601"/>
      <c r="H38" s="601"/>
      <c r="I38" s="601"/>
      <c r="J38" s="601"/>
      <c r="K38" s="601"/>
      <c r="L38" s="601"/>
      <c r="M38" s="601"/>
      <c r="N38" s="601"/>
      <c r="O38" s="601"/>
      <c r="P38" s="601"/>
      <c r="Q38" s="601"/>
      <c r="R38" s="601"/>
      <c r="S38" s="601"/>
      <c r="T38" s="178"/>
      <c r="U38" s="600" t="str">
        <f t="shared" si="4"/>
        <v/>
      </c>
      <c r="V38" s="600"/>
      <c r="W38" s="601"/>
      <c r="X38" s="601"/>
      <c r="Y38" s="601"/>
      <c r="Z38" s="601"/>
      <c r="AA38" s="601"/>
      <c r="AB38" s="601"/>
      <c r="AC38" s="601"/>
      <c r="AD38" s="601"/>
      <c r="AE38" s="601"/>
      <c r="AF38" s="601"/>
      <c r="AG38" s="601"/>
      <c r="AH38" s="601"/>
      <c r="AI38" s="601"/>
      <c r="AJ38" s="601"/>
      <c r="AK38" s="601"/>
      <c r="AL38" s="178"/>
      <c r="AM38" s="600" t="str">
        <f t="shared" si="0"/>
        <v/>
      </c>
      <c r="AN38" s="600"/>
      <c r="AO38" s="601"/>
      <c r="AP38" s="601"/>
      <c r="AQ38" s="601"/>
      <c r="AR38" s="601"/>
      <c r="AS38" s="601"/>
      <c r="AT38" s="601"/>
      <c r="AU38" s="601"/>
      <c r="AV38" s="601"/>
      <c r="AW38" s="601"/>
      <c r="AX38" s="601"/>
      <c r="AY38" s="601"/>
      <c r="AZ38" s="601"/>
      <c r="BA38" s="601"/>
      <c r="BB38" s="601"/>
      <c r="BC38" s="601"/>
      <c r="BD38" s="178"/>
      <c r="BE38" s="600" t="str">
        <f t="shared" si="1"/>
        <v/>
      </c>
      <c r="BF38" s="600"/>
      <c r="BG38" s="601"/>
      <c r="BH38" s="601"/>
      <c r="BI38" s="601"/>
      <c r="BJ38" s="601"/>
      <c r="BK38" s="601"/>
      <c r="BL38" s="601"/>
      <c r="BM38" s="601"/>
      <c r="BN38" s="601"/>
      <c r="BO38" s="601"/>
      <c r="BP38" s="601"/>
      <c r="BQ38" s="601"/>
      <c r="BR38" s="601"/>
      <c r="BS38" s="601"/>
      <c r="BT38" s="601"/>
      <c r="BU38" s="601"/>
      <c r="BV38" s="178"/>
      <c r="BW38" s="600">
        <f t="shared" si="2"/>
        <v>11</v>
      </c>
      <c r="BX38" s="600"/>
      <c r="BY38" s="601" t="str">
        <f>IF('各会計、関係団体の財政状況及び健全化判断比率'!B72="","",'各会計、関係団体の財政状況及び健全化判断比率'!B72)</f>
        <v>東京都市町村議会議員公務災害補償等組合</v>
      </c>
      <c r="BZ38" s="601"/>
      <c r="CA38" s="601"/>
      <c r="CB38" s="601"/>
      <c r="CC38" s="601"/>
      <c r="CD38" s="601"/>
      <c r="CE38" s="601"/>
      <c r="CF38" s="601"/>
      <c r="CG38" s="601"/>
      <c r="CH38" s="601"/>
      <c r="CI38" s="601"/>
      <c r="CJ38" s="601"/>
      <c r="CK38" s="601"/>
      <c r="CL38" s="601"/>
      <c r="CM38" s="601"/>
      <c r="CN38" s="178"/>
      <c r="CO38" s="600" t="str">
        <f t="shared" si="3"/>
        <v/>
      </c>
      <c r="CP38" s="600"/>
      <c r="CQ38" s="601" t="str">
        <f>IF('各会計、関係団体の財政状況及び健全化判断比率'!BS11="","",'各会計、関係団体の財政状況及び健全化判断比率'!BS11)</f>
        <v/>
      </c>
      <c r="CR38" s="601"/>
      <c r="CS38" s="601"/>
      <c r="CT38" s="601"/>
      <c r="CU38" s="601"/>
      <c r="CV38" s="601"/>
      <c r="CW38" s="601"/>
      <c r="CX38" s="601"/>
      <c r="CY38" s="601"/>
      <c r="CZ38" s="601"/>
      <c r="DA38" s="601"/>
      <c r="DB38" s="601"/>
      <c r="DC38" s="601"/>
      <c r="DD38" s="601"/>
      <c r="DE38" s="601"/>
      <c r="DG38" s="602" t="str">
        <f>IF('各会計、関係団体の財政状況及び健全化判断比率'!BR11="","",'各会計、関係団体の財政状況及び健全化判断比率'!BR11)</f>
        <v/>
      </c>
      <c r="DH38" s="602"/>
      <c r="DI38" s="205"/>
    </row>
    <row r="39" spans="1:113" ht="32.25" customHeight="1" x14ac:dyDescent="0.2">
      <c r="A39" s="178"/>
      <c r="B39" s="202"/>
      <c r="C39" s="600" t="str">
        <f t="shared" si="5"/>
        <v/>
      </c>
      <c r="D39" s="600"/>
      <c r="E39" s="601" t="str">
        <f>IF('各会計、関係団体の財政状況及び健全化判断比率'!B12="","",'各会計、関係団体の財政状況及び健全化判断比率'!B12)</f>
        <v/>
      </c>
      <c r="F39" s="601"/>
      <c r="G39" s="601"/>
      <c r="H39" s="601"/>
      <c r="I39" s="601"/>
      <c r="J39" s="601"/>
      <c r="K39" s="601"/>
      <c r="L39" s="601"/>
      <c r="M39" s="601"/>
      <c r="N39" s="601"/>
      <c r="O39" s="601"/>
      <c r="P39" s="601"/>
      <c r="Q39" s="601"/>
      <c r="R39" s="601"/>
      <c r="S39" s="601"/>
      <c r="T39" s="178"/>
      <c r="U39" s="600" t="str">
        <f t="shared" si="4"/>
        <v/>
      </c>
      <c r="V39" s="600"/>
      <c r="W39" s="601"/>
      <c r="X39" s="601"/>
      <c r="Y39" s="601"/>
      <c r="Z39" s="601"/>
      <c r="AA39" s="601"/>
      <c r="AB39" s="601"/>
      <c r="AC39" s="601"/>
      <c r="AD39" s="601"/>
      <c r="AE39" s="601"/>
      <c r="AF39" s="601"/>
      <c r="AG39" s="601"/>
      <c r="AH39" s="601"/>
      <c r="AI39" s="601"/>
      <c r="AJ39" s="601"/>
      <c r="AK39" s="601"/>
      <c r="AL39" s="178"/>
      <c r="AM39" s="600" t="str">
        <f t="shared" si="0"/>
        <v/>
      </c>
      <c r="AN39" s="600"/>
      <c r="AO39" s="601"/>
      <c r="AP39" s="601"/>
      <c r="AQ39" s="601"/>
      <c r="AR39" s="601"/>
      <c r="AS39" s="601"/>
      <c r="AT39" s="601"/>
      <c r="AU39" s="601"/>
      <c r="AV39" s="601"/>
      <c r="AW39" s="601"/>
      <c r="AX39" s="601"/>
      <c r="AY39" s="601"/>
      <c r="AZ39" s="601"/>
      <c r="BA39" s="601"/>
      <c r="BB39" s="601"/>
      <c r="BC39" s="601"/>
      <c r="BD39" s="178"/>
      <c r="BE39" s="600" t="str">
        <f t="shared" si="1"/>
        <v/>
      </c>
      <c r="BF39" s="600"/>
      <c r="BG39" s="601"/>
      <c r="BH39" s="601"/>
      <c r="BI39" s="601"/>
      <c r="BJ39" s="601"/>
      <c r="BK39" s="601"/>
      <c r="BL39" s="601"/>
      <c r="BM39" s="601"/>
      <c r="BN39" s="601"/>
      <c r="BO39" s="601"/>
      <c r="BP39" s="601"/>
      <c r="BQ39" s="601"/>
      <c r="BR39" s="601"/>
      <c r="BS39" s="601"/>
      <c r="BT39" s="601"/>
      <c r="BU39" s="601"/>
      <c r="BV39" s="178"/>
      <c r="BW39" s="600">
        <f t="shared" si="2"/>
        <v>12</v>
      </c>
      <c r="BX39" s="600"/>
      <c r="BY39" s="601" t="str">
        <f>IF('各会計、関係団体の財政状況及び健全化判断比率'!B73="","",'各会計、関係団体の財政状況及び健全化判断比率'!B73)</f>
        <v>東京都後期高齢者医療広域連合（一般会計）</v>
      </c>
      <c r="BZ39" s="601"/>
      <c r="CA39" s="601"/>
      <c r="CB39" s="601"/>
      <c r="CC39" s="601"/>
      <c r="CD39" s="601"/>
      <c r="CE39" s="601"/>
      <c r="CF39" s="601"/>
      <c r="CG39" s="601"/>
      <c r="CH39" s="601"/>
      <c r="CI39" s="601"/>
      <c r="CJ39" s="601"/>
      <c r="CK39" s="601"/>
      <c r="CL39" s="601"/>
      <c r="CM39" s="601"/>
      <c r="CN39" s="178"/>
      <c r="CO39" s="600" t="str">
        <f t="shared" si="3"/>
        <v/>
      </c>
      <c r="CP39" s="600"/>
      <c r="CQ39" s="601" t="str">
        <f>IF('各会計、関係団体の財政状況及び健全化判断比率'!BS12="","",'各会計、関係団体の財政状況及び健全化判断比率'!BS12)</f>
        <v/>
      </c>
      <c r="CR39" s="601"/>
      <c r="CS39" s="601"/>
      <c r="CT39" s="601"/>
      <c r="CU39" s="601"/>
      <c r="CV39" s="601"/>
      <c r="CW39" s="601"/>
      <c r="CX39" s="601"/>
      <c r="CY39" s="601"/>
      <c r="CZ39" s="601"/>
      <c r="DA39" s="601"/>
      <c r="DB39" s="601"/>
      <c r="DC39" s="601"/>
      <c r="DD39" s="601"/>
      <c r="DE39" s="601"/>
      <c r="DG39" s="602" t="str">
        <f>IF('各会計、関係団体の財政状況及び健全化判断比率'!BR12="","",'各会計、関係団体の財政状況及び健全化判断比率'!BR12)</f>
        <v/>
      </c>
      <c r="DH39" s="602"/>
      <c r="DI39" s="205"/>
    </row>
    <row r="40" spans="1:113" ht="32.25" customHeight="1" x14ac:dyDescent="0.2">
      <c r="A40" s="178"/>
      <c r="B40" s="202"/>
      <c r="C40" s="600" t="str">
        <f t="shared" si="5"/>
        <v/>
      </c>
      <c r="D40" s="600"/>
      <c r="E40" s="601" t="str">
        <f>IF('各会計、関係団体の財政状況及び健全化判断比率'!B13="","",'各会計、関係団体の財政状況及び健全化判断比率'!B13)</f>
        <v/>
      </c>
      <c r="F40" s="601"/>
      <c r="G40" s="601"/>
      <c r="H40" s="601"/>
      <c r="I40" s="601"/>
      <c r="J40" s="601"/>
      <c r="K40" s="601"/>
      <c r="L40" s="601"/>
      <c r="M40" s="601"/>
      <c r="N40" s="601"/>
      <c r="O40" s="601"/>
      <c r="P40" s="601"/>
      <c r="Q40" s="601"/>
      <c r="R40" s="601"/>
      <c r="S40" s="601"/>
      <c r="T40" s="178"/>
      <c r="U40" s="600" t="str">
        <f t="shared" si="4"/>
        <v/>
      </c>
      <c r="V40" s="600"/>
      <c r="W40" s="601"/>
      <c r="X40" s="601"/>
      <c r="Y40" s="601"/>
      <c r="Z40" s="601"/>
      <c r="AA40" s="601"/>
      <c r="AB40" s="601"/>
      <c r="AC40" s="601"/>
      <c r="AD40" s="601"/>
      <c r="AE40" s="601"/>
      <c r="AF40" s="601"/>
      <c r="AG40" s="601"/>
      <c r="AH40" s="601"/>
      <c r="AI40" s="601"/>
      <c r="AJ40" s="601"/>
      <c r="AK40" s="601"/>
      <c r="AL40" s="178"/>
      <c r="AM40" s="600" t="str">
        <f t="shared" si="0"/>
        <v/>
      </c>
      <c r="AN40" s="600"/>
      <c r="AO40" s="601"/>
      <c r="AP40" s="601"/>
      <c r="AQ40" s="601"/>
      <c r="AR40" s="601"/>
      <c r="AS40" s="601"/>
      <c r="AT40" s="601"/>
      <c r="AU40" s="601"/>
      <c r="AV40" s="601"/>
      <c r="AW40" s="601"/>
      <c r="AX40" s="601"/>
      <c r="AY40" s="601"/>
      <c r="AZ40" s="601"/>
      <c r="BA40" s="601"/>
      <c r="BB40" s="601"/>
      <c r="BC40" s="601"/>
      <c r="BD40" s="178"/>
      <c r="BE40" s="600" t="str">
        <f t="shared" si="1"/>
        <v/>
      </c>
      <c r="BF40" s="600"/>
      <c r="BG40" s="601"/>
      <c r="BH40" s="601"/>
      <c r="BI40" s="601"/>
      <c r="BJ40" s="601"/>
      <c r="BK40" s="601"/>
      <c r="BL40" s="601"/>
      <c r="BM40" s="601"/>
      <c r="BN40" s="601"/>
      <c r="BO40" s="601"/>
      <c r="BP40" s="601"/>
      <c r="BQ40" s="601"/>
      <c r="BR40" s="601"/>
      <c r="BS40" s="601"/>
      <c r="BT40" s="601"/>
      <c r="BU40" s="601"/>
      <c r="BV40" s="178"/>
      <c r="BW40" s="600">
        <f t="shared" si="2"/>
        <v>13</v>
      </c>
      <c r="BX40" s="600"/>
      <c r="BY40" s="601" t="str">
        <f>IF('各会計、関係団体の財政状況及び健全化判断比率'!B74="","",'各会計、関係団体の財政状況及び健全化判断比率'!B74)</f>
        <v>東京都後期高齢者医療広域連合（後期特会）</v>
      </c>
      <c r="BZ40" s="601"/>
      <c r="CA40" s="601"/>
      <c r="CB40" s="601"/>
      <c r="CC40" s="601"/>
      <c r="CD40" s="601"/>
      <c r="CE40" s="601"/>
      <c r="CF40" s="601"/>
      <c r="CG40" s="601"/>
      <c r="CH40" s="601"/>
      <c r="CI40" s="601"/>
      <c r="CJ40" s="601"/>
      <c r="CK40" s="601"/>
      <c r="CL40" s="601"/>
      <c r="CM40" s="601"/>
      <c r="CN40" s="178"/>
      <c r="CO40" s="600" t="str">
        <f t="shared" si="3"/>
        <v/>
      </c>
      <c r="CP40" s="600"/>
      <c r="CQ40" s="601" t="str">
        <f>IF('各会計、関係団体の財政状況及び健全化判断比率'!BS13="","",'各会計、関係団体の財政状況及び健全化判断比率'!BS13)</f>
        <v/>
      </c>
      <c r="CR40" s="601"/>
      <c r="CS40" s="601"/>
      <c r="CT40" s="601"/>
      <c r="CU40" s="601"/>
      <c r="CV40" s="601"/>
      <c r="CW40" s="601"/>
      <c r="CX40" s="601"/>
      <c r="CY40" s="601"/>
      <c r="CZ40" s="601"/>
      <c r="DA40" s="601"/>
      <c r="DB40" s="601"/>
      <c r="DC40" s="601"/>
      <c r="DD40" s="601"/>
      <c r="DE40" s="601"/>
      <c r="DG40" s="602" t="str">
        <f>IF('各会計、関係団体の財政状況及び健全化判断比率'!BR13="","",'各会計、関係団体の財政状況及び健全化判断比率'!BR13)</f>
        <v/>
      </c>
      <c r="DH40" s="602"/>
      <c r="DI40" s="205"/>
    </row>
    <row r="41" spans="1:113" ht="32.25" customHeight="1" x14ac:dyDescent="0.2">
      <c r="A41" s="178"/>
      <c r="B41" s="202"/>
      <c r="C41" s="600" t="str">
        <f t="shared" si="5"/>
        <v/>
      </c>
      <c r="D41" s="600"/>
      <c r="E41" s="601" t="str">
        <f>IF('各会計、関係団体の財政状況及び健全化判断比率'!B14="","",'各会計、関係団体の財政状況及び健全化判断比率'!B14)</f>
        <v/>
      </c>
      <c r="F41" s="601"/>
      <c r="G41" s="601"/>
      <c r="H41" s="601"/>
      <c r="I41" s="601"/>
      <c r="J41" s="601"/>
      <c r="K41" s="601"/>
      <c r="L41" s="601"/>
      <c r="M41" s="601"/>
      <c r="N41" s="601"/>
      <c r="O41" s="601"/>
      <c r="P41" s="601"/>
      <c r="Q41" s="601"/>
      <c r="R41" s="601"/>
      <c r="S41" s="601"/>
      <c r="T41" s="178"/>
      <c r="U41" s="600" t="str">
        <f t="shared" si="4"/>
        <v/>
      </c>
      <c r="V41" s="600"/>
      <c r="W41" s="601"/>
      <c r="X41" s="601"/>
      <c r="Y41" s="601"/>
      <c r="Z41" s="601"/>
      <c r="AA41" s="601"/>
      <c r="AB41" s="601"/>
      <c r="AC41" s="601"/>
      <c r="AD41" s="601"/>
      <c r="AE41" s="601"/>
      <c r="AF41" s="601"/>
      <c r="AG41" s="601"/>
      <c r="AH41" s="601"/>
      <c r="AI41" s="601"/>
      <c r="AJ41" s="601"/>
      <c r="AK41" s="601"/>
      <c r="AL41" s="178"/>
      <c r="AM41" s="600" t="str">
        <f t="shared" si="0"/>
        <v/>
      </c>
      <c r="AN41" s="600"/>
      <c r="AO41" s="601"/>
      <c r="AP41" s="601"/>
      <c r="AQ41" s="601"/>
      <c r="AR41" s="601"/>
      <c r="AS41" s="601"/>
      <c r="AT41" s="601"/>
      <c r="AU41" s="601"/>
      <c r="AV41" s="601"/>
      <c r="AW41" s="601"/>
      <c r="AX41" s="601"/>
      <c r="AY41" s="601"/>
      <c r="AZ41" s="601"/>
      <c r="BA41" s="601"/>
      <c r="BB41" s="601"/>
      <c r="BC41" s="601"/>
      <c r="BD41" s="178"/>
      <c r="BE41" s="600" t="str">
        <f t="shared" si="1"/>
        <v/>
      </c>
      <c r="BF41" s="600"/>
      <c r="BG41" s="601"/>
      <c r="BH41" s="601"/>
      <c r="BI41" s="601"/>
      <c r="BJ41" s="601"/>
      <c r="BK41" s="601"/>
      <c r="BL41" s="601"/>
      <c r="BM41" s="601"/>
      <c r="BN41" s="601"/>
      <c r="BO41" s="601"/>
      <c r="BP41" s="601"/>
      <c r="BQ41" s="601"/>
      <c r="BR41" s="601"/>
      <c r="BS41" s="601"/>
      <c r="BT41" s="601"/>
      <c r="BU41" s="601"/>
      <c r="BV41" s="178"/>
      <c r="BW41" s="600" t="str">
        <f t="shared" si="2"/>
        <v/>
      </c>
      <c r="BX41" s="600"/>
      <c r="BY41" s="601" t="str">
        <f>IF('各会計、関係団体の財政状況及び健全化判断比率'!B75="","",'各会計、関係団体の財政状況及び健全化判断比率'!B75)</f>
        <v/>
      </c>
      <c r="BZ41" s="601"/>
      <c r="CA41" s="601"/>
      <c r="CB41" s="601"/>
      <c r="CC41" s="601"/>
      <c r="CD41" s="601"/>
      <c r="CE41" s="601"/>
      <c r="CF41" s="601"/>
      <c r="CG41" s="601"/>
      <c r="CH41" s="601"/>
      <c r="CI41" s="601"/>
      <c r="CJ41" s="601"/>
      <c r="CK41" s="601"/>
      <c r="CL41" s="601"/>
      <c r="CM41" s="601"/>
      <c r="CN41" s="178"/>
      <c r="CO41" s="600" t="str">
        <f t="shared" si="3"/>
        <v/>
      </c>
      <c r="CP41" s="600"/>
      <c r="CQ41" s="601" t="str">
        <f>IF('各会計、関係団体の財政状況及び健全化判断比率'!BS14="","",'各会計、関係団体の財政状況及び健全化判断比率'!BS14)</f>
        <v/>
      </c>
      <c r="CR41" s="601"/>
      <c r="CS41" s="601"/>
      <c r="CT41" s="601"/>
      <c r="CU41" s="601"/>
      <c r="CV41" s="601"/>
      <c r="CW41" s="601"/>
      <c r="CX41" s="601"/>
      <c r="CY41" s="601"/>
      <c r="CZ41" s="601"/>
      <c r="DA41" s="601"/>
      <c r="DB41" s="601"/>
      <c r="DC41" s="601"/>
      <c r="DD41" s="601"/>
      <c r="DE41" s="601"/>
      <c r="DG41" s="602" t="str">
        <f>IF('各会計、関係団体の財政状況及び健全化判断比率'!BR14="","",'各会計、関係団体の財政状況及び健全化判断比率'!BR14)</f>
        <v/>
      </c>
      <c r="DH41" s="602"/>
      <c r="DI41" s="205"/>
    </row>
    <row r="42" spans="1:113" ht="32.25" customHeight="1" x14ac:dyDescent="0.2">
      <c r="B42" s="202"/>
      <c r="C42" s="600" t="str">
        <f t="shared" si="5"/>
        <v/>
      </c>
      <c r="D42" s="600"/>
      <c r="E42" s="601" t="str">
        <f>IF('各会計、関係団体の財政状況及び健全化判断比率'!B15="","",'各会計、関係団体の財政状況及び健全化判断比率'!B15)</f>
        <v/>
      </c>
      <c r="F42" s="601"/>
      <c r="G42" s="601"/>
      <c r="H42" s="601"/>
      <c r="I42" s="601"/>
      <c r="J42" s="601"/>
      <c r="K42" s="601"/>
      <c r="L42" s="601"/>
      <c r="M42" s="601"/>
      <c r="N42" s="601"/>
      <c r="O42" s="601"/>
      <c r="P42" s="601"/>
      <c r="Q42" s="601"/>
      <c r="R42" s="601"/>
      <c r="S42" s="601"/>
      <c r="T42" s="178"/>
      <c r="U42" s="600" t="str">
        <f t="shared" si="4"/>
        <v/>
      </c>
      <c r="V42" s="600"/>
      <c r="W42" s="601"/>
      <c r="X42" s="601"/>
      <c r="Y42" s="601"/>
      <c r="Z42" s="601"/>
      <c r="AA42" s="601"/>
      <c r="AB42" s="601"/>
      <c r="AC42" s="601"/>
      <c r="AD42" s="601"/>
      <c r="AE42" s="601"/>
      <c r="AF42" s="601"/>
      <c r="AG42" s="601"/>
      <c r="AH42" s="601"/>
      <c r="AI42" s="601"/>
      <c r="AJ42" s="601"/>
      <c r="AK42" s="601"/>
      <c r="AL42" s="178"/>
      <c r="AM42" s="600" t="str">
        <f t="shared" si="0"/>
        <v/>
      </c>
      <c r="AN42" s="600"/>
      <c r="AO42" s="601"/>
      <c r="AP42" s="601"/>
      <c r="AQ42" s="601"/>
      <c r="AR42" s="601"/>
      <c r="AS42" s="601"/>
      <c r="AT42" s="601"/>
      <c r="AU42" s="601"/>
      <c r="AV42" s="601"/>
      <c r="AW42" s="601"/>
      <c r="AX42" s="601"/>
      <c r="AY42" s="601"/>
      <c r="AZ42" s="601"/>
      <c r="BA42" s="601"/>
      <c r="BB42" s="601"/>
      <c r="BC42" s="601"/>
      <c r="BD42" s="178"/>
      <c r="BE42" s="600" t="str">
        <f t="shared" si="1"/>
        <v/>
      </c>
      <c r="BF42" s="600"/>
      <c r="BG42" s="601"/>
      <c r="BH42" s="601"/>
      <c r="BI42" s="601"/>
      <c r="BJ42" s="601"/>
      <c r="BK42" s="601"/>
      <c r="BL42" s="601"/>
      <c r="BM42" s="601"/>
      <c r="BN42" s="601"/>
      <c r="BO42" s="601"/>
      <c r="BP42" s="601"/>
      <c r="BQ42" s="601"/>
      <c r="BR42" s="601"/>
      <c r="BS42" s="601"/>
      <c r="BT42" s="601"/>
      <c r="BU42" s="601"/>
      <c r="BV42" s="178"/>
      <c r="BW42" s="600" t="str">
        <f t="shared" si="2"/>
        <v/>
      </c>
      <c r="BX42" s="600"/>
      <c r="BY42" s="601" t="str">
        <f>IF('各会計、関係団体の財政状況及び健全化判断比率'!B76="","",'各会計、関係団体の財政状況及び健全化判断比率'!B76)</f>
        <v/>
      </c>
      <c r="BZ42" s="601"/>
      <c r="CA42" s="601"/>
      <c r="CB42" s="601"/>
      <c r="CC42" s="601"/>
      <c r="CD42" s="601"/>
      <c r="CE42" s="601"/>
      <c r="CF42" s="601"/>
      <c r="CG42" s="601"/>
      <c r="CH42" s="601"/>
      <c r="CI42" s="601"/>
      <c r="CJ42" s="601"/>
      <c r="CK42" s="601"/>
      <c r="CL42" s="601"/>
      <c r="CM42" s="601"/>
      <c r="CN42" s="178"/>
      <c r="CO42" s="600" t="str">
        <f t="shared" si="3"/>
        <v/>
      </c>
      <c r="CP42" s="600"/>
      <c r="CQ42" s="601" t="str">
        <f>IF('各会計、関係団体の財政状況及び健全化判断比率'!BS15="","",'各会計、関係団体の財政状況及び健全化判断比率'!BS15)</f>
        <v/>
      </c>
      <c r="CR42" s="601"/>
      <c r="CS42" s="601"/>
      <c r="CT42" s="601"/>
      <c r="CU42" s="601"/>
      <c r="CV42" s="601"/>
      <c r="CW42" s="601"/>
      <c r="CX42" s="601"/>
      <c r="CY42" s="601"/>
      <c r="CZ42" s="601"/>
      <c r="DA42" s="601"/>
      <c r="DB42" s="601"/>
      <c r="DC42" s="601"/>
      <c r="DD42" s="601"/>
      <c r="DE42" s="601"/>
      <c r="DG42" s="602" t="str">
        <f>IF('各会計、関係団体の財政状況及び健全化判断比率'!BR15="","",'各会計、関係団体の財政状況及び健全化判断比率'!BR15)</f>
        <v/>
      </c>
      <c r="DH42" s="602"/>
      <c r="DI42" s="205"/>
    </row>
    <row r="43" spans="1:113" ht="32.25" customHeight="1" x14ac:dyDescent="0.2">
      <c r="B43" s="202"/>
      <c r="C43" s="600" t="str">
        <f t="shared" si="5"/>
        <v/>
      </c>
      <c r="D43" s="600"/>
      <c r="E43" s="601" t="str">
        <f>IF('各会計、関係団体の財政状況及び健全化判断比率'!B16="","",'各会計、関係団体の財政状況及び健全化判断比率'!B16)</f>
        <v/>
      </c>
      <c r="F43" s="601"/>
      <c r="G43" s="601"/>
      <c r="H43" s="601"/>
      <c r="I43" s="601"/>
      <c r="J43" s="601"/>
      <c r="K43" s="601"/>
      <c r="L43" s="601"/>
      <c r="M43" s="601"/>
      <c r="N43" s="601"/>
      <c r="O43" s="601"/>
      <c r="P43" s="601"/>
      <c r="Q43" s="601"/>
      <c r="R43" s="601"/>
      <c r="S43" s="601"/>
      <c r="T43" s="178"/>
      <c r="U43" s="600" t="str">
        <f t="shared" si="4"/>
        <v/>
      </c>
      <c r="V43" s="600"/>
      <c r="W43" s="601"/>
      <c r="X43" s="601"/>
      <c r="Y43" s="601"/>
      <c r="Z43" s="601"/>
      <c r="AA43" s="601"/>
      <c r="AB43" s="601"/>
      <c r="AC43" s="601"/>
      <c r="AD43" s="601"/>
      <c r="AE43" s="601"/>
      <c r="AF43" s="601"/>
      <c r="AG43" s="601"/>
      <c r="AH43" s="601"/>
      <c r="AI43" s="601"/>
      <c r="AJ43" s="601"/>
      <c r="AK43" s="601"/>
      <c r="AL43" s="178"/>
      <c r="AM43" s="600" t="str">
        <f t="shared" si="0"/>
        <v/>
      </c>
      <c r="AN43" s="600"/>
      <c r="AO43" s="601"/>
      <c r="AP43" s="601"/>
      <c r="AQ43" s="601"/>
      <c r="AR43" s="601"/>
      <c r="AS43" s="601"/>
      <c r="AT43" s="601"/>
      <c r="AU43" s="601"/>
      <c r="AV43" s="601"/>
      <c r="AW43" s="601"/>
      <c r="AX43" s="601"/>
      <c r="AY43" s="601"/>
      <c r="AZ43" s="601"/>
      <c r="BA43" s="601"/>
      <c r="BB43" s="601"/>
      <c r="BC43" s="601"/>
      <c r="BD43" s="178"/>
      <c r="BE43" s="600" t="str">
        <f t="shared" si="1"/>
        <v/>
      </c>
      <c r="BF43" s="600"/>
      <c r="BG43" s="601"/>
      <c r="BH43" s="601"/>
      <c r="BI43" s="601"/>
      <c r="BJ43" s="601"/>
      <c r="BK43" s="601"/>
      <c r="BL43" s="601"/>
      <c r="BM43" s="601"/>
      <c r="BN43" s="601"/>
      <c r="BO43" s="601"/>
      <c r="BP43" s="601"/>
      <c r="BQ43" s="601"/>
      <c r="BR43" s="601"/>
      <c r="BS43" s="601"/>
      <c r="BT43" s="601"/>
      <c r="BU43" s="601"/>
      <c r="BV43" s="178"/>
      <c r="BW43" s="600" t="str">
        <f t="shared" si="2"/>
        <v/>
      </c>
      <c r="BX43" s="600"/>
      <c r="BY43" s="601" t="str">
        <f>IF('各会計、関係団体の財政状況及び健全化判断比率'!B77="","",'各会計、関係団体の財政状況及び健全化判断比率'!B77)</f>
        <v/>
      </c>
      <c r="BZ43" s="601"/>
      <c r="CA43" s="601"/>
      <c r="CB43" s="601"/>
      <c r="CC43" s="601"/>
      <c r="CD43" s="601"/>
      <c r="CE43" s="601"/>
      <c r="CF43" s="601"/>
      <c r="CG43" s="601"/>
      <c r="CH43" s="601"/>
      <c r="CI43" s="601"/>
      <c r="CJ43" s="601"/>
      <c r="CK43" s="601"/>
      <c r="CL43" s="601"/>
      <c r="CM43" s="601"/>
      <c r="CN43" s="178"/>
      <c r="CO43" s="600" t="str">
        <f t="shared" si="3"/>
        <v/>
      </c>
      <c r="CP43" s="600"/>
      <c r="CQ43" s="601" t="str">
        <f>IF('各会計、関係団体の財政状況及び健全化判断比率'!BS16="","",'各会計、関係団体の財政状況及び健全化判断比率'!BS16)</f>
        <v/>
      </c>
      <c r="CR43" s="601"/>
      <c r="CS43" s="601"/>
      <c r="CT43" s="601"/>
      <c r="CU43" s="601"/>
      <c r="CV43" s="601"/>
      <c r="CW43" s="601"/>
      <c r="CX43" s="601"/>
      <c r="CY43" s="601"/>
      <c r="CZ43" s="601"/>
      <c r="DA43" s="601"/>
      <c r="DB43" s="601"/>
      <c r="DC43" s="601"/>
      <c r="DD43" s="601"/>
      <c r="DE43" s="601"/>
      <c r="DG43" s="602" t="str">
        <f>IF('各会計、関係団体の財政状況及び健全化判断比率'!BR16="","",'各会計、関係団体の財政状況及び健全化判断比率'!BR16)</f>
        <v/>
      </c>
      <c r="DH43" s="602"/>
      <c r="DI43" s="205"/>
    </row>
    <row r="44" spans="1:113" ht="13.5" customHeight="1" thickBot="1" x14ac:dyDescent="0.25">
      <c r="B44" s="206"/>
      <c r="C44" s="207"/>
      <c r="D44" s="207"/>
      <c r="E44" s="207"/>
      <c r="F44" s="207"/>
      <c r="G44" s="207"/>
      <c r="H44" s="207"/>
      <c r="I44" s="207"/>
      <c r="J44" s="207"/>
      <c r="K44" s="207"/>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c r="AI44" s="207"/>
      <c r="AJ44" s="207"/>
      <c r="AK44" s="207"/>
      <c r="AL44" s="207"/>
      <c r="AM44" s="207"/>
      <c r="AN44" s="207"/>
      <c r="AO44" s="207"/>
      <c r="AP44" s="207"/>
      <c r="AQ44" s="207"/>
      <c r="AR44" s="207"/>
      <c r="AS44" s="207"/>
      <c r="AT44" s="207"/>
      <c r="AU44" s="207"/>
      <c r="AV44" s="207"/>
      <c r="AW44" s="207"/>
      <c r="AX44" s="207"/>
      <c r="AY44" s="207"/>
      <c r="AZ44" s="207"/>
      <c r="BA44" s="207"/>
      <c r="BB44" s="207"/>
      <c r="BC44" s="207"/>
      <c r="BD44" s="207"/>
      <c r="BE44" s="207"/>
      <c r="BF44" s="207"/>
      <c r="BG44" s="207"/>
      <c r="BH44" s="207"/>
      <c r="BI44" s="207"/>
      <c r="BJ44" s="207"/>
      <c r="BK44" s="207"/>
      <c r="BL44" s="207"/>
      <c r="BM44" s="207"/>
      <c r="BN44" s="207"/>
      <c r="BO44" s="207"/>
      <c r="BP44" s="207"/>
      <c r="BQ44" s="207"/>
      <c r="BR44" s="207"/>
      <c r="BS44" s="207"/>
      <c r="BT44" s="207"/>
      <c r="BU44" s="207"/>
      <c r="BV44" s="207"/>
      <c r="BW44" s="207"/>
      <c r="BX44" s="207"/>
      <c r="BY44" s="207"/>
      <c r="BZ44" s="207"/>
      <c r="CA44" s="207"/>
      <c r="CB44" s="207"/>
      <c r="CC44" s="207"/>
      <c r="CD44" s="207"/>
      <c r="CE44" s="207"/>
      <c r="CF44" s="207"/>
      <c r="CG44" s="207"/>
      <c r="CH44" s="207"/>
      <c r="CI44" s="207"/>
      <c r="CJ44" s="207"/>
      <c r="CK44" s="207"/>
      <c r="CL44" s="207"/>
      <c r="CM44" s="207"/>
      <c r="CN44" s="207"/>
      <c r="CO44" s="207"/>
      <c r="CP44" s="207"/>
      <c r="CQ44" s="207"/>
      <c r="CR44" s="207"/>
      <c r="CS44" s="207"/>
      <c r="CT44" s="207"/>
      <c r="CU44" s="207"/>
      <c r="CV44" s="207"/>
      <c r="CW44" s="207"/>
      <c r="CX44" s="207"/>
      <c r="CY44" s="207"/>
      <c r="CZ44" s="207"/>
      <c r="DA44" s="207"/>
      <c r="DB44" s="207"/>
      <c r="DC44" s="207"/>
      <c r="DD44" s="207"/>
      <c r="DE44" s="207"/>
      <c r="DF44" s="207"/>
      <c r="DG44" s="207"/>
      <c r="DH44" s="207"/>
      <c r="DI44" s="208"/>
    </row>
    <row r="45" spans="1:113" x14ac:dyDescent="0.2"/>
    <row r="46" spans="1:113" x14ac:dyDescent="0.2">
      <c r="B46" s="177" t="s">
        <v>209</v>
      </c>
      <c r="E46" s="603" t="s">
        <v>210</v>
      </c>
      <c r="F46" s="603"/>
      <c r="G46" s="603"/>
      <c r="H46" s="603"/>
      <c r="I46" s="603"/>
      <c r="J46" s="603"/>
      <c r="K46" s="603"/>
      <c r="L46" s="603"/>
      <c r="M46" s="603"/>
      <c r="N46" s="603"/>
      <c r="O46" s="603"/>
      <c r="P46" s="603"/>
      <c r="Q46" s="603"/>
      <c r="R46" s="603"/>
      <c r="S46" s="603"/>
      <c r="T46" s="603"/>
      <c r="U46" s="603"/>
      <c r="V46" s="603"/>
      <c r="W46" s="603"/>
      <c r="X46" s="603"/>
      <c r="Y46" s="603"/>
      <c r="Z46" s="603"/>
      <c r="AA46" s="603"/>
      <c r="AB46" s="603"/>
      <c r="AC46" s="603"/>
      <c r="AD46" s="603"/>
      <c r="AE46" s="603"/>
      <c r="AF46" s="603"/>
      <c r="AG46" s="603"/>
      <c r="AH46" s="603"/>
      <c r="AI46" s="603"/>
      <c r="AJ46" s="603"/>
      <c r="AK46" s="603"/>
      <c r="AL46" s="603"/>
      <c r="AM46" s="603"/>
      <c r="AN46" s="603"/>
      <c r="AO46" s="603"/>
      <c r="AP46" s="603"/>
      <c r="AQ46" s="603"/>
      <c r="AR46" s="603"/>
      <c r="AS46" s="603"/>
      <c r="AT46" s="603"/>
      <c r="AU46" s="603"/>
      <c r="AV46" s="603"/>
      <c r="AW46" s="603"/>
      <c r="AX46" s="603"/>
      <c r="AY46" s="603"/>
      <c r="AZ46" s="603"/>
      <c r="BA46" s="603"/>
      <c r="BB46" s="603"/>
      <c r="BC46" s="603"/>
      <c r="BD46" s="603"/>
      <c r="BE46" s="603"/>
      <c r="BF46" s="603"/>
      <c r="BG46" s="603"/>
      <c r="BH46" s="603"/>
      <c r="BI46" s="603"/>
      <c r="BJ46" s="603"/>
      <c r="BK46" s="603"/>
      <c r="BL46" s="603"/>
      <c r="BM46" s="603"/>
      <c r="BN46" s="603"/>
      <c r="BO46" s="603"/>
      <c r="BP46" s="603"/>
      <c r="BQ46" s="603"/>
      <c r="BR46" s="603"/>
      <c r="BS46" s="603"/>
      <c r="BT46" s="603"/>
      <c r="BU46" s="603"/>
      <c r="BV46" s="603"/>
      <c r="BW46" s="603"/>
      <c r="BX46" s="603"/>
      <c r="BY46" s="603"/>
      <c r="BZ46" s="603"/>
      <c r="CA46" s="603"/>
      <c r="CB46" s="603"/>
      <c r="CC46" s="603"/>
      <c r="CD46" s="603"/>
      <c r="CE46" s="603"/>
      <c r="CF46" s="603"/>
      <c r="CG46" s="603"/>
      <c r="CH46" s="603"/>
      <c r="CI46" s="603"/>
      <c r="CJ46" s="603"/>
      <c r="CK46" s="603"/>
      <c r="CL46" s="603"/>
      <c r="CM46" s="603"/>
      <c r="CN46" s="603"/>
      <c r="CO46" s="603"/>
      <c r="CP46" s="603"/>
      <c r="CQ46" s="603"/>
      <c r="CR46" s="603"/>
      <c r="CS46" s="603"/>
      <c r="CT46" s="603"/>
      <c r="CU46" s="603"/>
      <c r="CV46" s="603"/>
      <c r="CW46" s="603"/>
      <c r="CX46" s="603"/>
      <c r="CY46" s="603"/>
      <c r="CZ46" s="603"/>
      <c r="DA46" s="603"/>
      <c r="DB46" s="603"/>
      <c r="DC46" s="603"/>
      <c r="DD46" s="603"/>
      <c r="DE46" s="603"/>
      <c r="DF46" s="603"/>
      <c r="DG46" s="603"/>
      <c r="DH46" s="603"/>
      <c r="DI46" s="603"/>
    </row>
    <row r="47" spans="1:113" x14ac:dyDescent="0.2">
      <c r="E47" s="603" t="s">
        <v>211</v>
      </c>
      <c r="F47" s="603"/>
      <c r="G47" s="603"/>
      <c r="H47" s="603"/>
      <c r="I47" s="603"/>
      <c r="J47" s="603"/>
      <c r="K47" s="603"/>
      <c r="L47" s="603"/>
      <c r="M47" s="603"/>
      <c r="N47" s="603"/>
      <c r="O47" s="603"/>
      <c r="P47" s="603"/>
      <c r="Q47" s="603"/>
      <c r="R47" s="603"/>
      <c r="S47" s="603"/>
      <c r="T47" s="603"/>
      <c r="U47" s="603"/>
      <c r="V47" s="603"/>
      <c r="W47" s="603"/>
      <c r="X47" s="603"/>
      <c r="Y47" s="603"/>
      <c r="Z47" s="603"/>
      <c r="AA47" s="603"/>
      <c r="AB47" s="603"/>
      <c r="AC47" s="603"/>
      <c r="AD47" s="603"/>
      <c r="AE47" s="603"/>
      <c r="AF47" s="603"/>
      <c r="AG47" s="603"/>
      <c r="AH47" s="603"/>
      <c r="AI47" s="603"/>
      <c r="AJ47" s="603"/>
      <c r="AK47" s="603"/>
      <c r="AL47" s="603"/>
      <c r="AM47" s="603"/>
      <c r="AN47" s="603"/>
      <c r="AO47" s="603"/>
      <c r="AP47" s="603"/>
      <c r="AQ47" s="603"/>
      <c r="AR47" s="603"/>
      <c r="AS47" s="603"/>
      <c r="AT47" s="603"/>
      <c r="AU47" s="603"/>
      <c r="AV47" s="603"/>
      <c r="AW47" s="603"/>
      <c r="AX47" s="603"/>
      <c r="AY47" s="603"/>
      <c r="AZ47" s="603"/>
      <c r="BA47" s="603"/>
      <c r="BB47" s="603"/>
      <c r="BC47" s="603"/>
      <c r="BD47" s="603"/>
      <c r="BE47" s="603"/>
      <c r="BF47" s="603"/>
      <c r="BG47" s="603"/>
      <c r="BH47" s="603"/>
      <c r="BI47" s="603"/>
      <c r="BJ47" s="603"/>
      <c r="BK47" s="603"/>
      <c r="BL47" s="603"/>
      <c r="BM47" s="603"/>
      <c r="BN47" s="603"/>
      <c r="BO47" s="603"/>
      <c r="BP47" s="603"/>
      <c r="BQ47" s="603"/>
      <c r="BR47" s="603"/>
      <c r="BS47" s="603"/>
      <c r="BT47" s="603"/>
      <c r="BU47" s="603"/>
      <c r="BV47" s="603"/>
      <c r="BW47" s="603"/>
      <c r="BX47" s="603"/>
      <c r="BY47" s="603"/>
      <c r="BZ47" s="603"/>
      <c r="CA47" s="603"/>
      <c r="CB47" s="603"/>
      <c r="CC47" s="603"/>
      <c r="CD47" s="603"/>
      <c r="CE47" s="603"/>
      <c r="CF47" s="603"/>
      <c r="CG47" s="603"/>
      <c r="CH47" s="603"/>
      <c r="CI47" s="603"/>
      <c r="CJ47" s="603"/>
      <c r="CK47" s="603"/>
      <c r="CL47" s="603"/>
      <c r="CM47" s="603"/>
      <c r="CN47" s="603"/>
      <c r="CO47" s="603"/>
      <c r="CP47" s="603"/>
      <c r="CQ47" s="603"/>
      <c r="CR47" s="603"/>
      <c r="CS47" s="603"/>
      <c r="CT47" s="603"/>
      <c r="CU47" s="603"/>
      <c r="CV47" s="603"/>
      <c r="CW47" s="603"/>
      <c r="CX47" s="603"/>
      <c r="CY47" s="603"/>
      <c r="CZ47" s="603"/>
      <c r="DA47" s="603"/>
      <c r="DB47" s="603"/>
      <c r="DC47" s="603"/>
      <c r="DD47" s="603"/>
      <c r="DE47" s="603"/>
      <c r="DF47" s="603"/>
      <c r="DG47" s="603"/>
      <c r="DH47" s="603"/>
      <c r="DI47" s="603"/>
    </row>
    <row r="48" spans="1:113" x14ac:dyDescent="0.2">
      <c r="E48" s="603" t="s">
        <v>212</v>
      </c>
      <c r="F48" s="603"/>
      <c r="G48" s="603"/>
      <c r="H48" s="603"/>
      <c r="I48" s="603"/>
      <c r="J48" s="603"/>
      <c r="K48" s="603"/>
      <c r="L48" s="603"/>
      <c r="M48" s="603"/>
      <c r="N48" s="603"/>
      <c r="O48" s="603"/>
      <c r="P48" s="603"/>
      <c r="Q48" s="603"/>
      <c r="R48" s="603"/>
      <c r="S48" s="603"/>
      <c r="T48" s="603"/>
      <c r="U48" s="603"/>
      <c r="V48" s="603"/>
      <c r="W48" s="603"/>
      <c r="X48" s="603"/>
      <c r="Y48" s="603"/>
      <c r="Z48" s="603"/>
      <c r="AA48" s="603"/>
      <c r="AB48" s="603"/>
      <c r="AC48" s="603"/>
      <c r="AD48" s="603"/>
      <c r="AE48" s="603"/>
      <c r="AF48" s="603"/>
      <c r="AG48" s="603"/>
      <c r="AH48" s="603"/>
      <c r="AI48" s="603"/>
      <c r="AJ48" s="603"/>
      <c r="AK48" s="603"/>
      <c r="AL48" s="603"/>
      <c r="AM48" s="603"/>
      <c r="AN48" s="603"/>
      <c r="AO48" s="603"/>
      <c r="AP48" s="603"/>
      <c r="AQ48" s="603"/>
      <c r="AR48" s="603"/>
      <c r="AS48" s="603"/>
      <c r="AT48" s="603"/>
      <c r="AU48" s="603"/>
      <c r="AV48" s="603"/>
      <c r="AW48" s="603"/>
      <c r="AX48" s="603"/>
      <c r="AY48" s="603"/>
      <c r="AZ48" s="603"/>
      <c r="BA48" s="603"/>
      <c r="BB48" s="603"/>
      <c r="BC48" s="603"/>
      <c r="BD48" s="603"/>
      <c r="BE48" s="603"/>
      <c r="BF48" s="603"/>
      <c r="BG48" s="603"/>
      <c r="BH48" s="603"/>
      <c r="BI48" s="603"/>
      <c r="BJ48" s="603"/>
      <c r="BK48" s="603"/>
      <c r="BL48" s="603"/>
      <c r="BM48" s="603"/>
      <c r="BN48" s="603"/>
      <c r="BO48" s="603"/>
      <c r="BP48" s="603"/>
      <c r="BQ48" s="603"/>
      <c r="BR48" s="603"/>
      <c r="BS48" s="603"/>
      <c r="BT48" s="603"/>
      <c r="BU48" s="603"/>
      <c r="BV48" s="603"/>
      <c r="BW48" s="603"/>
      <c r="BX48" s="603"/>
      <c r="BY48" s="603"/>
      <c r="BZ48" s="603"/>
      <c r="CA48" s="603"/>
      <c r="CB48" s="603"/>
      <c r="CC48" s="603"/>
      <c r="CD48" s="603"/>
      <c r="CE48" s="603"/>
      <c r="CF48" s="603"/>
      <c r="CG48" s="603"/>
      <c r="CH48" s="603"/>
      <c r="CI48" s="603"/>
      <c r="CJ48" s="603"/>
      <c r="CK48" s="603"/>
      <c r="CL48" s="603"/>
      <c r="CM48" s="603"/>
      <c r="CN48" s="603"/>
      <c r="CO48" s="603"/>
      <c r="CP48" s="603"/>
      <c r="CQ48" s="603"/>
      <c r="CR48" s="603"/>
      <c r="CS48" s="603"/>
      <c r="CT48" s="603"/>
      <c r="CU48" s="603"/>
      <c r="CV48" s="603"/>
      <c r="CW48" s="603"/>
      <c r="CX48" s="603"/>
      <c r="CY48" s="603"/>
      <c r="CZ48" s="603"/>
      <c r="DA48" s="603"/>
      <c r="DB48" s="603"/>
      <c r="DC48" s="603"/>
      <c r="DD48" s="603"/>
      <c r="DE48" s="603"/>
      <c r="DF48" s="603"/>
      <c r="DG48" s="603"/>
      <c r="DH48" s="603"/>
      <c r="DI48" s="603"/>
    </row>
    <row r="49" spans="5:113" x14ac:dyDescent="0.2">
      <c r="E49" s="604" t="s">
        <v>213</v>
      </c>
      <c r="F49" s="604"/>
      <c r="G49" s="604"/>
      <c r="H49" s="604"/>
      <c r="I49" s="604"/>
      <c r="J49" s="604"/>
      <c r="K49" s="604"/>
      <c r="L49" s="604"/>
      <c r="M49" s="604"/>
      <c r="N49" s="604"/>
      <c r="O49" s="604"/>
      <c r="P49" s="604"/>
      <c r="Q49" s="604"/>
      <c r="R49" s="604"/>
      <c r="S49" s="604"/>
      <c r="T49" s="604"/>
      <c r="U49" s="604"/>
      <c r="V49" s="604"/>
      <c r="W49" s="604"/>
      <c r="X49" s="604"/>
      <c r="Y49" s="604"/>
      <c r="Z49" s="604"/>
      <c r="AA49" s="604"/>
      <c r="AB49" s="604"/>
      <c r="AC49" s="604"/>
      <c r="AD49" s="604"/>
      <c r="AE49" s="604"/>
      <c r="AF49" s="604"/>
      <c r="AG49" s="604"/>
      <c r="AH49" s="604"/>
      <c r="AI49" s="604"/>
      <c r="AJ49" s="604"/>
      <c r="AK49" s="604"/>
      <c r="AL49" s="604"/>
      <c r="AM49" s="604"/>
      <c r="AN49" s="604"/>
      <c r="AO49" s="604"/>
      <c r="AP49" s="604"/>
      <c r="AQ49" s="604"/>
      <c r="AR49" s="604"/>
      <c r="AS49" s="604"/>
      <c r="AT49" s="604"/>
      <c r="AU49" s="604"/>
      <c r="AV49" s="604"/>
      <c r="AW49" s="604"/>
      <c r="AX49" s="604"/>
      <c r="AY49" s="604"/>
      <c r="AZ49" s="604"/>
      <c r="BA49" s="604"/>
      <c r="BB49" s="604"/>
      <c r="BC49" s="604"/>
      <c r="BD49" s="604"/>
      <c r="BE49" s="604"/>
      <c r="BF49" s="604"/>
      <c r="BG49" s="604"/>
      <c r="BH49" s="604"/>
      <c r="BI49" s="604"/>
      <c r="BJ49" s="604"/>
      <c r="BK49" s="604"/>
      <c r="BL49" s="604"/>
      <c r="BM49" s="604"/>
      <c r="BN49" s="604"/>
      <c r="BO49" s="604"/>
      <c r="BP49" s="604"/>
      <c r="BQ49" s="604"/>
      <c r="BR49" s="604"/>
      <c r="BS49" s="604"/>
      <c r="BT49" s="604"/>
      <c r="BU49" s="604"/>
      <c r="BV49" s="604"/>
      <c r="BW49" s="604"/>
      <c r="BX49" s="604"/>
      <c r="BY49" s="604"/>
      <c r="BZ49" s="604"/>
      <c r="CA49" s="604"/>
      <c r="CB49" s="604"/>
      <c r="CC49" s="604"/>
      <c r="CD49" s="604"/>
      <c r="CE49" s="604"/>
      <c r="CF49" s="604"/>
      <c r="CG49" s="604"/>
      <c r="CH49" s="604"/>
      <c r="CI49" s="604"/>
      <c r="CJ49" s="604"/>
      <c r="CK49" s="604"/>
      <c r="CL49" s="604"/>
      <c r="CM49" s="604"/>
      <c r="CN49" s="604"/>
      <c r="CO49" s="604"/>
      <c r="CP49" s="604"/>
      <c r="CQ49" s="604"/>
      <c r="CR49" s="604"/>
      <c r="CS49" s="604"/>
      <c r="CT49" s="604"/>
      <c r="CU49" s="604"/>
      <c r="CV49" s="604"/>
      <c r="CW49" s="604"/>
      <c r="CX49" s="604"/>
      <c r="CY49" s="604"/>
      <c r="CZ49" s="604"/>
      <c r="DA49" s="604"/>
      <c r="DB49" s="604"/>
      <c r="DC49" s="604"/>
      <c r="DD49" s="604"/>
      <c r="DE49" s="604"/>
      <c r="DF49" s="604"/>
      <c r="DG49" s="604"/>
      <c r="DH49" s="604"/>
      <c r="DI49" s="604"/>
    </row>
    <row r="50" spans="5:113" x14ac:dyDescent="0.2">
      <c r="E50" s="603" t="s">
        <v>214</v>
      </c>
      <c r="F50" s="603"/>
      <c r="G50" s="603"/>
      <c r="H50" s="603"/>
      <c r="I50" s="603"/>
      <c r="J50" s="603"/>
      <c r="K50" s="603"/>
      <c r="L50" s="603"/>
      <c r="M50" s="603"/>
      <c r="N50" s="603"/>
      <c r="O50" s="603"/>
      <c r="P50" s="603"/>
      <c r="Q50" s="603"/>
      <c r="R50" s="603"/>
      <c r="S50" s="603"/>
      <c r="T50" s="603"/>
      <c r="U50" s="603"/>
      <c r="V50" s="603"/>
      <c r="W50" s="603"/>
      <c r="X50" s="603"/>
      <c r="Y50" s="603"/>
      <c r="Z50" s="603"/>
      <c r="AA50" s="603"/>
      <c r="AB50" s="603"/>
      <c r="AC50" s="603"/>
      <c r="AD50" s="603"/>
      <c r="AE50" s="603"/>
      <c r="AF50" s="603"/>
      <c r="AG50" s="603"/>
      <c r="AH50" s="603"/>
      <c r="AI50" s="603"/>
      <c r="AJ50" s="603"/>
      <c r="AK50" s="603"/>
      <c r="AL50" s="603"/>
      <c r="AM50" s="603"/>
      <c r="AN50" s="603"/>
      <c r="AO50" s="603"/>
      <c r="AP50" s="603"/>
      <c r="AQ50" s="603"/>
      <c r="AR50" s="603"/>
      <c r="AS50" s="603"/>
      <c r="AT50" s="603"/>
      <c r="AU50" s="603"/>
      <c r="AV50" s="603"/>
      <c r="AW50" s="603"/>
      <c r="AX50" s="603"/>
      <c r="AY50" s="603"/>
      <c r="AZ50" s="603"/>
      <c r="BA50" s="603"/>
      <c r="BB50" s="603"/>
      <c r="BC50" s="603"/>
      <c r="BD50" s="603"/>
      <c r="BE50" s="603"/>
      <c r="BF50" s="603"/>
      <c r="BG50" s="603"/>
      <c r="BH50" s="603"/>
      <c r="BI50" s="603"/>
      <c r="BJ50" s="603"/>
      <c r="BK50" s="603"/>
      <c r="BL50" s="603"/>
      <c r="BM50" s="603"/>
      <c r="BN50" s="603"/>
      <c r="BO50" s="603"/>
      <c r="BP50" s="603"/>
      <c r="BQ50" s="603"/>
      <c r="BR50" s="603"/>
      <c r="BS50" s="603"/>
      <c r="BT50" s="603"/>
      <c r="BU50" s="603"/>
      <c r="BV50" s="603"/>
      <c r="BW50" s="603"/>
      <c r="BX50" s="603"/>
      <c r="BY50" s="603"/>
      <c r="BZ50" s="603"/>
      <c r="CA50" s="603"/>
      <c r="CB50" s="603"/>
      <c r="CC50" s="603"/>
      <c r="CD50" s="603"/>
      <c r="CE50" s="603"/>
      <c r="CF50" s="603"/>
      <c r="CG50" s="603"/>
      <c r="CH50" s="603"/>
      <c r="CI50" s="603"/>
      <c r="CJ50" s="603"/>
      <c r="CK50" s="603"/>
      <c r="CL50" s="603"/>
      <c r="CM50" s="603"/>
      <c r="CN50" s="603"/>
      <c r="CO50" s="603"/>
      <c r="CP50" s="603"/>
      <c r="CQ50" s="603"/>
      <c r="CR50" s="603"/>
      <c r="CS50" s="603"/>
      <c r="CT50" s="603"/>
      <c r="CU50" s="603"/>
      <c r="CV50" s="603"/>
      <c r="CW50" s="603"/>
      <c r="CX50" s="603"/>
      <c r="CY50" s="603"/>
      <c r="CZ50" s="603"/>
      <c r="DA50" s="603"/>
      <c r="DB50" s="603"/>
      <c r="DC50" s="603"/>
      <c r="DD50" s="603"/>
      <c r="DE50" s="603"/>
      <c r="DF50" s="603"/>
      <c r="DG50" s="603"/>
      <c r="DH50" s="603"/>
      <c r="DI50" s="603"/>
    </row>
    <row r="51" spans="5:113" x14ac:dyDescent="0.2">
      <c r="E51" s="603" t="s">
        <v>215</v>
      </c>
      <c r="F51" s="603"/>
      <c r="G51" s="603"/>
      <c r="H51" s="603"/>
      <c r="I51" s="603"/>
      <c r="J51" s="603"/>
      <c r="K51" s="603"/>
      <c r="L51" s="603"/>
      <c r="M51" s="603"/>
      <c r="N51" s="603"/>
      <c r="O51" s="603"/>
      <c r="P51" s="603"/>
      <c r="Q51" s="603"/>
      <c r="R51" s="603"/>
      <c r="S51" s="603"/>
      <c r="T51" s="603"/>
      <c r="U51" s="603"/>
      <c r="V51" s="603"/>
      <c r="W51" s="603"/>
      <c r="X51" s="603"/>
      <c r="Y51" s="603"/>
      <c r="Z51" s="603"/>
      <c r="AA51" s="603"/>
      <c r="AB51" s="603"/>
      <c r="AC51" s="603"/>
      <c r="AD51" s="603"/>
      <c r="AE51" s="603"/>
      <c r="AF51" s="603"/>
      <c r="AG51" s="603"/>
      <c r="AH51" s="603"/>
      <c r="AI51" s="603"/>
      <c r="AJ51" s="603"/>
      <c r="AK51" s="603"/>
      <c r="AL51" s="603"/>
      <c r="AM51" s="603"/>
      <c r="AN51" s="603"/>
      <c r="AO51" s="603"/>
      <c r="AP51" s="603"/>
      <c r="AQ51" s="603"/>
      <c r="AR51" s="603"/>
      <c r="AS51" s="603"/>
      <c r="AT51" s="603"/>
      <c r="AU51" s="603"/>
      <c r="AV51" s="603"/>
      <c r="AW51" s="603"/>
      <c r="AX51" s="603"/>
      <c r="AY51" s="603"/>
      <c r="AZ51" s="603"/>
      <c r="BA51" s="603"/>
      <c r="BB51" s="603"/>
      <c r="BC51" s="603"/>
      <c r="BD51" s="603"/>
      <c r="BE51" s="603"/>
      <c r="BF51" s="603"/>
      <c r="BG51" s="603"/>
      <c r="BH51" s="603"/>
      <c r="BI51" s="603"/>
      <c r="BJ51" s="603"/>
      <c r="BK51" s="603"/>
      <c r="BL51" s="603"/>
      <c r="BM51" s="603"/>
      <c r="BN51" s="603"/>
      <c r="BO51" s="603"/>
      <c r="BP51" s="603"/>
      <c r="BQ51" s="603"/>
      <c r="BR51" s="603"/>
      <c r="BS51" s="603"/>
      <c r="BT51" s="603"/>
      <c r="BU51" s="603"/>
      <c r="BV51" s="603"/>
      <c r="BW51" s="603"/>
      <c r="BX51" s="603"/>
      <c r="BY51" s="603"/>
      <c r="BZ51" s="603"/>
      <c r="CA51" s="603"/>
      <c r="CB51" s="603"/>
      <c r="CC51" s="603"/>
      <c r="CD51" s="603"/>
      <c r="CE51" s="603"/>
      <c r="CF51" s="603"/>
      <c r="CG51" s="603"/>
      <c r="CH51" s="603"/>
      <c r="CI51" s="603"/>
      <c r="CJ51" s="603"/>
      <c r="CK51" s="603"/>
      <c r="CL51" s="603"/>
      <c r="CM51" s="603"/>
      <c r="CN51" s="603"/>
      <c r="CO51" s="603"/>
      <c r="CP51" s="603"/>
      <c r="CQ51" s="603"/>
      <c r="CR51" s="603"/>
      <c r="CS51" s="603"/>
      <c r="CT51" s="603"/>
      <c r="CU51" s="603"/>
      <c r="CV51" s="603"/>
      <c r="CW51" s="603"/>
      <c r="CX51" s="603"/>
      <c r="CY51" s="603"/>
      <c r="CZ51" s="603"/>
      <c r="DA51" s="603"/>
      <c r="DB51" s="603"/>
      <c r="DC51" s="603"/>
      <c r="DD51" s="603"/>
      <c r="DE51" s="603"/>
      <c r="DF51" s="603"/>
      <c r="DG51" s="603"/>
      <c r="DH51" s="603"/>
      <c r="DI51" s="603"/>
    </row>
    <row r="52" spans="5:113" x14ac:dyDescent="0.2">
      <c r="E52" s="603" t="s">
        <v>216</v>
      </c>
      <c r="F52" s="603"/>
      <c r="G52" s="603"/>
      <c r="H52" s="603"/>
      <c r="I52" s="603"/>
      <c r="J52" s="603"/>
      <c r="K52" s="603"/>
      <c r="L52" s="603"/>
      <c r="M52" s="603"/>
      <c r="N52" s="603"/>
      <c r="O52" s="603"/>
      <c r="P52" s="603"/>
      <c r="Q52" s="603"/>
      <c r="R52" s="603"/>
      <c r="S52" s="603"/>
      <c r="T52" s="603"/>
      <c r="U52" s="603"/>
      <c r="V52" s="603"/>
      <c r="W52" s="603"/>
      <c r="X52" s="603"/>
      <c r="Y52" s="603"/>
      <c r="Z52" s="603"/>
      <c r="AA52" s="603"/>
      <c r="AB52" s="603"/>
      <c r="AC52" s="603"/>
      <c r="AD52" s="603"/>
      <c r="AE52" s="603"/>
      <c r="AF52" s="603"/>
      <c r="AG52" s="603"/>
      <c r="AH52" s="603"/>
      <c r="AI52" s="603"/>
      <c r="AJ52" s="603"/>
      <c r="AK52" s="603"/>
      <c r="AL52" s="603"/>
      <c r="AM52" s="603"/>
      <c r="AN52" s="603"/>
      <c r="AO52" s="603"/>
      <c r="AP52" s="603"/>
      <c r="AQ52" s="603"/>
      <c r="AR52" s="603"/>
      <c r="AS52" s="603"/>
      <c r="AT52" s="603"/>
      <c r="AU52" s="603"/>
      <c r="AV52" s="603"/>
      <c r="AW52" s="603"/>
      <c r="AX52" s="603"/>
      <c r="AY52" s="603"/>
      <c r="AZ52" s="603"/>
      <c r="BA52" s="603"/>
      <c r="BB52" s="603"/>
      <c r="BC52" s="603"/>
      <c r="BD52" s="603"/>
      <c r="BE52" s="603"/>
      <c r="BF52" s="603"/>
      <c r="BG52" s="603"/>
      <c r="BH52" s="603"/>
      <c r="BI52" s="603"/>
      <c r="BJ52" s="603"/>
      <c r="BK52" s="603"/>
      <c r="BL52" s="603"/>
      <c r="BM52" s="603"/>
      <c r="BN52" s="603"/>
      <c r="BO52" s="603"/>
      <c r="BP52" s="603"/>
      <c r="BQ52" s="603"/>
      <c r="BR52" s="603"/>
      <c r="BS52" s="603"/>
      <c r="BT52" s="603"/>
      <c r="BU52" s="603"/>
      <c r="BV52" s="603"/>
      <c r="BW52" s="603"/>
      <c r="BX52" s="603"/>
      <c r="BY52" s="603"/>
      <c r="BZ52" s="603"/>
      <c r="CA52" s="603"/>
      <c r="CB52" s="603"/>
      <c r="CC52" s="603"/>
      <c r="CD52" s="603"/>
      <c r="CE52" s="603"/>
      <c r="CF52" s="603"/>
      <c r="CG52" s="603"/>
      <c r="CH52" s="603"/>
      <c r="CI52" s="603"/>
      <c r="CJ52" s="603"/>
      <c r="CK52" s="603"/>
      <c r="CL52" s="603"/>
      <c r="CM52" s="603"/>
      <c r="CN52" s="603"/>
      <c r="CO52" s="603"/>
      <c r="CP52" s="603"/>
      <c r="CQ52" s="603"/>
      <c r="CR52" s="603"/>
      <c r="CS52" s="603"/>
      <c r="CT52" s="603"/>
      <c r="CU52" s="603"/>
      <c r="CV52" s="603"/>
      <c r="CW52" s="603"/>
      <c r="CX52" s="603"/>
      <c r="CY52" s="603"/>
      <c r="CZ52" s="603"/>
      <c r="DA52" s="603"/>
      <c r="DB52" s="603"/>
      <c r="DC52" s="603"/>
      <c r="DD52" s="603"/>
      <c r="DE52" s="603"/>
      <c r="DF52" s="603"/>
      <c r="DG52" s="603"/>
      <c r="DH52" s="603"/>
      <c r="DI52" s="603"/>
    </row>
    <row r="53" spans="5:113" x14ac:dyDescent="0.2">
      <c r="E53" s="177" t="s">
        <v>604</v>
      </c>
    </row>
    <row r="54" spans="5:113" x14ac:dyDescent="0.2"/>
    <row r="55" spans="5:113" x14ac:dyDescent="0.2"/>
    <row r="56" spans="5:113" x14ac:dyDescent="0.2"/>
  </sheetData>
  <mergeCells count="445">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orientation="portrait"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569</v>
      </c>
      <c r="G33" s="29" t="s">
        <v>570</v>
      </c>
      <c r="H33" s="29" t="s">
        <v>571</v>
      </c>
      <c r="I33" s="29" t="s">
        <v>572</v>
      </c>
      <c r="J33" s="30" t="s">
        <v>573</v>
      </c>
      <c r="K33" s="22"/>
      <c r="L33" s="22"/>
      <c r="M33" s="22"/>
      <c r="N33" s="22"/>
      <c r="O33" s="22"/>
      <c r="P33" s="22"/>
    </row>
    <row r="34" spans="1:16" ht="39" customHeight="1" x14ac:dyDescent="0.2">
      <c r="A34" s="22"/>
      <c r="B34" s="31"/>
      <c r="C34" s="1179" t="s">
        <v>576</v>
      </c>
      <c r="D34" s="1179"/>
      <c r="E34" s="1180"/>
      <c r="F34" s="32">
        <v>1</v>
      </c>
      <c r="G34" s="33">
        <v>6.8</v>
      </c>
      <c r="H34" s="33">
        <v>2.62</v>
      </c>
      <c r="I34" s="33">
        <v>6.31</v>
      </c>
      <c r="J34" s="34">
        <v>5.04</v>
      </c>
      <c r="K34" s="22"/>
      <c r="L34" s="22"/>
      <c r="M34" s="22"/>
      <c r="N34" s="22"/>
      <c r="O34" s="22"/>
      <c r="P34" s="22"/>
    </row>
    <row r="35" spans="1:16" ht="39" customHeight="1" x14ac:dyDescent="0.2">
      <c r="A35" s="22"/>
      <c r="B35" s="35"/>
      <c r="C35" s="1173" t="s">
        <v>577</v>
      </c>
      <c r="D35" s="1174"/>
      <c r="E35" s="1175"/>
      <c r="F35" s="36" t="s">
        <v>527</v>
      </c>
      <c r="G35" s="37" t="s">
        <v>527</v>
      </c>
      <c r="H35" s="37" t="s">
        <v>527</v>
      </c>
      <c r="I35" s="37" t="s">
        <v>527</v>
      </c>
      <c r="J35" s="38">
        <v>1.1200000000000001</v>
      </c>
      <c r="K35" s="22"/>
      <c r="L35" s="22"/>
      <c r="M35" s="22"/>
      <c r="N35" s="22"/>
      <c r="O35" s="22"/>
      <c r="P35" s="22"/>
    </row>
    <row r="36" spans="1:16" ht="39" customHeight="1" x14ac:dyDescent="0.2">
      <c r="A36" s="22"/>
      <c r="B36" s="35"/>
      <c r="C36" s="1173" t="s">
        <v>578</v>
      </c>
      <c r="D36" s="1174"/>
      <c r="E36" s="1175"/>
      <c r="F36" s="36">
        <v>0</v>
      </c>
      <c r="G36" s="37">
        <v>0.01</v>
      </c>
      <c r="H36" s="37">
        <v>0.01</v>
      </c>
      <c r="I36" s="37">
        <v>0.82</v>
      </c>
      <c r="J36" s="38">
        <v>0.67</v>
      </c>
      <c r="K36" s="22"/>
      <c r="L36" s="22"/>
      <c r="M36" s="22"/>
      <c r="N36" s="22"/>
      <c r="O36" s="22"/>
      <c r="P36" s="22"/>
    </row>
    <row r="37" spans="1:16" ht="39" customHeight="1" x14ac:dyDescent="0.2">
      <c r="A37" s="22"/>
      <c r="B37" s="35"/>
      <c r="C37" s="1173" t="s">
        <v>579</v>
      </c>
      <c r="D37" s="1174"/>
      <c r="E37" s="1175"/>
      <c r="F37" s="36">
        <v>1.18</v>
      </c>
      <c r="G37" s="37">
        <v>0.34</v>
      </c>
      <c r="H37" s="37">
        <v>0.17</v>
      </c>
      <c r="I37" s="37">
        <v>0.53</v>
      </c>
      <c r="J37" s="38">
        <v>0.46</v>
      </c>
      <c r="K37" s="22"/>
      <c r="L37" s="22"/>
      <c r="M37" s="22"/>
      <c r="N37" s="22"/>
      <c r="O37" s="22"/>
      <c r="P37" s="22"/>
    </row>
    <row r="38" spans="1:16" ht="39" customHeight="1" x14ac:dyDescent="0.2">
      <c r="A38" s="22"/>
      <c r="B38" s="35"/>
      <c r="C38" s="1173" t="s">
        <v>580</v>
      </c>
      <c r="D38" s="1174"/>
      <c r="E38" s="1175"/>
      <c r="F38" s="36">
        <v>0.06</v>
      </c>
      <c r="G38" s="37">
        <v>0.06</v>
      </c>
      <c r="H38" s="37">
        <v>0.05</v>
      </c>
      <c r="I38" s="37">
        <v>0.05</v>
      </c>
      <c r="J38" s="38">
        <v>0.05</v>
      </c>
      <c r="K38" s="22"/>
      <c r="L38" s="22"/>
      <c r="M38" s="22"/>
      <c r="N38" s="22"/>
      <c r="O38" s="22"/>
      <c r="P38" s="22"/>
    </row>
    <row r="39" spans="1:16" ht="39" customHeight="1" x14ac:dyDescent="0.2">
      <c r="A39" s="22"/>
      <c r="B39" s="35"/>
      <c r="C39" s="1173" t="s">
        <v>581</v>
      </c>
      <c r="D39" s="1174"/>
      <c r="E39" s="1175"/>
      <c r="F39" s="36">
        <v>0</v>
      </c>
      <c r="G39" s="37">
        <v>0</v>
      </c>
      <c r="H39" s="37">
        <v>0</v>
      </c>
      <c r="I39" s="37">
        <v>0</v>
      </c>
      <c r="J39" s="38">
        <v>0</v>
      </c>
      <c r="K39" s="22"/>
      <c r="L39" s="22"/>
      <c r="M39" s="22"/>
      <c r="N39" s="22"/>
      <c r="O39" s="22"/>
      <c r="P39" s="22"/>
    </row>
    <row r="40" spans="1:16" ht="39" customHeight="1" x14ac:dyDescent="0.2">
      <c r="A40" s="22"/>
      <c r="B40" s="35"/>
      <c r="C40" s="1173"/>
      <c r="D40" s="1174"/>
      <c r="E40" s="1175"/>
      <c r="F40" s="36"/>
      <c r="G40" s="37"/>
      <c r="H40" s="37"/>
      <c r="I40" s="37"/>
      <c r="J40" s="38"/>
      <c r="K40" s="22"/>
      <c r="L40" s="22"/>
      <c r="M40" s="22"/>
      <c r="N40" s="22"/>
      <c r="O40" s="22"/>
      <c r="P40" s="22"/>
    </row>
    <row r="41" spans="1:16" ht="39" customHeight="1" x14ac:dyDescent="0.2">
      <c r="A41" s="22"/>
      <c r="B41" s="35"/>
      <c r="C41" s="1173"/>
      <c r="D41" s="1174"/>
      <c r="E41" s="1175"/>
      <c r="F41" s="36"/>
      <c r="G41" s="37"/>
      <c r="H41" s="37"/>
      <c r="I41" s="37"/>
      <c r="J41" s="38"/>
      <c r="K41" s="22"/>
      <c r="L41" s="22"/>
      <c r="M41" s="22"/>
      <c r="N41" s="22"/>
      <c r="O41" s="22"/>
      <c r="P41" s="22"/>
    </row>
    <row r="42" spans="1:16" ht="39" customHeight="1" x14ac:dyDescent="0.2">
      <c r="A42" s="22"/>
      <c r="B42" s="39"/>
      <c r="C42" s="1173" t="s">
        <v>582</v>
      </c>
      <c r="D42" s="1174"/>
      <c r="E42" s="1175"/>
      <c r="F42" s="36" t="s">
        <v>527</v>
      </c>
      <c r="G42" s="37" t="s">
        <v>527</v>
      </c>
      <c r="H42" s="37" t="s">
        <v>527</v>
      </c>
      <c r="I42" s="37" t="s">
        <v>527</v>
      </c>
      <c r="J42" s="38" t="s">
        <v>527</v>
      </c>
      <c r="K42" s="22"/>
      <c r="L42" s="22"/>
      <c r="M42" s="22"/>
      <c r="N42" s="22"/>
      <c r="O42" s="22"/>
      <c r="P42" s="22"/>
    </row>
    <row r="43" spans="1:16" ht="39" customHeight="1" thickBot="1" x14ac:dyDescent="0.25">
      <c r="A43" s="22"/>
      <c r="B43" s="40"/>
      <c r="C43" s="1176" t="s">
        <v>583</v>
      </c>
      <c r="D43" s="1177"/>
      <c r="E43" s="1178"/>
      <c r="F43" s="41" t="s">
        <v>527</v>
      </c>
      <c r="G43" s="42" t="s">
        <v>527</v>
      </c>
      <c r="H43" s="42" t="s">
        <v>527</v>
      </c>
      <c r="I43" s="42" t="s">
        <v>527</v>
      </c>
      <c r="J43" s="43" t="s">
        <v>527</v>
      </c>
      <c r="K43" s="22"/>
      <c r="L43" s="22"/>
      <c r="M43" s="22"/>
      <c r="N43" s="22"/>
      <c r="O43" s="22"/>
      <c r="P43" s="22"/>
    </row>
    <row r="44" spans="1:16" ht="39" customHeight="1" x14ac:dyDescent="0.2">
      <c r="A44" s="22"/>
      <c r="B44" s="44" t="s">
        <v>8</v>
      </c>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QcEjTLAVk0n5LO6+9/t1jKJTPxK8MIGp3C2b8edHwKPQyHMAq1arSOo1rbA9Tr+D6YsUdeg7Nk+H0hjMsQ4pBA==" saltValue="Y7Wn1H5Ek9Fd6NIhOR8a5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headerFooter alignWithMargins="0">
    <oddFooter>&amp;C&amp;P/&amp;N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Normal="10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5">
      <c r="A44" s="48"/>
      <c r="B44" s="51" t="s">
        <v>10</v>
      </c>
      <c r="C44" s="52"/>
      <c r="D44" s="52"/>
      <c r="E44" s="53"/>
      <c r="F44" s="53"/>
      <c r="G44" s="53"/>
      <c r="H44" s="53"/>
      <c r="I44" s="53"/>
      <c r="J44" s="54" t="s">
        <v>2</v>
      </c>
      <c r="K44" s="55" t="s">
        <v>569</v>
      </c>
      <c r="L44" s="56" t="s">
        <v>570</v>
      </c>
      <c r="M44" s="56" t="s">
        <v>571</v>
      </c>
      <c r="N44" s="56" t="s">
        <v>572</v>
      </c>
      <c r="O44" s="57" t="s">
        <v>573</v>
      </c>
      <c r="P44" s="48"/>
      <c r="Q44" s="48"/>
      <c r="R44" s="48"/>
      <c r="S44" s="48"/>
      <c r="T44" s="48"/>
      <c r="U44" s="48"/>
    </row>
    <row r="45" spans="1:21" ht="30.75" customHeight="1" x14ac:dyDescent="0.2">
      <c r="A45" s="48"/>
      <c r="B45" s="1181" t="s">
        <v>11</v>
      </c>
      <c r="C45" s="1182"/>
      <c r="D45" s="58"/>
      <c r="E45" s="1187" t="s">
        <v>12</v>
      </c>
      <c r="F45" s="1187"/>
      <c r="G45" s="1187"/>
      <c r="H45" s="1187"/>
      <c r="I45" s="1187"/>
      <c r="J45" s="1188"/>
      <c r="K45" s="59">
        <v>776</v>
      </c>
      <c r="L45" s="60">
        <v>787</v>
      </c>
      <c r="M45" s="60">
        <v>826</v>
      </c>
      <c r="N45" s="60">
        <v>862</v>
      </c>
      <c r="O45" s="61">
        <v>976</v>
      </c>
      <c r="P45" s="48"/>
      <c r="Q45" s="48"/>
      <c r="R45" s="48"/>
      <c r="S45" s="48"/>
      <c r="T45" s="48"/>
      <c r="U45" s="48"/>
    </row>
    <row r="46" spans="1:21" ht="30.75" customHeight="1" x14ac:dyDescent="0.2">
      <c r="A46" s="48"/>
      <c r="B46" s="1183"/>
      <c r="C46" s="1184"/>
      <c r="D46" s="62"/>
      <c r="E46" s="1189" t="s">
        <v>13</v>
      </c>
      <c r="F46" s="1189"/>
      <c r="G46" s="1189"/>
      <c r="H46" s="1189"/>
      <c r="I46" s="1189"/>
      <c r="J46" s="1190"/>
      <c r="K46" s="63" t="s">
        <v>527</v>
      </c>
      <c r="L46" s="64" t="s">
        <v>527</v>
      </c>
      <c r="M46" s="64" t="s">
        <v>527</v>
      </c>
      <c r="N46" s="64" t="s">
        <v>527</v>
      </c>
      <c r="O46" s="65" t="s">
        <v>527</v>
      </c>
      <c r="P46" s="48"/>
      <c r="Q46" s="48"/>
      <c r="R46" s="48"/>
      <c r="S46" s="48"/>
      <c r="T46" s="48"/>
      <c r="U46" s="48"/>
    </row>
    <row r="47" spans="1:21" ht="30.75" customHeight="1" x14ac:dyDescent="0.2">
      <c r="A47" s="48"/>
      <c r="B47" s="1183"/>
      <c r="C47" s="1184"/>
      <c r="D47" s="62"/>
      <c r="E47" s="1189" t="s">
        <v>14</v>
      </c>
      <c r="F47" s="1189"/>
      <c r="G47" s="1189"/>
      <c r="H47" s="1189"/>
      <c r="I47" s="1189"/>
      <c r="J47" s="1190"/>
      <c r="K47" s="63" t="s">
        <v>527</v>
      </c>
      <c r="L47" s="64" t="s">
        <v>527</v>
      </c>
      <c r="M47" s="64" t="s">
        <v>527</v>
      </c>
      <c r="N47" s="64" t="s">
        <v>527</v>
      </c>
      <c r="O47" s="65" t="s">
        <v>527</v>
      </c>
      <c r="P47" s="48"/>
      <c r="Q47" s="48"/>
      <c r="R47" s="48"/>
      <c r="S47" s="48"/>
      <c r="T47" s="48"/>
      <c r="U47" s="48"/>
    </row>
    <row r="48" spans="1:21" ht="30.75" customHeight="1" x14ac:dyDescent="0.2">
      <c r="A48" s="48"/>
      <c r="B48" s="1183"/>
      <c r="C48" s="1184"/>
      <c r="D48" s="62"/>
      <c r="E48" s="1189" t="s">
        <v>15</v>
      </c>
      <c r="F48" s="1189"/>
      <c r="G48" s="1189"/>
      <c r="H48" s="1189"/>
      <c r="I48" s="1189"/>
      <c r="J48" s="1190"/>
      <c r="K48" s="63">
        <v>19</v>
      </c>
      <c r="L48" s="64">
        <v>20</v>
      </c>
      <c r="M48" s="64">
        <v>17</v>
      </c>
      <c r="N48" s="64">
        <v>17</v>
      </c>
      <c r="O48" s="65">
        <v>16</v>
      </c>
      <c r="P48" s="48"/>
      <c r="Q48" s="48"/>
      <c r="R48" s="48"/>
      <c r="S48" s="48"/>
      <c r="T48" s="48"/>
      <c r="U48" s="48"/>
    </row>
    <row r="49" spans="1:21" ht="30.75" customHeight="1" x14ac:dyDescent="0.2">
      <c r="A49" s="48"/>
      <c r="B49" s="1183"/>
      <c r="C49" s="1184"/>
      <c r="D49" s="62"/>
      <c r="E49" s="1189" t="s">
        <v>16</v>
      </c>
      <c r="F49" s="1189"/>
      <c r="G49" s="1189"/>
      <c r="H49" s="1189"/>
      <c r="I49" s="1189"/>
      <c r="J49" s="1190"/>
      <c r="K49" s="63">
        <v>58</v>
      </c>
      <c r="L49" s="64">
        <v>57</v>
      </c>
      <c r="M49" s="64">
        <v>57</v>
      </c>
      <c r="N49" s="64">
        <v>51</v>
      </c>
      <c r="O49" s="65">
        <v>32</v>
      </c>
      <c r="P49" s="48"/>
      <c r="Q49" s="48"/>
      <c r="R49" s="48"/>
      <c r="S49" s="48"/>
      <c r="T49" s="48"/>
      <c r="U49" s="48"/>
    </row>
    <row r="50" spans="1:21" ht="30.75" customHeight="1" x14ac:dyDescent="0.2">
      <c r="A50" s="48"/>
      <c r="B50" s="1183"/>
      <c r="C50" s="1184"/>
      <c r="D50" s="62"/>
      <c r="E50" s="1189" t="s">
        <v>17</v>
      </c>
      <c r="F50" s="1189"/>
      <c r="G50" s="1189"/>
      <c r="H50" s="1189"/>
      <c r="I50" s="1189"/>
      <c r="J50" s="1190"/>
      <c r="K50" s="63" t="s">
        <v>527</v>
      </c>
      <c r="L50" s="64" t="s">
        <v>527</v>
      </c>
      <c r="M50" s="64" t="s">
        <v>527</v>
      </c>
      <c r="N50" s="64" t="s">
        <v>527</v>
      </c>
      <c r="O50" s="65" t="s">
        <v>527</v>
      </c>
      <c r="P50" s="48"/>
      <c r="Q50" s="48"/>
      <c r="R50" s="48"/>
      <c r="S50" s="48"/>
      <c r="T50" s="48"/>
      <c r="U50" s="48"/>
    </row>
    <row r="51" spans="1:21" ht="30.75" customHeight="1" x14ac:dyDescent="0.2">
      <c r="A51" s="48"/>
      <c r="B51" s="1185"/>
      <c r="C51" s="1186"/>
      <c r="D51" s="66"/>
      <c r="E51" s="1189" t="s">
        <v>18</v>
      </c>
      <c r="F51" s="1189"/>
      <c r="G51" s="1189"/>
      <c r="H51" s="1189"/>
      <c r="I51" s="1189"/>
      <c r="J51" s="1190"/>
      <c r="K51" s="63">
        <v>0</v>
      </c>
      <c r="L51" s="64" t="s">
        <v>527</v>
      </c>
      <c r="M51" s="64">
        <v>0</v>
      </c>
      <c r="N51" s="64">
        <v>0</v>
      </c>
      <c r="O51" s="65">
        <v>0</v>
      </c>
      <c r="P51" s="48"/>
      <c r="Q51" s="48"/>
      <c r="R51" s="48"/>
      <c r="S51" s="48"/>
      <c r="T51" s="48"/>
      <c r="U51" s="48"/>
    </row>
    <row r="52" spans="1:21" ht="30.75" customHeight="1" x14ac:dyDescent="0.2">
      <c r="A52" s="48"/>
      <c r="B52" s="1191" t="s">
        <v>19</v>
      </c>
      <c r="C52" s="1192"/>
      <c r="D52" s="66"/>
      <c r="E52" s="1189" t="s">
        <v>20</v>
      </c>
      <c r="F52" s="1189"/>
      <c r="G52" s="1189"/>
      <c r="H52" s="1189"/>
      <c r="I52" s="1189"/>
      <c r="J52" s="1190"/>
      <c r="K52" s="63">
        <v>494</v>
      </c>
      <c r="L52" s="64">
        <v>524</v>
      </c>
      <c r="M52" s="64">
        <v>564</v>
      </c>
      <c r="N52" s="64">
        <v>597</v>
      </c>
      <c r="O52" s="65">
        <v>636</v>
      </c>
      <c r="P52" s="48"/>
      <c r="Q52" s="48"/>
      <c r="R52" s="48"/>
      <c r="S52" s="48"/>
      <c r="T52" s="48"/>
      <c r="U52" s="48"/>
    </row>
    <row r="53" spans="1:21" ht="30.75" customHeight="1" thickBot="1" x14ac:dyDescent="0.25">
      <c r="A53" s="48"/>
      <c r="B53" s="1193" t="s">
        <v>21</v>
      </c>
      <c r="C53" s="1194"/>
      <c r="D53" s="67"/>
      <c r="E53" s="1195" t="s">
        <v>22</v>
      </c>
      <c r="F53" s="1195"/>
      <c r="G53" s="1195"/>
      <c r="H53" s="1195"/>
      <c r="I53" s="1195"/>
      <c r="J53" s="1196"/>
      <c r="K53" s="68">
        <v>359</v>
      </c>
      <c r="L53" s="69">
        <v>340</v>
      </c>
      <c r="M53" s="69">
        <v>336</v>
      </c>
      <c r="N53" s="69">
        <v>333</v>
      </c>
      <c r="O53" s="70">
        <v>388</v>
      </c>
      <c r="P53" s="48"/>
      <c r="Q53" s="48"/>
      <c r="R53" s="48"/>
      <c r="S53" s="48"/>
      <c r="T53" s="48"/>
      <c r="U53" s="48"/>
    </row>
    <row r="54" spans="1:21" ht="24" customHeight="1" x14ac:dyDescent="0.2">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5">
      <c r="A55" s="48"/>
      <c r="B55" s="72" t="s">
        <v>24</v>
      </c>
      <c r="C55" s="73"/>
      <c r="D55" s="73"/>
      <c r="E55" s="73"/>
      <c r="F55" s="73"/>
      <c r="G55" s="73"/>
      <c r="H55" s="73"/>
      <c r="I55" s="73"/>
      <c r="J55" s="73"/>
      <c r="K55" s="74"/>
      <c r="L55" s="74"/>
      <c r="M55" s="74"/>
      <c r="N55" s="74"/>
      <c r="O55" s="75" t="s">
        <v>584</v>
      </c>
      <c r="P55" s="48"/>
      <c r="Q55" s="48"/>
      <c r="R55" s="48"/>
      <c r="S55" s="48"/>
      <c r="T55" s="48"/>
      <c r="U55" s="48"/>
    </row>
    <row r="56" spans="1:21" ht="31.5" customHeight="1" thickBot="1" x14ac:dyDescent="0.25">
      <c r="A56" s="48"/>
      <c r="B56" s="76"/>
      <c r="C56" s="77"/>
      <c r="D56" s="77"/>
      <c r="E56" s="78"/>
      <c r="F56" s="78"/>
      <c r="G56" s="78"/>
      <c r="H56" s="78"/>
      <c r="I56" s="78"/>
      <c r="J56" s="79" t="s">
        <v>2</v>
      </c>
      <c r="K56" s="80" t="s">
        <v>585</v>
      </c>
      <c r="L56" s="81" t="s">
        <v>586</v>
      </c>
      <c r="M56" s="81" t="s">
        <v>587</v>
      </c>
      <c r="N56" s="81" t="s">
        <v>588</v>
      </c>
      <c r="O56" s="82" t="s">
        <v>589</v>
      </c>
      <c r="P56" s="48"/>
      <c r="Q56" s="48"/>
      <c r="R56" s="48"/>
      <c r="S56" s="48"/>
      <c r="T56" s="48"/>
      <c r="U56" s="48"/>
    </row>
    <row r="57" spans="1:21" ht="31.5" customHeight="1" x14ac:dyDescent="0.2">
      <c r="B57" s="1197" t="s">
        <v>25</v>
      </c>
      <c r="C57" s="1198"/>
      <c r="D57" s="1201" t="s">
        <v>26</v>
      </c>
      <c r="E57" s="1202"/>
      <c r="F57" s="1202"/>
      <c r="G57" s="1202"/>
      <c r="H57" s="1202"/>
      <c r="I57" s="1202"/>
      <c r="J57" s="1203"/>
      <c r="K57" s="83"/>
      <c r="L57" s="84"/>
      <c r="M57" s="84"/>
      <c r="N57" s="84"/>
      <c r="O57" s="85"/>
    </row>
    <row r="58" spans="1:21" ht="31.5" customHeight="1" thickBot="1" x14ac:dyDescent="0.25">
      <c r="B58" s="1199"/>
      <c r="C58" s="1200"/>
      <c r="D58" s="1204" t="s">
        <v>27</v>
      </c>
      <c r="E58" s="1205"/>
      <c r="F58" s="1205"/>
      <c r="G58" s="1205"/>
      <c r="H58" s="1205"/>
      <c r="I58" s="1205"/>
      <c r="J58" s="1206"/>
      <c r="K58" s="86"/>
      <c r="L58" s="87"/>
      <c r="M58" s="87"/>
      <c r="N58" s="87"/>
      <c r="O58" s="88"/>
    </row>
    <row r="59" spans="1:21" ht="24" customHeight="1" x14ac:dyDescent="0.2">
      <c r="B59" s="89"/>
      <c r="C59" s="89"/>
      <c r="D59" s="90" t="s">
        <v>28</v>
      </c>
      <c r="E59" s="91"/>
      <c r="F59" s="91"/>
      <c r="G59" s="91"/>
      <c r="H59" s="91"/>
      <c r="I59" s="91"/>
      <c r="J59" s="91"/>
      <c r="K59" s="91"/>
      <c r="L59" s="91"/>
      <c r="M59" s="91"/>
      <c r="N59" s="91"/>
      <c r="O59" s="91"/>
    </row>
    <row r="60" spans="1:21" ht="24" customHeight="1" x14ac:dyDescent="0.2">
      <c r="B60" s="92"/>
      <c r="C60" s="92"/>
      <c r="D60" s="90" t="s">
        <v>29</v>
      </c>
      <c r="E60" s="91"/>
      <c r="F60" s="91"/>
      <c r="G60" s="91"/>
      <c r="H60" s="91"/>
      <c r="I60" s="91"/>
      <c r="J60" s="91"/>
      <c r="K60" s="91"/>
      <c r="L60" s="91"/>
      <c r="M60" s="91"/>
      <c r="N60" s="91"/>
      <c r="O60" s="91"/>
    </row>
    <row r="61" spans="1:21" ht="24" customHeight="1" x14ac:dyDescent="0.2">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CqYKtNo7HEQUOyZZ7jUxnxLRtTMa2Fp6FcLolDd8BMp1zoPo6d0BaGQPeWT6RozOX6MFEunVYSVAII9tGAMhwQ==" saltValue="DHUCNDWMFReTO+dFkrEH8Q=="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headerFooter alignWithMargins="0">
    <oddFooter>&amp;C&amp;P/&amp;N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640625" style="93" customWidth="1"/>
    <col min="2" max="3" width="12.6640625" style="93" customWidth="1"/>
    <col min="4" max="4" width="11.6640625" style="93" customWidth="1"/>
    <col min="5" max="8" width="10.33203125" style="93" customWidth="1"/>
    <col min="9" max="13" width="16.33203125" style="93" customWidth="1"/>
    <col min="14" max="19" width="12.66406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9</v>
      </c>
    </row>
    <row r="40" spans="2:13" ht="27.75" customHeight="1" thickBot="1" x14ac:dyDescent="0.25">
      <c r="B40" s="95" t="s">
        <v>10</v>
      </c>
      <c r="C40" s="96"/>
      <c r="D40" s="96"/>
      <c r="E40" s="97"/>
      <c r="F40" s="97"/>
      <c r="G40" s="97"/>
      <c r="H40" s="98" t="s">
        <v>2</v>
      </c>
      <c r="I40" s="99" t="s">
        <v>569</v>
      </c>
      <c r="J40" s="100" t="s">
        <v>570</v>
      </c>
      <c r="K40" s="100" t="s">
        <v>571</v>
      </c>
      <c r="L40" s="100" t="s">
        <v>572</v>
      </c>
      <c r="M40" s="101" t="s">
        <v>573</v>
      </c>
    </row>
    <row r="41" spans="2:13" ht="27.75" customHeight="1" x14ac:dyDescent="0.2">
      <c r="B41" s="1207" t="s">
        <v>30</v>
      </c>
      <c r="C41" s="1208"/>
      <c r="D41" s="102"/>
      <c r="E41" s="1213" t="s">
        <v>31</v>
      </c>
      <c r="F41" s="1213"/>
      <c r="G41" s="1213"/>
      <c r="H41" s="1214"/>
      <c r="I41" s="358">
        <v>9280</v>
      </c>
      <c r="J41" s="359">
        <v>9541</v>
      </c>
      <c r="K41" s="359">
        <v>9955</v>
      </c>
      <c r="L41" s="359">
        <v>10022</v>
      </c>
      <c r="M41" s="360">
        <v>9831</v>
      </c>
    </row>
    <row r="42" spans="2:13" ht="27.75" customHeight="1" x14ac:dyDescent="0.2">
      <c r="B42" s="1209"/>
      <c r="C42" s="1210"/>
      <c r="D42" s="103"/>
      <c r="E42" s="1215" t="s">
        <v>32</v>
      </c>
      <c r="F42" s="1215"/>
      <c r="G42" s="1215"/>
      <c r="H42" s="1216"/>
      <c r="I42" s="361" t="s">
        <v>527</v>
      </c>
      <c r="J42" s="362" t="s">
        <v>527</v>
      </c>
      <c r="K42" s="362" t="s">
        <v>527</v>
      </c>
      <c r="L42" s="362" t="s">
        <v>527</v>
      </c>
      <c r="M42" s="363" t="s">
        <v>527</v>
      </c>
    </row>
    <row r="43" spans="2:13" ht="27.75" customHeight="1" x14ac:dyDescent="0.2">
      <c r="B43" s="1209"/>
      <c r="C43" s="1210"/>
      <c r="D43" s="103"/>
      <c r="E43" s="1215" t="s">
        <v>33</v>
      </c>
      <c r="F43" s="1215"/>
      <c r="G43" s="1215"/>
      <c r="H43" s="1216"/>
      <c r="I43" s="361">
        <v>330</v>
      </c>
      <c r="J43" s="362">
        <v>318</v>
      </c>
      <c r="K43" s="362">
        <v>300</v>
      </c>
      <c r="L43" s="362">
        <v>291</v>
      </c>
      <c r="M43" s="363">
        <v>282</v>
      </c>
    </row>
    <row r="44" spans="2:13" ht="27.75" customHeight="1" x14ac:dyDescent="0.2">
      <c r="B44" s="1209"/>
      <c r="C44" s="1210"/>
      <c r="D44" s="103"/>
      <c r="E44" s="1215" t="s">
        <v>34</v>
      </c>
      <c r="F44" s="1215"/>
      <c r="G44" s="1215"/>
      <c r="H44" s="1216"/>
      <c r="I44" s="361">
        <v>352</v>
      </c>
      <c r="J44" s="362">
        <v>297</v>
      </c>
      <c r="K44" s="362">
        <v>243</v>
      </c>
      <c r="L44" s="362">
        <v>194</v>
      </c>
      <c r="M44" s="363">
        <v>163</v>
      </c>
    </row>
    <row r="45" spans="2:13" ht="27.75" customHeight="1" x14ac:dyDescent="0.2">
      <c r="B45" s="1209"/>
      <c r="C45" s="1210"/>
      <c r="D45" s="103"/>
      <c r="E45" s="1215" t="s">
        <v>35</v>
      </c>
      <c r="F45" s="1215"/>
      <c r="G45" s="1215"/>
      <c r="H45" s="1216"/>
      <c r="I45" s="361">
        <v>1420</v>
      </c>
      <c r="J45" s="362">
        <v>1394</v>
      </c>
      <c r="K45" s="362">
        <v>1367</v>
      </c>
      <c r="L45" s="362">
        <v>1333</v>
      </c>
      <c r="M45" s="363">
        <v>1305</v>
      </c>
    </row>
    <row r="46" spans="2:13" ht="27.75" customHeight="1" x14ac:dyDescent="0.2">
      <c r="B46" s="1209"/>
      <c r="C46" s="1210"/>
      <c r="D46" s="104"/>
      <c r="E46" s="1215" t="s">
        <v>36</v>
      </c>
      <c r="F46" s="1215"/>
      <c r="G46" s="1215"/>
      <c r="H46" s="1216"/>
      <c r="I46" s="361" t="s">
        <v>527</v>
      </c>
      <c r="J46" s="362" t="s">
        <v>527</v>
      </c>
      <c r="K46" s="362" t="s">
        <v>527</v>
      </c>
      <c r="L46" s="362" t="s">
        <v>527</v>
      </c>
      <c r="M46" s="363" t="s">
        <v>527</v>
      </c>
    </row>
    <row r="47" spans="2:13" ht="27.75" customHeight="1" x14ac:dyDescent="0.2">
      <c r="B47" s="1209"/>
      <c r="C47" s="1210"/>
      <c r="D47" s="105"/>
      <c r="E47" s="1217" t="s">
        <v>37</v>
      </c>
      <c r="F47" s="1218"/>
      <c r="G47" s="1218"/>
      <c r="H47" s="1219"/>
      <c r="I47" s="361" t="s">
        <v>527</v>
      </c>
      <c r="J47" s="362" t="s">
        <v>527</v>
      </c>
      <c r="K47" s="362" t="s">
        <v>527</v>
      </c>
      <c r="L47" s="362" t="s">
        <v>527</v>
      </c>
      <c r="M47" s="363" t="s">
        <v>527</v>
      </c>
    </row>
    <row r="48" spans="2:13" ht="27.75" customHeight="1" x14ac:dyDescent="0.2">
      <c r="B48" s="1209"/>
      <c r="C48" s="1210"/>
      <c r="D48" s="103"/>
      <c r="E48" s="1215" t="s">
        <v>38</v>
      </c>
      <c r="F48" s="1215"/>
      <c r="G48" s="1215"/>
      <c r="H48" s="1216"/>
      <c r="I48" s="361" t="s">
        <v>527</v>
      </c>
      <c r="J48" s="362" t="s">
        <v>527</v>
      </c>
      <c r="K48" s="362" t="s">
        <v>527</v>
      </c>
      <c r="L48" s="362" t="s">
        <v>527</v>
      </c>
      <c r="M48" s="363" t="s">
        <v>527</v>
      </c>
    </row>
    <row r="49" spans="2:13" ht="27.75" customHeight="1" x14ac:dyDescent="0.2">
      <c r="B49" s="1211"/>
      <c r="C49" s="1212"/>
      <c r="D49" s="103"/>
      <c r="E49" s="1215" t="s">
        <v>39</v>
      </c>
      <c r="F49" s="1215"/>
      <c r="G49" s="1215"/>
      <c r="H49" s="1216"/>
      <c r="I49" s="361" t="s">
        <v>527</v>
      </c>
      <c r="J49" s="362" t="s">
        <v>527</v>
      </c>
      <c r="K49" s="362" t="s">
        <v>527</v>
      </c>
      <c r="L49" s="362" t="s">
        <v>527</v>
      </c>
      <c r="M49" s="363" t="s">
        <v>527</v>
      </c>
    </row>
    <row r="50" spans="2:13" ht="27.75" customHeight="1" x14ac:dyDescent="0.2">
      <c r="B50" s="1220" t="s">
        <v>40</v>
      </c>
      <c r="C50" s="1221"/>
      <c r="D50" s="106"/>
      <c r="E50" s="1215" t="s">
        <v>41</v>
      </c>
      <c r="F50" s="1215"/>
      <c r="G50" s="1215"/>
      <c r="H50" s="1216"/>
      <c r="I50" s="361">
        <v>1611</v>
      </c>
      <c r="J50" s="362">
        <v>1215</v>
      </c>
      <c r="K50" s="362">
        <v>1090</v>
      </c>
      <c r="L50" s="362">
        <v>1122</v>
      </c>
      <c r="M50" s="363">
        <v>1534</v>
      </c>
    </row>
    <row r="51" spans="2:13" ht="27.75" customHeight="1" x14ac:dyDescent="0.2">
      <c r="B51" s="1209"/>
      <c r="C51" s="1210"/>
      <c r="D51" s="103"/>
      <c r="E51" s="1215" t="s">
        <v>42</v>
      </c>
      <c r="F51" s="1215"/>
      <c r="G51" s="1215"/>
      <c r="H51" s="1216"/>
      <c r="I51" s="361">
        <v>492</v>
      </c>
      <c r="J51" s="362">
        <v>525</v>
      </c>
      <c r="K51" s="362">
        <v>496</v>
      </c>
      <c r="L51" s="362">
        <v>473</v>
      </c>
      <c r="M51" s="363">
        <v>312</v>
      </c>
    </row>
    <row r="52" spans="2:13" ht="27.75" customHeight="1" x14ac:dyDescent="0.2">
      <c r="B52" s="1211"/>
      <c r="C52" s="1212"/>
      <c r="D52" s="103"/>
      <c r="E52" s="1215" t="s">
        <v>43</v>
      </c>
      <c r="F52" s="1215"/>
      <c r="G52" s="1215"/>
      <c r="H52" s="1216"/>
      <c r="I52" s="361">
        <v>5788</v>
      </c>
      <c r="J52" s="362">
        <v>6117</v>
      </c>
      <c r="K52" s="362">
        <v>6543</v>
      </c>
      <c r="L52" s="362">
        <v>6673</v>
      </c>
      <c r="M52" s="363">
        <v>6650</v>
      </c>
    </row>
    <row r="53" spans="2:13" ht="27.75" customHeight="1" thickBot="1" x14ac:dyDescent="0.25">
      <c r="B53" s="1222" t="s">
        <v>44</v>
      </c>
      <c r="C53" s="1223"/>
      <c r="D53" s="107"/>
      <c r="E53" s="1224" t="s">
        <v>45</v>
      </c>
      <c r="F53" s="1224"/>
      <c r="G53" s="1224"/>
      <c r="H53" s="1225"/>
      <c r="I53" s="364">
        <v>3491</v>
      </c>
      <c r="J53" s="365">
        <v>3693</v>
      </c>
      <c r="K53" s="365">
        <v>3737</v>
      </c>
      <c r="L53" s="365">
        <v>3573</v>
      </c>
      <c r="M53" s="366">
        <v>3084</v>
      </c>
    </row>
    <row r="54" spans="2:13" ht="27.75" customHeight="1" x14ac:dyDescent="0.2">
      <c r="B54" s="108" t="s">
        <v>46</v>
      </c>
      <c r="C54" s="109"/>
      <c r="D54" s="109"/>
      <c r="E54" s="110"/>
      <c r="F54" s="110"/>
      <c r="G54" s="110"/>
      <c r="H54" s="110"/>
      <c r="I54" s="111"/>
      <c r="J54" s="111"/>
      <c r="K54" s="111"/>
      <c r="L54" s="111"/>
      <c r="M54" s="111"/>
    </row>
    <row r="55" spans="2:13" ht="13.2" x14ac:dyDescent="0.2"/>
  </sheetData>
  <sheetProtection algorithmName="SHA-512" hashValue="ss8r5qJYsdUqdUQVHqSgXvcwqXI9xJqUm0ijRKRgAveDSNS+eG15SaDn/xCmtaKijkv8ZicfY0u+KRIIiquBPw==" saltValue="1sV2loCjorQYf5Sxcmqck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headerFooter alignWithMargins="0">
    <oddFooter>&amp;C&amp;P/&amp;N</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2" t="s">
        <v>47</v>
      </c>
    </row>
    <row r="54" spans="2:8" ht="29.25" customHeight="1" thickBot="1" x14ac:dyDescent="0.3">
      <c r="B54" s="113" t="s">
        <v>1</v>
      </c>
      <c r="C54" s="114"/>
      <c r="D54" s="114"/>
      <c r="E54" s="115" t="s">
        <v>2</v>
      </c>
      <c r="F54" s="116" t="s">
        <v>571</v>
      </c>
      <c r="G54" s="116" t="s">
        <v>572</v>
      </c>
      <c r="H54" s="117" t="s">
        <v>573</v>
      </c>
    </row>
    <row r="55" spans="2:8" ht="52.5" customHeight="1" x14ac:dyDescent="0.2">
      <c r="B55" s="118"/>
      <c r="C55" s="1234" t="s">
        <v>48</v>
      </c>
      <c r="D55" s="1234"/>
      <c r="E55" s="1235"/>
      <c r="F55" s="119">
        <v>269</v>
      </c>
      <c r="G55" s="119">
        <v>303</v>
      </c>
      <c r="H55" s="120">
        <v>708</v>
      </c>
    </row>
    <row r="56" spans="2:8" ht="52.5" customHeight="1" x14ac:dyDescent="0.2">
      <c r="B56" s="121"/>
      <c r="C56" s="1236" t="s">
        <v>49</v>
      </c>
      <c r="D56" s="1236"/>
      <c r="E56" s="1237"/>
      <c r="F56" s="122">
        <v>243</v>
      </c>
      <c r="G56" s="122">
        <v>281</v>
      </c>
      <c r="H56" s="123">
        <v>323</v>
      </c>
    </row>
    <row r="57" spans="2:8" ht="53.25" customHeight="1" x14ac:dyDescent="0.2">
      <c r="B57" s="121"/>
      <c r="C57" s="1238" t="s">
        <v>50</v>
      </c>
      <c r="D57" s="1238"/>
      <c r="E57" s="1239"/>
      <c r="F57" s="124">
        <v>1247</v>
      </c>
      <c r="G57" s="124">
        <v>772</v>
      </c>
      <c r="H57" s="125">
        <v>686</v>
      </c>
    </row>
    <row r="58" spans="2:8" ht="45.75" customHeight="1" x14ac:dyDescent="0.2">
      <c r="B58" s="126"/>
      <c r="C58" s="1226" t="s">
        <v>599</v>
      </c>
      <c r="D58" s="1227"/>
      <c r="E58" s="1228"/>
      <c r="F58" s="127">
        <v>293</v>
      </c>
      <c r="G58" s="127">
        <v>293</v>
      </c>
      <c r="H58" s="128">
        <v>293</v>
      </c>
    </row>
    <row r="59" spans="2:8" ht="45.75" customHeight="1" x14ac:dyDescent="0.2">
      <c r="B59" s="126"/>
      <c r="C59" s="1226" t="s">
        <v>600</v>
      </c>
      <c r="D59" s="1227"/>
      <c r="E59" s="1228"/>
      <c r="F59" s="127">
        <v>670</v>
      </c>
      <c r="G59" s="127">
        <v>234</v>
      </c>
      <c r="H59" s="128">
        <v>184</v>
      </c>
    </row>
    <row r="60" spans="2:8" ht="45.75" customHeight="1" x14ac:dyDescent="0.2">
      <c r="B60" s="126"/>
      <c r="C60" s="1226" t="s">
        <v>601</v>
      </c>
      <c r="D60" s="1227"/>
      <c r="E60" s="1228"/>
      <c r="F60" s="127">
        <v>165</v>
      </c>
      <c r="G60" s="127">
        <v>127</v>
      </c>
      <c r="H60" s="128">
        <v>90</v>
      </c>
    </row>
    <row r="61" spans="2:8" ht="45.75" customHeight="1" x14ac:dyDescent="0.2">
      <c r="B61" s="126"/>
      <c r="C61" s="1226" t="s">
        <v>602</v>
      </c>
      <c r="D61" s="1227"/>
      <c r="E61" s="1228"/>
      <c r="F61" s="127">
        <v>76</v>
      </c>
      <c r="G61" s="127">
        <v>75</v>
      </c>
      <c r="H61" s="128">
        <v>74</v>
      </c>
    </row>
    <row r="62" spans="2:8" ht="45.75" customHeight="1" thickBot="1" x14ac:dyDescent="0.25">
      <c r="B62" s="129"/>
      <c r="C62" s="1229" t="s">
        <v>603</v>
      </c>
      <c r="D62" s="1230"/>
      <c r="E62" s="1231"/>
      <c r="F62" s="130">
        <v>23</v>
      </c>
      <c r="G62" s="130">
        <v>23</v>
      </c>
      <c r="H62" s="131">
        <v>24</v>
      </c>
    </row>
    <row r="63" spans="2:8" ht="52.5" customHeight="1" thickBot="1" x14ac:dyDescent="0.25">
      <c r="B63" s="132"/>
      <c r="C63" s="1232" t="s">
        <v>51</v>
      </c>
      <c r="D63" s="1232"/>
      <c r="E63" s="1233"/>
      <c r="F63" s="133">
        <v>1759</v>
      </c>
      <c r="G63" s="133">
        <v>1356</v>
      </c>
      <c r="H63" s="134">
        <v>1718</v>
      </c>
    </row>
    <row r="64" spans="2:8" ht="13.2" x14ac:dyDescent="0.2"/>
  </sheetData>
  <sheetProtection algorithmName="SHA-512" hashValue="fEOeIJeAO6YgkQoh+Co6bBUA8Wq8RA/Jshmxy1z0uhAX9KB9dPPL4V/MDG2Lr+BuRFAcqlaF2qwe7NO6/da4yA==" saltValue="wDsIa6BOvTZcMEURhD+PH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headerFooter alignWithMargins="0">
    <oddFooter>&amp;C&amp;P/&amp;N</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zoomScaleNormal="100" zoomScaleSheetLayoutView="55" workbookViewId="0"/>
  </sheetViews>
  <sheetFormatPr defaultColWidth="0" defaultRowHeight="13.5" customHeight="1" zeroHeight="1" x14ac:dyDescent="0.2"/>
  <cols>
    <col min="1" max="1" width="6.33203125" style="1242" customWidth="1"/>
    <col min="2" max="107" width="2.44140625" style="1242" customWidth="1"/>
    <col min="108" max="108" width="6.109375" style="1249" customWidth="1"/>
    <col min="109" max="109" width="5.88671875" style="1248" customWidth="1"/>
    <col min="110" max="16384" width="8.6640625" style="1242" hidden="1"/>
  </cols>
  <sheetData>
    <row r="1" spans="1:109" ht="42.75" customHeight="1" x14ac:dyDescent="0.2">
      <c r="A1" s="1240"/>
      <c r="B1" s="1241"/>
      <c r="DD1" s="1242"/>
      <c r="DE1" s="1242"/>
    </row>
    <row r="2" spans="1:109" ht="25.5" customHeight="1" x14ac:dyDescent="0.2">
      <c r="A2" s="1243"/>
      <c r="C2" s="1243"/>
      <c r="O2" s="1243"/>
      <c r="P2" s="1243"/>
      <c r="Q2" s="1243"/>
      <c r="R2" s="1243"/>
      <c r="S2" s="1243"/>
      <c r="T2" s="1243"/>
      <c r="U2" s="1243"/>
      <c r="V2" s="1243"/>
      <c r="W2" s="1243"/>
      <c r="X2" s="1243"/>
      <c r="Y2" s="1243"/>
      <c r="Z2" s="1243"/>
      <c r="AA2" s="1243"/>
      <c r="AB2" s="1243"/>
      <c r="AC2" s="1243"/>
      <c r="AD2" s="1243"/>
      <c r="AE2" s="1243"/>
      <c r="AF2" s="1243"/>
      <c r="AG2" s="1243"/>
      <c r="AH2" s="1243"/>
      <c r="AI2" s="1243"/>
      <c r="AU2" s="1243"/>
      <c r="BG2" s="1243"/>
      <c r="BS2" s="1243"/>
      <c r="CE2" s="1243"/>
      <c r="CQ2" s="1243"/>
      <c r="DD2" s="1242"/>
      <c r="DE2" s="1242"/>
    </row>
    <row r="3" spans="1:109" ht="25.5" customHeight="1" x14ac:dyDescent="0.2">
      <c r="A3" s="1243"/>
      <c r="C3" s="1243"/>
      <c r="O3" s="1243"/>
      <c r="P3" s="1243"/>
      <c r="Q3" s="1243"/>
      <c r="R3" s="1243"/>
      <c r="S3" s="1243"/>
      <c r="T3" s="1243"/>
      <c r="U3" s="1243"/>
      <c r="V3" s="1243"/>
      <c r="W3" s="1243"/>
      <c r="X3" s="1243"/>
      <c r="Y3" s="1243"/>
      <c r="Z3" s="1243"/>
      <c r="AA3" s="1243"/>
      <c r="AB3" s="1243"/>
      <c r="AC3" s="1243"/>
      <c r="AD3" s="1243"/>
      <c r="AE3" s="1243"/>
      <c r="AF3" s="1243"/>
      <c r="AG3" s="1243"/>
      <c r="AH3" s="1243"/>
      <c r="AI3" s="1243"/>
      <c r="AU3" s="1243"/>
      <c r="BG3" s="1243"/>
      <c r="BS3" s="1243"/>
      <c r="CE3" s="1243"/>
      <c r="CQ3" s="1243"/>
      <c r="DD3" s="1242"/>
      <c r="DE3" s="1242"/>
    </row>
    <row r="4" spans="1:109" s="262" customFormat="1" ht="13.2" x14ac:dyDescent="0.2">
      <c r="A4" s="1243"/>
      <c r="B4" s="1243"/>
      <c r="C4" s="1243"/>
      <c r="D4" s="1243"/>
      <c r="E4" s="1243"/>
      <c r="F4" s="1243"/>
      <c r="G4" s="1243"/>
      <c r="H4" s="1243"/>
      <c r="I4" s="1243"/>
      <c r="J4" s="1243"/>
      <c r="K4" s="1243"/>
      <c r="L4" s="1243"/>
      <c r="M4" s="1243"/>
      <c r="N4" s="1243"/>
      <c r="O4" s="1243"/>
      <c r="P4" s="1243"/>
      <c r="Q4" s="1243"/>
      <c r="R4" s="1243"/>
      <c r="S4" s="1243"/>
      <c r="T4" s="1243"/>
      <c r="U4" s="1243"/>
      <c r="V4" s="1243"/>
      <c r="W4" s="1243"/>
      <c r="X4" s="1243"/>
      <c r="Y4" s="1243"/>
      <c r="Z4" s="1243"/>
      <c r="AA4" s="1243"/>
      <c r="AB4" s="1243"/>
      <c r="AC4" s="1243"/>
      <c r="AD4" s="1243"/>
      <c r="AE4" s="1243"/>
      <c r="AF4" s="1243"/>
      <c r="AG4" s="1243"/>
      <c r="AH4" s="1243"/>
      <c r="AI4" s="1243"/>
      <c r="AJ4" s="1243"/>
      <c r="AK4" s="1243"/>
      <c r="AL4" s="1243"/>
      <c r="AM4" s="1243"/>
      <c r="AN4" s="1243"/>
      <c r="AO4" s="1243"/>
      <c r="AP4" s="1243"/>
      <c r="AQ4" s="1243"/>
      <c r="AR4" s="1243"/>
      <c r="AS4" s="1243"/>
      <c r="AT4" s="1243"/>
      <c r="AU4" s="1243"/>
      <c r="AV4" s="1243"/>
      <c r="AW4" s="1243"/>
      <c r="AX4" s="1243"/>
      <c r="AY4" s="1243"/>
      <c r="AZ4" s="1243"/>
      <c r="BA4" s="1243"/>
      <c r="BB4" s="1243"/>
      <c r="BC4" s="1243"/>
      <c r="BD4" s="1243"/>
      <c r="BE4" s="1243"/>
      <c r="BF4" s="1243"/>
      <c r="BG4" s="1243"/>
      <c r="BH4" s="1243"/>
      <c r="BI4" s="1243"/>
      <c r="BJ4" s="1243"/>
      <c r="BK4" s="1243"/>
      <c r="BL4" s="1243"/>
      <c r="BM4" s="1243"/>
      <c r="BN4" s="1243"/>
      <c r="BO4" s="1243"/>
      <c r="BP4" s="1243"/>
      <c r="BQ4" s="1243"/>
      <c r="BR4" s="1243"/>
      <c r="BS4" s="1243"/>
      <c r="BT4" s="1243"/>
      <c r="BU4" s="1243"/>
      <c r="BV4" s="1243"/>
      <c r="BW4" s="1243"/>
      <c r="BX4" s="1243"/>
      <c r="BY4" s="1243"/>
      <c r="BZ4" s="1243"/>
      <c r="CA4" s="1243"/>
      <c r="CB4" s="1243"/>
      <c r="CC4" s="1243"/>
      <c r="CD4" s="1243"/>
      <c r="CE4" s="1243"/>
      <c r="CF4" s="1243"/>
      <c r="CG4" s="1243"/>
      <c r="CH4" s="1243"/>
      <c r="CI4" s="1243"/>
      <c r="CJ4" s="1243"/>
      <c r="CK4" s="1243"/>
      <c r="CL4" s="1243"/>
      <c r="CM4" s="1243"/>
      <c r="CN4" s="1243"/>
      <c r="CO4" s="1243"/>
      <c r="CP4" s="1243"/>
      <c r="CQ4" s="1243"/>
      <c r="CR4" s="1243"/>
      <c r="CS4" s="1243"/>
      <c r="CT4" s="1243"/>
      <c r="CU4" s="1243"/>
      <c r="CV4" s="1243"/>
      <c r="CW4" s="1243"/>
      <c r="CX4" s="1243"/>
      <c r="CY4" s="1243"/>
      <c r="CZ4" s="1243"/>
      <c r="DA4" s="1243"/>
      <c r="DB4" s="1243"/>
      <c r="DC4" s="1243"/>
      <c r="DD4" s="1243"/>
      <c r="DE4" s="1243"/>
    </row>
    <row r="5" spans="1:109" s="262" customFormat="1" ht="13.2" x14ac:dyDescent="0.2">
      <c r="A5" s="1243"/>
      <c r="B5" s="1243"/>
      <c r="C5" s="1243"/>
      <c r="D5" s="1243"/>
      <c r="E5" s="1243"/>
      <c r="F5" s="1243"/>
      <c r="G5" s="1243"/>
      <c r="H5" s="1243"/>
      <c r="I5" s="1243"/>
      <c r="J5" s="1243"/>
      <c r="K5" s="1243"/>
      <c r="L5" s="1243"/>
      <c r="M5" s="1243"/>
      <c r="N5" s="1243"/>
      <c r="O5" s="1243"/>
      <c r="P5" s="1243"/>
      <c r="Q5" s="1243"/>
      <c r="R5" s="1243"/>
      <c r="S5" s="1243"/>
      <c r="T5" s="1243"/>
      <c r="U5" s="1243"/>
      <c r="V5" s="1243"/>
      <c r="W5" s="1243"/>
      <c r="X5" s="1243"/>
      <c r="Y5" s="1243"/>
      <c r="Z5" s="1243"/>
      <c r="AA5" s="1243"/>
      <c r="AB5" s="1243"/>
      <c r="AC5" s="1243"/>
      <c r="AD5" s="1243"/>
      <c r="AE5" s="1243"/>
      <c r="AF5" s="1243"/>
      <c r="AG5" s="1243"/>
      <c r="AH5" s="1243"/>
      <c r="AI5" s="1243"/>
      <c r="AJ5" s="1243"/>
      <c r="AK5" s="1243"/>
      <c r="AL5" s="1243"/>
      <c r="AM5" s="1243"/>
      <c r="AN5" s="1243"/>
      <c r="AO5" s="1243"/>
      <c r="AP5" s="1243"/>
      <c r="AQ5" s="1243"/>
      <c r="AR5" s="1243"/>
      <c r="AS5" s="1243"/>
      <c r="AT5" s="1243"/>
      <c r="AU5" s="1243"/>
      <c r="AV5" s="1243"/>
      <c r="AW5" s="1243"/>
      <c r="AX5" s="1243"/>
      <c r="AY5" s="1243"/>
      <c r="AZ5" s="1243"/>
      <c r="BA5" s="1243"/>
      <c r="BB5" s="1243"/>
      <c r="BC5" s="1243"/>
      <c r="BD5" s="1243"/>
      <c r="BE5" s="1243"/>
      <c r="BF5" s="1243"/>
      <c r="BG5" s="1243"/>
      <c r="BH5" s="1243"/>
      <c r="BI5" s="1243"/>
      <c r="BJ5" s="1243"/>
      <c r="BK5" s="1243"/>
      <c r="BL5" s="1243"/>
      <c r="BM5" s="1243"/>
      <c r="BN5" s="1243"/>
      <c r="BO5" s="1243"/>
      <c r="BP5" s="1243"/>
      <c r="BQ5" s="1243"/>
      <c r="BR5" s="1243"/>
      <c r="BS5" s="1243"/>
      <c r="BT5" s="1243"/>
      <c r="BU5" s="1243"/>
      <c r="BV5" s="1243"/>
      <c r="BW5" s="1243"/>
      <c r="BX5" s="1243"/>
      <c r="BY5" s="1243"/>
      <c r="BZ5" s="1243"/>
      <c r="CA5" s="1243"/>
      <c r="CB5" s="1243"/>
      <c r="CC5" s="1243"/>
      <c r="CD5" s="1243"/>
      <c r="CE5" s="1243"/>
      <c r="CF5" s="1243"/>
      <c r="CG5" s="1243"/>
      <c r="CH5" s="1243"/>
      <c r="CI5" s="1243"/>
      <c r="CJ5" s="1243"/>
      <c r="CK5" s="1243"/>
      <c r="CL5" s="1243"/>
      <c r="CM5" s="1243"/>
      <c r="CN5" s="1243"/>
      <c r="CO5" s="1243"/>
      <c r="CP5" s="1243"/>
      <c r="CQ5" s="1243"/>
      <c r="CR5" s="1243"/>
      <c r="CS5" s="1243"/>
      <c r="CT5" s="1243"/>
      <c r="CU5" s="1243"/>
      <c r="CV5" s="1243"/>
      <c r="CW5" s="1243"/>
      <c r="CX5" s="1243"/>
      <c r="CY5" s="1243"/>
      <c r="CZ5" s="1243"/>
      <c r="DA5" s="1243"/>
      <c r="DB5" s="1243"/>
      <c r="DC5" s="1243"/>
      <c r="DD5" s="1243"/>
      <c r="DE5" s="1243"/>
    </row>
    <row r="6" spans="1:109" s="262" customFormat="1" ht="13.2" x14ac:dyDescent="0.2">
      <c r="A6" s="1243"/>
      <c r="B6" s="1243"/>
      <c r="C6" s="1243"/>
      <c r="D6" s="1243"/>
      <c r="E6" s="1243"/>
      <c r="F6" s="1243"/>
      <c r="G6" s="1243"/>
      <c r="H6" s="1243"/>
      <c r="I6" s="1243"/>
      <c r="J6" s="1243"/>
      <c r="K6" s="1243"/>
      <c r="L6" s="1243"/>
      <c r="M6" s="1243"/>
      <c r="N6" s="1243"/>
      <c r="O6" s="1243"/>
      <c r="P6" s="1243"/>
      <c r="Q6" s="1243"/>
      <c r="R6" s="1243"/>
      <c r="S6" s="1243"/>
      <c r="T6" s="1243"/>
      <c r="U6" s="1243"/>
      <c r="V6" s="1243"/>
      <c r="W6" s="1243"/>
      <c r="X6" s="1243"/>
      <c r="Y6" s="1243"/>
      <c r="Z6" s="1243"/>
      <c r="AA6" s="1243"/>
      <c r="AB6" s="1243"/>
      <c r="AC6" s="1243"/>
      <c r="AD6" s="1243"/>
      <c r="AE6" s="1243"/>
      <c r="AF6" s="1243"/>
      <c r="AG6" s="1243"/>
      <c r="AH6" s="1243"/>
      <c r="AI6" s="1243"/>
      <c r="AJ6" s="1243"/>
      <c r="AK6" s="1243"/>
      <c r="AL6" s="1243"/>
      <c r="AM6" s="1243"/>
      <c r="AN6" s="1243"/>
      <c r="AO6" s="1243"/>
      <c r="AP6" s="1243"/>
      <c r="AQ6" s="1243"/>
      <c r="AR6" s="1243"/>
      <c r="AS6" s="1243"/>
      <c r="AT6" s="1243"/>
      <c r="AU6" s="1243"/>
      <c r="AV6" s="1243"/>
      <c r="AW6" s="1243"/>
      <c r="AX6" s="1243"/>
      <c r="AY6" s="1243"/>
      <c r="AZ6" s="1243"/>
      <c r="BA6" s="1243"/>
      <c r="BB6" s="1243"/>
      <c r="BC6" s="1243"/>
      <c r="BD6" s="1243"/>
      <c r="BE6" s="1243"/>
      <c r="BF6" s="1243"/>
      <c r="BG6" s="1243"/>
      <c r="BH6" s="1243"/>
      <c r="BI6" s="1243"/>
      <c r="BJ6" s="1243"/>
      <c r="BK6" s="1243"/>
      <c r="BL6" s="1243"/>
      <c r="BM6" s="1243"/>
      <c r="BN6" s="1243"/>
      <c r="BO6" s="1243"/>
      <c r="BP6" s="1243"/>
      <c r="BQ6" s="1243"/>
      <c r="BR6" s="1243"/>
      <c r="BS6" s="1243"/>
      <c r="BT6" s="1243"/>
      <c r="BU6" s="1243"/>
      <c r="BV6" s="1243"/>
      <c r="BW6" s="1243"/>
      <c r="BX6" s="1243"/>
      <c r="BY6" s="1243"/>
      <c r="BZ6" s="1243"/>
      <c r="CA6" s="1243"/>
      <c r="CB6" s="1243"/>
      <c r="CC6" s="1243"/>
      <c r="CD6" s="1243"/>
      <c r="CE6" s="1243"/>
      <c r="CF6" s="1243"/>
      <c r="CG6" s="1243"/>
      <c r="CH6" s="1243"/>
      <c r="CI6" s="1243"/>
      <c r="CJ6" s="1243"/>
      <c r="CK6" s="1243"/>
      <c r="CL6" s="1243"/>
      <c r="CM6" s="1243"/>
      <c r="CN6" s="1243"/>
      <c r="CO6" s="1243"/>
      <c r="CP6" s="1243"/>
      <c r="CQ6" s="1243"/>
      <c r="CR6" s="1243"/>
      <c r="CS6" s="1243"/>
      <c r="CT6" s="1243"/>
      <c r="CU6" s="1243"/>
      <c r="CV6" s="1243"/>
      <c r="CW6" s="1243"/>
      <c r="CX6" s="1243"/>
      <c r="CY6" s="1243"/>
      <c r="CZ6" s="1243"/>
      <c r="DA6" s="1243"/>
      <c r="DB6" s="1243"/>
      <c r="DC6" s="1243"/>
      <c r="DD6" s="1243"/>
      <c r="DE6" s="1243"/>
    </row>
    <row r="7" spans="1:109" s="262" customFormat="1" ht="13.2" x14ac:dyDescent="0.2">
      <c r="A7" s="1243"/>
      <c r="B7" s="1243"/>
      <c r="C7" s="1243"/>
      <c r="D7" s="1243"/>
      <c r="E7" s="1243"/>
      <c r="F7" s="1243"/>
      <c r="G7" s="1243"/>
      <c r="H7" s="1243"/>
      <c r="I7" s="1243"/>
      <c r="J7" s="1243"/>
      <c r="K7" s="1243"/>
      <c r="L7" s="1243"/>
      <c r="M7" s="1243"/>
      <c r="N7" s="1243"/>
      <c r="O7" s="1243"/>
      <c r="P7" s="1243"/>
      <c r="Q7" s="1243"/>
      <c r="R7" s="1243"/>
      <c r="S7" s="1243"/>
      <c r="T7" s="1243"/>
      <c r="U7" s="1243"/>
      <c r="V7" s="1243"/>
      <c r="W7" s="1243"/>
      <c r="X7" s="1243"/>
      <c r="Y7" s="1243"/>
      <c r="Z7" s="1243"/>
      <c r="AA7" s="1243"/>
      <c r="AB7" s="1243"/>
      <c r="AC7" s="1243"/>
      <c r="AD7" s="1243"/>
      <c r="AE7" s="1243"/>
      <c r="AF7" s="1243"/>
      <c r="AG7" s="1243"/>
      <c r="AH7" s="1243"/>
      <c r="AI7" s="1243"/>
      <c r="AJ7" s="1243"/>
      <c r="AK7" s="1243"/>
      <c r="AL7" s="1243"/>
      <c r="AM7" s="1243"/>
      <c r="AN7" s="1243"/>
      <c r="AO7" s="1243"/>
      <c r="AP7" s="1243"/>
      <c r="AQ7" s="1243"/>
      <c r="AR7" s="1243"/>
      <c r="AS7" s="1243"/>
      <c r="AT7" s="1243"/>
      <c r="AU7" s="1243"/>
      <c r="AV7" s="1243"/>
      <c r="AW7" s="1243"/>
      <c r="AX7" s="1243"/>
      <c r="AY7" s="1243"/>
      <c r="AZ7" s="1243"/>
      <c r="BA7" s="1243"/>
      <c r="BB7" s="1243"/>
      <c r="BC7" s="1243"/>
      <c r="BD7" s="1243"/>
      <c r="BE7" s="1243"/>
      <c r="BF7" s="1243"/>
      <c r="BG7" s="1243"/>
      <c r="BH7" s="1243"/>
      <c r="BI7" s="1243"/>
      <c r="BJ7" s="1243"/>
      <c r="BK7" s="1243"/>
      <c r="BL7" s="1243"/>
      <c r="BM7" s="1243"/>
      <c r="BN7" s="1243"/>
      <c r="BO7" s="1243"/>
      <c r="BP7" s="1243"/>
      <c r="BQ7" s="1243"/>
      <c r="BR7" s="1243"/>
      <c r="BS7" s="1243"/>
      <c r="BT7" s="1243"/>
      <c r="BU7" s="1243"/>
      <c r="BV7" s="1243"/>
      <c r="BW7" s="1243"/>
      <c r="BX7" s="1243"/>
      <c r="BY7" s="1243"/>
      <c r="BZ7" s="1243"/>
      <c r="CA7" s="1243"/>
      <c r="CB7" s="1243"/>
      <c r="CC7" s="1243"/>
      <c r="CD7" s="1243"/>
      <c r="CE7" s="1243"/>
      <c r="CF7" s="1243"/>
      <c r="CG7" s="1243"/>
      <c r="CH7" s="1243"/>
      <c r="CI7" s="1243"/>
      <c r="CJ7" s="1243"/>
      <c r="CK7" s="1243"/>
      <c r="CL7" s="1243"/>
      <c r="CM7" s="1243"/>
      <c r="CN7" s="1243"/>
      <c r="CO7" s="1243"/>
      <c r="CP7" s="1243"/>
      <c r="CQ7" s="1243"/>
      <c r="CR7" s="1243"/>
      <c r="CS7" s="1243"/>
      <c r="CT7" s="1243"/>
      <c r="CU7" s="1243"/>
      <c r="CV7" s="1243"/>
      <c r="CW7" s="1243"/>
      <c r="CX7" s="1243"/>
      <c r="CY7" s="1243"/>
      <c r="CZ7" s="1243"/>
      <c r="DA7" s="1243"/>
      <c r="DB7" s="1243"/>
      <c r="DC7" s="1243"/>
      <c r="DD7" s="1243"/>
      <c r="DE7" s="1243"/>
    </row>
    <row r="8" spans="1:109" s="262" customFormat="1" ht="13.2" x14ac:dyDescent="0.2">
      <c r="A8" s="1243"/>
      <c r="B8" s="1243"/>
      <c r="C8" s="1243"/>
      <c r="D8" s="1243"/>
      <c r="E8" s="1243"/>
      <c r="F8" s="1243"/>
      <c r="G8" s="1243"/>
      <c r="H8" s="1243"/>
      <c r="I8" s="1243"/>
      <c r="J8" s="1243"/>
      <c r="K8" s="1243"/>
      <c r="L8" s="1243"/>
      <c r="M8" s="1243"/>
      <c r="N8" s="1243"/>
      <c r="O8" s="1243"/>
      <c r="P8" s="1243"/>
      <c r="Q8" s="1243"/>
      <c r="R8" s="1243"/>
      <c r="S8" s="1243"/>
      <c r="T8" s="1243"/>
      <c r="U8" s="1243"/>
      <c r="V8" s="1243"/>
      <c r="W8" s="1243"/>
      <c r="X8" s="1243"/>
      <c r="Y8" s="1243"/>
      <c r="Z8" s="1243"/>
      <c r="AA8" s="1243"/>
      <c r="AB8" s="1243"/>
      <c r="AC8" s="1243"/>
      <c r="AD8" s="1243"/>
      <c r="AE8" s="1243"/>
      <c r="AF8" s="1243"/>
      <c r="AG8" s="1243"/>
      <c r="AH8" s="1243"/>
      <c r="AI8" s="1243"/>
      <c r="AJ8" s="1243"/>
      <c r="AK8" s="1243"/>
      <c r="AL8" s="1243"/>
      <c r="AM8" s="1243"/>
      <c r="AN8" s="1243"/>
      <c r="AO8" s="1243"/>
      <c r="AP8" s="1243"/>
      <c r="AQ8" s="1243"/>
      <c r="AR8" s="1243"/>
      <c r="AS8" s="1243"/>
      <c r="AT8" s="1243"/>
      <c r="AU8" s="1243"/>
      <c r="AV8" s="1243"/>
      <c r="AW8" s="1243"/>
      <c r="AX8" s="1243"/>
      <c r="AY8" s="1243"/>
      <c r="AZ8" s="1243"/>
      <c r="BA8" s="1243"/>
      <c r="BB8" s="1243"/>
      <c r="BC8" s="1243"/>
      <c r="BD8" s="1243"/>
      <c r="BE8" s="1243"/>
      <c r="BF8" s="1243"/>
      <c r="BG8" s="1243"/>
      <c r="BH8" s="1243"/>
      <c r="BI8" s="1243"/>
      <c r="BJ8" s="1243"/>
      <c r="BK8" s="1243"/>
      <c r="BL8" s="1243"/>
      <c r="BM8" s="1243"/>
      <c r="BN8" s="1243"/>
      <c r="BO8" s="1243"/>
      <c r="BP8" s="1243"/>
      <c r="BQ8" s="1243"/>
      <c r="BR8" s="1243"/>
      <c r="BS8" s="1243"/>
      <c r="BT8" s="1243"/>
      <c r="BU8" s="1243"/>
      <c r="BV8" s="1243"/>
      <c r="BW8" s="1243"/>
      <c r="BX8" s="1243"/>
      <c r="BY8" s="1243"/>
      <c r="BZ8" s="1243"/>
      <c r="CA8" s="1243"/>
      <c r="CB8" s="1243"/>
      <c r="CC8" s="1243"/>
      <c r="CD8" s="1243"/>
      <c r="CE8" s="1243"/>
      <c r="CF8" s="1243"/>
      <c r="CG8" s="1243"/>
      <c r="CH8" s="1243"/>
      <c r="CI8" s="1243"/>
      <c r="CJ8" s="1243"/>
      <c r="CK8" s="1243"/>
      <c r="CL8" s="1243"/>
      <c r="CM8" s="1243"/>
      <c r="CN8" s="1243"/>
      <c r="CO8" s="1243"/>
      <c r="CP8" s="1243"/>
      <c r="CQ8" s="1243"/>
      <c r="CR8" s="1243"/>
      <c r="CS8" s="1243"/>
      <c r="CT8" s="1243"/>
      <c r="CU8" s="1243"/>
      <c r="CV8" s="1243"/>
      <c r="CW8" s="1243"/>
      <c r="CX8" s="1243"/>
      <c r="CY8" s="1243"/>
      <c r="CZ8" s="1243"/>
      <c r="DA8" s="1243"/>
      <c r="DB8" s="1243"/>
      <c r="DC8" s="1243"/>
      <c r="DD8" s="1243"/>
      <c r="DE8" s="1243"/>
    </row>
    <row r="9" spans="1:109" s="262" customFormat="1" ht="13.2" x14ac:dyDescent="0.2">
      <c r="A9" s="1243"/>
      <c r="B9" s="1243"/>
      <c r="C9" s="1243"/>
      <c r="D9" s="1243"/>
      <c r="E9" s="1243"/>
      <c r="F9" s="1243"/>
      <c r="G9" s="1243"/>
      <c r="H9" s="1243"/>
      <c r="I9" s="1243"/>
      <c r="J9" s="1243"/>
      <c r="K9" s="1243"/>
      <c r="L9" s="1243"/>
      <c r="M9" s="1243"/>
      <c r="N9" s="1243"/>
      <c r="O9" s="1243"/>
      <c r="P9" s="1243"/>
      <c r="Q9" s="1243"/>
      <c r="R9" s="1243"/>
      <c r="S9" s="1243"/>
      <c r="T9" s="1243"/>
      <c r="U9" s="1243"/>
      <c r="V9" s="1243"/>
      <c r="W9" s="1243"/>
      <c r="X9" s="1243"/>
      <c r="Y9" s="1243"/>
      <c r="Z9" s="1243"/>
      <c r="AA9" s="1243"/>
      <c r="AB9" s="1243"/>
      <c r="AC9" s="1243"/>
      <c r="AD9" s="1243"/>
      <c r="AE9" s="1243"/>
      <c r="AF9" s="1243"/>
      <c r="AG9" s="1243"/>
      <c r="AH9" s="1243"/>
      <c r="AI9" s="1243"/>
      <c r="AJ9" s="1243"/>
      <c r="AK9" s="1243"/>
      <c r="AL9" s="1243"/>
      <c r="AM9" s="1243"/>
      <c r="AN9" s="1243"/>
      <c r="AO9" s="1243"/>
      <c r="AP9" s="1243"/>
      <c r="AQ9" s="1243"/>
      <c r="AR9" s="1243"/>
      <c r="AS9" s="1243"/>
      <c r="AT9" s="1243"/>
      <c r="AU9" s="1243"/>
      <c r="AV9" s="1243"/>
      <c r="AW9" s="1243"/>
      <c r="AX9" s="1243"/>
      <c r="AY9" s="1243"/>
      <c r="AZ9" s="1243"/>
      <c r="BA9" s="1243"/>
      <c r="BB9" s="1243"/>
      <c r="BC9" s="1243"/>
      <c r="BD9" s="1243"/>
      <c r="BE9" s="1243"/>
      <c r="BF9" s="1243"/>
      <c r="BG9" s="1243"/>
      <c r="BH9" s="1243"/>
      <c r="BI9" s="1243"/>
      <c r="BJ9" s="1243"/>
      <c r="BK9" s="1243"/>
      <c r="BL9" s="1243"/>
      <c r="BM9" s="1243"/>
      <c r="BN9" s="1243"/>
      <c r="BO9" s="1243"/>
      <c r="BP9" s="1243"/>
      <c r="BQ9" s="1243"/>
      <c r="BR9" s="1243"/>
      <c r="BS9" s="1243"/>
      <c r="BT9" s="1243"/>
      <c r="BU9" s="1243"/>
      <c r="BV9" s="1243"/>
      <c r="BW9" s="1243"/>
      <c r="BX9" s="1243"/>
      <c r="BY9" s="1243"/>
      <c r="BZ9" s="1243"/>
      <c r="CA9" s="1243"/>
      <c r="CB9" s="1243"/>
      <c r="CC9" s="1243"/>
      <c r="CD9" s="1243"/>
      <c r="CE9" s="1243"/>
      <c r="CF9" s="1243"/>
      <c r="CG9" s="1243"/>
      <c r="CH9" s="1243"/>
      <c r="CI9" s="1243"/>
      <c r="CJ9" s="1243"/>
      <c r="CK9" s="1243"/>
      <c r="CL9" s="1243"/>
      <c r="CM9" s="1243"/>
      <c r="CN9" s="1243"/>
      <c r="CO9" s="1243"/>
      <c r="CP9" s="1243"/>
      <c r="CQ9" s="1243"/>
      <c r="CR9" s="1243"/>
      <c r="CS9" s="1243"/>
      <c r="CT9" s="1243"/>
      <c r="CU9" s="1243"/>
      <c r="CV9" s="1243"/>
      <c r="CW9" s="1243"/>
      <c r="CX9" s="1243"/>
      <c r="CY9" s="1243"/>
      <c r="CZ9" s="1243"/>
      <c r="DA9" s="1243"/>
      <c r="DB9" s="1243"/>
      <c r="DC9" s="1243"/>
      <c r="DD9" s="1243"/>
      <c r="DE9" s="1243"/>
    </row>
    <row r="10" spans="1:109" s="262" customFormat="1" ht="13.2" x14ac:dyDescent="0.2">
      <c r="A10" s="1243"/>
      <c r="B10" s="1243"/>
      <c r="C10" s="1243"/>
      <c r="D10" s="1243"/>
      <c r="E10" s="1243"/>
      <c r="F10" s="1243"/>
      <c r="G10" s="1243"/>
      <c r="H10" s="1243"/>
      <c r="I10" s="1243"/>
      <c r="J10" s="1243"/>
      <c r="K10" s="1243"/>
      <c r="L10" s="1243"/>
      <c r="M10" s="1243"/>
      <c r="N10" s="1243"/>
      <c r="O10" s="1243"/>
      <c r="P10" s="1243"/>
      <c r="Q10" s="1243"/>
      <c r="R10" s="1243"/>
      <c r="S10" s="1243"/>
      <c r="T10" s="1243"/>
      <c r="U10" s="1243"/>
      <c r="V10" s="1243"/>
      <c r="W10" s="1243"/>
      <c r="X10" s="1243"/>
      <c r="Y10" s="1243"/>
      <c r="Z10" s="1243"/>
      <c r="AA10" s="1243"/>
      <c r="AB10" s="1243"/>
      <c r="AC10" s="1243"/>
      <c r="AD10" s="1243"/>
      <c r="AE10" s="1243"/>
      <c r="AF10" s="1243"/>
      <c r="AG10" s="1243"/>
      <c r="AH10" s="1243"/>
      <c r="AI10" s="1243"/>
      <c r="AJ10" s="1243"/>
      <c r="AK10" s="1243"/>
      <c r="AL10" s="1243"/>
      <c r="AM10" s="1243"/>
      <c r="AN10" s="1243"/>
      <c r="AO10" s="1243"/>
      <c r="AP10" s="1243"/>
      <c r="AQ10" s="1243"/>
      <c r="AR10" s="1243"/>
      <c r="AS10" s="1243"/>
      <c r="AT10" s="1243"/>
      <c r="AU10" s="1243"/>
      <c r="AV10" s="1243"/>
      <c r="AW10" s="1243"/>
      <c r="AX10" s="1243"/>
      <c r="AY10" s="1243"/>
      <c r="AZ10" s="1243"/>
      <c r="BA10" s="1243"/>
      <c r="BB10" s="1243"/>
      <c r="BC10" s="1243"/>
      <c r="BD10" s="1243"/>
      <c r="BE10" s="1243"/>
      <c r="BF10" s="1243"/>
      <c r="BG10" s="1243"/>
      <c r="BH10" s="1243"/>
      <c r="BI10" s="1243"/>
      <c r="BJ10" s="1243"/>
      <c r="BK10" s="1243"/>
      <c r="BL10" s="1243"/>
      <c r="BM10" s="1243"/>
      <c r="BN10" s="1243"/>
      <c r="BO10" s="1243"/>
      <c r="BP10" s="1243"/>
      <c r="BQ10" s="1243"/>
      <c r="BR10" s="1243"/>
      <c r="BS10" s="1243"/>
      <c r="BT10" s="1243"/>
      <c r="BU10" s="1243"/>
      <c r="BV10" s="1243"/>
      <c r="BW10" s="1243"/>
      <c r="BX10" s="1243"/>
      <c r="BY10" s="1243"/>
      <c r="BZ10" s="1243"/>
      <c r="CA10" s="1243"/>
      <c r="CB10" s="1243"/>
      <c r="CC10" s="1243"/>
      <c r="CD10" s="1243"/>
      <c r="CE10" s="1243"/>
      <c r="CF10" s="1243"/>
      <c r="CG10" s="1243"/>
      <c r="CH10" s="1243"/>
      <c r="CI10" s="1243"/>
      <c r="CJ10" s="1243"/>
      <c r="CK10" s="1243"/>
      <c r="CL10" s="1243"/>
      <c r="CM10" s="1243"/>
      <c r="CN10" s="1243"/>
      <c r="CO10" s="1243"/>
      <c r="CP10" s="1243"/>
      <c r="CQ10" s="1243"/>
      <c r="CR10" s="1243"/>
      <c r="CS10" s="1243"/>
      <c r="CT10" s="1243"/>
      <c r="CU10" s="1243"/>
      <c r="CV10" s="1243"/>
      <c r="CW10" s="1243"/>
      <c r="CX10" s="1243"/>
      <c r="CY10" s="1243"/>
      <c r="CZ10" s="1243"/>
      <c r="DA10" s="1243"/>
      <c r="DB10" s="1243"/>
      <c r="DC10" s="1243"/>
      <c r="DD10" s="1243"/>
      <c r="DE10" s="1243"/>
    </row>
    <row r="11" spans="1:109" s="262" customFormat="1" ht="13.2" x14ac:dyDescent="0.2">
      <c r="A11" s="1243"/>
      <c r="B11" s="1243"/>
      <c r="C11" s="1243"/>
      <c r="D11" s="1243"/>
      <c r="E11" s="1243"/>
      <c r="F11" s="1243"/>
      <c r="G11" s="1243"/>
      <c r="H11" s="1243"/>
      <c r="I11" s="1243"/>
      <c r="J11" s="1243"/>
      <c r="K11" s="1243"/>
      <c r="L11" s="1243"/>
      <c r="M11" s="1243"/>
      <c r="N11" s="1243"/>
      <c r="O11" s="1243"/>
      <c r="P11" s="1243"/>
      <c r="Q11" s="1243"/>
      <c r="R11" s="1243"/>
      <c r="S11" s="1243"/>
      <c r="T11" s="1243"/>
      <c r="U11" s="1243"/>
      <c r="V11" s="1243"/>
      <c r="W11" s="1243"/>
      <c r="X11" s="1243"/>
      <c r="Y11" s="1243"/>
      <c r="Z11" s="1243"/>
      <c r="AA11" s="1243"/>
      <c r="AB11" s="1243"/>
      <c r="AC11" s="1243"/>
      <c r="AD11" s="1243"/>
      <c r="AE11" s="1243"/>
      <c r="AF11" s="1243"/>
      <c r="AG11" s="1243"/>
      <c r="AH11" s="1243"/>
      <c r="AI11" s="1243"/>
      <c r="AJ11" s="1243"/>
      <c r="AK11" s="1243"/>
      <c r="AL11" s="1243"/>
      <c r="AM11" s="1243"/>
      <c r="AN11" s="1243"/>
      <c r="AO11" s="1243"/>
      <c r="AP11" s="1243"/>
      <c r="AQ11" s="1243"/>
      <c r="AR11" s="1243"/>
      <c r="AS11" s="1243"/>
      <c r="AT11" s="1243"/>
      <c r="AU11" s="1243"/>
      <c r="AV11" s="1243"/>
      <c r="AW11" s="1243"/>
      <c r="AX11" s="1243"/>
      <c r="AY11" s="1243"/>
      <c r="AZ11" s="1243"/>
      <c r="BA11" s="1243"/>
      <c r="BB11" s="1243"/>
      <c r="BC11" s="1243"/>
      <c r="BD11" s="1243"/>
      <c r="BE11" s="1243"/>
      <c r="BF11" s="1243"/>
      <c r="BG11" s="1243"/>
      <c r="BH11" s="1243"/>
      <c r="BI11" s="1243"/>
      <c r="BJ11" s="1243"/>
      <c r="BK11" s="1243"/>
      <c r="BL11" s="1243"/>
      <c r="BM11" s="1243"/>
      <c r="BN11" s="1243"/>
      <c r="BO11" s="1243"/>
      <c r="BP11" s="1243"/>
      <c r="BQ11" s="1243"/>
      <c r="BR11" s="1243"/>
      <c r="BS11" s="1243"/>
      <c r="BT11" s="1243"/>
      <c r="BU11" s="1243"/>
      <c r="BV11" s="1243"/>
      <c r="BW11" s="1243"/>
      <c r="BX11" s="1243"/>
      <c r="BY11" s="1243"/>
      <c r="BZ11" s="1243"/>
      <c r="CA11" s="1243"/>
      <c r="CB11" s="1243"/>
      <c r="CC11" s="1243"/>
      <c r="CD11" s="1243"/>
      <c r="CE11" s="1243"/>
      <c r="CF11" s="1243"/>
      <c r="CG11" s="1243"/>
      <c r="CH11" s="1243"/>
      <c r="CI11" s="1243"/>
      <c r="CJ11" s="1243"/>
      <c r="CK11" s="1243"/>
      <c r="CL11" s="1243"/>
      <c r="CM11" s="1243"/>
      <c r="CN11" s="1243"/>
      <c r="CO11" s="1243"/>
      <c r="CP11" s="1243"/>
      <c r="CQ11" s="1243"/>
      <c r="CR11" s="1243"/>
      <c r="CS11" s="1243"/>
      <c r="CT11" s="1243"/>
      <c r="CU11" s="1243"/>
      <c r="CV11" s="1243"/>
      <c r="CW11" s="1243"/>
      <c r="CX11" s="1243"/>
      <c r="CY11" s="1243"/>
      <c r="CZ11" s="1243"/>
      <c r="DA11" s="1243"/>
      <c r="DB11" s="1243"/>
      <c r="DC11" s="1243"/>
      <c r="DD11" s="1243"/>
      <c r="DE11" s="1243"/>
    </row>
    <row r="12" spans="1:109" s="262" customFormat="1" ht="13.2" x14ac:dyDescent="0.2">
      <c r="A12" s="1243"/>
      <c r="B12" s="1243"/>
      <c r="C12" s="1243"/>
      <c r="D12" s="1243"/>
      <c r="E12" s="1243"/>
      <c r="F12" s="1243"/>
      <c r="G12" s="1243"/>
      <c r="H12" s="1243"/>
      <c r="I12" s="1243"/>
      <c r="J12" s="1243"/>
      <c r="K12" s="1243"/>
      <c r="L12" s="1243"/>
      <c r="M12" s="1243"/>
      <c r="N12" s="1243"/>
      <c r="O12" s="1243"/>
      <c r="P12" s="1243"/>
      <c r="Q12" s="1243"/>
      <c r="R12" s="1243"/>
      <c r="S12" s="1243"/>
      <c r="T12" s="1243"/>
      <c r="U12" s="1243"/>
      <c r="V12" s="1243"/>
      <c r="W12" s="1243"/>
      <c r="X12" s="1243"/>
      <c r="Y12" s="1243"/>
      <c r="Z12" s="1243"/>
      <c r="AA12" s="1243"/>
      <c r="AB12" s="1243"/>
      <c r="AC12" s="1243"/>
      <c r="AD12" s="1243"/>
      <c r="AE12" s="1243"/>
      <c r="AF12" s="1243"/>
      <c r="AG12" s="1243"/>
      <c r="AH12" s="1243"/>
      <c r="AI12" s="1243"/>
      <c r="AJ12" s="1243"/>
      <c r="AK12" s="1243"/>
      <c r="AL12" s="1243"/>
      <c r="AM12" s="1243"/>
      <c r="AN12" s="1243"/>
      <c r="AO12" s="1243"/>
      <c r="AP12" s="1243"/>
      <c r="AQ12" s="1243"/>
      <c r="AR12" s="1243"/>
      <c r="AS12" s="1243"/>
      <c r="AT12" s="1243"/>
      <c r="AU12" s="1243"/>
      <c r="AV12" s="1243"/>
      <c r="AW12" s="1243"/>
      <c r="AX12" s="1243"/>
      <c r="AY12" s="1243"/>
      <c r="AZ12" s="1243"/>
      <c r="BA12" s="1243"/>
      <c r="BB12" s="1243"/>
      <c r="BC12" s="1243"/>
      <c r="BD12" s="1243"/>
      <c r="BE12" s="1243"/>
      <c r="BF12" s="1243"/>
      <c r="BG12" s="1243"/>
      <c r="BH12" s="1243"/>
      <c r="BI12" s="1243"/>
      <c r="BJ12" s="1243"/>
      <c r="BK12" s="1243"/>
      <c r="BL12" s="1243"/>
      <c r="BM12" s="1243"/>
      <c r="BN12" s="1243"/>
      <c r="BO12" s="1243"/>
      <c r="BP12" s="1243"/>
      <c r="BQ12" s="1243"/>
      <c r="BR12" s="1243"/>
      <c r="BS12" s="1243"/>
      <c r="BT12" s="1243"/>
      <c r="BU12" s="1243"/>
      <c r="BV12" s="1243"/>
      <c r="BW12" s="1243"/>
      <c r="BX12" s="1243"/>
      <c r="BY12" s="1243"/>
      <c r="BZ12" s="1243"/>
      <c r="CA12" s="1243"/>
      <c r="CB12" s="1243"/>
      <c r="CC12" s="1243"/>
      <c r="CD12" s="1243"/>
      <c r="CE12" s="1243"/>
      <c r="CF12" s="1243"/>
      <c r="CG12" s="1243"/>
      <c r="CH12" s="1243"/>
      <c r="CI12" s="1243"/>
      <c r="CJ12" s="1243"/>
      <c r="CK12" s="1243"/>
      <c r="CL12" s="1243"/>
      <c r="CM12" s="1243"/>
      <c r="CN12" s="1243"/>
      <c r="CO12" s="1243"/>
      <c r="CP12" s="1243"/>
      <c r="CQ12" s="1243"/>
      <c r="CR12" s="1243"/>
      <c r="CS12" s="1243"/>
      <c r="CT12" s="1243"/>
      <c r="CU12" s="1243"/>
      <c r="CV12" s="1243"/>
      <c r="CW12" s="1243"/>
      <c r="CX12" s="1243"/>
      <c r="CY12" s="1243"/>
      <c r="CZ12" s="1243"/>
      <c r="DA12" s="1243"/>
      <c r="DB12" s="1243"/>
      <c r="DC12" s="1243"/>
      <c r="DD12" s="1243"/>
      <c r="DE12" s="1243"/>
    </row>
    <row r="13" spans="1:109" s="262" customFormat="1" ht="13.2" x14ac:dyDescent="0.2">
      <c r="A13" s="1243"/>
      <c r="B13" s="1243"/>
      <c r="C13" s="1243"/>
      <c r="D13" s="1243"/>
      <c r="E13" s="1243"/>
      <c r="F13" s="1243"/>
      <c r="G13" s="1243"/>
      <c r="H13" s="1243"/>
      <c r="I13" s="1243"/>
      <c r="J13" s="1243"/>
      <c r="K13" s="1243"/>
      <c r="L13" s="1243"/>
      <c r="M13" s="1243"/>
      <c r="N13" s="1243"/>
      <c r="O13" s="1243"/>
      <c r="P13" s="1243"/>
      <c r="Q13" s="1243"/>
      <c r="R13" s="1243"/>
      <c r="S13" s="1243"/>
      <c r="T13" s="1243"/>
      <c r="U13" s="1243"/>
      <c r="V13" s="1243"/>
      <c r="W13" s="1243"/>
      <c r="X13" s="1243"/>
      <c r="Y13" s="1243"/>
      <c r="Z13" s="1243"/>
      <c r="AA13" s="1243"/>
      <c r="AB13" s="1243"/>
      <c r="AC13" s="1243"/>
      <c r="AD13" s="1243"/>
      <c r="AE13" s="1243"/>
      <c r="AF13" s="1243"/>
      <c r="AG13" s="1243"/>
      <c r="AH13" s="1243"/>
      <c r="AI13" s="1243"/>
      <c r="AJ13" s="1243"/>
      <c r="AK13" s="1243"/>
      <c r="AL13" s="1243"/>
      <c r="AM13" s="1243"/>
      <c r="AN13" s="1243"/>
      <c r="AO13" s="1243"/>
      <c r="AP13" s="1243"/>
      <c r="AQ13" s="1243"/>
      <c r="AR13" s="1243"/>
      <c r="AS13" s="1243"/>
      <c r="AT13" s="1243"/>
      <c r="AU13" s="1243"/>
      <c r="AV13" s="1243"/>
      <c r="AW13" s="1243"/>
      <c r="AX13" s="1243"/>
      <c r="AY13" s="1243"/>
      <c r="AZ13" s="1243"/>
      <c r="BA13" s="1243"/>
      <c r="BB13" s="1243"/>
      <c r="BC13" s="1243"/>
      <c r="BD13" s="1243"/>
      <c r="BE13" s="1243"/>
      <c r="BF13" s="1243"/>
      <c r="BG13" s="1243"/>
      <c r="BH13" s="1243"/>
      <c r="BI13" s="1243"/>
      <c r="BJ13" s="1243"/>
      <c r="BK13" s="1243"/>
      <c r="BL13" s="1243"/>
      <c r="BM13" s="1243"/>
      <c r="BN13" s="1243"/>
      <c r="BO13" s="1243"/>
      <c r="BP13" s="1243"/>
      <c r="BQ13" s="1243"/>
      <c r="BR13" s="1243"/>
      <c r="BS13" s="1243"/>
      <c r="BT13" s="1243"/>
      <c r="BU13" s="1243"/>
      <c r="BV13" s="1243"/>
      <c r="BW13" s="1243"/>
      <c r="BX13" s="1243"/>
      <c r="BY13" s="1243"/>
      <c r="BZ13" s="1243"/>
      <c r="CA13" s="1243"/>
      <c r="CB13" s="1243"/>
      <c r="CC13" s="1243"/>
      <c r="CD13" s="1243"/>
      <c r="CE13" s="1243"/>
      <c r="CF13" s="1243"/>
      <c r="CG13" s="1243"/>
      <c r="CH13" s="1243"/>
      <c r="CI13" s="1243"/>
      <c r="CJ13" s="1243"/>
      <c r="CK13" s="1243"/>
      <c r="CL13" s="1243"/>
      <c r="CM13" s="1243"/>
      <c r="CN13" s="1243"/>
      <c r="CO13" s="1243"/>
      <c r="CP13" s="1243"/>
      <c r="CQ13" s="1243"/>
      <c r="CR13" s="1243"/>
      <c r="CS13" s="1243"/>
      <c r="CT13" s="1243"/>
      <c r="CU13" s="1243"/>
      <c r="CV13" s="1243"/>
      <c r="CW13" s="1243"/>
      <c r="CX13" s="1243"/>
      <c r="CY13" s="1243"/>
      <c r="CZ13" s="1243"/>
      <c r="DA13" s="1243"/>
      <c r="DB13" s="1243"/>
      <c r="DC13" s="1243"/>
      <c r="DD13" s="1243"/>
      <c r="DE13" s="1243"/>
    </row>
    <row r="14" spans="1:109" s="262" customFormat="1" ht="13.2" x14ac:dyDescent="0.2">
      <c r="A14" s="1243"/>
      <c r="B14" s="1243"/>
      <c r="C14" s="1243"/>
      <c r="D14" s="1243"/>
      <c r="E14" s="1243"/>
      <c r="F14" s="1243"/>
      <c r="G14" s="1243"/>
      <c r="H14" s="1243"/>
      <c r="I14" s="1243"/>
      <c r="J14" s="1243"/>
      <c r="K14" s="1243"/>
      <c r="L14" s="1243"/>
      <c r="M14" s="1243"/>
      <c r="N14" s="1243"/>
      <c r="O14" s="1243"/>
      <c r="P14" s="1243"/>
      <c r="Q14" s="1243"/>
      <c r="R14" s="1243"/>
      <c r="S14" s="1243"/>
      <c r="T14" s="1243"/>
      <c r="U14" s="1243"/>
      <c r="V14" s="1243"/>
      <c r="W14" s="1243"/>
      <c r="X14" s="1243"/>
      <c r="Y14" s="1243"/>
      <c r="Z14" s="1243"/>
      <c r="AA14" s="1243"/>
      <c r="AB14" s="1243"/>
      <c r="AC14" s="1243"/>
      <c r="AD14" s="1243"/>
      <c r="AE14" s="1243"/>
      <c r="AF14" s="1243"/>
      <c r="AG14" s="1243"/>
      <c r="AH14" s="1243"/>
      <c r="AI14" s="1243"/>
      <c r="AJ14" s="1243"/>
      <c r="AK14" s="1243"/>
      <c r="AL14" s="1243"/>
      <c r="AM14" s="1243"/>
      <c r="AN14" s="1243"/>
      <c r="AO14" s="1243"/>
      <c r="AP14" s="1243"/>
      <c r="AQ14" s="1243"/>
      <c r="AR14" s="1243"/>
      <c r="AS14" s="1243"/>
      <c r="AT14" s="1243"/>
      <c r="AU14" s="1243"/>
      <c r="AV14" s="1243"/>
      <c r="AW14" s="1243"/>
      <c r="AX14" s="1243"/>
      <c r="AY14" s="1243"/>
      <c r="AZ14" s="1243"/>
      <c r="BA14" s="1243"/>
      <c r="BB14" s="1243"/>
      <c r="BC14" s="1243"/>
      <c r="BD14" s="1243"/>
      <c r="BE14" s="1243"/>
      <c r="BF14" s="1243"/>
      <c r="BG14" s="1243"/>
      <c r="BH14" s="1243"/>
      <c r="BI14" s="1243"/>
      <c r="BJ14" s="1243"/>
      <c r="BK14" s="1243"/>
      <c r="BL14" s="1243"/>
      <c r="BM14" s="1243"/>
      <c r="BN14" s="1243"/>
      <c r="BO14" s="1243"/>
      <c r="BP14" s="1243"/>
      <c r="BQ14" s="1243"/>
      <c r="BR14" s="1243"/>
      <c r="BS14" s="1243"/>
      <c r="BT14" s="1243"/>
      <c r="BU14" s="1243"/>
      <c r="BV14" s="1243"/>
      <c r="BW14" s="1243"/>
      <c r="BX14" s="1243"/>
      <c r="BY14" s="1243"/>
      <c r="BZ14" s="1243"/>
      <c r="CA14" s="1243"/>
      <c r="CB14" s="1243"/>
      <c r="CC14" s="1243"/>
      <c r="CD14" s="1243"/>
      <c r="CE14" s="1243"/>
      <c r="CF14" s="1243"/>
      <c r="CG14" s="1243"/>
      <c r="CH14" s="1243"/>
      <c r="CI14" s="1243"/>
      <c r="CJ14" s="1243"/>
      <c r="CK14" s="1243"/>
      <c r="CL14" s="1243"/>
      <c r="CM14" s="1243"/>
      <c r="CN14" s="1243"/>
      <c r="CO14" s="1243"/>
      <c r="CP14" s="1243"/>
      <c r="CQ14" s="1243"/>
      <c r="CR14" s="1243"/>
      <c r="CS14" s="1243"/>
      <c r="CT14" s="1243"/>
      <c r="CU14" s="1243"/>
      <c r="CV14" s="1243"/>
      <c r="CW14" s="1243"/>
      <c r="CX14" s="1243"/>
      <c r="CY14" s="1243"/>
      <c r="CZ14" s="1243"/>
      <c r="DA14" s="1243"/>
      <c r="DB14" s="1243"/>
      <c r="DC14" s="1243"/>
      <c r="DD14" s="1243"/>
      <c r="DE14" s="1243"/>
    </row>
    <row r="15" spans="1:109" s="262" customFormat="1" ht="13.2" x14ac:dyDescent="0.2">
      <c r="A15" s="1242"/>
      <c r="B15" s="1243"/>
      <c r="C15" s="1243"/>
      <c r="D15" s="1243"/>
      <c r="E15" s="1243"/>
      <c r="F15" s="1243"/>
      <c r="G15" s="1243"/>
      <c r="H15" s="1243"/>
      <c r="I15" s="1243"/>
      <c r="J15" s="1243"/>
      <c r="K15" s="1243"/>
      <c r="L15" s="1243"/>
      <c r="M15" s="1243"/>
      <c r="N15" s="1243"/>
      <c r="O15" s="1243"/>
      <c r="P15" s="1243"/>
      <c r="Q15" s="1243"/>
      <c r="R15" s="1243"/>
      <c r="S15" s="1243"/>
      <c r="T15" s="1243"/>
      <c r="U15" s="1243"/>
      <c r="V15" s="1243"/>
      <c r="W15" s="1243"/>
      <c r="X15" s="1243"/>
      <c r="Y15" s="1243"/>
      <c r="Z15" s="1243"/>
      <c r="AA15" s="1243"/>
      <c r="AB15" s="1243"/>
      <c r="AC15" s="1243"/>
      <c r="AD15" s="1243"/>
      <c r="AE15" s="1243"/>
      <c r="AF15" s="1243"/>
      <c r="AG15" s="1243"/>
      <c r="AH15" s="1243"/>
      <c r="AI15" s="1243"/>
      <c r="AJ15" s="1243"/>
      <c r="AK15" s="1243"/>
      <c r="AL15" s="1243"/>
      <c r="AM15" s="1243"/>
      <c r="AN15" s="1243"/>
      <c r="AO15" s="1243"/>
      <c r="AP15" s="1243"/>
      <c r="AQ15" s="1243"/>
      <c r="AR15" s="1243"/>
      <c r="AS15" s="1243"/>
      <c r="AT15" s="1243"/>
      <c r="AU15" s="1243"/>
      <c r="AV15" s="1243"/>
      <c r="AW15" s="1243"/>
      <c r="AX15" s="1243"/>
      <c r="AY15" s="1243"/>
      <c r="AZ15" s="1243"/>
      <c r="BA15" s="1243"/>
      <c r="BB15" s="1243"/>
      <c r="BC15" s="1243"/>
      <c r="BD15" s="1243"/>
      <c r="BE15" s="1243"/>
      <c r="BF15" s="1243"/>
      <c r="BG15" s="1243"/>
      <c r="BH15" s="1243"/>
      <c r="BI15" s="1243"/>
      <c r="BJ15" s="1243"/>
      <c r="BK15" s="1243"/>
      <c r="BL15" s="1243"/>
      <c r="BM15" s="1243"/>
      <c r="BN15" s="1243"/>
      <c r="BO15" s="1243"/>
      <c r="BP15" s="1243"/>
      <c r="BQ15" s="1243"/>
      <c r="BR15" s="1243"/>
      <c r="BS15" s="1243"/>
      <c r="BT15" s="1243"/>
      <c r="BU15" s="1243"/>
      <c r="BV15" s="1243"/>
      <c r="BW15" s="1243"/>
      <c r="BX15" s="1243"/>
      <c r="BY15" s="1243"/>
      <c r="BZ15" s="1243"/>
      <c r="CA15" s="1243"/>
      <c r="CB15" s="1243"/>
      <c r="CC15" s="1243"/>
      <c r="CD15" s="1243"/>
      <c r="CE15" s="1243"/>
      <c r="CF15" s="1243"/>
      <c r="CG15" s="1243"/>
      <c r="CH15" s="1243"/>
      <c r="CI15" s="1243"/>
      <c r="CJ15" s="1243"/>
      <c r="CK15" s="1243"/>
      <c r="CL15" s="1243"/>
      <c r="CM15" s="1243"/>
      <c r="CN15" s="1243"/>
      <c r="CO15" s="1243"/>
      <c r="CP15" s="1243"/>
      <c r="CQ15" s="1243"/>
      <c r="CR15" s="1243"/>
      <c r="CS15" s="1243"/>
      <c r="CT15" s="1243"/>
      <c r="CU15" s="1243"/>
      <c r="CV15" s="1243"/>
      <c r="CW15" s="1243"/>
      <c r="CX15" s="1243"/>
      <c r="CY15" s="1243"/>
      <c r="CZ15" s="1243"/>
      <c r="DA15" s="1243"/>
      <c r="DB15" s="1243"/>
      <c r="DC15" s="1243"/>
      <c r="DD15" s="1243"/>
      <c r="DE15" s="1243"/>
    </row>
    <row r="16" spans="1:109" s="262" customFormat="1" ht="13.2" x14ac:dyDescent="0.2">
      <c r="A16" s="1242"/>
      <c r="B16" s="1243"/>
      <c r="C16" s="1243"/>
      <c r="D16" s="1243"/>
      <c r="E16" s="1243"/>
      <c r="F16" s="1243"/>
      <c r="G16" s="1243"/>
      <c r="H16" s="1243"/>
      <c r="I16" s="1243"/>
      <c r="J16" s="1243"/>
      <c r="K16" s="1243"/>
      <c r="L16" s="1243"/>
      <c r="M16" s="1243"/>
      <c r="N16" s="1243"/>
      <c r="O16" s="1243"/>
      <c r="P16" s="1243"/>
      <c r="Q16" s="1243"/>
      <c r="R16" s="1243"/>
      <c r="S16" s="1243"/>
      <c r="T16" s="1243"/>
      <c r="U16" s="1243"/>
      <c r="V16" s="1243"/>
      <c r="W16" s="1243"/>
      <c r="X16" s="1243"/>
      <c r="Y16" s="1243"/>
      <c r="Z16" s="1243"/>
      <c r="AA16" s="1243"/>
      <c r="AB16" s="1243"/>
      <c r="AC16" s="1243"/>
      <c r="AD16" s="1243"/>
      <c r="AE16" s="1243"/>
      <c r="AF16" s="1243"/>
      <c r="AG16" s="1243"/>
      <c r="AH16" s="1243"/>
      <c r="AI16" s="1243"/>
      <c r="AJ16" s="1243"/>
      <c r="AK16" s="1243"/>
      <c r="AL16" s="1243"/>
      <c r="AM16" s="1243"/>
      <c r="AN16" s="1243"/>
      <c r="AO16" s="1243"/>
      <c r="AP16" s="1243"/>
      <c r="AQ16" s="1243"/>
      <c r="AR16" s="1243"/>
      <c r="AS16" s="1243"/>
      <c r="AT16" s="1243"/>
      <c r="AU16" s="1243"/>
      <c r="AV16" s="1243"/>
      <c r="AW16" s="1243"/>
      <c r="AX16" s="1243"/>
      <c r="AY16" s="1243"/>
      <c r="AZ16" s="1243"/>
      <c r="BA16" s="1243"/>
      <c r="BB16" s="1243"/>
      <c r="BC16" s="1243"/>
      <c r="BD16" s="1243"/>
      <c r="BE16" s="1243"/>
      <c r="BF16" s="1243"/>
      <c r="BG16" s="1243"/>
      <c r="BH16" s="1243"/>
      <c r="BI16" s="1243"/>
      <c r="BJ16" s="1243"/>
      <c r="BK16" s="1243"/>
      <c r="BL16" s="1243"/>
      <c r="BM16" s="1243"/>
      <c r="BN16" s="1243"/>
      <c r="BO16" s="1243"/>
      <c r="BP16" s="1243"/>
      <c r="BQ16" s="1243"/>
      <c r="BR16" s="1243"/>
      <c r="BS16" s="1243"/>
      <c r="BT16" s="1243"/>
      <c r="BU16" s="1243"/>
      <c r="BV16" s="1243"/>
      <c r="BW16" s="1243"/>
      <c r="BX16" s="1243"/>
      <c r="BY16" s="1243"/>
      <c r="BZ16" s="1243"/>
      <c r="CA16" s="1243"/>
      <c r="CB16" s="1243"/>
      <c r="CC16" s="1243"/>
      <c r="CD16" s="1243"/>
      <c r="CE16" s="1243"/>
      <c r="CF16" s="1243"/>
      <c r="CG16" s="1243"/>
      <c r="CH16" s="1243"/>
      <c r="CI16" s="1243"/>
      <c r="CJ16" s="1243"/>
      <c r="CK16" s="1243"/>
      <c r="CL16" s="1243"/>
      <c r="CM16" s="1243"/>
      <c r="CN16" s="1243"/>
      <c r="CO16" s="1243"/>
      <c r="CP16" s="1243"/>
      <c r="CQ16" s="1243"/>
      <c r="CR16" s="1243"/>
      <c r="CS16" s="1243"/>
      <c r="CT16" s="1243"/>
      <c r="CU16" s="1243"/>
      <c r="CV16" s="1243"/>
      <c r="CW16" s="1243"/>
      <c r="CX16" s="1243"/>
      <c r="CY16" s="1243"/>
      <c r="CZ16" s="1243"/>
      <c r="DA16" s="1243"/>
      <c r="DB16" s="1243"/>
      <c r="DC16" s="1243"/>
      <c r="DD16" s="1243"/>
      <c r="DE16" s="1243"/>
    </row>
    <row r="17" spans="1:109" s="262" customFormat="1" ht="13.2" x14ac:dyDescent="0.2">
      <c r="A17" s="1242"/>
      <c r="B17" s="1243"/>
      <c r="C17" s="1243"/>
      <c r="D17" s="1243"/>
      <c r="E17" s="1243"/>
      <c r="F17" s="1243"/>
      <c r="G17" s="1243"/>
      <c r="H17" s="1243"/>
      <c r="I17" s="1243"/>
      <c r="J17" s="1243"/>
      <c r="K17" s="1243"/>
      <c r="L17" s="1243"/>
      <c r="M17" s="1243"/>
      <c r="N17" s="1243"/>
      <c r="O17" s="1243"/>
      <c r="P17" s="1243"/>
      <c r="Q17" s="1243"/>
      <c r="R17" s="1243"/>
      <c r="S17" s="1243"/>
      <c r="T17" s="1243"/>
      <c r="U17" s="1243"/>
      <c r="V17" s="1243"/>
      <c r="W17" s="1243"/>
      <c r="X17" s="1243"/>
      <c r="Y17" s="1243"/>
      <c r="Z17" s="1243"/>
      <c r="AA17" s="1243"/>
      <c r="AB17" s="1243"/>
      <c r="AC17" s="1243"/>
      <c r="AD17" s="1243"/>
      <c r="AE17" s="1243"/>
      <c r="AF17" s="1243"/>
      <c r="AG17" s="1243"/>
      <c r="AH17" s="1243"/>
      <c r="AI17" s="1243"/>
      <c r="AJ17" s="1243"/>
      <c r="AK17" s="1243"/>
      <c r="AL17" s="1243"/>
      <c r="AM17" s="1243"/>
      <c r="AN17" s="1243"/>
      <c r="AO17" s="1243"/>
      <c r="AP17" s="1243"/>
      <c r="AQ17" s="1243"/>
      <c r="AR17" s="1243"/>
      <c r="AS17" s="1243"/>
      <c r="AT17" s="1243"/>
      <c r="AU17" s="1243"/>
      <c r="AV17" s="1243"/>
      <c r="AW17" s="1243"/>
      <c r="AX17" s="1243"/>
      <c r="AY17" s="1243"/>
      <c r="AZ17" s="1243"/>
      <c r="BA17" s="1243"/>
      <c r="BB17" s="1243"/>
      <c r="BC17" s="1243"/>
      <c r="BD17" s="1243"/>
      <c r="BE17" s="1243"/>
      <c r="BF17" s="1243"/>
      <c r="BG17" s="1243"/>
      <c r="BH17" s="1243"/>
      <c r="BI17" s="1243"/>
      <c r="BJ17" s="1243"/>
      <c r="BK17" s="1243"/>
      <c r="BL17" s="1243"/>
      <c r="BM17" s="1243"/>
      <c r="BN17" s="1243"/>
      <c r="BO17" s="1243"/>
      <c r="BP17" s="1243"/>
      <c r="BQ17" s="1243"/>
      <c r="BR17" s="1243"/>
      <c r="BS17" s="1243"/>
      <c r="BT17" s="1243"/>
      <c r="BU17" s="1243"/>
      <c r="BV17" s="1243"/>
      <c r="BW17" s="1243"/>
      <c r="BX17" s="1243"/>
      <c r="BY17" s="1243"/>
      <c r="BZ17" s="1243"/>
      <c r="CA17" s="1243"/>
      <c r="CB17" s="1243"/>
      <c r="CC17" s="1243"/>
      <c r="CD17" s="1243"/>
      <c r="CE17" s="1243"/>
      <c r="CF17" s="1243"/>
      <c r="CG17" s="1243"/>
      <c r="CH17" s="1243"/>
      <c r="CI17" s="1243"/>
      <c r="CJ17" s="1243"/>
      <c r="CK17" s="1243"/>
      <c r="CL17" s="1243"/>
      <c r="CM17" s="1243"/>
      <c r="CN17" s="1243"/>
      <c r="CO17" s="1243"/>
      <c r="CP17" s="1243"/>
      <c r="CQ17" s="1243"/>
      <c r="CR17" s="1243"/>
      <c r="CS17" s="1243"/>
      <c r="CT17" s="1243"/>
      <c r="CU17" s="1243"/>
      <c r="CV17" s="1243"/>
      <c r="CW17" s="1243"/>
      <c r="CX17" s="1243"/>
      <c r="CY17" s="1243"/>
      <c r="CZ17" s="1243"/>
      <c r="DA17" s="1243"/>
      <c r="DB17" s="1243"/>
      <c r="DC17" s="1243"/>
      <c r="DD17" s="1243"/>
      <c r="DE17" s="1243"/>
    </row>
    <row r="18" spans="1:109" s="262" customFormat="1" ht="13.2" x14ac:dyDescent="0.2">
      <c r="A18" s="1242"/>
      <c r="B18" s="1243"/>
      <c r="C18" s="1243"/>
      <c r="D18" s="1243"/>
      <c r="E18" s="1243"/>
      <c r="F18" s="1243"/>
      <c r="G18" s="1243"/>
      <c r="H18" s="1243"/>
      <c r="I18" s="1243"/>
      <c r="J18" s="1243"/>
      <c r="K18" s="1243"/>
      <c r="L18" s="1243"/>
      <c r="M18" s="1243"/>
      <c r="N18" s="1243"/>
      <c r="O18" s="1243"/>
      <c r="P18" s="1243"/>
      <c r="Q18" s="1243"/>
      <c r="R18" s="1243"/>
      <c r="S18" s="1243"/>
      <c r="T18" s="1243"/>
      <c r="U18" s="1243"/>
      <c r="V18" s="1243"/>
      <c r="W18" s="1243"/>
      <c r="X18" s="1243"/>
      <c r="Y18" s="1243"/>
      <c r="Z18" s="1243"/>
      <c r="AA18" s="1243"/>
      <c r="AB18" s="1243"/>
      <c r="AC18" s="1243"/>
      <c r="AD18" s="1243"/>
      <c r="AE18" s="1243"/>
      <c r="AF18" s="1243"/>
      <c r="AG18" s="1243"/>
      <c r="AH18" s="1243"/>
      <c r="AI18" s="1243"/>
      <c r="AJ18" s="1243"/>
      <c r="AK18" s="1243"/>
      <c r="AL18" s="1243"/>
      <c r="AM18" s="1243"/>
      <c r="AN18" s="1243"/>
      <c r="AO18" s="1243"/>
      <c r="AP18" s="1243"/>
      <c r="AQ18" s="1243"/>
      <c r="AR18" s="1243"/>
      <c r="AS18" s="1243"/>
      <c r="AT18" s="1243"/>
      <c r="AU18" s="1243"/>
      <c r="AV18" s="1243"/>
      <c r="AW18" s="1243"/>
      <c r="AX18" s="1243"/>
      <c r="AY18" s="1243"/>
      <c r="AZ18" s="1243"/>
      <c r="BA18" s="1243"/>
      <c r="BB18" s="1243"/>
      <c r="BC18" s="1243"/>
      <c r="BD18" s="1243"/>
      <c r="BE18" s="1243"/>
      <c r="BF18" s="1243"/>
      <c r="BG18" s="1243"/>
      <c r="BH18" s="1243"/>
      <c r="BI18" s="1243"/>
      <c r="BJ18" s="1243"/>
      <c r="BK18" s="1243"/>
      <c r="BL18" s="1243"/>
      <c r="BM18" s="1243"/>
      <c r="BN18" s="1243"/>
      <c r="BO18" s="1243"/>
      <c r="BP18" s="1243"/>
      <c r="BQ18" s="1243"/>
      <c r="BR18" s="1243"/>
      <c r="BS18" s="1243"/>
      <c r="BT18" s="1243"/>
      <c r="BU18" s="1243"/>
      <c r="BV18" s="1243"/>
      <c r="BW18" s="1243"/>
      <c r="BX18" s="1243"/>
      <c r="BY18" s="1243"/>
      <c r="BZ18" s="1243"/>
      <c r="CA18" s="1243"/>
      <c r="CB18" s="1243"/>
      <c r="CC18" s="1243"/>
      <c r="CD18" s="1243"/>
      <c r="CE18" s="1243"/>
      <c r="CF18" s="1243"/>
      <c r="CG18" s="1243"/>
      <c r="CH18" s="1243"/>
      <c r="CI18" s="1243"/>
      <c r="CJ18" s="1243"/>
      <c r="CK18" s="1243"/>
      <c r="CL18" s="1243"/>
      <c r="CM18" s="1243"/>
      <c r="CN18" s="1243"/>
      <c r="CO18" s="1243"/>
      <c r="CP18" s="1243"/>
      <c r="CQ18" s="1243"/>
      <c r="CR18" s="1243"/>
      <c r="CS18" s="1243"/>
      <c r="CT18" s="1243"/>
      <c r="CU18" s="1243"/>
      <c r="CV18" s="1243"/>
      <c r="CW18" s="1243"/>
      <c r="CX18" s="1243"/>
      <c r="CY18" s="1243"/>
      <c r="CZ18" s="1243"/>
      <c r="DA18" s="1243"/>
      <c r="DB18" s="1243"/>
      <c r="DC18" s="1243"/>
      <c r="DD18" s="1243"/>
      <c r="DE18" s="1243"/>
    </row>
    <row r="19" spans="1:109" ht="13.2" x14ac:dyDescent="0.2">
      <c r="DD19" s="1242"/>
      <c r="DE19" s="1242"/>
    </row>
    <row r="20" spans="1:109" ht="13.2" x14ac:dyDescent="0.2">
      <c r="DD20" s="1242"/>
      <c r="DE20" s="1242"/>
    </row>
    <row r="21" spans="1:109" ht="17.25" customHeight="1" x14ac:dyDescent="0.2">
      <c r="B21" s="1244"/>
      <c r="C21" s="1245"/>
      <c r="D21" s="1245"/>
      <c r="E21" s="1245"/>
      <c r="F21" s="1245"/>
      <c r="G21" s="1245"/>
      <c r="H21" s="1245"/>
      <c r="I21" s="1245"/>
      <c r="J21" s="1245"/>
      <c r="K21" s="1245"/>
      <c r="L21" s="1245"/>
      <c r="M21" s="1245"/>
      <c r="N21" s="1246"/>
      <c r="O21" s="1245"/>
      <c r="P21" s="1245"/>
      <c r="Q21" s="1245"/>
      <c r="R21" s="1245"/>
      <c r="S21" s="1245"/>
      <c r="T21" s="1245"/>
      <c r="U21" s="1245"/>
      <c r="V21" s="1245"/>
      <c r="W21" s="1245"/>
      <c r="X21" s="1245"/>
      <c r="Y21" s="1245"/>
      <c r="Z21" s="1245"/>
      <c r="AA21" s="1245"/>
      <c r="AB21" s="1245"/>
      <c r="AC21" s="1245"/>
      <c r="AD21" s="1245"/>
      <c r="AE21" s="1245"/>
      <c r="AF21" s="1245"/>
      <c r="AG21" s="1245"/>
      <c r="AH21" s="1245"/>
      <c r="AI21" s="1245"/>
      <c r="AJ21" s="1245"/>
      <c r="AK21" s="1245"/>
      <c r="AL21" s="1245"/>
      <c r="AM21" s="1245"/>
      <c r="AN21" s="1245"/>
      <c r="AO21" s="1245"/>
      <c r="AP21" s="1245"/>
      <c r="AQ21" s="1245"/>
      <c r="AR21" s="1245"/>
      <c r="AS21" s="1245"/>
      <c r="AT21" s="1246"/>
      <c r="AU21" s="1245"/>
      <c r="AV21" s="1245"/>
      <c r="AW21" s="1245"/>
      <c r="AX21" s="1245"/>
      <c r="AY21" s="1245"/>
      <c r="AZ21" s="1245"/>
      <c r="BA21" s="1245"/>
      <c r="BB21" s="1245"/>
      <c r="BC21" s="1245"/>
      <c r="BD21" s="1245"/>
      <c r="BE21" s="1245"/>
      <c r="BF21" s="1246"/>
      <c r="BG21" s="1245"/>
      <c r="BH21" s="1245"/>
      <c r="BI21" s="1245"/>
      <c r="BJ21" s="1245"/>
      <c r="BK21" s="1245"/>
      <c r="BL21" s="1245"/>
      <c r="BM21" s="1245"/>
      <c r="BN21" s="1245"/>
      <c r="BO21" s="1245"/>
      <c r="BP21" s="1245"/>
      <c r="BQ21" s="1245"/>
      <c r="BR21" s="1246"/>
      <c r="BS21" s="1245"/>
      <c r="BT21" s="1245"/>
      <c r="BU21" s="1245"/>
      <c r="BV21" s="1245"/>
      <c r="BW21" s="1245"/>
      <c r="BX21" s="1245"/>
      <c r="BY21" s="1245"/>
      <c r="BZ21" s="1245"/>
      <c r="CA21" s="1245"/>
      <c r="CB21" s="1245"/>
      <c r="CC21" s="1245"/>
      <c r="CD21" s="1246"/>
      <c r="CE21" s="1245"/>
      <c r="CF21" s="1245"/>
      <c r="CG21" s="1245"/>
      <c r="CH21" s="1245"/>
      <c r="CI21" s="1245"/>
      <c r="CJ21" s="1245"/>
      <c r="CK21" s="1245"/>
      <c r="CL21" s="1245"/>
      <c r="CM21" s="1245"/>
      <c r="CN21" s="1245"/>
      <c r="CO21" s="1245"/>
      <c r="CP21" s="1246"/>
      <c r="CQ21" s="1245"/>
      <c r="CR21" s="1245"/>
      <c r="CS21" s="1245"/>
      <c r="CT21" s="1245"/>
      <c r="CU21" s="1245"/>
      <c r="CV21" s="1245"/>
      <c r="CW21" s="1245"/>
      <c r="CX21" s="1245"/>
      <c r="CY21" s="1245"/>
      <c r="CZ21" s="1245"/>
      <c r="DA21" s="1245"/>
      <c r="DB21" s="1246"/>
      <c r="DC21" s="1245"/>
      <c r="DD21" s="1247"/>
      <c r="DE21" s="1242"/>
    </row>
    <row r="22" spans="1:109" ht="17.25" customHeight="1" x14ac:dyDescent="0.2">
      <c r="B22" s="1248"/>
    </row>
    <row r="23" spans="1:109" ht="13.2" x14ac:dyDescent="0.2">
      <c r="B23" s="1248"/>
    </row>
    <row r="24" spans="1:109" ht="13.2" x14ac:dyDescent="0.2">
      <c r="B24" s="1248"/>
    </row>
    <row r="25" spans="1:109" ht="13.2" x14ac:dyDescent="0.2">
      <c r="B25" s="1248"/>
    </row>
    <row r="26" spans="1:109" ht="13.2" x14ac:dyDescent="0.2">
      <c r="B26" s="1248"/>
    </row>
    <row r="27" spans="1:109" ht="13.2" x14ac:dyDescent="0.2">
      <c r="B27" s="1248"/>
    </row>
    <row r="28" spans="1:109" ht="13.2" x14ac:dyDescent="0.2">
      <c r="B28" s="1248"/>
    </row>
    <row r="29" spans="1:109" ht="13.2" x14ac:dyDescent="0.2">
      <c r="B29" s="1248"/>
    </row>
    <row r="30" spans="1:109" ht="13.2" x14ac:dyDescent="0.2">
      <c r="B30" s="1248"/>
    </row>
    <row r="31" spans="1:109" ht="13.2" x14ac:dyDescent="0.2">
      <c r="B31" s="1248"/>
    </row>
    <row r="32" spans="1:109" ht="13.2" x14ac:dyDescent="0.2">
      <c r="B32" s="1248"/>
    </row>
    <row r="33" spans="2:109" ht="13.2" x14ac:dyDescent="0.2">
      <c r="B33" s="1248"/>
    </row>
    <row r="34" spans="2:109" ht="13.2" x14ac:dyDescent="0.2">
      <c r="B34" s="1248"/>
    </row>
    <row r="35" spans="2:109" ht="13.2" x14ac:dyDescent="0.2">
      <c r="B35" s="1248"/>
    </row>
    <row r="36" spans="2:109" ht="13.2" x14ac:dyDescent="0.2">
      <c r="B36" s="1248"/>
    </row>
    <row r="37" spans="2:109" ht="13.2" x14ac:dyDescent="0.2">
      <c r="B37" s="1248"/>
    </row>
    <row r="38" spans="2:109" ht="13.2" x14ac:dyDescent="0.2">
      <c r="B38" s="1248"/>
    </row>
    <row r="39" spans="2:109" ht="13.2" x14ac:dyDescent="0.2">
      <c r="B39" s="1250"/>
      <c r="C39" s="1251"/>
      <c r="D39" s="1251"/>
      <c r="E39" s="1251"/>
      <c r="F39" s="1251"/>
      <c r="G39" s="1251"/>
      <c r="H39" s="1251"/>
      <c r="I39" s="1251"/>
      <c r="J39" s="1251"/>
      <c r="K39" s="1251"/>
      <c r="L39" s="1251"/>
      <c r="M39" s="1251"/>
      <c r="N39" s="1251"/>
      <c r="O39" s="1251"/>
      <c r="P39" s="1251"/>
      <c r="Q39" s="1251"/>
      <c r="R39" s="1251"/>
      <c r="S39" s="1251"/>
      <c r="T39" s="1251"/>
      <c r="U39" s="1251"/>
      <c r="V39" s="1251"/>
      <c r="W39" s="1251"/>
      <c r="X39" s="1251"/>
      <c r="Y39" s="1251"/>
      <c r="Z39" s="1251"/>
      <c r="AA39" s="1251"/>
      <c r="AB39" s="1251"/>
      <c r="AC39" s="1251"/>
      <c r="AD39" s="1251"/>
      <c r="AE39" s="1251"/>
      <c r="AF39" s="1251"/>
      <c r="AG39" s="1251"/>
      <c r="AH39" s="1251"/>
      <c r="AI39" s="1251"/>
      <c r="AJ39" s="1251"/>
      <c r="AK39" s="1251"/>
      <c r="AL39" s="1251"/>
      <c r="AM39" s="1251"/>
      <c r="AN39" s="1251"/>
      <c r="AO39" s="1251"/>
      <c r="AP39" s="1251"/>
      <c r="AQ39" s="1251"/>
      <c r="AR39" s="1251"/>
      <c r="AS39" s="1251"/>
      <c r="AT39" s="1251"/>
      <c r="AU39" s="1251"/>
      <c r="AV39" s="1251"/>
      <c r="AW39" s="1251"/>
      <c r="AX39" s="1251"/>
      <c r="AY39" s="1251"/>
      <c r="AZ39" s="1251"/>
      <c r="BA39" s="1251"/>
      <c r="BB39" s="1251"/>
      <c r="BC39" s="1251"/>
      <c r="BD39" s="1251"/>
      <c r="BE39" s="1251"/>
      <c r="BF39" s="1251"/>
      <c r="BG39" s="1251"/>
      <c r="BH39" s="1251"/>
      <c r="BI39" s="1251"/>
      <c r="BJ39" s="1251"/>
      <c r="BK39" s="1251"/>
      <c r="BL39" s="1251"/>
      <c r="BM39" s="1251"/>
      <c r="BN39" s="1251"/>
      <c r="BO39" s="1251"/>
      <c r="BP39" s="1251"/>
      <c r="BQ39" s="1251"/>
      <c r="BR39" s="1251"/>
      <c r="BS39" s="1251"/>
      <c r="BT39" s="1251"/>
      <c r="BU39" s="1251"/>
      <c r="BV39" s="1251"/>
      <c r="BW39" s="1251"/>
      <c r="BX39" s="1251"/>
      <c r="BY39" s="1251"/>
      <c r="BZ39" s="1251"/>
      <c r="CA39" s="1251"/>
      <c r="CB39" s="1251"/>
      <c r="CC39" s="1251"/>
      <c r="CD39" s="1251"/>
      <c r="CE39" s="1251"/>
      <c r="CF39" s="1251"/>
      <c r="CG39" s="1251"/>
      <c r="CH39" s="1251"/>
      <c r="CI39" s="1251"/>
      <c r="CJ39" s="1251"/>
      <c r="CK39" s="1251"/>
      <c r="CL39" s="1251"/>
      <c r="CM39" s="1251"/>
      <c r="CN39" s="1251"/>
      <c r="CO39" s="1251"/>
      <c r="CP39" s="1251"/>
      <c r="CQ39" s="1251"/>
      <c r="CR39" s="1251"/>
      <c r="CS39" s="1251"/>
      <c r="CT39" s="1251"/>
      <c r="CU39" s="1251"/>
      <c r="CV39" s="1251"/>
      <c r="CW39" s="1251"/>
      <c r="CX39" s="1251"/>
      <c r="CY39" s="1251"/>
      <c r="CZ39" s="1251"/>
      <c r="DA39" s="1251"/>
      <c r="DB39" s="1251"/>
      <c r="DC39" s="1251"/>
      <c r="DD39" s="1252"/>
    </row>
    <row r="40" spans="2:109" ht="13.2" x14ac:dyDescent="0.2">
      <c r="B40" s="1253"/>
      <c r="DD40" s="1253"/>
      <c r="DE40" s="1242"/>
    </row>
    <row r="41" spans="2:109" ht="16.2" x14ac:dyDescent="0.2">
      <c r="B41" s="1254" t="s">
        <v>605</v>
      </c>
      <c r="C41" s="1245"/>
      <c r="D41" s="1245"/>
      <c r="E41" s="1245"/>
      <c r="F41" s="1245"/>
      <c r="G41" s="1245"/>
      <c r="H41" s="1245"/>
      <c r="I41" s="1245"/>
      <c r="J41" s="1245"/>
      <c r="K41" s="1245"/>
      <c r="L41" s="1245"/>
      <c r="M41" s="1245"/>
      <c r="N41" s="1245"/>
      <c r="O41" s="1245"/>
      <c r="P41" s="1245"/>
      <c r="Q41" s="1245"/>
      <c r="R41" s="1245"/>
      <c r="S41" s="1245"/>
      <c r="T41" s="1245"/>
      <c r="U41" s="1245"/>
      <c r="V41" s="1245"/>
      <c r="W41" s="1245"/>
      <c r="X41" s="1245"/>
      <c r="Y41" s="1245"/>
      <c r="Z41" s="1245"/>
      <c r="AA41" s="1245"/>
      <c r="AB41" s="1245"/>
      <c r="AC41" s="1245"/>
      <c r="AD41" s="1245"/>
      <c r="AE41" s="1245"/>
      <c r="AF41" s="1245"/>
      <c r="AG41" s="1245"/>
      <c r="AH41" s="1245"/>
      <c r="AI41" s="1245"/>
      <c r="AJ41" s="1245"/>
      <c r="AK41" s="1245"/>
      <c r="AL41" s="1245"/>
      <c r="AM41" s="1245"/>
      <c r="AN41" s="1245"/>
      <c r="AO41" s="1245"/>
      <c r="AP41" s="1245"/>
      <c r="AQ41" s="1245"/>
      <c r="AR41" s="1245"/>
      <c r="AS41" s="1245"/>
      <c r="AT41" s="1245"/>
      <c r="AU41" s="1245"/>
      <c r="AV41" s="1245"/>
      <c r="AW41" s="1245"/>
      <c r="AX41" s="1245"/>
      <c r="AY41" s="1245"/>
      <c r="AZ41" s="1245"/>
      <c r="BA41" s="1245"/>
      <c r="BB41" s="1245"/>
      <c r="BC41" s="1245"/>
      <c r="BD41" s="1245"/>
      <c r="BE41" s="1245"/>
      <c r="BF41" s="1245"/>
      <c r="BG41" s="1245"/>
      <c r="BH41" s="1245"/>
      <c r="BI41" s="1245"/>
      <c r="BJ41" s="1245"/>
      <c r="BK41" s="1245"/>
      <c r="BL41" s="1245"/>
      <c r="BM41" s="1245"/>
      <c r="BN41" s="1245"/>
      <c r="BO41" s="1245"/>
      <c r="BP41" s="1245"/>
      <c r="BQ41" s="1245"/>
      <c r="BR41" s="1245"/>
      <c r="BS41" s="1245"/>
      <c r="BT41" s="1245"/>
      <c r="BU41" s="1245"/>
      <c r="BV41" s="1245"/>
      <c r="BW41" s="1245"/>
      <c r="BX41" s="1245"/>
      <c r="BY41" s="1245"/>
      <c r="BZ41" s="1245"/>
      <c r="CA41" s="1245"/>
      <c r="CB41" s="1245"/>
      <c r="CC41" s="1245"/>
      <c r="CD41" s="1245"/>
      <c r="CE41" s="1245"/>
      <c r="CF41" s="1245"/>
      <c r="CG41" s="1245"/>
      <c r="CH41" s="1245"/>
      <c r="CI41" s="1245"/>
      <c r="CJ41" s="1245"/>
      <c r="CK41" s="1245"/>
      <c r="CL41" s="1245"/>
      <c r="CM41" s="1245"/>
      <c r="CN41" s="1245"/>
      <c r="CO41" s="1245"/>
      <c r="CP41" s="1245"/>
      <c r="CQ41" s="1245"/>
      <c r="CR41" s="1245"/>
      <c r="CS41" s="1245"/>
      <c r="CT41" s="1245"/>
      <c r="CU41" s="1245"/>
      <c r="CV41" s="1245"/>
      <c r="CW41" s="1245"/>
      <c r="CX41" s="1245"/>
      <c r="CY41" s="1245"/>
      <c r="CZ41" s="1245"/>
      <c r="DA41" s="1245"/>
      <c r="DB41" s="1245"/>
      <c r="DC41" s="1245"/>
      <c r="DD41" s="1247"/>
    </row>
    <row r="42" spans="2:109" ht="13.2" x14ac:dyDescent="0.2">
      <c r="B42" s="1248"/>
      <c r="G42" s="1255"/>
      <c r="I42" s="1256"/>
      <c r="J42" s="1256"/>
      <c r="K42" s="1256"/>
      <c r="AM42" s="1255"/>
      <c r="AN42" s="1255" t="s">
        <v>606</v>
      </c>
      <c r="AP42" s="1256"/>
      <c r="AQ42" s="1256"/>
      <c r="AR42" s="1256"/>
      <c r="AY42" s="1255"/>
      <c r="BA42" s="1256"/>
      <c r="BB42" s="1256"/>
      <c r="BC42" s="1256"/>
      <c r="BK42" s="1255"/>
      <c r="BM42" s="1256"/>
      <c r="BN42" s="1256"/>
      <c r="BO42" s="1256"/>
      <c r="BW42" s="1255"/>
      <c r="BY42" s="1256"/>
      <c r="BZ42" s="1256"/>
      <c r="CA42" s="1256"/>
      <c r="CI42" s="1255"/>
      <c r="CK42" s="1256"/>
      <c r="CL42" s="1256"/>
      <c r="CM42" s="1256"/>
      <c r="CU42" s="1255"/>
      <c r="CW42" s="1256"/>
      <c r="CX42" s="1256"/>
      <c r="CY42" s="1256"/>
    </row>
    <row r="43" spans="2:109" ht="13.5" customHeight="1" x14ac:dyDescent="0.2">
      <c r="B43" s="1248"/>
      <c r="AN43" s="1257" t="s">
        <v>607</v>
      </c>
      <c r="AO43" s="1258"/>
      <c r="AP43" s="1258"/>
      <c r="AQ43" s="1258"/>
      <c r="AR43" s="1258"/>
      <c r="AS43" s="1258"/>
      <c r="AT43" s="1258"/>
      <c r="AU43" s="1258"/>
      <c r="AV43" s="1258"/>
      <c r="AW43" s="1258"/>
      <c r="AX43" s="1258"/>
      <c r="AY43" s="1258"/>
      <c r="AZ43" s="1258"/>
      <c r="BA43" s="1258"/>
      <c r="BB43" s="1258"/>
      <c r="BC43" s="1258"/>
      <c r="BD43" s="1258"/>
      <c r="BE43" s="1258"/>
      <c r="BF43" s="1258"/>
      <c r="BG43" s="1258"/>
      <c r="BH43" s="1258"/>
      <c r="BI43" s="1258"/>
      <c r="BJ43" s="1258"/>
      <c r="BK43" s="1258"/>
      <c r="BL43" s="1258"/>
      <c r="BM43" s="1258"/>
      <c r="BN43" s="1258"/>
      <c r="BO43" s="1258"/>
      <c r="BP43" s="1258"/>
      <c r="BQ43" s="1258"/>
      <c r="BR43" s="1258"/>
      <c r="BS43" s="1258"/>
      <c r="BT43" s="1258"/>
      <c r="BU43" s="1258"/>
      <c r="BV43" s="1258"/>
      <c r="BW43" s="1258"/>
      <c r="BX43" s="1258"/>
      <c r="BY43" s="1258"/>
      <c r="BZ43" s="1258"/>
      <c r="CA43" s="1258"/>
      <c r="CB43" s="1258"/>
      <c r="CC43" s="1258"/>
      <c r="CD43" s="1258"/>
      <c r="CE43" s="1258"/>
      <c r="CF43" s="1258"/>
      <c r="CG43" s="1258"/>
      <c r="CH43" s="1258"/>
      <c r="CI43" s="1258"/>
      <c r="CJ43" s="1258"/>
      <c r="CK43" s="1258"/>
      <c r="CL43" s="1258"/>
      <c r="CM43" s="1258"/>
      <c r="CN43" s="1258"/>
      <c r="CO43" s="1258"/>
      <c r="CP43" s="1258"/>
      <c r="CQ43" s="1258"/>
      <c r="CR43" s="1258"/>
      <c r="CS43" s="1258"/>
      <c r="CT43" s="1258"/>
      <c r="CU43" s="1258"/>
      <c r="CV43" s="1258"/>
      <c r="CW43" s="1258"/>
      <c r="CX43" s="1258"/>
      <c r="CY43" s="1258"/>
      <c r="CZ43" s="1258"/>
      <c r="DA43" s="1258"/>
      <c r="DB43" s="1258"/>
      <c r="DC43" s="1259"/>
    </row>
    <row r="44" spans="2:109" ht="13.2" x14ac:dyDescent="0.2">
      <c r="B44" s="1248"/>
      <c r="AN44" s="1260"/>
      <c r="AO44" s="1261"/>
      <c r="AP44" s="1261"/>
      <c r="AQ44" s="1261"/>
      <c r="AR44" s="1261"/>
      <c r="AS44" s="1261"/>
      <c r="AT44" s="1261"/>
      <c r="AU44" s="1261"/>
      <c r="AV44" s="1261"/>
      <c r="AW44" s="1261"/>
      <c r="AX44" s="1261"/>
      <c r="AY44" s="1261"/>
      <c r="AZ44" s="1261"/>
      <c r="BA44" s="1261"/>
      <c r="BB44" s="1261"/>
      <c r="BC44" s="1261"/>
      <c r="BD44" s="1261"/>
      <c r="BE44" s="1261"/>
      <c r="BF44" s="1261"/>
      <c r="BG44" s="1261"/>
      <c r="BH44" s="1261"/>
      <c r="BI44" s="1261"/>
      <c r="BJ44" s="1261"/>
      <c r="BK44" s="1261"/>
      <c r="BL44" s="1261"/>
      <c r="BM44" s="1261"/>
      <c r="BN44" s="1261"/>
      <c r="BO44" s="1261"/>
      <c r="BP44" s="1261"/>
      <c r="BQ44" s="1261"/>
      <c r="BR44" s="1261"/>
      <c r="BS44" s="1261"/>
      <c r="BT44" s="1261"/>
      <c r="BU44" s="1261"/>
      <c r="BV44" s="1261"/>
      <c r="BW44" s="1261"/>
      <c r="BX44" s="1261"/>
      <c r="BY44" s="1261"/>
      <c r="BZ44" s="1261"/>
      <c r="CA44" s="1261"/>
      <c r="CB44" s="1261"/>
      <c r="CC44" s="1261"/>
      <c r="CD44" s="1261"/>
      <c r="CE44" s="1261"/>
      <c r="CF44" s="1261"/>
      <c r="CG44" s="1261"/>
      <c r="CH44" s="1261"/>
      <c r="CI44" s="1261"/>
      <c r="CJ44" s="1261"/>
      <c r="CK44" s="1261"/>
      <c r="CL44" s="1261"/>
      <c r="CM44" s="1261"/>
      <c r="CN44" s="1261"/>
      <c r="CO44" s="1261"/>
      <c r="CP44" s="1261"/>
      <c r="CQ44" s="1261"/>
      <c r="CR44" s="1261"/>
      <c r="CS44" s="1261"/>
      <c r="CT44" s="1261"/>
      <c r="CU44" s="1261"/>
      <c r="CV44" s="1261"/>
      <c r="CW44" s="1261"/>
      <c r="CX44" s="1261"/>
      <c r="CY44" s="1261"/>
      <c r="CZ44" s="1261"/>
      <c r="DA44" s="1261"/>
      <c r="DB44" s="1261"/>
      <c r="DC44" s="1262"/>
    </row>
    <row r="45" spans="2:109" ht="13.2" x14ac:dyDescent="0.2">
      <c r="B45" s="1248"/>
      <c r="AN45" s="1260"/>
      <c r="AO45" s="1261"/>
      <c r="AP45" s="1261"/>
      <c r="AQ45" s="1261"/>
      <c r="AR45" s="1261"/>
      <c r="AS45" s="1261"/>
      <c r="AT45" s="1261"/>
      <c r="AU45" s="1261"/>
      <c r="AV45" s="1261"/>
      <c r="AW45" s="1261"/>
      <c r="AX45" s="1261"/>
      <c r="AY45" s="1261"/>
      <c r="AZ45" s="1261"/>
      <c r="BA45" s="1261"/>
      <c r="BB45" s="1261"/>
      <c r="BC45" s="1261"/>
      <c r="BD45" s="1261"/>
      <c r="BE45" s="1261"/>
      <c r="BF45" s="1261"/>
      <c r="BG45" s="1261"/>
      <c r="BH45" s="1261"/>
      <c r="BI45" s="1261"/>
      <c r="BJ45" s="1261"/>
      <c r="BK45" s="1261"/>
      <c r="BL45" s="1261"/>
      <c r="BM45" s="1261"/>
      <c r="BN45" s="1261"/>
      <c r="BO45" s="1261"/>
      <c r="BP45" s="1261"/>
      <c r="BQ45" s="1261"/>
      <c r="BR45" s="1261"/>
      <c r="BS45" s="1261"/>
      <c r="BT45" s="1261"/>
      <c r="BU45" s="1261"/>
      <c r="BV45" s="1261"/>
      <c r="BW45" s="1261"/>
      <c r="BX45" s="1261"/>
      <c r="BY45" s="1261"/>
      <c r="BZ45" s="1261"/>
      <c r="CA45" s="1261"/>
      <c r="CB45" s="1261"/>
      <c r="CC45" s="1261"/>
      <c r="CD45" s="1261"/>
      <c r="CE45" s="1261"/>
      <c r="CF45" s="1261"/>
      <c r="CG45" s="1261"/>
      <c r="CH45" s="1261"/>
      <c r="CI45" s="1261"/>
      <c r="CJ45" s="1261"/>
      <c r="CK45" s="1261"/>
      <c r="CL45" s="1261"/>
      <c r="CM45" s="1261"/>
      <c r="CN45" s="1261"/>
      <c r="CO45" s="1261"/>
      <c r="CP45" s="1261"/>
      <c r="CQ45" s="1261"/>
      <c r="CR45" s="1261"/>
      <c r="CS45" s="1261"/>
      <c r="CT45" s="1261"/>
      <c r="CU45" s="1261"/>
      <c r="CV45" s="1261"/>
      <c r="CW45" s="1261"/>
      <c r="CX45" s="1261"/>
      <c r="CY45" s="1261"/>
      <c r="CZ45" s="1261"/>
      <c r="DA45" s="1261"/>
      <c r="DB45" s="1261"/>
      <c r="DC45" s="1262"/>
    </row>
    <row r="46" spans="2:109" ht="13.2" x14ac:dyDescent="0.2">
      <c r="B46" s="1248"/>
      <c r="AN46" s="1260"/>
      <c r="AO46" s="1261"/>
      <c r="AP46" s="1261"/>
      <c r="AQ46" s="1261"/>
      <c r="AR46" s="1261"/>
      <c r="AS46" s="1261"/>
      <c r="AT46" s="1261"/>
      <c r="AU46" s="1261"/>
      <c r="AV46" s="1261"/>
      <c r="AW46" s="1261"/>
      <c r="AX46" s="1261"/>
      <c r="AY46" s="1261"/>
      <c r="AZ46" s="1261"/>
      <c r="BA46" s="1261"/>
      <c r="BB46" s="1261"/>
      <c r="BC46" s="1261"/>
      <c r="BD46" s="1261"/>
      <c r="BE46" s="1261"/>
      <c r="BF46" s="1261"/>
      <c r="BG46" s="1261"/>
      <c r="BH46" s="1261"/>
      <c r="BI46" s="1261"/>
      <c r="BJ46" s="1261"/>
      <c r="BK46" s="1261"/>
      <c r="BL46" s="1261"/>
      <c r="BM46" s="1261"/>
      <c r="BN46" s="1261"/>
      <c r="BO46" s="1261"/>
      <c r="BP46" s="1261"/>
      <c r="BQ46" s="1261"/>
      <c r="BR46" s="1261"/>
      <c r="BS46" s="1261"/>
      <c r="BT46" s="1261"/>
      <c r="BU46" s="1261"/>
      <c r="BV46" s="1261"/>
      <c r="BW46" s="1261"/>
      <c r="BX46" s="1261"/>
      <c r="BY46" s="1261"/>
      <c r="BZ46" s="1261"/>
      <c r="CA46" s="1261"/>
      <c r="CB46" s="1261"/>
      <c r="CC46" s="1261"/>
      <c r="CD46" s="1261"/>
      <c r="CE46" s="1261"/>
      <c r="CF46" s="1261"/>
      <c r="CG46" s="1261"/>
      <c r="CH46" s="1261"/>
      <c r="CI46" s="1261"/>
      <c r="CJ46" s="1261"/>
      <c r="CK46" s="1261"/>
      <c r="CL46" s="1261"/>
      <c r="CM46" s="1261"/>
      <c r="CN46" s="1261"/>
      <c r="CO46" s="1261"/>
      <c r="CP46" s="1261"/>
      <c r="CQ46" s="1261"/>
      <c r="CR46" s="1261"/>
      <c r="CS46" s="1261"/>
      <c r="CT46" s="1261"/>
      <c r="CU46" s="1261"/>
      <c r="CV46" s="1261"/>
      <c r="CW46" s="1261"/>
      <c r="CX46" s="1261"/>
      <c r="CY46" s="1261"/>
      <c r="CZ46" s="1261"/>
      <c r="DA46" s="1261"/>
      <c r="DB46" s="1261"/>
      <c r="DC46" s="1262"/>
    </row>
    <row r="47" spans="2:109" ht="13.2" x14ac:dyDescent="0.2">
      <c r="B47" s="1248"/>
      <c r="AN47" s="1263"/>
      <c r="AO47" s="1264"/>
      <c r="AP47" s="1264"/>
      <c r="AQ47" s="1264"/>
      <c r="AR47" s="1264"/>
      <c r="AS47" s="1264"/>
      <c r="AT47" s="1264"/>
      <c r="AU47" s="1264"/>
      <c r="AV47" s="1264"/>
      <c r="AW47" s="1264"/>
      <c r="AX47" s="1264"/>
      <c r="AY47" s="1264"/>
      <c r="AZ47" s="1264"/>
      <c r="BA47" s="1264"/>
      <c r="BB47" s="1264"/>
      <c r="BC47" s="1264"/>
      <c r="BD47" s="1264"/>
      <c r="BE47" s="1264"/>
      <c r="BF47" s="1264"/>
      <c r="BG47" s="1264"/>
      <c r="BH47" s="1264"/>
      <c r="BI47" s="1264"/>
      <c r="BJ47" s="1264"/>
      <c r="BK47" s="1264"/>
      <c r="BL47" s="1264"/>
      <c r="BM47" s="1264"/>
      <c r="BN47" s="1264"/>
      <c r="BO47" s="1264"/>
      <c r="BP47" s="1264"/>
      <c r="BQ47" s="1264"/>
      <c r="BR47" s="1264"/>
      <c r="BS47" s="1264"/>
      <c r="BT47" s="1264"/>
      <c r="BU47" s="1264"/>
      <c r="BV47" s="1264"/>
      <c r="BW47" s="1264"/>
      <c r="BX47" s="1264"/>
      <c r="BY47" s="1264"/>
      <c r="BZ47" s="1264"/>
      <c r="CA47" s="1264"/>
      <c r="CB47" s="1264"/>
      <c r="CC47" s="1264"/>
      <c r="CD47" s="1264"/>
      <c r="CE47" s="1264"/>
      <c r="CF47" s="1264"/>
      <c r="CG47" s="1264"/>
      <c r="CH47" s="1264"/>
      <c r="CI47" s="1264"/>
      <c r="CJ47" s="1264"/>
      <c r="CK47" s="1264"/>
      <c r="CL47" s="1264"/>
      <c r="CM47" s="1264"/>
      <c r="CN47" s="1264"/>
      <c r="CO47" s="1264"/>
      <c r="CP47" s="1264"/>
      <c r="CQ47" s="1264"/>
      <c r="CR47" s="1264"/>
      <c r="CS47" s="1264"/>
      <c r="CT47" s="1264"/>
      <c r="CU47" s="1264"/>
      <c r="CV47" s="1264"/>
      <c r="CW47" s="1264"/>
      <c r="CX47" s="1264"/>
      <c r="CY47" s="1264"/>
      <c r="CZ47" s="1264"/>
      <c r="DA47" s="1264"/>
      <c r="DB47" s="1264"/>
      <c r="DC47" s="1265"/>
    </row>
    <row r="48" spans="2:109" ht="13.2" x14ac:dyDescent="0.2">
      <c r="B48" s="1248"/>
      <c r="H48" s="1266"/>
      <c r="I48" s="1266"/>
      <c r="J48" s="1266"/>
      <c r="AN48" s="1266"/>
      <c r="AO48" s="1266"/>
      <c r="AP48" s="1266"/>
      <c r="AZ48" s="1266"/>
      <c r="BA48" s="1266"/>
      <c r="BB48" s="1266"/>
      <c r="BL48" s="1266"/>
      <c r="BM48" s="1266"/>
      <c r="BN48" s="1266"/>
      <c r="BX48" s="1266"/>
      <c r="BY48" s="1266"/>
      <c r="BZ48" s="1266"/>
      <c r="CJ48" s="1266"/>
      <c r="CK48" s="1266"/>
      <c r="CL48" s="1266"/>
      <c r="CV48" s="1266"/>
      <c r="CW48" s="1266"/>
      <c r="CX48" s="1266"/>
    </row>
    <row r="49" spans="1:109" ht="13.2" x14ac:dyDescent="0.2">
      <c r="B49" s="1248"/>
      <c r="AN49" s="1242" t="s">
        <v>608</v>
      </c>
    </row>
    <row r="50" spans="1:109" ht="13.2" x14ac:dyDescent="0.2">
      <c r="B50" s="1248"/>
      <c r="G50" s="1267"/>
      <c r="H50" s="1267"/>
      <c r="I50" s="1267"/>
      <c r="J50" s="1267"/>
      <c r="K50" s="1268"/>
      <c r="L50" s="1268"/>
      <c r="M50" s="1269"/>
      <c r="N50" s="1269"/>
      <c r="AN50" s="1270"/>
      <c r="AO50" s="1271"/>
      <c r="AP50" s="1271"/>
      <c r="AQ50" s="1271"/>
      <c r="AR50" s="1271"/>
      <c r="AS50" s="1271"/>
      <c r="AT50" s="1271"/>
      <c r="AU50" s="1271"/>
      <c r="AV50" s="1271"/>
      <c r="AW50" s="1271"/>
      <c r="AX50" s="1271"/>
      <c r="AY50" s="1271"/>
      <c r="AZ50" s="1271"/>
      <c r="BA50" s="1271"/>
      <c r="BB50" s="1271"/>
      <c r="BC50" s="1271"/>
      <c r="BD50" s="1271"/>
      <c r="BE50" s="1271"/>
      <c r="BF50" s="1271"/>
      <c r="BG50" s="1271"/>
      <c r="BH50" s="1271"/>
      <c r="BI50" s="1271"/>
      <c r="BJ50" s="1271"/>
      <c r="BK50" s="1271"/>
      <c r="BL50" s="1271"/>
      <c r="BM50" s="1271"/>
      <c r="BN50" s="1271"/>
      <c r="BO50" s="1272"/>
      <c r="BP50" s="1273" t="s">
        <v>569</v>
      </c>
      <c r="BQ50" s="1273"/>
      <c r="BR50" s="1273"/>
      <c r="BS50" s="1273"/>
      <c r="BT50" s="1273"/>
      <c r="BU50" s="1273"/>
      <c r="BV50" s="1273"/>
      <c r="BW50" s="1273"/>
      <c r="BX50" s="1273" t="s">
        <v>570</v>
      </c>
      <c r="BY50" s="1273"/>
      <c r="BZ50" s="1273"/>
      <c r="CA50" s="1273"/>
      <c r="CB50" s="1273"/>
      <c r="CC50" s="1273"/>
      <c r="CD50" s="1273"/>
      <c r="CE50" s="1273"/>
      <c r="CF50" s="1273" t="s">
        <v>571</v>
      </c>
      <c r="CG50" s="1273"/>
      <c r="CH50" s="1273"/>
      <c r="CI50" s="1273"/>
      <c r="CJ50" s="1273"/>
      <c r="CK50" s="1273"/>
      <c r="CL50" s="1273"/>
      <c r="CM50" s="1273"/>
      <c r="CN50" s="1273" t="s">
        <v>572</v>
      </c>
      <c r="CO50" s="1273"/>
      <c r="CP50" s="1273"/>
      <c r="CQ50" s="1273"/>
      <c r="CR50" s="1273"/>
      <c r="CS50" s="1273"/>
      <c r="CT50" s="1273"/>
      <c r="CU50" s="1273"/>
      <c r="CV50" s="1273" t="s">
        <v>573</v>
      </c>
      <c r="CW50" s="1273"/>
      <c r="CX50" s="1273"/>
      <c r="CY50" s="1273"/>
      <c r="CZ50" s="1273"/>
      <c r="DA50" s="1273"/>
      <c r="DB50" s="1273"/>
      <c r="DC50" s="1273"/>
    </row>
    <row r="51" spans="1:109" ht="13.5" customHeight="1" x14ac:dyDescent="0.2">
      <c r="B51" s="1248"/>
      <c r="G51" s="1274"/>
      <c r="H51" s="1274"/>
      <c r="I51" s="1275"/>
      <c r="J51" s="1275"/>
      <c r="K51" s="1276"/>
      <c r="L51" s="1276"/>
      <c r="M51" s="1276"/>
      <c r="N51" s="1276"/>
      <c r="AM51" s="1266"/>
      <c r="AN51" s="1277" t="s">
        <v>609</v>
      </c>
      <c r="AO51" s="1277"/>
      <c r="AP51" s="1277"/>
      <c r="AQ51" s="1277"/>
      <c r="AR51" s="1277"/>
      <c r="AS51" s="1277"/>
      <c r="AT51" s="1277"/>
      <c r="AU51" s="1277"/>
      <c r="AV51" s="1277"/>
      <c r="AW51" s="1277"/>
      <c r="AX51" s="1277"/>
      <c r="AY51" s="1277"/>
      <c r="AZ51" s="1277"/>
      <c r="BA51" s="1277"/>
      <c r="BB51" s="1277" t="s">
        <v>610</v>
      </c>
      <c r="BC51" s="1277"/>
      <c r="BD51" s="1277"/>
      <c r="BE51" s="1277"/>
      <c r="BF51" s="1277"/>
      <c r="BG51" s="1277"/>
      <c r="BH51" s="1277"/>
      <c r="BI51" s="1277"/>
      <c r="BJ51" s="1277"/>
      <c r="BK51" s="1277"/>
      <c r="BL51" s="1277"/>
      <c r="BM51" s="1277"/>
      <c r="BN51" s="1277"/>
      <c r="BO51" s="1277"/>
      <c r="BP51" s="1278">
        <v>121.4</v>
      </c>
      <c r="BQ51" s="1278"/>
      <c r="BR51" s="1278"/>
      <c r="BS51" s="1278"/>
      <c r="BT51" s="1278"/>
      <c r="BU51" s="1278"/>
      <c r="BV51" s="1278"/>
      <c r="BW51" s="1278"/>
      <c r="BX51" s="1279"/>
      <c r="BY51" s="1278"/>
      <c r="BZ51" s="1278"/>
      <c r="CA51" s="1278"/>
      <c r="CB51" s="1278"/>
      <c r="CC51" s="1278"/>
      <c r="CD51" s="1278"/>
      <c r="CE51" s="1278"/>
      <c r="CF51" s="1279"/>
      <c r="CG51" s="1278"/>
      <c r="CH51" s="1278"/>
      <c r="CI51" s="1278"/>
      <c r="CJ51" s="1278"/>
      <c r="CK51" s="1278"/>
      <c r="CL51" s="1278"/>
      <c r="CM51" s="1278"/>
      <c r="CN51" s="1278">
        <v>121.7</v>
      </c>
      <c r="CO51" s="1278"/>
      <c r="CP51" s="1278"/>
      <c r="CQ51" s="1278"/>
      <c r="CR51" s="1278"/>
      <c r="CS51" s="1278"/>
      <c r="CT51" s="1278"/>
      <c r="CU51" s="1278"/>
      <c r="CV51" s="1278">
        <v>95.5</v>
      </c>
      <c r="CW51" s="1278"/>
      <c r="CX51" s="1278"/>
      <c r="CY51" s="1278"/>
      <c r="CZ51" s="1278"/>
      <c r="DA51" s="1278"/>
      <c r="DB51" s="1278"/>
      <c r="DC51" s="1278"/>
    </row>
    <row r="52" spans="1:109" ht="13.2" x14ac:dyDescent="0.2">
      <c r="B52" s="1248"/>
      <c r="G52" s="1274"/>
      <c r="H52" s="1274"/>
      <c r="I52" s="1275"/>
      <c r="J52" s="1275"/>
      <c r="K52" s="1276"/>
      <c r="L52" s="1276"/>
      <c r="M52" s="1276"/>
      <c r="N52" s="1276"/>
      <c r="AM52" s="1266"/>
      <c r="AN52" s="1277"/>
      <c r="AO52" s="1277"/>
      <c r="AP52" s="1277"/>
      <c r="AQ52" s="1277"/>
      <c r="AR52" s="1277"/>
      <c r="AS52" s="1277"/>
      <c r="AT52" s="1277"/>
      <c r="AU52" s="1277"/>
      <c r="AV52" s="1277"/>
      <c r="AW52" s="1277"/>
      <c r="AX52" s="1277"/>
      <c r="AY52" s="1277"/>
      <c r="AZ52" s="1277"/>
      <c r="BA52" s="1277"/>
      <c r="BB52" s="1277"/>
      <c r="BC52" s="1277"/>
      <c r="BD52" s="1277"/>
      <c r="BE52" s="1277"/>
      <c r="BF52" s="1277"/>
      <c r="BG52" s="1277"/>
      <c r="BH52" s="1277"/>
      <c r="BI52" s="1277"/>
      <c r="BJ52" s="1277"/>
      <c r="BK52" s="1277"/>
      <c r="BL52" s="1277"/>
      <c r="BM52" s="1277"/>
      <c r="BN52" s="1277"/>
      <c r="BO52" s="1277"/>
      <c r="BP52" s="1278"/>
      <c r="BQ52" s="1278"/>
      <c r="BR52" s="1278"/>
      <c r="BS52" s="1278"/>
      <c r="BT52" s="1278"/>
      <c r="BU52" s="1278"/>
      <c r="BV52" s="1278"/>
      <c r="BW52" s="1278"/>
      <c r="BX52" s="1278"/>
      <c r="BY52" s="1278"/>
      <c r="BZ52" s="1278"/>
      <c r="CA52" s="1278"/>
      <c r="CB52" s="1278"/>
      <c r="CC52" s="1278"/>
      <c r="CD52" s="1278"/>
      <c r="CE52" s="1278"/>
      <c r="CF52" s="1278"/>
      <c r="CG52" s="1278"/>
      <c r="CH52" s="1278"/>
      <c r="CI52" s="1278"/>
      <c r="CJ52" s="1278"/>
      <c r="CK52" s="1278"/>
      <c r="CL52" s="1278"/>
      <c r="CM52" s="1278"/>
      <c r="CN52" s="1278"/>
      <c r="CO52" s="1278"/>
      <c r="CP52" s="1278"/>
      <c r="CQ52" s="1278"/>
      <c r="CR52" s="1278"/>
      <c r="CS52" s="1278"/>
      <c r="CT52" s="1278"/>
      <c r="CU52" s="1278"/>
      <c r="CV52" s="1278"/>
      <c r="CW52" s="1278"/>
      <c r="CX52" s="1278"/>
      <c r="CY52" s="1278"/>
      <c r="CZ52" s="1278"/>
      <c r="DA52" s="1278"/>
      <c r="DB52" s="1278"/>
      <c r="DC52" s="1278"/>
    </row>
    <row r="53" spans="1:109" ht="13.2" x14ac:dyDescent="0.2">
      <c r="A53" s="1256"/>
      <c r="B53" s="1248"/>
      <c r="G53" s="1274"/>
      <c r="H53" s="1274"/>
      <c r="I53" s="1267"/>
      <c r="J53" s="1267"/>
      <c r="K53" s="1276"/>
      <c r="L53" s="1276"/>
      <c r="M53" s="1276"/>
      <c r="N53" s="1276"/>
      <c r="AM53" s="1266"/>
      <c r="AN53" s="1277"/>
      <c r="AO53" s="1277"/>
      <c r="AP53" s="1277"/>
      <c r="AQ53" s="1277"/>
      <c r="AR53" s="1277"/>
      <c r="AS53" s="1277"/>
      <c r="AT53" s="1277"/>
      <c r="AU53" s="1277"/>
      <c r="AV53" s="1277"/>
      <c r="AW53" s="1277"/>
      <c r="AX53" s="1277"/>
      <c r="AY53" s="1277"/>
      <c r="AZ53" s="1277"/>
      <c r="BA53" s="1277"/>
      <c r="BB53" s="1277" t="s">
        <v>611</v>
      </c>
      <c r="BC53" s="1277"/>
      <c r="BD53" s="1277"/>
      <c r="BE53" s="1277"/>
      <c r="BF53" s="1277"/>
      <c r="BG53" s="1277"/>
      <c r="BH53" s="1277"/>
      <c r="BI53" s="1277"/>
      <c r="BJ53" s="1277"/>
      <c r="BK53" s="1277"/>
      <c r="BL53" s="1277"/>
      <c r="BM53" s="1277"/>
      <c r="BN53" s="1277"/>
      <c r="BO53" s="1277"/>
      <c r="BP53" s="1278">
        <v>48</v>
      </c>
      <c r="BQ53" s="1278"/>
      <c r="BR53" s="1278"/>
      <c r="BS53" s="1278"/>
      <c r="BT53" s="1278"/>
      <c r="BU53" s="1278"/>
      <c r="BV53" s="1278"/>
      <c r="BW53" s="1278"/>
      <c r="BX53" s="1279"/>
      <c r="BY53" s="1278"/>
      <c r="BZ53" s="1278"/>
      <c r="CA53" s="1278"/>
      <c r="CB53" s="1278"/>
      <c r="CC53" s="1278"/>
      <c r="CD53" s="1278"/>
      <c r="CE53" s="1278"/>
      <c r="CF53" s="1279"/>
      <c r="CG53" s="1278"/>
      <c r="CH53" s="1278"/>
      <c r="CI53" s="1278"/>
      <c r="CJ53" s="1278"/>
      <c r="CK53" s="1278"/>
      <c r="CL53" s="1278"/>
      <c r="CM53" s="1278"/>
      <c r="CN53" s="1278">
        <v>43.8</v>
      </c>
      <c r="CO53" s="1278"/>
      <c r="CP53" s="1278"/>
      <c r="CQ53" s="1278"/>
      <c r="CR53" s="1278"/>
      <c r="CS53" s="1278"/>
      <c r="CT53" s="1278"/>
      <c r="CU53" s="1278"/>
      <c r="CV53" s="1278">
        <v>45.9</v>
      </c>
      <c r="CW53" s="1278"/>
      <c r="CX53" s="1278"/>
      <c r="CY53" s="1278"/>
      <c r="CZ53" s="1278"/>
      <c r="DA53" s="1278"/>
      <c r="DB53" s="1278"/>
      <c r="DC53" s="1278"/>
    </row>
    <row r="54" spans="1:109" ht="13.2" x14ac:dyDescent="0.2">
      <c r="A54" s="1256"/>
      <c r="B54" s="1248"/>
      <c r="G54" s="1274"/>
      <c r="H54" s="1274"/>
      <c r="I54" s="1267"/>
      <c r="J54" s="1267"/>
      <c r="K54" s="1276"/>
      <c r="L54" s="1276"/>
      <c r="M54" s="1276"/>
      <c r="N54" s="1276"/>
      <c r="AM54" s="1266"/>
      <c r="AN54" s="1277"/>
      <c r="AO54" s="1277"/>
      <c r="AP54" s="1277"/>
      <c r="AQ54" s="1277"/>
      <c r="AR54" s="1277"/>
      <c r="AS54" s="1277"/>
      <c r="AT54" s="1277"/>
      <c r="AU54" s="1277"/>
      <c r="AV54" s="1277"/>
      <c r="AW54" s="1277"/>
      <c r="AX54" s="1277"/>
      <c r="AY54" s="1277"/>
      <c r="AZ54" s="1277"/>
      <c r="BA54" s="1277"/>
      <c r="BB54" s="1277"/>
      <c r="BC54" s="1277"/>
      <c r="BD54" s="1277"/>
      <c r="BE54" s="1277"/>
      <c r="BF54" s="1277"/>
      <c r="BG54" s="1277"/>
      <c r="BH54" s="1277"/>
      <c r="BI54" s="1277"/>
      <c r="BJ54" s="1277"/>
      <c r="BK54" s="1277"/>
      <c r="BL54" s="1277"/>
      <c r="BM54" s="1277"/>
      <c r="BN54" s="1277"/>
      <c r="BO54" s="1277"/>
      <c r="BP54" s="1278"/>
      <c r="BQ54" s="1278"/>
      <c r="BR54" s="1278"/>
      <c r="BS54" s="1278"/>
      <c r="BT54" s="1278"/>
      <c r="BU54" s="1278"/>
      <c r="BV54" s="1278"/>
      <c r="BW54" s="1278"/>
      <c r="BX54" s="1278"/>
      <c r="BY54" s="1278"/>
      <c r="BZ54" s="1278"/>
      <c r="CA54" s="1278"/>
      <c r="CB54" s="1278"/>
      <c r="CC54" s="1278"/>
      <c r="CD54" s="1278"/>
      <c r="CE54" s="1278"/>
      <c r="CF54" s="1278"/>
      <c r="CG54" s="1278"/>
      <c r="CH54" s="1278"/>
      <c r="CI54" s="1278"/>
      <c r="CJ54" s="1278"/>
      <c r="CK54" s="1278"/>
      <c r="CL54" s="1278"/>
      <c r="CM54" s="1278"/>
      <c r="CN54" s="1278"/>
      <c r="CO54" s="1278"/>
      <c r="CP54" s="1278"/>
      <c r="CQ54" s="1278"/>
      <c r="CR54" s="1278"/>
      <c r="CS54" s="1278"/>
      <c r="CT54" s="1278"/>
      <c r="CU54" s="1278"/>
      <c r="CV54" s="1278"/>
      <c r="CW54" s="1278"/>
      <c r="CX54" s="1278"/>
      <c r="CY54" s="1278"/>
      <c r="CZ54" s="1278"/>
      <c r="DA54" s="1278"/>
      <c r="DB54" s="1278"/>
      <c r="DC54" s="1278"/>
    </row>
    <row r="55" spans="1:109" ht="13.2" x14ac:dyDescent="0.2">
      <c r="A55" s="1256"/>
      <c r="B55" s="1248"/>
      <c r="G55" s="1267"/>
      <c r="H55" s="1267"/>
      <c r="I55" s="1267"/>
      <c r="J55" s="1267"/>
      <c r="K55" s="1276"/>
      <c r="L55" s="1276"/>
      <c r="M55" s="1276"/>
      <c r="N55" s="1276"/>
      <c r="AN55" s="1273" t="s">
        <v>612</v>
      </c>
      <c r="AO55" s="1273"/>
      <c r="AP55" s="1273"/>
      <c r="AQ55" s="1273"/>
      <c r="AR55" s="1273"/>
      <c r="AS55" s="1273"/>
      <c r="AT55" s="1273"/>
      <c r="AU55" s="1273"/>
      <c r="AV55" s="1273"/>
      <c r="AW55" s="1273"/>
      <c r="AX55" s="1273"/>
      <c r="AY55" s="1273"/>
      <c r="AZ55" s="1273"/>
      <c r="BA55" s="1273"/>
      <c r="BB55" s="1277" t="s">
        <v>610</v>
      </c>
      <c r="BC55" s="1277"/>
      <c r="BD55" s="1277"/>
      <c r="BE55" s="1277"/>
      <c r="BF55" s="1277"/>
      <c r="BG55" s="1277"/>
      <c r="BH55" s="1277"/>
      <c r="BI55" s="1277"/>
      <c r="BJ55" s="1277"/>
      <c r="BK55" s="1277"/>
      <c r="BL55" s="1277"/>
      <c r="BM55" s="1277"/>
      <c r="BN55" s="1277"/>
      <c r="BO55" s="1277"/>
      <c r="BP55" s="1278">
        <v>23.4</v>
      </c>
      <c r="BQ55" s="1278"/>
      <c r="BR55" s="1278"/>
      <c r="BS55" s="1278"/>
      <c r="BT55" s="1278"/>
      <c r="BU55" s="1278"/>
      <c r="BV55" s="1278"/>
      <c r="BW55" s="1278"/>
      <c r="BX55" s="1279"/>
      <c r="BY55" s="1278"/>
      <c r="BZ55" s="1278"/>
      <c r="CA55" s="1278"/>
      <c r="CB55" s="1278"/>
      <c r="CC55" s="1278"/>
      <c r="CD55" s="1278"/>
      <c r="CE55" s="1278"/>
      <c r="CF55" s="1279"/>
      <c r="CG55" s="1278"/>
      <c r="CH55" s="1278"/>
      <c r="CI55" s="1278"/>
      <c r="CJ55" s="1278"/>
      <c r="CK55" s="1278"/>
      <c r="CL55" s="1278"/>
      <c r="CM55" s="1278"/>
      <c r="CN55" s="1278">
        <v>3.4</v>
      </c>
      <c r="CO55" s="1278"/>
      <c r="CP55" s="1278"/>
      <c r="CQ55" s="1278"/>
      <c r="CR55" s="1278"/>
      <c r="CS55" s="1278"/>
      <c r="CT55" s="1278"/>
      <c r="CU55" s="1278"/>
      <c r="CV55" s="1278">
        <v>0</v>
      </c>
      <c r="CW55" s="1278"/>
      <c r="CX55" s="1278"/>
      <c r="CY55" s="1278"/>
      <c r="CZ55" s="1278"/>
      <c r="DA55" s="1278"/>
      <c r="DB55" s="1278"/>
      <c r="DC55" s="1278"/>
    </row>
    <row r="56" spans="1:109" ht="13.2" x14ac:dyDescent="0.2">
      <c r="A56" s="1256"/>
      <c r="B56" s="1248"/>
      <c r="G56" s="1267"/>
      <c r="H56" s="1267"/>
      <c r="I56" s="1267"/>
      <c r="J56" s="1267"/>
      <c r="K56" s="1276"/>
      <c r="L56" s="1276"/>
      <c r="M56" s="1276"/>
      <c r="N56" s="1276"/>
      <c r="AN56" s="1273"/>
      <c r="AO56" s="1273"/>
      <c r="AP56" s="1273"/>
      <c r="AQ56" s="1273"/>
      <c r="AR56" s="1273"/>
      <c r="AS56" s="1273"/>
      <c r="AT56" s="1273"/>
      <c r="AU56" s="1273"/>
      <c r="AV56" s="1273"/>
      <c r="AW56" s="1273"/>
      <c r="AX56" s="1273"/>
      <c r="AY56" s="1273"/>
      <c r="AZ56" s="1273"/>
      <c r="BA56" s="1273"/>
      <c r="BB56" s="1277"/>
      <c r="BC56" s="1277"/>
      <c r="BD56" s="1277"/>
      <c r="BE56" s="1277"/>
      <c r="BF56" s="1277"/>
      <c r="BG56" s="1277"/>
      <c r="BH56" s="1277"/>
      <c r="BI56" s="1277"/>
      <c r="BJ56" s="1277"/>
      <c r="BK56" s="1277"/>
      <c r="BL56" s="1277"/>
      <c r="BM56" s="1277"/>
      <c r="BN56" s="1277"/>
      <c r="BO56" s="1277"/>
      <c r="BP56" s="1278"/>
      <c r="BQ56" s="1278"/>
      <c r="BR56" s="1278"/>
      <c r="BS56" s="1278"/>
      <c r="BT56" s="1278"/>
      <c r="BU56" s="1278"/>
      <c r="BV56" s="1278"/>
      <c r="BW56" s="1278"/>
      <c r="BX56" s="1278"/>
      <c r="BY56" s="1278"/>
      <c r="BZ56" s="1278"/>
      <c r="CA56" s="1278"/>
      <c r="CB56" s="1278"/>
      <c r="CC56" s="1278"/>
      <c r="CD56" s="1278"/>
      <c r="CE56" s="1278"/>
      <c r="CF56" s="1278"/>
      <c r="CG56" s="1278"/>
      <c r="CH56" s="1278"/>
      <c r="CI56" s="1278"/>
      <c r="CJ56" s="1278"/>
      <c r="CK56" s="1278"/>
      <c r="CL56" s="1278"/>
      <c r="CM56" s="1278"/>
      <c r="CN56" s="1278"/>
      <c r="CO56" s="1278"/>
      <c r="CP56" s="1278"/>
      <c r="CQ56" s="1278"/>
      <c r="CR56" s="1278"/>
      <c r="CS56" s="1278"/>
      <c r="CT56" s="1278"/>
      <c r="CU56" s="1278"/>
      <c r="CV56" s="1278"/>
      <c r="CW56" s="1278"/>
      <c r="CX56" s="1278"/>
      <c r="CY56" s="1278"/>
      <c r="CZ56" s="1278"/>
      <c r="DA56" s="1278"/>
      <c r="DB56" s="1278"/>
      <c r="DC56" s="1278"/>
    </row>
    <row r="57" spans="1:109" s="1256" customFormat="1" ht="13.2" x14ac:dyDescent="0.2">
      <c r="B57" s="1280"/>
      <c r="G57" s="1267"/>
      <c r="H57" s="1267"/>
      <c r="I57" s="1281"/>
      <c r="J57" s="1281"/>
      <c r="K57" s="1276"/>
      <c r="L57" s="1276"/>
      <c r="M57" s="1276"/>
      <c r="N57" s="1276"/>
      <c r="AM57" s="1242"/>
      <c r="AN57" s="1273"/>
      <c r="AO57" s="1273"/>
      <c r="AP57" s="1273"/>
      <c r="AQ57" s="1273"/>
      <c r="AR57" s="1273"/>
      <c r="AS57" s="1273"/>
      <c r="AT57" s="1273"/>
      <c r="AU57" s="1273"/>
      <c r="AV57" s="1273"/>
      <c r="AW57" s="1273"/>
      <c r="AX57" s="1273"/>
      <c r="AY57" s="1273"/>
      <c r="AZ57" s="1273"/>
      <c r="BA57" s="1273"/>
      <c r="BB57" s="1277" t="s">
        <v>611</v>
      </c>
      <c r="BC57" s="1277"/>
      <c r="BD57" s="1277"/>
      <c r="BE57" s="1277"/>
      <c r="BF57" s="1277"/>
      <c r="BG57" s="1277"/>
      <c r="BH57" s="1277"/>
      <c r="BI57" s="1277"/>
      <c r="BJ57" s="1277"/>
      <c r="BK57" s="1277"/>
      <c r="BL57" s="1277"/>
      <c r="BM57" s="1277"/>
      <c r="BN57" s="1277"/>
      <c r="BO57" s="1277"/>
      <c r="BP57" s="1278">
        <v>59.2</v>
      </c>
      <c r="BQ57" s="1278"/>
      <c r="BR57" s="1278"/>
      <c r="BS57" s="1278"/>
      <c r="BT57" s="1278"/>
      <c r="BU57" s="1278"/>
      <c r="BV57" s="1278"/>
      <c r="BW57" s="1278"/>
      <c r="BX57" s="1279"/>
      <c r="BY57" s="1278"/>
      <c r="BZ57" s="1278"/>
      <c r="CA57" s="1278"/>
      <c r="CB57" s="1278"/>
      <c r="CC57" s="1278"/>
      <c r="CD57" s="1278"/>
      <c r="CE57" s="1278"/>
      <c r="CF57" s="1279"/>
      <c r="CG57" s="1278"/>
      <c r="CH57" s="1278"/>
      <c r="CI57" s="1278"/>
      <c r="CJ57" s="1278"/>
      <c r="CK57" s="1278"/>
      <c r="CL57" s="1278"/>
      <c r="CM57" s="1278"/>
      <c r="CN57" s="1278">
        <v>62.8</v>
      </c>
      <c r="CO57" s="1278"/>
      <c r="CP57" s="1278"/>
      <c r="CQ57" s="1278"/>
      <c r="CR57" s="1278"/>
      <c r="CS57" s="1278"/>
      <c r="CT57" s="1278"/>
      <c r="CU57" s="1278"/>
      <c r="CV57" s="1278">
        <v>62.8</v>
      </c>
      <c r="CW57" s="1278"/>
      <c r="CX57" s="1278"/>
      <c r="CY57" s="1278"/>
      <c r="CZ57" s="1278"/>
      <c r="DA57" s="1278"/>
      <c r="DB57" s="1278"/>
      <c r="DC57" s="1278"/>
      <c r="DD57" s="1282"/>
      <c r="DE57" s="1280"/>
    </row>
    <row r="58" spans="1:109" s="1256" customFormat="1" ht="13.2" x14ac:dyDescent="0.2">
      <c r="A58" s="1242"/>
      <c r="B58" s="1280"/>
      <c r="G58" s="1267"/>
      <c r="H58" s="1267"/>
      <c r="I58" s="1281"/>
      <c r="J58" s="1281"/>
      <c r="K58" s="1276"/>
      <c r="L58" s="1276"/>
      <c r="M58" s="1276"/>
      <c r="N58" s="1276"/>
      <c r="AM58" s="1242"/>
      <c r="AN58" s="1273"/>
      <c r="AO58" s="1273"/>
      <c r="AP58" s="1273"/>
      <c r="AQ58" s="1273"/>
      <c r="AR58" s="1273"/>
      <c r="AS58" s="1273"/>
      <c r="AT58" s="1273"/>
      <c r="AU58" s="1273"/>
      <c r="AV58" s="1273"/>
      <c r="AW58" s="1273"/>
      <c r="AX58" s="1273"/>
      <c r="AY58" s="1273"/>
      <c r="AZ58" s="1273"/>
      <c r="BA58" s="1273"/>
      <c r="BB58" s="1277"/>
      <c r="BC58" s="1277"/>
      <c r="BD58" s="1277"/>
      <c r="BE58" s="1277"/>
      <c r="BF58" s="1277"/>
      <c r="BG58" s="1277"/>
      <c r="BH58" s="1277"/>
      <c r="BI58" s="1277"/>
      <c r="BJ58" s="1277"/>
      <c r="BK58" s="1277"/>
      <c r="BL58" s="1277"/>
      <c r="BM58" s="1277"/>
      <c r="BN58" s="1277"/>
      <c r="BO58" s="1277"/>
      <c r="BP58" s="1278"/>
      <c r="BQ58" s="1278"/>
      <c r="BR58" s="1278"/>
      <c r="BS58" s="1278"/>
      <c r="BT58" s="1278"/>
      <c r="BU58" s="1278"/>
      <c r="BV58" s="1278"/>
      <c r="BW58" s="1278"/>
      <c r="BX58" s="1278"/>
      <c r="BY58" s="1278"/>
      <c r="BZ58" s="1278"/>
      <c r="CA58" s="1278"/>
      <c r="CB58" s="1278"/>
      <c r="CC58" s="1278"/>
      <c r="CD58" s="1278"/>
      <c r="CE58" s="1278"/>
      <c r="CF58" s="1278"/>
      <c r="CG58" s="1278"/>
      <c r="CH58" s="1278"/>
      <c r="CI58" s="1278"/>
      <c r="CJ58" s="1278"/>
      <c r="CK58" s="1278"/>
      <c r="CL58" s="1278"/>
      <c r="CM58" s="1278"/>
      <c r="CN58" s="1278"/>
      <c r="CO58" s="1278"/>
      <c r="CP58" s="1278"/>
      <c r="CQ58" s="1278"/>
      <c r="CR58" s="1278"/>
      <c r="CS58" s="1278"/>
      <c r="CT58" s="1278"/>
      <c r="CU58" s="1278"/>
      <c r="CV58" s="1278"/>
      <c r="CW58" s="1278"/>
      <c r="CX58" s="1278"/>
      <c r="CY58" s="1278"/>
      <c r="CZ58" s="1278"/>
      <c r="DA58" s="1278"/>
      <c r="DB58" s="1278"/>
      <c r="DC58" s="1278"/>
      <c r="DD58" s="1282"/>
      <c r="DE58" s="1280"/>
    </row>
    <row r="59" spans="1:109" s="1256" customFormat="1" ht="13.2" x14ac:dyDescent="0.2">
      <c r="A59" s="1242"/>
      <c r="B59" s="1280"/>
      <c r="K59" s="1283"/>
      <c r="L59" s="1283"/>
      <c r="M59" s="1283"/>
      <c r="N59" s="1283"/>
      <c r="AQ59" s="1283"/>
      <c r="AR59" s="1283"/>
      <c r="AS59" s="1283"/>
      <c r="AT59" s="1283"/>
      <c r="BC59" s="1283"/>
      <c r="BD59" s="1283"/>
      <c r="BE59" s="1283"/>
      <c r="BF59" s="1283"/>
      <c r="BO59" s="1283"/>
      <c r="BP59" s="1283"/>
      <c r="BQ59" s="1283"/>
      <c r="BR59" s="1283"/>
      <c r="CA59" s="1283"/>
      <c r="CB59" s="1283"/>
      <c r="CC59" s="1283"/>
      <c r="CD59" s="1283"/>
      <c r="CM59" s="1283"/>
      <c r="CN59" s="1283"/>
      <c r="CO59" s="1283"/>
      <c r="CP59" s="1283"/>
      <c r="CY59" s="1283"/>
      <c r="CZ59" s="1283"/>
      <c r="DA59" s="1283"/>
      <c r="DB59" s="1283"/>
      <c r="DC59" s="1283"/>
      <c r="DD59" s="1282"/>
      <c r="DE59" s="1280"/>
    </row>
    <row r="60" spans="1:109" s="1256" customFormat="1" ht="13.2" x14ac:dyDescent="0.2">
      <c r="A60" s="1242"/>
      <c r="B60" s="1280"/>
      <c r="K60" s="1283"/>
      <c r="L60" s="1283"/>
      <c r="M60" s="1283"/>
      <c r="N60" s="1283"/>
      <c r="AQ60" s="1283"/>
      <c r="AR60" s="1283"/>
      <c r="AS60" s="1283"/>
      <c r="AT60" s="1283"/>
      <c r="BC60" s="1283"/>
      <c r="BD60" s="1283"/>
      <c r="BE60" s="1283"/>
      <c r="BF60" s="1283"/>
      <c r="BO60" s="1283"/>
      <c r="BP60" s="1283"/>
      <c r="BQ60" s="1283"/>
      <c r="BR60" s="1283"/>
      <c r="CA60" s="1283"/>
      <c r="CB60" s="1283"/>
      <c r="CC60" s="1283"/>
      <c r="CD60" s="1283"/>
      <c r="CM60" s="1283"/>
      <c r="CN60" s="1283"/>
      <c r="CO60" s="1283"/>
      <c r="CP60" s="1283"/>
      <c r="CY60" s="1283"/>
      <c r="CZ60" s="1283"/>
      <c r="DA60" s="1283"/>
      <c r="DB60" s="1283"/>
      <c r="DC60" s="1283"/>
      <c r="DD60" s="1282"/>
      <c r="DE60" s="1280"/>
    </row>
    <row r="61" spans="1:109" s="1256" customFormat="1" ht="13.2" x14ac:dyDescent="0.2">
      <c r="A61" s="1242"/>
      <c r="B61" s="1284"/>
      <c r="C61" s="1285"/>
      <c r="D61" s="1285"/>
      <c r="E61" s="1285"/>
      <c r="F61" s="1285"/>
      <c r="G61" s="1285"/>
      <c r="H61" s="1285"/>
      <c r="I61" s="1285"/>
      <c r="J61" s="1285"/>
      <c r="K61" s="1285"/>
      <c r="L61" s="1285"/>
      <c r="M61" s="1286"/>
      <c r="N61" s="1286"/>
      <c r="O61" s="1285"/>
      <c r="P61" s="1285"/>
      <c r="Q61" s="1285"/>
      <c r="R61" s="1285"/>
      <c r="S61" s="1285"/>
      <c r="T61" s="1285"/>
      <c r="U61" s="1285"/>
      <c r="V61" s="1285"/>
      <c r="W61" s="1285"/>
      <c r="X61" s="1285"/>
      <c r="Y61" s="1285"/>
      <c r="Z61" s="1285"/>
      <c r="AA61" s="1285"/>
      <c r="AB61" s="1285"/>
      <c r="AC61" s="1285"/>
      <c r="AD61" s="1285"/>
      <c r="AE61" s="1285"/>
      <c r="AF61" s="1285"/>
      <c r="AG61" s="1285"/>
      <c r="AH61" s="1285"/>
      <c r="AI61" s="1285"/>
      <c r="AJ61" s="1285"/>
      <c r="AK61" s="1285"/>
      <c r="AL61" s="1285"/>
      <c r="AM61" s="1285"/>
      <c r="AN61" s="1285"/>
      <c r="AO61" s="1285"/>
      <c r="AP61" s="1285"/>
      <c r="AQ61" s="1285"/>
      <c r="AR61" s="1285"/>
      <c r="AS61" s="1286"/>
      <c r="AT61" s="1286"/>
      <c r="AU61" s="1285"/>
      <c r="AV61" s="1285"/>
      <c r="AW61" s="1285"/>
      <c r="AX61" s="1285"/>
      <c r="AY61" s="1285"/>
      <c r="AZ61" s="1285"/>
      <c r="BA61" s="1285"/>
      <c r="BB61" s="1285"/>
      <c r="BC61" s="1285"/>
      <c r="BD61" s="1285"/>
      <c r="BE61" s="1286"/>
      <c r="BF61" s="1286"/>
      <c r="BG61" s="1285"/>
      <c r="BH61" s="1285"/>
      <c r="BI61" s="1285"/>
      <c r="BJ61" s="1285"/>
      <c r="BK61" s="1285"/>
      <c r="BL61" s="1285"/>
      <c r="BM61" s="1285"/>
      <c r="BN61" s="1285"/>
      <c r="BO61" s="1285"/>
      <c r="BP61" s="1285"/>
      <c r="BQ61" s="1286"/>
      <c r="BR61" s="1286"/>
      <c r="BS61" s="1285"/>
      <c r="BT61" s="1285"/>
      <c r="BU61" s="1285"/>
      <c r="BV61" s="1285"/>
      <c r="BW61" s="1285"/>
      <c r="BX61" s="1285"/>
      <c r="BY61" s="1285"/>
      <c r="BZ61" s="1285"/>
      <c r="CA61" s="1285"/>
      <c r="CB61" s="1285"/>
      <c r="CC61" s="1286"/>
      <c r="CD61" s="1286"/>
      <c r="CE61" s="1285"/>
      <c r="CF61" s="1285"/>
      <c r="CG61" s="1285"/>
      <c r="CH61" s="1285"/>
      <c r="CI61" s="1285"/>
      <c r="CJ61" s="1285"/>
      <c r="CK61" s="1285"/>
      <c r="CL61" s="1285"/>
      <c r="CM61" s="1285"/>
      <c r="CN61" s="1285"/>
      <c r="CO61" s="1286"/>
      <c r="CP61" s="1286"/>
      <c r="CQ61" s="1285"/>
      <c r="CR61" s="1285"/>
      <c r="CS61" s="1285"/>
      <c r="CT61" s="1285"/>
      <c r="CU61" s="1285"/>
      <c r="CV61" s="1285"/>
      <c r="CW61" s="1285"/>
      <c r="CX61" s="1285"/>
      <c r="CY61" s="1285"/>
      <c r="CZ61" s="1285"/>
      <c r="DA61" s="1286"/>
      <c r="DB61" s="1286"/>
      <c r="DC61" s="1286"/>
      <c r="DD61" s="1287"/>
      <c r="DE61" s="1280"/>
    </row>
    <row r="62" spans="1:109" ht="13.2" x14ac:dyDescent="0.2">
      <c r="B62" s="1253"/>
      <c r="C62" s="1253"/>
      <c r="D62" s="1253"/>
      <c r="E62" s="1253"/>
      <c r="F62" s="1253"/>
      <c r="G62" s="1253"/>
      <c r="H62" s="1253"/>
      <c r="I62" s="1253"/>
      <c r="J62" s="1253"/>
      <c r="K62" s="1253"/>
      <c r="L62" s="1253"/>
      <c r="M62" s="1253"/>
      <c r="N62" s="1253"/>
      <c r="O62" s="1253"/>
      <c r="P62" s="1253"/>
      <c r="Q62" s="1253"/>
      <c r="R62" s="1253"/>
      <c r="S62" s="1253"/>
      <c r="T62" s="1253"/>
      <c r="U62" s="1253"/>
      <c r="V62" s="1253"/>
      <c r="W62" s="1253"/>
      <c r="X62" s="1253"/>
      <c r="Y62" s="1253"/>
      <c r="Z62" s="1253"/>
      <c r="AA62" s="1253"/>
      <c r="AB62" s="1253"/>
      <c r="AC62" s="1253"/>
      <c r="AD62" s="1253"/>
      <c r="AE62" s="1253"/>
      <c r="AF62" s="1253"/>
      <c r="AG62" s="1253"/>
      <c r="AH62" s="1253"/>
      <c r="AI62" s="1253"/>
      <c r="AJ62" s="1253"/>
      <c r="AK62" s="1253"/>
      <c r="AL62" s="1253"/>
      <c r="AM62" s="1253"/>
      <c r="AN62" s="1253"/>
      <c r="AO62" s="1253"/>
      <c r="AP62" s="1253"/>
      <c r="AQ62" s="1253"/>
      <c r="AR62" s="1253"/>
      <c r="AS62" s="1253"/>
      <c r="AT62" s="1253"/>
      <c r="AU62" s="1253"/>
      <c r="AV62" s="1253"/>
      <c r="AW62" s="1253"/>
      <c r="AX62" s="1253"/>
      <c r="AY62" s="1253"/>
      <c r="AZ62" s="1253"/>
      <c r="BA62" s="1253"/>
      <c r="BB62" s="1253"/>
      <c r="BC62" s="1253"/>
      <c r="BD62" s="1253"/>
      <c r="BE62" s="1253"/>
      <c r="BF62" s="1253"/>
      <c r="BG62" s="1253"/>
      <c r="BH62" s="1253"/>
      <c r="BI62" s="1253"/>
      <c r="BJ62" s="1253"/>
      <c r="BK62" s="1253"/>
      <c r="BL62" s="1253"/>
      <c r="BM62" s="1253"/>
      <c r="BN62" s="1253"/>
      <c r="BO62" s="1253"/>
      <c r="BP62" s="1253"/>
      <c r="BQ62" s="1253"/>
      <c r="BR62" s="1253"/>
      <c r="BS62" s="1253"/>
      <c r="BT62" s="1253"/>
      <c r="BU62" s="1253"/>
      <c r="BV62" s="1253"/>
      <c r="BW62" s="1253"/>
      <c r="BX62" s="1253"/>
      <c r="BY62" s="1253"/>
      <c r="BZ62" s="1253"/>
      <c r="CA62" s="1253"/>
      <c r="CB62" s="1253"/>
      <c r="CC62" s="1253"/>
      <c r="CD62" s="1253"/>
      <c r="CE62" s="1253"/>
      <c r="CF62" s="1253"/>
      <c r="CG62" s="1253"/>
      <c r="CH62" s="1253"/>
      <c r="CI62" s="1253"/>
      <c r="CJ62" s="1253"/>
      <c r="CK62" s="1253"/>
      <c r="CL62" s="1253"/>
      <c r="CM62" s="1253"/>
      <c r="CN62" s="1253"/>
      <c r="CO62" s="1253"/>
      <c r="CP62" s="1253"/>
      <c r="CQ62" s="1253"/>
      <c r="CR62" s="1253"/>
      <c r="CS62" s="1253"/>
      <c r="CT62" s="1253"/>
      <c r="CU62" s="1253"/>
      <c r="CV62" s="1253"/>
      <c r="CW62" s="1253"/>
      <c r="CX62" s="1253"/>
      <c r="CY62" s="1253"/>
      <c r="CZ62" s="1253"/>
      <c r="DA62" s="1253"/>
      <c r="DB62" s="1253"/>
      <c r="DC62" s="1253"/>
      <c r="DD62" s="1253"/>
      <c r="DE62" s="1242"/>
    </row>
    <row r="63" spans="1:109" ht="16.2" x14ac:dyDescent="0.2">
      <c r="B63" s="1288" t="s">
        <v>613</v>
      </c>
    </row>
    <row r="64" spans="1:109" ht="13.2" x14ac:dyDescent="0.2">
      <c r="B64" s="1248"/>
      <c r="G64" s="1255"/>
      <c r="I64" s="1289"/>
      <c r="J64" s="1289"/>
      <c r="K64" s="1289"/>
      <c r="L64" s="1289"/>
      <c r="M64" s="1289"/>
      <c r="N64" s="1290"/>
      <c r="AM64" s="1255"/>
      <c r="AN64" s="1255" t="s">
        <v>606</v>
      </c>
      <c r="AP64" s="1256"/>
      <c r="AQ64" s="1256"/>
      <c r="AR64" s="1256"/>
      <c r="AY64" s="1255"/>
      <c r="BA64" s="1256"/>
      <c r="BB64" s="1256"/>
      <c r="BC64" s="1256"/>
      <c r="BK64" s="1255"/>
      <c r="BM64" s="1256"/>
      <c r="BN64" s="1256"/>
      <c r="BO64" s="1256"/>
      <c r="BW64" s="1255"/>
      <c r="BY64" s="1256"/>
      <c r="BZ64" s="1256"/>
      <c r="CA64" s="1256"/>
      <c r="CI64" s="1255"/>
      <c r="CK64" s="1256"/>
      <c r="CL64" s="1256"/>
      <c r="CM64" s="1256"/>
      <c r="CU64" s="1255"/>
      <c r="CW64" s="1256"/>
      <c r="CX64" s="1256"/>
      <c r="CY64" s="1256"/>
    </row>
    <row r="65" spans="2:107" ht="13.5" customHeight="1" x14ac:dyDescent="0.2">
      <c r="B65" s="1248"/>
      <c r="AN65" s="1257" t="s">
        <v>614</v>
      </c>
      <c r="AO65" s="1258"/>
      <c r="AP65" s="1258"/>
      <c r="AQ65" s="1258"/>
      <c r="AR65" s="1258"/>
      <c r="AS65" s="1258"/>
      <c r="AT65" s="1258"/>
      <c r="AU65" s="1258"/>
      <c r="AV65" s="1258"/>
      <c r="AW65" s="1258"/>
      <c r="AX65" s="1258"/>
      <c r="AY65" s="1258"/>
      <c r="AZ65" s="1258"/>
      <c r="BA65" s="1258"/>
      <c r="BB65" s="1258"/>
      <c r="BC65" s="1258"/>
      <c r="BD65" s="1258"/>
      <c r="BE65" s="1258"/>
      <c r="BF65" s="1258"/>
      <c r="BG65" s="1258"/>
      <c r="BH65" s="1258"/>
      <c r="BI65" s="1258"/>
      <c r="BJ65" s="1258"/>
      <c r="BK65" s="1258"/>
      <c r="BL65" s="1258"/>
      <c r="BM65" s="1258"/>
      <c r="BN65" s="1258"/>
      <c r="BO65" s="1258"/>
      <c r="BP65" s="1258"/>
      <c r="BQ65" s="1258"/>
      <c r="BR65" s="1258"/>
      <c r="BS65" s="1258"/>
      <c r="BT65" s="1258"/>
      <c r="BU65" s="1258"/>
      <c r="BV65" s="1258"/>
      <c r="BW65" s="1258"/>
      <c r="BX65" s="1258"/>
      <c r="BY65" s="1258"/>
      <c r="BZ65" s="1258"/>
      <c r="CA65" s="1258"/>
      <c r="CB65" s="1258"/>
      <c r="CC65" s="1258"/>
      <c r="CD65" s="1258"/>
      <c r="CE65" s="1258"/>
      <c r="CF65" s="1258"/>
      <c r="CG65" s="1258"/>
      <c r="CH65" s="1258"/>
      <c r="CI65" s="1258"/>
      <c r="CJ65" s="1258"/>
      <c r="CK65" s="1258"/>
      <c r="CL65" s="1258"/>
      <c r="CM65" s="1258"/>
      <c r="CN65" s="1258"/>
      <c r="CO65" s="1258"/>
      <c r="CP65" s="1258"/>
      <c r="CQ65" s="1258"/>
      <c r="CR65" s="1258"/>
      <c r="CS65" s="1258"/>
      <c r="CT65" s="1258"/>
      <c r="CU65" s="1258"/>
      <c r="CV65" s="1258"/>
      <c r="CW65" s="1258"/>
      <c r="CX65" s="1258"/>
      <c r="CY65" s="1258"/>
      <c r="CZ65" s="1258"/>
      <c r="DA65" s="1258"/>
      <c r="DB65" s="1258"/>
      <c r="DC65" s="1259"/>
    </row>
    <row r="66" spans="2:107" ht="13.2" x14ac:dyDescent="0.2">
      <c r="B66" s="1248"/>
      <c r="AN66" s="1260"/>
      <c r="AO66" s="1261"/>
      <c r="AP66" s="1261"/>
      <c r="AQ66" s="1261"/>
      <c r="AR66" s="1261"/>
      <c r="AS66" s="1261"/>
      <c r="AT66" s="1261"/>
      <c r="AU66" s="1261"/>
      <c r="AV66" s="1261"/>
      <c r="AW66" s="1261"/>
      <c r="AX66" s="1261"/>
      <c r="AY66" s="1261"/>
      <c r="AZ66" s="1261"/>
      <c r="BA66" s="1261"/>
      <c r="BB66" s="1261"/>
      <c r="BC66" s="1261"/>
      <c r="BD66" s="1261"/>
      <c r="BE66" s="1261"/>
      <c r="BF66" s="1261"/>
      <c r="BG66" s="1261"/>
      <c r="BH66" s="1261"/>
      <c r="BI66" s="1261"/>
      <c r="BJ66" s="1261"/>
      <c r="BK66" s="1261"/>
      <c r="BL66" s="1261"/>
      <c r="BM66" s="1261"/>
      <c r="BN66" s="1261"/>
      <c r="BO66" s="1261"/>
      <c r="BP66" s="1261"/>
      <c r="BQ66" s="1261"/>
      <c r="BR66" s="1261"/>
      <c r="BS66" s="1261"/>
      <c r="BT66" s="1261"/>
      <c r="BU66" s="1261"/>
      <c r="BV66" s="1261"/>
      <c r="BW66" s="1261"/>
      <c r="BX66" s="1261"/>
      <c r="BY66" s="1261"/>
      <c r="BZ66" s="1261"/>
      <c r="CA66" s="1261"/>
      <c r="CB66" s="1261"/>
      <c r="CC66" s="1261"/>
      <c r="CD66" s="1261"/>
      <c r="CE66" s="1261"/>
      <c r="CF66" s="1261"/>
      <c r="CG66" s="1261"/>
      <c r="CH66" s="1261"/>
      <c r="CI66" s="1261"/>
      <c r="CJ66" s="1261"/>
      <c r="CK66" s="1261"/>
      <c r="CL66" s="1261"/>
      <c r="CM66" s="1261"/>
      <c r="CN66" s="1261"/>
      <c r="CO66" s="1261"/>
      <c r="CP66" s="1261"/>
      <c r="CQ66" s="1261"/>
      <c r="CR66" s="1261"/>
      <c r="CS66" s="1261"/>
      <c r="CT66" s="1261"/>
      <c r="CU66" s="1261"/>
      <c r="CV66" s="1261"/>
      <c r="CW66" s="1261"/>
      <c r="CX66" s="1261"/>
      <c r="CY66" s="1261"/>
      <c r="CZ66" s="1261"/>
      <c r="DA66" s="1261"/>
      <c r="DB66" s="1261"/>
      <c r="DC66" s="1262"/>
    </row>
    <row r="67" spans="2:107" ht="13.2" x14ac:dyDescent="0.2">
      <c r="B67" s="1248"/>
      <c r="AN67" s="1260"/>
      <c r="AO67" s="1261"/>
      <c r="AP67" s="1261"/>
      <c r="AQ67" s="1261"/>
      <c r="AR67" s="1261"/>
      <c r="AS67" s="1261"/>
      <c r="AT67" s="1261"/>
      <c r="AU67" s="1261"/>
      <c r="AV67" s="1261"/>
      <c r="AW67" s="1261"/>
      <c r="AX67" s="1261"/>
      <c r="AY67" s="1261"/>
      <c r="AZ67" s="1261"/>
      <c r="BA67" s="1261"/>
      <c r="BB67" s="1261"/>
      <c r="BC67" s="1261"/>
      <c r="BD67" s="1261"/>
      <c r="BE67" s="1261"/>
      <c r="BF67" s="1261"/>
      <c r="BG67" s="1261"/>
      <c r="BH67" s="1261"/>
      <c r="BI67" s="1261"/>
      <c r="BJ67" s="1261"/>
      <c r="BK67" s="1261"/>
      <c r="BL67" s="1261"/>
      <c r="BM67" s="1261"/>
      <c r="BN67" s="1261"/>
      <c r="BO67" s="1261"/>
      <c r="BP67" s="1261"/>
      <c r="BQ67" s="1261"/>
      <c r="BR67" s="1261"/>
      <c r="BS67" s="1261"/>
      <c r="BT67" s="1261"/>
      <c r="BU67" s="1261"/>
      <c r="BV67" s="1261"/>
      <c r="BW67" s="1261"/>
      <c r="BX67" s="1261"/>
      <c r="BY67" s="1261"/>
      <c r="BZ67" s="1261"/>
      <c r="CA67" s="1261"/>
      <c r="CB67" s="1261"/>
      <c r="CC67" s="1261"/>
      <c r="CD67" s="1261"/>
      <c r="CE67" s="1261"/>
      <c r="CF67" s="1261"/>
      <c r="CG67" s="1261"/>
      <c r="CH67" s="1261"/>
      <c r="CI67" s="1261"/>
      <c r="CJ67" s="1261"/>
      <c r="CK67" s="1261"/>
      <c r="CL67" s="1261"/>
      <c r="CM67" s="1261"/>
      <c r="CN67" s="1261"/>
      <c r="CO67" s="1261"/>
      <c r="CP67" s="1261"/>
      <c r="CQ67" s="1261"/>
      <c r="CR67" s="1261"/>
      <c r="CS67" s="1261"/>
      <c r="CT67" s="1261"/>
      <c r="CU67" s="1261"/>
      <c r="CV67" s="1261"/>
      <c r="CW67" s="1261"/>
      <c r="CX67" s="1261"/>
      <c r="CY67" s="1261"/>
      <c r="CZ67" s="1261"/>
      <c r="DA67" s="1261"/>
      <c r="DB67" s="1261"/>
      <c r="DC67" s="1262"/>
    </row>
    <row r="68" spans="2:107" ht="13.2" x14ac:dyDescent="0.2">
      <c r="B68" s="1248"/>
      <c r="AN68" s="1260"/>
      <c r="AO68" s="1261"/>
      <c r="AP68" s="1261"/>
      <c r="AQ68" s="1261"/>
      <c r="AR68" s="1261"/>
      <c r="AS68" s="1261"/>
      <c r="AT68" s="1261"/>
      <c r="AU68" s="1261"/>
      <c r="AV68" s="1261"/>
      <c r="AW68" s="1261"/>
      <c r="AX68" s="1261"/>
      <c r="AY68" s="1261"/>
      <c r="AZ68" s="1261"/>
      <c r="BA68" s="1261"/>
      <c r="BB68" s="1261"/>
      <c r="BC68" s="1261"/>
      <c r="BD68" s="1261"/>
      <c r="BE68" s="1261"/>
      <c r="BF68" s="1261"/>
      <c r="BG68" s="1261"/>
      <c r="BH68" s="1261"/>
      <c r="BI68" s="1261"/>
      <c r="BJ68" s="1261"/>
      <c r="BK68" s="1261"/>
      <c r="BL68" s="1261"/>
      <c r="BM68" s="1261"/>
      <c r="BN68" s="1261"/>
      <c r="BO68" s="1261"/>
      <c r="BP68" s="1261"/>
      <c r="BQ68" s="1261"/>
      <c r="BR68" s="1261"/>
      <c r="BS68" s="1261"/>
      <c r="BT68" s="1261"/>
      <c r="BU68" s="1261"/>
      <c r="BV68" s="1261"/>
      <c r="BW68" s="1261"/>
      <c r="BX68" s="1261"/>
      <c r="BY68" s="1261"/>
      <c r="BZ68" s="1261"/>
      <c r="CA68" s="1261"/>
      <c r="CB68" s="1261"/>
      <c r="CC68" s="1261"/>
      <c r="CD68" s="1261"/>
      <c r="CE68" s="1261"/>
      <c r="CF68" s="1261"/>
      <c r="CG68" s="1261"/>
      <c r="CH68" s="1261"/>
      <c r="CI68" s="1261"/>
      <c r="CJ68" s="1261"/>
      <c r="CK68" s="1261"/>
      <c r="CL68" s="1261"/>
      <c r="CM68" s="1261"/>
      <c r="CN68" s="1261"/>
      <c r="CO68" s="1261"/>
      <c r="CP68" s="1261"/>
      <c r="CQ68" s="1261"/>
      <c r="CR68" s="1261"/>
      <c r="CS68" s="1261"/>
      <c r="CT68" s="1261"/>
      <c r="CU68" s="1261"/>
      <c r="CV68" s="1261"/>
      <c r="CW68" s="1261"/>
      <c r="CX68" s="1261"/>
      <c r="CY68" s="1261"/>
      <c r="CZ68" s="1261"/>
      <c r="DA68" s="1261"/>
      <c r="DB68" s="1261"/>
      <c r="DC68" s="1262"/>
    </row>
    <row r="69" spans="2:107" ht="13.2" x14ac:dyDescent="0.2">
      <c r="B69" s="1248"/>
      <c r="AN69" s="1263"/>
      <c r="AO69" s="1264"/>
      <c r="AP69" s="1264"/>
      <c r="AQ69" s="1264"/>
      <c r="AR69" s="1264"/>
      <c r="AS69" s="1264"/>
      <c r="AT69" s="1264"/>
      <c r="AU69" s="1264"/>
      <c r="AV69" s="1264"/>
      <c r="AW69" s="1264"/>
      <c r="AX69" s="1264"/>
      <c r="AY69" s="1264"/>
      <c r="AZ69" s="1264"/>
      <c r="BA69" s="1264"/>
      <c r="BB69" s="1264"/>
      <c r="BC69" s="1264"/>
      <c r="BD69" s="1264"/>
      <c r="BE69" s="1264"/>
      <c r="BF69" s="1264"/>
      <c r="BG69" s="1264"/>
      <c r="BH69" s="1264"/>
      <c r="BI69" s="1264"/>
      <c r="BJ69" s="1264"/>
      <c r="BK69" s="1264"/>
      <c r="BL69" s="1264"/>
      <c r="BM69" s="1264"/>
      <c r="BN69" s="1264"/>
      <c r="BO69" s="1264"/>
      <c r="BP69" s="1264"/>
      <c r="BQ69" s="1264"/>
      <c r="BR69" s="1264"/>
      <c r="BS69" s="1264"/>
      <c r="BT69" s="1264"/>
      <c r="BU69" s="1264"/>
      <c r="BV69" s="1264"/>
      <c r="BW69" s="1264"/>
      <c r="BX69" s="1264"/>
      <c r="BY69" s="1264"/>
      <c r="BZ69" s="1264"/>
      <c r="CA69" s="1264"/>
      <c r="CB69" s="1264"/>
      <c r="CC69" s="1264"/>
      <c r="CD69" s="1264"/>
      <c r="CE69" s="1264"/>
      <c r="CF69" s="1264"/>
      <c r="CG69" s="1264"/>
      <c r="CH69" s="1264"/>
      <c r="CI69" s="1264"/>
      <c r="CJ69" s="1264"/>
      <c r="CK69" s="1264"/>
      <c r="CL69" s="1264"/>
      <c r="CM69" s="1264"/>
      <c r="CN69" s="1264"/>
      <c r="CO69" s="1264"/>
      <c r="CP69" s="1264"/>
      <c r="CQ69" s="1264"/>
      <c r="CR69" s="1264"/>
      <c r="CS69" s="1264"/>
      <c r="CT69" s="1264"/>
      <c r="CU69" s="1264"/>
      <c r="CV69" s="1264"/>
      <c r="CW69" s="1264"/>
      <c r="CX69" s="1264"/>
      <c r="CY69" s="1264"/>
      <c r="CZ69" s="1264"/>
      <c r="DA69" s="1264"/>
      <c r="DB69" s="1264"/>
      <c r="DC69" s="1265"/>
    </row>
    <row r="70" spans="2:107" ht="13.2" x14ac:dyDescent="0.2">
      <c r="B70" s="1248"/>
      <c r="H70" s="1291"/>
      <c r="I70" s="1291"/>
      <c r="J70" s="1292"/>
      <c r="K70" s="1292"/>
      <c r="L70" s="1293"/>
      <c r="M70" s="1292"/>
      <c r="N70" s="1293"/>
      <c r="AN70" s="1266"/>
      <c r="AO70" s="1266"/>
      <c r="AP70" s="1266"/>
      <c r="AZ70" s="1266"/>
      <c r="BA70" s="1266"/>
      <c r="BB70" s="1266"/>
      <c r="BL70" s="1266"/>
      <c r="BM70" s="1266"/>
      <c r="BN70" s="1266"/>
      <c r="BX70" s="1266"/>
      <c r="BY70" s="1266"/>
      <c r="BZ70" s="1266"/>
      <c r="CJ70" s="1266"/>
      <c r="CK70" s="1266"/>
      <c r="CL70" s="1266"/>
      <c r="CV70" s="1266"/>
      <c r="CW70" s="1266"/>
      <c r="CX70" s="1266"/>
    </row>
    <row r="71" spans="2:107" ht="13.2" x14ac:dyDescent="0.2">
      <c r="B71" s="1248"/>
      <c r="G71" s="1294"/>
      <c r="I71" s="1295"/>
      <c r="J71" s="1292"/>
      <c r="K71" s="1292"/>
      <c r="L71" s="1293"/>
      <c r="M71" s="1292"/>
      <c r="N71" s="1293"/>
      <c r="AM71" s="1294"/>
      <c r="AN71" s="1242" t="s">
        <v>608</v>
      </c>
    </row>
    <row r="72" spans="2:107" ht="13.2" x14ac:dyDescent="0.2">
      <c r="B72" s="1248"/>
      <c r="G72" s="1267"/>
      <c r="H72" s="1267"/>
      <c r="I72" s="1267"/>
      <c r="J72" s="1267"/>
      <c r="K72" s="1268"/>
      <c r="L72" s="1268"/>
      <c r="M72" s="1269"/>
      <c r="N72" s="1269"/>
      <c r="AN72" s="1270"/>
      <c r="AO72" s="1271"/>
      <c r="AP72" s="1271"/>
      <c r="AQ72" s="1271"/>
      <c r="AR72" s="1271"/>
      <c r="AS72" s="1271"/>
      <c r="AT72" s="1271"/>
      <c r="AU72" s="1271"/>
      <c r="AV72" s="1271"/>
      <c r="AW72" s="1271"/>
      <c r="AX72" s="1271"/>
      <c r="AY72" s="1271"/>
      <c r="AZ72" s="1271"/>
      <c r="BA72" s="1271"/>
      <c r="BB72" s="1271"/>
      <c r="BC72" s="1271"/>
      <c r="BD72" s="1271"/>
      <c r="BE72" s="1271"/>
      <c r="BF72" s="1271"/>
      <c r="BG72" s="1271"/>
      <c r="BH72" s="1271"/>
      <c r="BI72" s="1271"/>
      <c r="BJ72" s="1271"/>
      <c r="BK72" s="1271"/>
      <c r="BL72" s="1271"/>
      <c r="BM72" s="1271"/>
      <c r="BN72" s="1271"/>
      <c r="BO72" s="1272"/>
      <c r="BP72" s="1273" t="s">
        <v>569</v>
      </c>
      <c r="BQ72" s="1273"/>
      <c r="BR72" s="1273"/>
      <c r="BS72" s="1273"/>
      <c r="BT72" s="1273"/>
      <c r="BU72" s="1273"/>
      <c r="BV72" s="1273"/>
      <c r="BW72" s="1273"/>
      <c r="BX72" s="1273" t="s">
        <v>570</v>
      </c>
      <c r="BY72" s="1273"/>
      <c r="BZ72" s="1273"/>
      <c r="CA72" s="1273"/>
      <c r="CB72" s="1273"/>
      <c r="CC72" s="1273"/>
      <c r="CD72" s="1273"/>
      <c r="CE72" s="1273"/>
      <c r="CF72" s="1273" t="s">
        <v>571</v>
      </c>
      <c r="CG72" s="1273"/>
      <c r="CH72" s="1273"/>
      <c r="CI72" s="1273"/>
      <c r="CJ72" s="1273"/>
      <c r="CK72" s="1273"/>
      <c r="CL72" s="1273"/>
      <c r="CM72" s="1273"/>
      <c r="CN72" s="1273" t="s">
        <v>572</v>
      </c>
      <c r="CO72" s="1273"/>
      <c r="CP72" s="1273"/>
      <c r="CQ72" s="1273"/>
      <c r="CR72" s="1273"/>
      <c r="CS72" s="1273"/>
      <c r="CT72" s="1273"/>
      <c r="CU72" s="1273"/>
      <c r="CV72" s="1273" t="s">
        <v>573</v>
      </c>
      <c r="CW72" s="1273"/>
      <c r="CX72" s="1273"/>
      <c r="CY72" s="1273"/>
      <c r="CZ72" s="1273"/>
      <c r="DA72" s="1273"/>
      <c r="DB72" s="1273"/>
      <c r="DC72" s="1273"/>
    </row>
    <row r="73" spans="2:107" ht="13.2" x14ac:dyDescent="0.2">
      <c r="B73" s="1248"/>
      <c r="G73" s="1274"/>
      <c r="H73" s="1274"/>
      <c r="I73" s="1274"/>
      <c r="J73" s="1274"/>
      <c r="K73" s="1296"/>
      <c r="L73" s="1296"/>
      <c r="M73" s="1296"/>
      <c r="N73" s="1296"/>
      <c r="AM73" s="1266"/>
      <c r="AN73" s="1277" t="s">
        <v>609</v>
      </c>
      <c r="AO73" s="1277"/>
      <c r="AP73" s="1277"/>
      <c r="AQ73" s="1277"/>
      <c r="AR73" s="1277"/>
      <c r="AS73" s="1277"/>
      <c r="AT73" s="1277"/>
      <c r="AU73" s="1277"/>
      <c r="AV73" s="1277"/>
      <c r="AW73" s="1277"/>
      <c r="AX73" s="1277"/>
      <c r="AY73" s="1277"/>
      <c r="AZ73" s="1277"/>
      <c r="BA73" s="1277"/>
      <c r="BB73" s="1277" t="s">
        <v>610</v>
      </c>
      <c r="BC73" s="1277"/>
      <c r="BD73" s="1277"/>
      <c r="BE73" s="1277"/>
      <c r="BF73" s="1277"/>
      <c r="BG73" s="1277"/>
      <c r="BH73" s="1277"/>
      <c r="BI73" s="1277"/>
      <c r="BJ73" s="1277"/>
      <c r="BK73" s="1277"/>
      <c r="BL73" s="1277"/>
      <c r="BM73" s="1277"/>
      <c r="BN73" s="1277"/>
      <c r="BO73" s="1277"/>
      <c r="BP73" s="1278">
        <v>121.4</v>
      </c>
      <c r="BQ73" s="1278"/>
      <c r="BR73" s="1278"/>
      <c r="BS73" s="1278"/>
      <c r="BT73" s="1278"/>
      <c r="BU73" s="1278"/>
      <c r="BV73" s="1278"/>
      <c r="BW73" s="1278"/>
      <c r="BX73" s="1278">
        <v>131.9</v>
      </c>
      <c r="BY73" s="1278"/>
      <c r="BZ73" s="1278"/>
      <c r="CA73" s="1278"/>
      <c r="CB73" s="1278"/>
      <c r="CC73" s="1278"/>
      <c r="CD73" s="1278"/>
      <c r="CE73" s="1278"/>
      <c r="CF73" s="1278">
        <v>134.80000000000001</v>
      </c>
      <c r="CG73" s="1278"/>
      <c r="CH73" s="1278"/>
      <c r="CI73" s="1278"/>
      <c r="CJ73" s="1278"/>
      <c r="CK73" s="1278"/>
      <c r="CL73" s="1278"/>
      <c r="CM73" s="1278"/>
      <c r="CN73" s="1278">
        <v>121.7</v>
      </c>
      <c r="CO73" s="1278"/>
      <c r="CP73" s="1278"/>
      <c r="CQ73" s="1278"/>
      <c r="CR73" s="1278"/>
      <c r="CS73" s="1278"/>
      <c r="CT73" s="1278"/>
      <c r="CU73" s="1278"/>
      <c r="CV73" s="1278">
        <v>95.5</v>
      </c>
      <c r="CW73" s="1278"/>
      <c r="CX73" s="1278"/>
      <c r="CY73" s="1278"/>
      <c r="CZ73" s="1278"/>
      <c r="DA73" s="1278"/>
      <c r="DB73" s="1278"/>
      <c r="DC73" s="1278"/>
    </row>
    <row r="74" spans="2:107" ht="13.2" x14ac:dyDescent="0.2">
      <c r="B74" s="1248"/>
      <c r="G74" s="1274"/>
      <c r="H74" s="1274"/>
      <c r="I74" s="1274"/>
      <c r="J74" s="1274"/>
      <c r="K74" s="1296"/>
      <c r="L74" s="1296"/>
      <c r="M74" s="1296"/>
      <c r="N74" s="1296"/>
      <c r="AM74" s="1266"/>
      <c r="AN74" s="1277"/>
      <c r="AO74" s="1277"/>
      <c r="AP74" s="1277"/>
      <c r="AQ74" s="1277"/>
      <c r="AR74" s="1277"/>
      <c r="AS74" s="1277"/>
      <c r="AT74" s="1277"/>
      <c r="AU74" s="1277"/>
      <c r="AV74" s="1277"/>
      <c r="AW74" s="1277"/>
      <c r="AX74" s="1277"/>
      <c r="AY74" s="1277"/>
      <c r="AZ74" s="1277"/>
      <c r="BA74" s="1277"/>
      <c r="BB74" s="1277"/>
      <c r="BC74" s="1277"/>
      <c r="BD74" s="1277"/>
      <c r="BE74" s="1277"/>
      <c r="BF74" s="1277"/>
      <c r="BG74" s="1277"/>
      <c r="BH74" s="1277"/>
      <c r="BI74" s="1277"/>
      <c r="BJ74" s="1277"/>
      <c r="BK74" s="1277"/>
      <c r="BL74" s="1277"/>
      <c r="BM74" s="1277"/>
      <c r="BN74" s="1277"/>
      <c r="BO74" s="1277"/>
      <c r="BP74" s="1278"/>
      <c r="BQ74" s="1278"/>
      <c r="BR74" s="1278"/>
      <c r="BS74" s="1278"/>
      <c r="BT74" s="1278"/>
      <c r="BU74" s="1278"/>
      <c r="BV74" s="1278"/>
      <c r="BW74" s="1278"/>
      <c r="BX74" s="1278"/>
      <c r="BY74" s="1278"/>
      <c r="BZ74" s="1278"/>
      <c r="CA74" s="1278"/>
      <c r="CB74" s="1278"/>
      <c r="CC74" s="1278"/>
      <c r="CD74" s="1278"/>
      <c r="CE74" s="1278"/>
      <c r="CF74" s="1278"/>
      <c r="CG74" s="1278"/>
      <c r="CH74" s="1278"/>
      <c r="CI74" s="1278"/>
      <c r="CJ74" s="1278"/>
      <c r="CK74" s="1278"/>
      <c r="CL74" s="1278"/>
      <c r="CM74" s="1278"/>
      <c r="CN74" s="1278"/>
      <c r="CO74" s="1278"/>
      <c r="CP74" s="1278"/>
      <c r="CQ74" s="1278"/>
      <c r="CR74" s="1278"/>
      <c r="CS74" s="1278"/>
      <c r="CT74" s="1278"/>
      <c r="CU74" s="1278"/>
      <c r="CV74" s="1278"/>
      <c r="CW74" s="1278"/>
      <c r="CX74" s="1278"/>
      <c r="CY74" s="1278"/>
      <c r="CZ74" s="1278"/>
      <c r="DA74" s="1278"/>
      <c r="DB74" s="1278"/>
      <c r="DC74" s="1278"/>
    </row>
    <row r="75" spans="2:107" ht="13.2" x14ac:dyDescent="0.2">
      <c r="B75" s="1248"/>
      <c r="G75" s="1274"/>
      <c r="H75" s="1274"/>
      <c r="I75" s="1267"/>
      <c r="J75" s="1267"/>
      <c r="K75" s="1276"/>
      <c r="L75" s="1276"/>
      <c r="M75" s="1276"/>
      <c r="N75" s="1276"/>
      <c r="AM75" s="1266"/>
      <c r="AN75" s="1277"/>
      <c r="AO75" s="1277"/>
      <c r="AP75" s="1277"/>
      <c r="AQ75" s="1277"/>
      <c r="AR75" s="1277"/>
      <c r="AS75" s="1277"/>
      <c r="AT75" s="1277"/>
      <c r="AU75" s="1277"/>
      <c r="AV75" s="1277"/>
      <c r="AW75" s="1277"/>
      <c r="AX75" s="1277"/>
      <c r="AY75" s="1277"/>
      <c r="AZ75" s="1277"/>
      <c r="BA75" s="1277"/>
      <c r="BB75" s="1277" t="s">
        <v>615</v>
      </c>
      <c r="BC75" s="1277"/>
      <c r="BD75" s="1277"/>
      <c r="BE75" s="1277"/>
      <c r="BF75" s="1277"/>
      <c r="BG75" s="1277"/>
      <c r="BH75" s="1277"/>
      <c r="BI75" s="1277"/>
      <c r="BJ75" s="1277"/>
      <c r="BK75" s="1277"/>
      <c r="BL75" s="1277"/>
      <c r="BM75" s="1277"/>
      <c r="BN75" s="1277"/>
      <c r="BO75" s="1277"/>
      <c r="BP75" s="1278">
        <v>11.5</v>
      </c>
      <c r="BQ75" s="1278"/>
      <c r="BR75" s="1278"/>
      <c r="BS75" s="1278"/>
      <c r="BT75" s="1278"/>
      <c r="BU75" s="1278"/>
      <c r="BV75" s="1278"/>
      <c r="BW75" s="1278"/>
      <c r="BX75" s="1278">
        <v>12</v>
      </c>
      <c r="BY75" s="1278"/>
      <c r="BZ75" s="1278"/>
      <c r="CA75" s="1278"/>
      <c r="CB75" s="1278"/>
      <c r="CC75" s="1278"/>
      <c r="CD75" s="1278"/>
      <c r="CE75" s="1278"/>
      <c r="CF75" s="1278">
        <v>12.2</v>
      </c>
      <c r="CG75" s="1278"/>
      <c r="CH75" s="1278"/>
      <c r="CI75" s="1278"/>
      <c r="CJ75" s="1278"/>
      <c r="CK75" s="1278"/>
      <c r="CL75" s="1278"/>
      <c r="CM75" s="1278"/>
      <c r="CN75" s="1278">
        <v>11.8</v>
      </c>
      <c r="CO75" s="1278"/>
      <c r="CP75" s="1278"/>
      <c r="CQ75" s="1278"/>
      <c r="CR75" s="1278"/>
      <c r="CS75" s="1278"/>
      <c r="CT75" s="1278"/>
      <c r="CU75" s="1278"/>
      <c r="CV75" s="1278">
        <v>11.8</v>
      </c>
      <c r="CW75" s="1278"/>
      <c r="CX75" s="1278"/>
      <c r="CY75" s="1278"/>
      <c r="CZ75" s="1278"/>
      <c r="DA75" s="1278"/>
      <c r="DB75" s="1278"/>
      <c r="DC75" s="1278"/>
    </row>
    <row r="76" spans="2:107" ht="13.2" x14ac:dyDescent="0.2">
      <c r="B76" s="1248"/>
      <c r="G76" s="1274"/>
      <c r="H76" s="1274"/>
      <c r="I76" s="1267"/>
      <c r="J76" s="1267"/>
      <c r="K76" s="1276"/>
      <c r="L76" s="1276"/>
      <c r="M76" s="1276"/>
      <c r="N76" s="1276"/>
      <c r="AM76" s="1266"/>
      <c r="AN76" s="1277"/>
      <c r="AO76" s="1277"/>
      <c r="AP76" s="1277"/>
      <c r="AQ76" s="1277"/>
      <c r="AR76" s="1277"/>
      <c r="AS76" s="1277"/>
      <c r="AT76" s="1277"/>
      <c r="AU76" s="1277"/>
      <c r="AV76" s="1277"/>
      <c r="AW76" s="1277"/>
      <c r="AX76" s="1277"/>
      <c r="AY76" s="1277"/>
      <c r="AZ76" s="1277"/>
      <c r="BA76" s="1277"/>
      <c r="BB76" s="1277"/>
      <c r="BC76" s="1277"/>
      <c r="BD76" s="1277"/>
      <c r="BE76" s="1277"/>
      <c r="BF76" s="1277"/>
      <c r="BG76" s="1277"/>
      <c r="BH76" s="1277"/>
      <c r="BI76" s="1277"/>
      <c r="BJ76" s="1277"/>
      <c r="BK76" s="1277"/>
      <c r="BL76" s="1277"/>
      <c r="BM76" s="1277"/>
      <c r="BN76" s="1277"/>
      <c r="BO76" s="1277"/>
      <c r="BP76" s="1278"/>
      <c r="BQ76" s="1278"/>
      <c r="BR76" s="1278"/>
      <c r="BS76" s="1278"/>
      <c r="BT76" s="1278"/>
      <c r="BU76" s="1278"/>
      <c r="BV76" s="1278"/>
      <c r="BW76" s="1278"/>
      <c r="BX76" s="1278"/>
      <c r="BY76" s="1278"/>
      <c r="BZ76" s="1278"/>
      <c r="CA76" s="1278"/>
      <c r="CB76" s="1278"/>
      <c r="CC76" s="1278"/>
      <c r="CD76" s="1278"/>
      <c r="CE76" s="1278"/>
      <c r="CF76" s="1278"/>
      <c r="CG76" s="1278"/>
      <c r="CH76" s="1278"/>
      <c r="CI76" s="1278"/>
      <c r="CJ76" s="1278"/>
      <c r="CK76" s="1278"/>
      <c r="CL76" s="1278"/>
      <c r="CM76" s="1278"/>
      <c r="CN76" s="1278"/>
      <c r="CO76" s="1278"/>
      <c r="CP76" s="1278"/>
      <c r="CQ76" s="1278"/>
      <c r="CR76" s="1278"/>
      <c r="CS76" s="1278"/>
      <c r="CT76" s="1278"/>
      <c r="CU76" s="1278"/>
      <c r="CV76" s="1278"/>
      <c r="CW76" s="1278"/>
      <c r="CX76" s="1278"/>
      <c r="CY76" s="1278"/>
      <c r="CZ76" s="1278"/>
      <c r="DA76" s="1278"/>
      <c r="DB76" s="1278"/>
      <c r="DC76" s="1278"/>
    </row>
    <row r="77" spans="2:107" ht="13.2" x14ac:dyDescent="0.2">
      <c r="B77" s="1248"/>
      <c r="G77" s="1267"/>
      <c r="H77" s="1267"/>
      <c r="I77" s="1267"/>
      <c r="J77" s="1267"/>
      <c r="K77" s="1296"/>
      <c r="L77" s="1296"/>
      <c r="M77" s="1296"/>
      <c r="N77" s="1296"/>
      <c r="AN77" s="1273" t="s">
        <v>612</v>
      </c>
      <c r="AO77" s="1273"/>
      <c r="AP77" s="1273"/>
      <c r="AQ77" s="1273"/>
      <c r="AR77" s="1273"/>
      <c r="AS77" s="1273"/>
      <c r="AT77" s="1273"/>
      <c r="AU77" s="1273"/>
      <c r="AV77" s="1273"/>
      <c r="AW77" s="1273"/>
      <c r="AX77" s="1273"/>
      <c r="AY77" s="1273"/>
      <c r="AZ77" s="1273"/>
      <c r="BA77" s="1273"/>
      <c r="BB77" s="1277" t="s">
        <v>610</v>
      </c>
      <c r="BC77" s="1277"/>
      <c r="BD77" s="1277"/>
      <c r="BE77" s="1277"/>
      <c r="BF77" s="1277"/>
      <c r="BG77" s="1277"/>
      <c r="BH77" s="1277"/>
      <c r="BI77" s="1277"/>
      <c r="BJ77" s="1277"/>
      <c r="BK77" s="1277"/>
      <c r="BL77" s="1277"/>
      <c r="BM77" s="1277"/>
      <c r="BN77" s="1277"/>
      <c r="BO77" s="1277"/>
      <c r="BP77" s="1278">
        <v>23.4</v>
      </c>
      <c r="BQ77" s="1278"/>
      <c r="BR77" s="1278"/>
      <c r="BS77" s="1278"/>
      <c r="BT77" s="1278"/>
      <c r="BU77" s="1278"/>
      <c r="BV77" s="1278"/>
      <c r="BW77" s="1278"/>
      <c r="BX77" s="1278">
        <v>7.6</v>
      </c>
      <c r="BY77" s="1278"/>
      <c r="BZ77" s="1278"/>
      <c r="CA77" s="1278"/>
      <c r="CB77" s="1278"/>
      <c r="CC77" s="1278"/>
      <c r="CD77" s="1278"/>
      <c r="CE77" s="1278"/>
      <c r="CF77" s="1278">
        <v>3</v>
      </c>
      <c r="CG77" s="1278"/>
      <c r="CH77" s="1278"/>
      <c r="CI77" s="1278"/>
      <c r="CJ77" s="1278"/>
      <c r="CK77" s="1278"/>
      <c r="CL77" s="1278"/>
      <c r="CM77" s="1278"/>
      <c r="CN77" s="1278">
        <v>3.4</v>
      </c>
      <c r="CO77" s="1278"/>
      <c r="CP77" s="1278"/>
      <c r="CQ77" s="1278"/>
      <c r="CR77" s="1278"/>
      <c r="CS77" s="1278"/>
      <c r="CT77" s="1278"/>
      <c r="CU77" s="1278"/>
      <c r="CV77" s="1278">
        <v>0</v>
      </c>
      <c r="CW77" s="1278"/>
      <c r="CX77" s="1278"/>
      <c r="CY77" s="1278"/>
      <c r="CZ77" s="1278"/>
      <c r="DA77" s="1278"/>
      <c r="DB77" s="1278"/>
      <c r="DC77" s="1278"/>
    </row>
    <row r="78" spans="2:107" ht="13.2" x14ac:dyDescent="0.2">
      <c r="B78" s="1248"/>
      <c r="G78" s="1267"/>
      <c r="H78" s="1267"/>
      <c r="I78" s="1267"/>
      <c r="J78" s="1267"/>
      <c r="K78" s="1296"/>
      <c r="L78" s="1296"/>
      <c r="M78" s="1296"/>
      <c r="N78" s="1296"/>
      <c r="AN78" s="1273"/>
      <c r="AO78" s="1273"/>
      <c r="AP78" s="1273"/>
      <c r="AQ78" s="1273"/>
      <c r="AR78" s="1273"/>
      <c r="AS78" s="1273"/>
      <c r="AT78" s="1273"/>
      <c r="AU78" s="1273"/>
      <c r="AV78" s="1273"/>
      <c r="AW78" s="1273"/>
      <c r="AX78" s="1273"/>
      <c r="AY78" s="1273"/>
      <c r="AZ78" s="1273"/>
      <c r="BA78" s="1273"/>
      <c r="BB78" s="1277"/>
      <c r="BC78" s="1277"/>
      <c r="BD78" s="1277"/>
      <c r="BE78" s="1277"/>
      <c r="BF78" s="1277"/>
      <c r="BG78" s="1277"/>
      <c r="BH78" s="1277"/>
      <c r="BI78" s="1277"/>
      <c r="BJ78" s="1277"/>
      <c r="BK78" s="1277"/>
      <c r="BL78" s="1277"/>
      <c r="BM78" s="1277"/>
      <c r="BN78" s="1277"/>
      <c r="BO78" s="1277"/>
      <c r="BP78" s="1278"/>
      <c r="BQ78" s="1278"/>
      <c r="BR78" s="1278"/>
      <c r="BS78" s="1278"/>
      <c r="BT78" s="1278"/>
      <c r="BU78" s="1278"/>
      <c r="BV78" s="1278"/>
      <c r="BW78" s="1278"/>
      <c r="BX78" s="1278"/>
      <c r="BY78" s="1278"/>
      <c r="BZ78" s="1278"/>
      <c r="CA78" s="1278"/>
      <c r="CB78" s="1278"/>
      <c r="CC78" s="1278"/>
      <c r="CD78" s="1278"/>
      <c r="CE78" s="1278"/>
      <c r="CF78" s="1278"/>
      <c r="CG78" s="1278"/>
      <c r="CH78" s="1278"/>
      <c r="CI78" s="1278"/>
      <c r="CJ78" s="1278"/>
      <c r="CK78" s="1278"/>
      <c r="CL78" s="1278"/>
      <c r="CM78" s="1278"/>
      <c r="CN78" s="1278"/>
      <c r="CO78" s="1278"/>
      <c r="CP78" s="1278"/>
      <c r="CQ78" s="1278"/>
      <c r="CR78" s="1278"/>
      <c r="CS78" s="1278"/>
      <c r="CT78" s="1278"/>
      <c r="CU78" s="1278"/>
      <c r="CV78" s="1278"/>
      <c r="CW78" s="1278"/>
      <c r="CX78" s="1278"/>
      <c r="CY78" s="1278"/>
      <c r="CZ78" s="1278"/>
      <c r="DA78" s="1278"/>
      <c r="DB78" s="1278"/>
      <c r="DC78" s="1278"/>
    </row>
    <row r="79" spans="2:107" ht="13.2" x14ac:dyDescent="0.2">
      <c r="B79" s="1248"/>
      <c r="G79" s="1267"/>
      <c r="H79" s="1267"/>
      <c r="I79" s="1281"/>
      <c r="J79" s="1281"/>
      <c r="K79" s="1297"/>
      <c r="L79" s="1297"/>
      <c r="M79" s="1297"/>
      <c r="N79" s="1297"/>
      <c r="AN79" s="1273"/>
      <c r="AO79" s="1273"/>
      <c r="AP79" s="1273"/>
      <c r="AQ79" s="1273"/>
      <c r="AR79" s="1273"/>
      <c r="AS79" s="1273"/>
      <c r="AT79" s="1273"/>
      <c r="AU79" s="1273"/>
      <c r="AV79" s="1273"/>
      <c r="AW79" s="1273"/>
      <c r="AX79" s="1273"/>
      <c r="AY79" s="1273"/>
      <c r="AZ79" s="1273"/>
      <c r="BA79" s="1273"/>
      <c r="BB79" s="1277" t="s">
        <v>615</v>
      </c>
      <c r="BC79" s="1277"/>
      <c r="BD79" s="1277"/>
      <c r="BE79" s="1277"/>
      <c r="BF79" s="1277"/>
      <c r="BG79" s="1277"/>
      <c r="BH79" s="1277"/>
      <c r="BI79" s="1277"/>
      <c r="BJ79" s="1277"/>
      <c r="BK79" s="1277"/>
      <c r="BL79" s="1277"/>
      <c r="BM79" s="1277"/>
      <c r="BN79" s="1277"/>
      <c r="BO79" s="1277"/>
      <c r="BP79" s="1278">
        <v>8.5</v>
      </c>
      <c r="BQ79" s="1278"/>
      <c r="BR79" s="1278"/>
      <c r="BS79" s="1278"/>
      <c r="BT79" s="1278"/>
      <c r="BU79" s="1278"/>
      <c r="BV79" s="1278"/>
      <c r="BW79" s="1278"/>
      <c r="BX79" s="1278">
        <v>8.6</v>
      </c>
      <c r="BY79" s="1278"/>
      <c r="BZ79" s="1278"/>
      <c r="CA79" s="1278"/>
      <c r="CB79" s="1278"/>
      <c r="CC79" s="1278"/>
      <c r="CD79" s="1278"/>
      <c r="CE79" s="1278"/>
      <c r="CF79" s="1278">
        <v>8.8000000000000007</v>
      </c>
      <c r="CG79" s="1278"/>
      <c r="CH79" s="1278"/>
      <c r="CI79" s="1278"/>
      <c r="CJ79" s="1278"/>
      <c r="CK79" s="1278"/>
      <c r="CL79" s="1278"/>
      <c r="CM79" s="1278"/>
      <c r="CN79" s="1278">
        <v>8.8000000000000007</v>
      </c>
      <c r="CO79" s="1278"/>
      <c r="CP79" s="1278"/>
      <c r="CQ79" s="1278"/>
      <c r="CR79" s="1278"/>
      <c r="CS79" s="1278"/>
      <c r="CT79" s="1278"/>
      <c r="CU79" s="1278"/>
      <c r="CV79" s="1278">
        <v>8.3000000000000007</v>
      </c>
      <c r="CW79" s="1278"/>
      <c r="CX79" s="1278"/>
      <c r="CY79" s="1278"/>
      <c r="CZ79" s="1278"/>
      <c r="DA79" s="1278"/>
      <c r="DB79" s="1278"/>
      <c r="DC79" s="1278"/>
    </row>
    <row r="80" spans="2:107" ht="13.2" x14ac:dyDescent="0.2">
      <c r="B80" s="1248"/>
      <c r="G80" s="1267"/>
      <c r="H80" s="1267"/>
      <c r="I80" s="1281"/>
      <c r="J80" s="1281"/>
      <c r="K80" s="1297"/>
      <c r="L80" s="1297"/>
      <c r="M80" s="1297"/>
      <c r="N80" s="1297"/>
      <c r="AN80" s="1273"/>
      <c r="AO80" s="1273"/>
      <c r="AP80" s="1273"/>
      <c r="AQ80" s="1273"/>
      <c r="AR80" s="1273"/>
      <c r="AS80" s="1273"/>
      <c r="AT80" s="1273"/>
      <c r="AU80" s="1273"/>
      <c r="AV80" s="1273"/>
      <c r="AW80" s="1273"/>
      <c r="AX80" s="1273"/>
      <c r="AY80" s="1273"/>
      <c r="AZ80" s="1273"/>
      <c r="BA80" s="1273"/>
      <c r="BB80" s="1277"/>
      <c r="BC80" s="1277"/>
      <c r="BD80" s="1277"/>
      <c r="BE80" s="1277"/>
      <c r="BF80" s="1277"/>
      <c r="BG80" s="1277"/>
      <c r="BH80" s="1277"/>
      <c r="BI80" s="1277"/>
      <c r="BJ80" s="1277"/>
      <c r="BK80" s="1277"/>
      <c r="BL80" s="1277"/>
      <c r="BM80" s="1277"/>
      <c r="BN80" s="1277"/>
      <c r="BO80" s="1277"/>
      <c r="BP80" s="1278"/>
      <c r="BQ80" s="1278"/>
      <c r="BR80" s="1278"/>
      <c r="BS80" s="1278"/>
      <c r="BT80" s="1278"/>
      <c r="BU80" s="1278"/>
      <c r="BV80" s="1278"/>
      <c r="BW80" s="1278"/>
      <c r="BX80" s="1278"/>
      <c r="BY80" s="1278"/>
      <c r="BZ80" s="1278"/>
      <c r="CA80" s="1278"/>
      <c r="CB80" s="1278"/>
      <c r="CC80" s="1278"/>
      <c r="CD80" s="1278"/>
      <c r="CE80" s="1278"/>
      <c r="CF80" s="1278"/>
      <c r="CG80" s="1278"/>
      <c r="CH80" s="1278"/>
      <c r="CI80" s="1278"/>
      <c r="CJ80" s="1278"/>
      <c r="CK80" s="1278"/>
      <c r="CL80" s="1278"/>
      <c r="CM80" s="1278"/>
      <c r="CN80" s="1278"/>
      <c r="CO80" s="1278"/>
      <c r="CP80" s="1278"/>
      <c r="CQ80" s="1278"/>
      <c r="CR80" s="1278"/>
      <c r="CS80" s="1278"/>
      <c r="CT80" s="1278"/>
      <c r="CU80" s="1278"/>
      <c r="CV80" s="1278"/>
      <c r="CW80" s="1278"/>
      <c r="CX80" s="1278"/>
      <c r="CY80" s="1278"/>
      <c r="CZ80" s="1278"/>
      <c r="DA80" s="1278"/>
      <c r="DB80" s="1278"/>
      <c r="DC80" s="1278"/>
    </row>
    <row r="81" spans="2:109" ht="13.2" x14ac:dyDescent="0.2">
      <c r="B81" s="1248"/>
    </row>
    <row r="82" spans="2:109" ht="16.2" x14ac:dyDescent="0.2">
      <c r="B82" s="1248"/>
      <c r="K82" s="1298"/>
      <c r="L82" s="1298"/>
      <c r="M82" s="1298"/>
      <c r="N82" s="1298"/>
      <c r="AQ82" s="1298"/>
      <c r="AR82" s="1298"/>
      <c r="AS82" s="1298"/>
      <c r="AT82" s="1298"/>
      <c r="BC82" s="1298"/>
      <c r="BD82" s="1298"/>
      <c r="BE82" s="1298"/>
      <c r="BF82" s="1298"/>
      <c r="BO82" s="1298"/>
      <c r="BP82" s="1298"/>
      <c r="BQ82" s="1298"/>
      <c r="BR82" s="1298"/>
      <c r="CA82" s="1298"/>
      <c r="CB82" s="1298"/>
      <c r="CC82" s="1298"/>
      <c r="CD82" s="1298"/>
      <c r="CM82" s="1298"/>
      <c r="CN82" s="1298"/>
      <c r="CO82" s="1298"/>
      <c r="CP82" s="1298"/>
      <c r="CY82" s="1298"/>
      <c r="CZ82" s="1298"/>
      <c r="DA82" s="1298"/>
      <c r="DB82" s="1298"/>
      <c r="DC82" s="1298"/>
    </row>
    <row r="83" spans="2:109" ht="13.2" x14ac:dyDescent="0.2">
      <c r="B83" s="1250"/>
      <c r="C83" s="1251"/>
      <c r="D83" s="1251"/>
      <c r="E83" s="1251"/>
      <c r="F83" s="1251"/>
      <c r="G83" s="1251"/>
      <c r="H83" s="1251"/>
      <c r="I83" s="1251"/>
      <c r="J83" s="1251"/>
      <c r="K83" s="1251"/>
      <c r="L83" s="1251"/>
      <c r="M83" s="1251"/>
      <c r="N83" s="1251"/>
      <c r="O83" s="1251"/>
      <c r="P83" s="1251"/>
      <c r="Q83" s="1251"/>
      <c r="R83" s="1251"/>
      <c r="S83" s="1251"/>
      <c r="T83" s="1251"/>
      <c r="U83" s="1251"/>
      <c r="V83" s="1251"/>
      <c r="W83" s="1251"/>
      <c r="X83" s="1251"/>
      <c r="Y83" s="1251"/>
      <c r="Z83" s="1251"/>
      <c r="AA83" s="1251"/>
      <c r="AB83" s="1251"/>
      <c r="AC83" s="1251"/>
      <c r="AD83" s="1251"/>
      <c r="AE83" s="1251"/>
      <c r="AF83" s="1251"/>
      <c r="AG83" s="1251"/>
      <c r="AH83" s="1251"/>
      <c r="AI83" s="1251"/>
      <c r="AJ83" s="1251"/>
      <c r="AK83" s="1251"/>
      <c r="AL83" s="1251"/>
      <c r="AM83" s="1251"/>
      <c r="AN83" s="1251"/>
      <c r="AO83" s="1251"/>
      <c r="AP83" s="1251"/>
      <c r="AQ83" s="1251"/>
      <c r="AR83" s="1251"/>
      <c r="AS83" s="1251"/>
      <c r="AT83" s="1251"/>
      <c r="AU83" s="1251"/>
      <c r="AV83" s="1251"/>
      <c r="AW83" s="1251"/>
      <c r="AX83" s="1251"/>
      <c r="AY83" s="1251"/>
      <c r="AZ83" s="1251"/>
      <c r="BA83" s="1251"/>
      <c r="BB83" s="1251"/>
      <c r="BC83" s="1251"/>
      <c r="BD83" s="1251"/>
      <c r="BE83" s="1251"/>
      <c r="BF83" s="1251"/>
      <c r="BG83" s="1251"/>
      <c r="BH83" s="1251"/>
      <c r="BI83" s="1251"/>
      <c r="BJ83" s="1251"/>
      <c r="BK83" s="1251"/>
      <c r="BL83" s="1251"/>
      <c r="BM83" s="1251"/>
      <c r="BN83" s="1251"/>
      <c r="BO83" s="1251"/>
      <c r="BP83" s="1251"/>
      <c r="BQ83" s="1251"/>
      <c r="BR83" s="1251"/>
      <c r="BS83" s="1251"/>
      <c r="BT83" s="1251"/>
      <c r="BU83" s="1251"/>
      <c r="BV83" s="1251"/>
      <c r="BW83" s="1251"/>
      <c r="BX83" s="1251"/>
      <c r="BY83" s="1251"/>
      <c r="BZ83" s="1251"/>
      <c r="CA83" s="1251"/>
      <c r="CB83" s="1251"/>
      <c r="CC83" s="1251"/>
      <c r="CD83" s="1251"/>
      <c r="CE83" s="1251"/>
      <c r="CF83" s="1251"/>
      <c r="CG83" s="1251"/>
      <c r="CH83" s="1251"/>
      <c r="CI83" s="1251"/>
      <c r="CJ83" s="1251"/>
      <c r="CK83" s="1251"/>
      <c r="CL83" s="1251"/>
      <c r="CM83" s="1251"/>
      <c r="CN83" s="1251"/>
      <c r="CO83" s="1251"/>
      <c r="CP83" s="1251"/>
      <c r="CQ83" s="1251"/>
      <c r="CR83" s="1251"/>
      <c r="CS83" s="1251"/>
      <c r="CT83" s="1251"/>
      <c r="CU83" s="1251"/>
      <c r="CV83" s="1251"/>
      <c r="CW83" s="1251"/>
      <c r="CX83" s="1251"/>
      <c r="CY83" s="1251"/>
      <c r="CZ83" s="1251"/>
      <c r="DA83" s="1251"/>
      <c r="DB83" s="1251"/>
      <c r="DC83" s="1251"/>
      <c r="DD83" s="1252"/>
    </row>
    <row r="84" spans="2:109" ht="13.2" x14ac:dyDescent="0.2">
      <c r="DD84" s="1242"/>
      <c r="DE84" s="1242"/>
    </row>
    <row r="85" spans="2:109" ht="13.2" x14ac:dyDescent="0.2">
      <c r="DD85" s="1242"/>
      <c r="DE85" s="1242"/>
    </row>
  </sheetData>
  <sheetProtection algorithmName="SHA-512" hashValue="j+TzUG9xI9gJm5DSZbNiKAhZhYqDyZDJodhfzmSXEpcc9l/TyvoWZ50jbYI0mwH+Ig3eg8Ev0/FpbBwEHcJkIQ==" saltValue="loUIVjsrRXjsDuxGJD9F/g=="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70" workbookViewId="0"/>
  </sheetViews>
  <sheetFormatPr defaultColWidth="0" defaultRowHeight="13.5" customHeight="1" zeroHeight="1" x14ac:dyDescent="0.2"/>
  <cols>
    <col min="1" max="34" width="2.44140625" style="263" customWidth="1"/>
    <col min="35" max="122" width="2.44140625" style="262" customWidth="1"/>
    <col min="123" max="16384" width="2.44140625" style="262" hidden="1"/>
  </cols>
  <sheetData>
    <row r="1" spans="1:34" ht="13.5" customHeight="1" x14ac:dyDescent="0.2">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row>
    <row r="2" spans="1:34" ht="13.2" x14ac:dyDescent="0.2">
      <c r="S2" s="262"/>
      <c r="AH2" s="262"/>
    </row>
    <row r="3" spans="1:34" ht="13.2" x14ac:dyDescent="0.2">
      <c r="C3" s="262"/>
      <c r="D3" s="262"/>
      <c r="E3" s="262"/>
      <c r="F3" s="262"/>
      <c r="G3" s="262"/>
      <c r="H3" s="262"/>
      <c r="I3" s="262"/>
      <c r="J3" s="262"/>
      <c r="K3" s="262"/>
      <c r="L3" s="262"/>
      <c r="M3" s="262"/>
      <c r="N3" s="262"/>
      <c r="O3" s="262"/>
      <c r="P3" s="262"/>
      <c r="Q3" s="262"/>
      <c r="R3" s="262"/>
      <c r="S3" s="262"/>
      <c r="U3" s="262"/>
      <c r="V3" s="262"/>
      <c r="W3" s="262"/>
      <c r="X3" s="262"/>
      <c r="Y3" s="262"/>
      <c r="Z3" s="262"/>
      <c r="AA3" s="262"/>
      <c r="AB3" s="262"/>
      <c r="AC3" s="262"/>
      <c r="AD3" s="262"/>
      <c r="AE3" s="262"/>
      <c r="AF3" s="262"/>
      <c r="AG3" s="262"/>
      <c r="AH3" s="262"/>
    </row>
    <row r="4" spans="1:34" ht="13.2" x14ac:dyDescent="0.2"/>
    <row r="5" spans="1:34" ht="13.2" x14ac:dyDescent="0.2"/>
    <row r="6" spans="1:34" ht="13.2" x14ac:dyDescent="0.2"/>
    <row r="7" spans="1:34" ht="13.2" x14ac:dyDescent="0.2"/>
    <row r="8" spans="1:34" ht="13.2" x14ac:dyDescent="0.2"/>
    <row r="9" spans="1:34" ht="13.2" x14ac:dyDescent="0.2">
      <c r="AH9" s="262"/>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62"/>
    </row>
    <row r="18" spans="12:34" ht="13.2" x14ac:dyDescent="0.2"/>
    <row r="19" spans="12:34" ht="13.2" x14ac:dyDescent="0.2"/>
    <row r="20" spans="12:34" ht="13.2" x14ac:dyDescent="0.2">
      <c r="AH20" s="262"/>
    </row>
    <row r="21" spans="12:34" ht="13.2" x14ac:dyDescent="0.2">
      <c r="AH21" s="262"/>
    </row>
    <row r="22" spans="12:34" ht="13.2" x14ac:dyDescent="0.2"/>
    <row r="23" spans="12:34" ht="13.2" x14ac:dyDescent="0.2"/>
    <row r="24" spans="12:34" ht="13.2" x14ac:dyDescent="0.2">
      <c r="Q24" s="262"/>
    </row>
    <row r="25" spans="12:34" ht="13.2" x14ac:dyDescent="0.2"/>
    <row r="26" spans="12:34" ht="13.2" x14ac:dyDescent="0.2"/>
    <row r="27" spans="12:34" ht="13.2" x14ac:dyDescent="0.2"/>
    <row r="28" spans="12:34" ht="13.2" x14ac:dyDescent="0.2">
      <c r="O28" s="262"/>
      <c r="T28" s="262"/>
      <c r="AH28" s="262"/>
    </row>
    <row r="29" spans="12:34" ht="13.2" x14ac:dyDescent="0.2"/>
    <row r="30" spans="12:34" ht="13.2" x14ac:dyDescent="0.2"/>
    <row r="31" spans="12:34" ht="13.2" x14ac:dyDescent="0.2">
      <c r="Q31" s="262"/>
    </row>
    <row r="32" spans="12:34" ht="13.2" x14ac:dyDescent="0.2">
      <c r="L32" s="262"/>
    </row>
    <row r="33" spans="2:34" ht="13.2" x14ac:dyDescent="0.2">
      <c r="C33" s="262"/>
      <c r="E33" s="262"/>
      <c r="G33" s="262"/>
      <c r="I33" s="262"/>
      <c r="X33" s="262"/>
    </row>
    <row r="34" spans="2:34" ht="13.2" x14ac:dyDescent="0.2">
      <c r="B34" s="262"/>
      <c r="P34" s="262"/>
      <c r="R34" s="262"/>
      <c r="T34" s="262"/>
    </row>
    <row r="35" spans="2:34" ht="13.2" x14ac:dyDescent="0.2">
      <c r="D35" s="262"/>
      <c r="W35" s="262"/>
      <c r="AC35" s="262"/>
      <c r="AD35" s="262"/>
      <c r="AE35" s="262"/>
      <c r="AF35" s="262"/>
      <c r="AG35" s="262"/>
      <c r="AH35" s="262"/>
    </row>
    <row r="36" spans="2:34" ht="13.2" x14ac:dyDescent="0.2">
      <c r="H36" s="262"/>
      <c r="J36" s="262"/>
      <c r="K36" s="262"/>
      <c r="M36" s="262"/>
      <c r="Y36" s="262"/>
      <c r="Z36" s="262"/>
      <c r="AA36" s="262"/>
      <c r="AB36" s="262"/>
      <c r="AC36" s="262"/>
      <c r="AD36" s="262"/>
      <c r="AE36" s="262"/>
      <c r="AF36" s="262"/>
      <c r="AG36" s="262"/>
      <c r="AH36" s="262"/>
    </row>
    <row r="37" spans="2:34" ht="13.2" x14ac:dyDescent="0.2">
      <c r="AH37" s="262"/>
    </row>
    <row r="38" spans="2:34" ht="13.2" x14ac:dyDescent="0.2">
      <c r="AG38" s="262"/>
      <c r="AH38" s="262"/>
    </row>
    <row r="39" spans="2:34" ht="13.2" x14ac:dyDescent="0.2"/>
    <row r="40" spans="2:34" ht="13.2" x14ac:dyDescent="0.2">
      <c r="X40" s="262"/>
    </row>
    <row r="41" spans="2:34" ht="13.2" x14ac:dyDescent="0.2">
      <c r="R41" s="262"/>
    </row>
    <row r="42" spans="2:34" ht="13.2" x14ac:dyDescent="0.2">
      <c r="W42" s="262"/>
    </row>
    <row r="43" spans="2:34" ht="13.2" x14ac:dyDescent="0.2">
      <c r="Y43" s="262"/>
      <c r="Z43" s="262"/>
      <c r="AA43" s="262"/>
      <c r="AB43" s="262"/>
      <c r="AC43" s="262"/>
      <c r="AD43" s="262"/>
      <c r="AE43" s="262"/>
      <c r="AF43" s="262"/>
      <c r="AG43" s="262"/>
      <c r="AH43" s="262"/>
    </row>
    <row r="44" spans="2:34" ht="13.2" x14ac:dyDescent="0.2">
      <c r="AH44" s="262"/>
    </row>
    <row r="45" spans="2:34" ht="13.2" x14ac:dyDescent="0.2">
      <c r="X45" s="262"/>
    </row>
    <row r="46" spans="2:34" ht="13.2" x14ac:dyDescent="0.2"/>
    <row r="47" spans="2:34" ht="13.2" x14ac:dyDescent="0.2"/>
    <row r="48" spans="2:34" ht="13.2" x14ac:dyDescent="0.2">
      <c r="W48" s="262"/>
      <c r="Y48" s="262"/>
      <c r="Z48" s="262"/>
      <c r="AA48" s="262"/>
      <c r="AB48" s="262"/>
      <c r="AC48" s="262"/>
      <c r="AD48" s="262"/>
      <c r="AE48" s="262"/>
      <c r="AF48" s="262"/>
      <c r="AG48" s="262"/>
      <c r="AH48" s="262"/>
    </row>
    <row r="49" spans="28:34" ht="13.2" x14ac:dyDescent="0.2"/>
    <row r="50" spans="28:34" ht="13.2" x14ac:dyDescent="0.2">
      <c r="AE50" s="262"/>
      <c r="AF50" s="262"/>
      <c r="AG50" s="262"/>
      <c r="AH50" s="262"/>
    </row>
    <row r="51" spans="28:34" ht="13.2" x14ac:dyDescent="0.2">
      <c r="AC51" s="262"/>
      <c r="AD51" s="262"/>
      <c r="AE51" s="262"/>
      <c r="AF51" s="262"/>
      <c r="AG51" s="262"/>
      <c r="AH51" s="262"/>
    </row>
    <row r="52" spans="28:34" ht="13.2" x14ac:dyDescent="0.2"/>
    <row r="53" spans="28:34" ht="13.2" x14ac:dyDescent="0.2">
      <c r="AF53" s="262"/>
      <c r="AG53" s="262"/>
      <c r="AH53" s="262"/>
    </row>
    <row r="54" spans="28:34" ht="13.2" x14ac:dyDescent="0.2">
      <c r="AH54" s="262"/>
    </row>
    <row r="55" spans="28:34" ht="13.2" x14ac:dyDescent="0.2"/>
    <row r="56" spans="28:34" ht="13.2" x14ac:dyDescent="0.2">
      <c r="AB56" s="262"/>
      <c r="AC56" s="262"/>
      <c r="AD56" s="262"/>
      <c r="AE56" s="262"/>
      <c r="AF56" s="262"/>
      <c r="AG56" s="262"/>
      <c r="AH56" s="262"/>
    </row>
    <row r="57" spans="28:34" ht="13.2" x14ac:dyDescent="0.2">
      <c r="AH57" s="262"/>
    </row>
    <row r="58" spans="28:34" ht="13.2" x14ac:dyDescent="0.2">
      <c r="AH58" s="262"/>
    </row>
    <row r="59" spans="28:34" ht="13.2" x14ac:dyDescent="0.2"/>
    <row r="60" spans="28:34" ht="13.2" x14ac:dyDescent="0.2"/>
    <row r="61" spans="28:34" ht="13.2" x14ac:dyDescent="0.2"/>
    <row r="62" spans="28:34" ht="13.2" x14ac:dyDescent="0.2"/>
    <row r="63" spans="28:34" ht="13.2" x14ac:dyDescent="0.2">
      <c r="AH63" s="262"/>
    </row>
    <row r="64" spans="28:34" ht="13.2" x14ac:dyDescent="0.2">
      <c r="AG64" s="262"/>
      <c r="AH64" s="262"/>
    </row>
    <row r="65" spans="28:34" ht="13.2" x14ac:dyDescent="0.2"/>
    <row r="66" spans="28:34" ht="13.2" x14ac:dyDescent="0.2"/>
    <row r="67" spans="28:34" ht="13.2" x14ac:dyDescent="0.2"/>
    <row r="68" spans="28:34" ht="13.2" x14ac:dyDescent="0.2">
      <c r="AB68" s="262"/>
      <c r="AC68" s="262"/>
      <c r="AD68" s="262"/>
      <c r="AE68" s="262"/>
      <c r="AF68" s="262"/>
      <c r="AG68" s="262"/>
      <c r="AH68" s="262"/>
    </row>
    <row r="69" spans="28:34" ht="13.2" x14ac:dyDescent="0.2">
      <c r="AF69" s="262"/>
      <c r="AG69" s="262"/>
      <c r="AH69" s="262"/>
    </row>
    <row r="70" spans="28:34" ht="13.2" x14ac:dyDescent="0.2"/>
    <row r="71" spans="28:34" ht="13.2" x14ac:dyDescent="0.2"/>
    <row r="72" spans="28:34" ht="13.2" x14ac:dyDescent="0.2"/>
    <row r="73" spans="28:34" ht="13.2" x14ac:dyDescent="0.2"/>
    <row r="74" spans="28:34" ht="13.2" x14ac:dyDescent="0.2"/>
    <row r="75" spans="28:34" ht="13.2" x14ac:dyDescent="0.2">
      <c r="AH75" s="262"/>
    </row>
    <row r="76" spans="28:34" ht="13.2" x14ac:dyDescent="0.2">
      <c r="AF76" s="262"/>
      <c r="AG76" s="262"/>
      <c r="AH76" s="262"/>
    </row>
    <row r="77" spans="28:34" ht="13.2" x14ac:dyDescent="0.2">
      <c r="AG77" s="262"/>
      <c r="AH77" s="262"/>
    </row>
    <row r="78" spans="28:34" ht="13.2" x14ac:dyDescent="0.2"/>
    <row r="79" spans="28:34" ht="13.2" x14ac:dyDescent="0.2"/>
    <row r="80" spans="28:34" ht="13.2" x14ac:dyDescent="0.2"/>
    <row r="81" spans="25:34" ht="13.2" x14ac:dyDescent="0.2"/>
    <row r="82" spans="25:34" ht="13.2" x14ac:dyDescent="0.2">
      <c r="Y82" s="262"/>
    </row>
    <row r="83" spans="25:34" ht="13.2" x14ac:dyDescent="0.2">
      <c r="Y83" s="262"/>
      <c r="Z83" s="262"/>
      <c r="AA83" s="262"/>
      <c r="AB83" s="262"/>
      <c r="AC83" s="262"/>
      <c r="AD83" s="262"/>
      <c r="AE83" s="262"/>
      <c r="AF83" s="262"/>
      <c r="AG83" s="262"/>
      <c r="AH83" s="262"/>
    </row>
    <row r="84" spans="25:34" ht="13.2" x14ac:dyDescent="0.2"/>
    <row r="85" spans="25:34" ht="13.2" x14ac:dyDescent="0.2"/>
    <row r="86" spans="25:34" ht="13.2" x14ac:dyDescent="0.2"/>
    <row r="87" spans="25:34" ht="13.2" x14ac:dyDescent="0.2"/>
    <row r="88" spans="25:34" ht="13.2" x14ac:dyDescent="0.2">
      <c r="AH88" s="26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62"/>
      <c r="AG94" s="262"/>
      <c r="AH94" s="262"/>
    </row>
    <row r="95" spans="25:34" ht="13.5" customHeight="1" x14ac:dyDescent="0.2">
      <c r="AH95" s="26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62"/>
    </row>
    <row r="102" spans="33:34" ht="13.5" customHeight="1" x14ac:dyDescent="0.2"/>
    <row r="103" spans="33:34" ht="13.5" customHeight="1" x14ac:dyDescent="0.2"/>
    <row r="104" spans="33:34" ht="13.5" customHeight="1" x14ac:dyDescent="0.2">
      <c r="AG104" s="262"/>
      <c r="AH104" s="26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62"/>
    </row>
    <row r="117" spans="34:122" ht="13.5" customHeight="1" x14ac:dyDescent="0.2"/>
    <row r="118" spans="34:122" ht="13.5" customHeight="1" x14ac:dyDescent="0.2"/>
    <row r="119" spans="34:122" ht="13.5" customHeight="1" x14ac:dyDescent="0.2"/>
    <row r="120" spans="34:122" ht="13.5" customHeight="1" x14ac:dyDescent="0.2">
      <c r="AH120" s="262"/>
    </row>
    <row r="121" spans="34:122" ht="13.5" customHeight="1" x14ac:dyDescent="0.2">
      <c r="AH121" s="262"/>
    </row>
    <row r="122" spans="34:122" ht="13.5" customHeight="1" x14ac:dyDescent="0.2"/>
    <row r="123" spans="34:122" ht="13.5" customHeight="1" x14ac:dyDescent="0.2"/>
    <row r="124" spans="34:122" ht="13.5" customHeight="1" x14ac:dyDescent="0.2"/>
    <row r="125" spans="34:122" ht="13.5" customHeight="1" x14ac:dyDescent="0.2">
      <c r="DR125" s="262" t="s">
        <v>516</v>
      </c>
    </row>
  </sheetData>
  <sheetProtection algorithmName="SHA-512" hashValue="2hNVZ0sfu1d99ao3EgHA9lJdqFdDMI/RUXbKYDvI3sJVcjdxZIavLMGxPtKYNxI/cyNwFdOQ8vXkcgTp2bgj4g==" saltValue="zmt/3DxMJ0b7THQIUMAe/Q=="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55" workbookViewId="0"/>
  </sheetViews>
  <sheetFormatPr defaultColWidth="0" defaultRowHeight="13.5" customHeight="1" zeroHeight="1" x14ac:dyDescent="0.2"/>
  <cols>
    <col min="1" max="34" width="2.44140625" style="263" customWidth="1"/>
    <col min="35" max="122" width="2.44140625" style="262" customWidth="1"/>
    <col min="123" max="16384" width="2.44140625" style="262" hidden="1"/>
  </cols>
  <sheetData>
    <row r="1" spans="2:34" ht="13.5" customHeight="1" x14ac:dyDescent="0.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row>
    <row r="2" spans="2:34" ht="13.2" x14ac:dyDescent="0.2">
      <c r="S2" s="262"/>
      <c r="AH2" s="262"/>
    </row>
    <row r="3" spans="2:34" ht="13.2" x14ac:dyDescent="0.2">
      <c r="C3" s="262"/>
      <c r="D3" s="262"/>
      <c r="E3" s="262"/>
      <c r="F3" s="262"/>
      <c r="G3" s="262"/>
      <c r="H3" s="262"/>
      <c r="I3" s="262"/>
      <c r="J3" s="262"/>
      <c r="K3" s="262"/>
      <c r="L3" s="262"/>
      <c r="M3" s="262"/>
      <c r="N3" s="262"/>
      <c r="O3" s="262"/>
      <c r="P3" s="262"/>
      <c r="Q3" s="262"/>
      <c r="R3" s="262"/>
      <c r="S3" s="262"/>
      <c r="U3" s="262"/>
      <c r="V3" s="262"/>
      <c r="W3" s="262"/>
      <c r="X3" s="262"/>
      <c r="Y3" s="262"/>
      <c r="Z3" s="262"/>
      <c r="AA3" s="262"/>
      <c r="AB3" s="262"/>
      <c r="AC3" s="262"/>
      <c r="AD3" s="262"/>
      <c r="AE3" s="262"/>
      <c r="AF3" s="262"/>
      <c r="AG3" s="262"/>
      <c r="AH3" s="262"/>
    </row>
    <row r="4" spans="2:34" ht="13.2" x14ac:dyDescent="0.2"/>
    <row r="5" spans="2:34" ht="13.2" x14ac:dyDescent="0.2"/>
    <row r="6" spans="2:34" ht="13.2" x14ac:dyDescent="0.2"/>
    <row r="7" spans="2:34" ht="13.2" x14ac:dyDescent="0.2"/>
    <row r="8" spans="2:34" ht="13.2" x14ac:dyDescent="0.2"/>
    <row r="9" spans="2:34" ht="13.2" x14ac:dyDescent="0.2">
      <c r="AH9" s="262"/>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62"/>
    </row>
    <row r="18" spans="12:34" ht="13.2" x14ac:dyDescent="0.2"/>
    <row r="19" spans="12:34" ht="13.2" x14ac:dyDescent="0.2"/>
    <row r="20" spans="12:34" ht="13.2" x14ac:dyDescent="0.2">
      <c r="AH20" s="262"/>
    </row>
    <row r="21" spans="12:34" ht="13.2" x14ac:dyDescent="0.2">
      <c r="AH21" s="262"/>
    </row>
    <row r="22" spans="12:34" ht="13.2" x14ac:dyDescent="0.2"/>
    <row r="23" spans="12:34" ht="13.2" x14ac:dyDescent="0.2"/>
    <row r="24" spans="12:34" ht="13.2" x14ac:dyDescent="0.2">
      <c r="Q24" s="262"/>
    </row>
    <row r="25" spans="12:34" ht="13.2" x14ac:dyDescent="0.2"/>
    <row r="26" spans="12:34" ht="13.2" x14ac:dyDescent="0.2"/>
    <row r="27" spans="12:34" ht="13.2" x14ac:dyDescent="0.2"/>
    <row r="28" spans="12:34" ht="13.2" x14ac:dyDescent="0.2">
      <c r="O28" s="262"/>
      <c r="T28" s="262"/>
      <c r="AH28" s="262"/>
    </row>
    <row r="29" spans="12:34" ht="13.2" x14ac:dyDescent="0.2"/>
    <row r="30" spans="12:34" ht="13.2" x14ac:dyDescent="0.2"/>
    <row r="31" spans="12:34" ht="13.2" x14ac:dyDescent="0.2">
      <c r="Q31" s="262"/>
    </row>
    <row r="32" spans="12:34" ht="13.2" x14ac:dyDescent="0.2">
      <c r="L32" s="262"/>
    </row>
    <row r="33" spans="2:34" ht="13.2" x14ac:dyDescent="0.2">
      <c r="C33" s="262"/>
      <c r="E33" s="262"/>
      <c r="G33" s="262"/>
      <c r="I33" s="262"/>
      <c r="X33" s="262"/>
    </row>
    <row r="34" spans="2:34" ht="13.2" x14ac:dyDescent="0.2">
      <c r="B34" s="262"/>
      <c r="P34" s="262"/>
      <c r="R34" s="262"/>
      <c r="T34" s="262"/>
    </row>
    <row r="35" spans="2:34" ht="13.2" x14ac:dyDescent="0.2">
      <c r="D35" s="262"/>
      <c r="W35" s="262"/>
      <c r="AC35" s="262"/>
      <c r="AD35" s="262"/>
      <c r="AE35" s="262"/>
      <c r="AF35" s="262"/>
      <c r="AG35" s="262"/>
      <c r="AH35" s="262"/>
    </row>
    <row r="36" spans="2:34" ht="13.2" x14ac:dyDescent="0.2">
      <c r="H36" s="262"/>
      <c r="J36" s="262"/>
      <c r="K36" s="262"/>
      <c r="M36" s="262"/>
      <c r="Y36" s="262"/>
      <c r="Z36" s="262"/>
      <c r="AA36" s="262"/>
      <c r="AB36" s="262"/>
      <c r="AC36" s="262"/>
      <c r="AD36" s="262"/>
      <c r="AE36" s="262"/>
      <c r="AF36" s="262"/>
      <c r="AG36" s="262"/>
      <c r="AH36" s="262"/>
    </row>
    <row r="37" spans="2:34" ht="13.2" x14ac:dyDescent="0.2">
      <c r="AH37" s="262"/>
    </row>
    <row r="38" spans="2:34" ht="13.2" x14ac:dyDescent="0.2">
      <c r="AG38" s="262"/>
      <c r="AH38" s="262"/>
    </row>
    <row r="39" spans="2:34" ht="13.2" x14ac:dyDescent="0.2"/>
    <row r="40" spans="2:34" ht="13.2" x14ac:dyDescent="0.2">
      <c r="X40" s="262"/>
    </row>
    <row r="41" spans="2:34" ht="13.2" x14ac:dyDescent="0.2">
      <c r="R41" s="262"/>
    </row>
    <row r="42" spans="2:34" ht="13.2" x14ac:dyDescent="0.2">
      <c r="W42" s="262"/>
    </row>
    <row r="43" spans="2:34" ht="13.2" x14ac:dyDescent="0.2">
      <c r="Y43" s="262"/>
      <c r="Z43" s="262"/>
      <c r="AA43" s="262"/>
      <c r="AB43" s="262"/>
      <c r="AC43" s="262"/>
      <c r="AD43" s="262"/>
      <c r="AE43" s="262"/>
      <c r="AF43" s="262"/>
      <c r="AG43" s="262"/>
      <c r="AH43" s="262"/>
    </row>
    <row r="44" spans="2:34" ht="13.2" x14ac:dyDescent="0.2">
      <c r="AH44" s="262"/>
    </row>
    <row r="45" spans="2:34" ht="13.2" x14ac:dyDescent="0.2">
      <c r="X45" s="262"/>
    </row>
    <row r="46" spans="2:34" ht="13.2" x14ac:dyDescent="0.2"/>
    <row r="47" spans="2:34" ht="13.2" x14ac:dyDescent="0.2"/>
    <row r="48" spans="2:34" ht="13.2" x14ac:dyDescent="0.2">
      <c r="W48" s="262"/>
      <c r="Y48" s="262"/>
      <c r="Z48" s="262"/>
      <c r="AA48" s="262"/>
      <c r="AB48" s="262"/>
      <c r="AC48" s="262"/>
      <c r="AD48" s="262"/>
      <c r="AE48" s="262"/>
      <c r="AF48" s="262"/>
      <c r="AG48" s="262"/>
      <c r="AH48" s="262"/>
    </row>
    <row r="49" spans="28:34" ht="13.2" x14ac:dyDescent="0.2"/>
    <row r="50" spans="28:34" ht="13.2" x14ac:dyDescent="0.2">
      <c r="AE50" s="262"/>
      <c r="AF50" s="262"/>
      <c r="AG50" s="262"/>
      <c r="AH50" s="262"/>
    </row>
    <row r="51" spans="28:34" ht="13.2" x14ac:dyDescent="0.2">
      <c r="AC51" s="262"/>
      <c r="AD51" s="262"/>
      <c r="AE51" s="262"/>
      <c r="AF51" s="262"/>
      <c r="AG51" s="262"/>
      <c r="AH51" s="262"/>
    </row>
    <row r="52" spans="28:34" ht="13.2" x14ac:dyDescent="0.2"/>
    <row r="53" spans="28:34" ht="13.2" x14ac:dyDescent="0.2">
      <c r="AF53" s="262"/>
      <c r="AG53" s="262"/>
      <c r="AH53" s="262"/>
    </row>
    <row r="54" spans="28:34" ht="13.2" x14ac:dyDescent="0.2">
      <c r="AH54" s="262"/>
    </row>
    <row r="55" spans="28:34" ht="13.2" x14ac:dyDescent="0.2"/>
    <row r="56" spans="28:34" ht="13.2" x14ac:dyDescent="0.2">
      <c r="AB56" s="262"/>
      <c r="AC56" s="262"/>
      <c r="AD56" s="262"/>
      <c r="AE56" s="262"/>
      <c r="AF56" s="262"/>
      <c r="AG56" s="262"/>
      <c r="AH56" s="262"/>
    </row>
    <row r="57" spans="28:34" ht="13.2" x14ac:dyDescent="0.2">
      <c r="AH57" s="262"/>
    </row>
    <row r="58" spans="28:34" ht="13.2" x14ac:dyDescent="0.2">
      <c r="AH58" s="262"/>
    </row>
    <row r="59" spans="28:34" ht="13.2" x14ac:dyDescent="0.2">
      <c r="AG59" s="262"/>
      <c r="AH59" s="262"/>
    </row>
    <row r="60" spans="28:34" ht="13.2" x14ac:dyDescent="0.2"/>
    <row r="61" spans="28:34" ht="13.2" x14ac:dyDescent="0.2"/>
    <row r="62" spans="28:34" ht="13.2" x14ac:dyDescent="0.2"/>
    <row r="63" spans="28:34" ht="13.2" x14ac:dyDescent="0.2">
      <c r="AH63" s="262"/>
    </row>
    <row r="64" spans="28:34" ht="13.2" x14ac:dyDescent="0.2">
      <c r="AG64" s="262"/>
      <c r="AH64" s="262"/>
    </row>
    <row r="65" spans="28:34" ht="13.2" x14ac:dyDescent="0.2"/>
    <row r="66" spans="28:34" ht="13.2" x14ac:dyDescent="0.2"/>
    <row r="67" spans="28:34" ht="13.2" x14ac:dyDescent="0.2"/>
    <row r="68" spans="28:34" ht="13.2" x14ac:dyDescent="0.2">
      <c r="AB68" s="262"/>
      <c r="AC68" s="262"/>
      <c r="AD68" s="262"/>
      <c r="AE68" s="262"/>
      <c r="AF68" s="262"/>
      <c r="AG68" s="262"/>
      <c r="AH68" s="262"/>
    </row>
    <row r="69" spans="28:34" ht="13.2" x14ac:dyDescent="0.2">
      <c r="AF69" s="262"/>
      <c r="AG69" s="262"/>
      <c r="AH69" s="262"/>
    </row>
    <row r="70" spans="28:34" ht="13.2" x14ac:dyDescent="0.2"/>
    <row r="71" spans="28:34" ht="13.2" x14ac:dyDescent="0.2"/>
    <row r="72" spans="28:34" ht="13.2" x14ac:dyDescent="0.2"/>
    <row r="73" spans="28:34" ht="13.2" x14ac:dyDescent="0.2"/>
    <row r="74" spans="28:34" ht="13.2" x14ac:dyDescent="0.2"/>
    <row r="75" spans="28:34" ht="13.2" x14ac:dyDescent="0.2">
      <c r="AH75" s="262"/>
    </row>
    <row r="76" spans="28:34" ht="13.2" x14ac:dyDescent="0.2">
      <c r="AF76" s="262"/>
      <c r="AG76" s="262"/>
      <c r="AH76" s="262"/>
    </row>
    <row r="77" spans="28:34" ht="13.2" x14ac:dyDescent="0.2">
      <c r="AG77" s="262"/>
      <c r="AH77" s="262"/>
    </row>
    <row r="78" spans="28:34" ht="13.2" x14ac:dyDescent="0.2"/>
    <row r="79" spans="28:34" ht="13.2" x14ac:dyDescent="0.2"/>
    <row r="80" spans="28:34" ht="13.2" x14ac:dyDescent="0.2"/>
    <row r="81" spans="25:34" ht="13.2" x14ac:dyDescent="0.2"/>
    <row r="82" spans="25:34" ht="13.2" x14ac:dyDescent="0.2">
      <c r="Y82" s="262"/>
    </row>
    <row r="83" spans="25:34" ht="13.2" x14ac:dyDescent="0.2">
      <c r="Y83" s="262"/>
      <c r="Z83" s="262"/>
      <c r="AA83" s="262"/>
      <c r="AB83" s="262"/>
      <c r="AC83" s="262"/>
      <c r="AD83" s="262"/>
      <c r="AE83" s="262"/>
      <c r="AF83" s="262"/>
      <c r="AG83" s="262"/>
      <c r="AH83" s="262"/>
    </row>
    <row r="84" spans="25:34" ht="13.2" x14ac:dyDescent="0.2"/>
    <row r="85" spans="25:34" ht="13.2" x14ac:dyDescent="0.2"/>
    <row r="86" spans="25:34" ht="13.2" x14ac:dyDescent="0.2"/>
    <row r="87" spans="25:34" ht="13.2" x14ac:dyDescent="0.2"/>
    <row r="88" spans="25:34" ht="13.2" x14ac:dyDescent="0.2">
      <c r="AH88" s="26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62"/>
      <c r="AG94" s="262"/>
      <c r="AH94" s="262"/>
    </row>
    <row r="95" spans="25:34" ht="13.5" customHeight="1" x14ac:dyDescent="0.2">
      <c r="AH95" s="26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62"/>
    </row>
    <row r="102" spans="33:34" ht="13.5" customHeight="1" x14ac:dyDescent="0.2"/>
    <row r="103" spans="33:34" ht="13.5" customHeight="1" x14ac:dyDescent="0.2"/>
    <row r="104" spans="33:34" ht="13.5" customHeight="1" x14ac:dyDescent="0.2">
      <c r="AG104" s="262"/>
      <c r="AH104" s="26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62"/>
    </row>
    <row r="117" spans="34:122" ht="13.5" customHeight="1" x14ac:dyDescent="0.2"/>
    <row r="118" spans="34:122" ht="13.5" customHeight="1" x14ac:dyDescent="0.2"/>
    <row r="119" spans="34:122" ht="13.5" customHeight="1" x14ac:dyDescent="0.2"/>
    <row r="120" spans="34:122" ht="13.5" customHeight="1" x14ac:dyDescent="0.2">
      <c r="AH120" s="262"/>
    </row>
    <row r="121" spans="34:122" ht="13.5" customHeight="1" x14ac:dyDescent="0.2">
      <c r="AH121" s="262"/>
    </row>
    <row r="122" spans="34:122" ht="13.5" customHeight="1" x14ac:dyDescent="0.2"/>
    <row r="123" spans="34:122" ht="13.5" customHeight="1" x14ac:dyDescent="0.2"/>
    <row r="124" spans="34:122" ht="13.5" customHeight="1" x14ac:dyDescent="0.2"/>
    <row r="125" spans="34:122" ht="13.5" customHeight="1" x14ac:dyDescent="0.2">
      <c r="DR125" s="262" t="s">
        <v>516</v>
      </c>
    </row>
  </sheetData>
  <sheetProtection algorithmName="SHA-512" hashValue="ZmmR3QKVMxUfQQlQzVEvDbJaX502bMEpTbICmI3+6X1gSa0LbmDgzPapy/d6FoyUbdwh5Mecsb9m62+1b6oVLg==" saltValue="4wiT0vDZaolQ+ojEixGjNQ=="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141" customWidth="1"/>
    <col min="2" max="8" width="13.33203125" style="141" customWidth="1"/>
    <col min="9" max="16384" width="11.109375" style="141"/>
  </cols>
  <sheetData>
    <row r="1" spans="1:8" x14ac:dyDescent="0.2">
      <c r="A1" s="135"/>
      <c r="B1" s="136"/>
      <c r="C1" s="137"/>
      <c r="D1" s="138"/>
      <c r="E1" s="139"/>
      <c r="F1" s="139"/>
      <c r="G1" s="139"/>
      <c r="H1" s="140"/>
    </row>
    <row r="2" spans="1:8" x14ac:dyDescent="0.2">
      <c r="A2" s="142"/>
      <c r="B2" s="143"/>
      <c r="C2" s="144"/>
      <c r="D2" s="145" t="s">
        <v>52</v>
      </c>
      <c r="E2" s="146"/>
      <c r="F2" s="147" t="s">
        <v>566</v>
      </c>
      <c r="G2" s="148"/>
      <c r="H2" s="149"/>
    </row>
    <row r="3" spans="1:8" x14ac:dyDescent="0.2">
      <c r="A3" s="145" t="s">
        <v>559</v>
      </c>
      <c r="B3" s="150"/>
      <c r="C3" s="151"/>
      <c r="D3" s="152">
        <v>339318</v>
      </c>
      <c r="E3" s="153"/>
      <c r="F3" s="154">
        <v>116162</v>
      </c>
      <c r="G3" s="155"/>
      <c r="H3" s="156"/>
    </row>
    <row r="4" spans="1:8" x14ac:dyDescent="0.2">
      <c r="A4" s="157"/>
      <c r="B4" s="158"/>
      <c r="C4" s="159"/>
      <c r="D4" s="160">
        <v>174164</v>
      </c>
      <c r="E4" s="161"/>
      <c r="F4" s="162">
        <v>61562</v>
      </c>
      <c r="G4" s="163"/>
      <c r="H4" s="164"/>
    </row>
    <row r="5" spans="1:8" x14ac:dyDescent="0.2">
      <c r="A5" s="145" t="s">
        <v>561</v>
      </c>
      <c r="B5" s="150"/>
      <c r="C5" s="151"/>
      <c r="D5" s="152">
        <v>294698</v>
      </c>
      <c r="E5" s="153"/>
      <c r="F5" s="154">
        <v>121449</v>
      </c>
      <c r="G5" s="155"/>
      <c r="H5" s="156"/>
    </row>
    <row r="6" spans="1:8" x14ac:dyDescent="0.2">
      <c r="A6" s="157"/>
      <c r="B6" s="158"/>
      <c r="C6" s="159"/>
      <c r="D6" s="160">
        <v>160058</v>
      </c>
      <c r="E6" s="161"/>
      <c r="F6" s="162">
        <v>62922</v>
      </c>
      <c r="G6" s="163"/>
      <c r="H6" s="164"/>
    </row>
    <row r="7" spans="1:8" x14ac:dyDescent="0.2">
      <c r="A7" s="145" t="s">
        <v>562</v>
      </c>
      <c r="B7" s="150"/>
      <c r="C7" s="151"/>
      <c r="D7" s="152">
        <v>299941</v>
      </c>
      <c r="E7" s="153"/>
      <c r="F7" s="154">
        <v>145139</v>
      </c>
      <c r="G7" s="155"/>
      <c r="H7" s="156"/>
    </row>
    <row r="8" spans="1:8" x14ac:dyDescent="0.2">
      <c r="A8" s="157"/>
      <c r="B8" s="158"/>
      <c r="C8" s="159"/>
      <c r="D8" s="160">
        <v>216484</v>
      </c>
      <c r="E8" s="161"/>
      <c r="F8" s="162">
        <v>83762</v>
      </c>
      <c r="G8" s="163"/>
      <c r="H8" s="164"/>
    </row>
    <row r="9" spans="1:8" x14ac:dyDescent="0.2">
      <c r="A9" s="145" t="s">
        <v>563</v>
      </c>
      <c r="B9" s="150"/>
      <c r="C9" s="151"/>
      <c r="D9" s="152">
        <v>339566</v>
      </c>
      <c r="E9" s="153"/>
      <c r="F9" s="154">
        <v>125391</v>
      </c>
      <c r="G9" s="155"/>
      <c r="H9" s="156"/>
    </row>
    <row r="10" spans="1:8" x14ac:dyDescent="0.2">
      <c r="A10" s="157"/>
      <c r="B10" s="158"/>
      <c r="C10" s="159"/>
      <c r="D10" s="160">
        <v>221396</v>
      </c>
      <c r="E10" s="161"/>
      <c r="F10" s="162">
        <v>68516</v>
      </c>
      <c r="G10" s="163"/>
      <c r="H10" s="164"/>
    </row>
    <row r="11" spans="1:8" x14ac:dyDescent="0.2">
      <c r="A11" s="145" t="s">
        <v>564</v>
      </c>
      <c r="B11" s="150"/>
      <c r="C11" s="151"/>
      <c r="D11" s="152">
        <v>257373</v>
      </c>
      <c r="E11" s="153"/>
      <c r="F11" s="154">
        <v>138402</v>
      </c>
      <c r="G11" s="155"/>
      <c r="H11" s="156"/>
    </row>
    <row r="12" spans="1:8" x14ac:dyDescent="0.2">
      <c r="A12" s="157"/>
      <c r="B12" s="158"/>
      <c r="C12" s="165"/>
      <c r="D12" s="160">
        <v>192090</v>
      </c>
      <c r="E12" s="161"/>
      <c r="F12" s="162">
        <v>70652</v>
      </c>
      <c r="G12" s="163"/>
      <c r="H12" s="164"/>
    </row>
    <row r="13" spans="1:8" x14ac:dyDescent="0.2">
      <c r="A13" s="145"/>
      <c r="B13" s="150"/>
      <c r="C13" s="166"/>
      <c r="D13" s="167">
        <v>306179</v>
      </c>
      <c r="E13" s="168"/>
      <c r="F13" s="169">
        <v>129309</v>
      </c>
      <c r="G13" s="170"/>
      <c r="H13" s="156"/>
    </row>
    <row r="14" spans="1:8" x14ac:dyDescent="0.2">
      <c r="A14" s="157"/>
      <c r="B14" s="158"/>
      <c r="C14" s="159"/>
      <c r="D14" s="160">
        <v>192838</v>
      </c>
      <c r="E14" s="161"/>
      <c r="F14" s="162">
        <v>69483</v>
      </c>
      <c r="G14" s="163"/>
      <c r="H14" s="164"/>
    </row>
    <row r="17" spans="1:11" x14ac:dyDescent="0.2">
      <c r="A17" s="141" t="s">
        <v>53</v>
      </c>
    </row>
    <row r="18" spans="1:11" x14ac:dyDescent="0.2">
      <c r="A18" s="171"/>
      <c r="B18" s="171" t="str">
        <f>実質収支比率等に係る経年分析!F$46</f>
        <v>H29</v>
      </c>
      <c r="C18" s="171" t="str">
        <f>実質収支比率等に係る経年分析!G$46</f>
        <v>H30</v>
      </c>
      <c r="D18" s="171" t="str">
        <f>実質収支比率等に係る経年分析!H$46</f>
        <v>R01</v>
      </c>
      <c r="E18" s="171" t="str">
        <f>実質収支比率等に係る経年分析!I$46</f>
        <v>R02</v>
      </c>
      <c r="F18" s="171" t="str">
        <f>実質収支比率等に係る経年分析!J$46</f>
        <v>R03</v>
      </c>
    </row>
    <row r="19" spans="1:11" x14ac:dyDescent="0.2">
      <c r="A19" s="171" t="s">
        <v>54</v>
      </c>
      <c r="B19" s="171">
        <f>ROUND(VALUE(SUBSTITUTE(実質収支比率等に係る経年分析!F$48,"▲","-")),2)</f>
        <v>1</v>
      </c>
      <c r="C19" s="171">
        <f>ROUND(VALUE(SUBSTITUTE(実質収支比率等に係る経年分析!G$48,"▲","-")),2)</f>
        <v>6.8</v>
      </c>
      <c r="D19" s="171">
        <f>ROUND(VALUE(SUBSTITUTE(実質収支比率等に係る経年分析!H$48,"▲","-")),2)</f>
        <v>2.62</v>
      </c>
      <c r="E19" s="171">
        <f>ROUND(VALUE(SUBSTITUTE(実質収支比率等に係る経年分析!I$48,"▲","-")),2)</f>
        <v>6.31</v>
      </c>
      <c r="F19" s="171">
        <f>ROUND(VALUE(SUBSTITUTE(実質収支比率等に係る経年分析!J$48,"▲","-")),2)</f>
        <v>5.05</v>
      </c>
    </row>
    <row r="20" spans="1:11" x14ac:dyDescent="0.2">
      <c r="A20" s="171" t="s">
        <v>55</v>
      </c>
      <c r="B20" s="171">
        <f>ROUND(VALUE(SUBSTITUTE(実質収支比率等に係る経年分析!F$47,"▲","-")),2)</f>
        <v>17.41</v>
      </c>
      <c r="C20" s="171">
        <f>ROUND(VALUE(SUBSTITUTE(実質収支比率等に係る経年分析!G$47,"▲","-")),2)</f>
        <v>11.13</v>
      </c>
      <c r="D20" s="171">
        <f>ROUND(VALUE(SUBSTITUTE(実質収支比率等に係る経年分析!H$47,"▲","-")),2)</f>
        <v>8.17</v>
      </c>
      <c r="E20" s="171">
        <f>ROUND(VALUE(SUBSTITUTE(実質収支比率等に係る経年分析!I$47,"▲","-")),2)</f>
        <v>8.68</v>
      </c>
      <c r="F20" s="171">
        <f>ROUND(VALUE(SUBSTITUTE(実質収支比率等に係る経年分析!J$47,"▲","-")),2)</f>
        <v>18.329999999999998</v>
      </c>
    </row>
    <row r="21" spans="1:11" x14ac:dyDescent="0.2">
      <c r="A21" s="171" t="s">
        <v>56</v>
      </c>
      <c r="B21" s="171">
        <f>IF(ISNUMBER(VALUE(SUBSTITUTE(実質収支比率等に係る経年分析!F$49,"▲","-"))),ROUND(VALUE(SUBSTITUTE(実質収支比率等に係る経年分析!F$49,"▲","-")),2),NA())</f>
        <v>0.18</v>
      </c>
      <c r="C21" s="171">
        <f>IF(ISNUMBER(VALUE(SUBSTITUTE(実質収支比率等に係る経年分析!G$49,"▲","-"))),ROUND(VALUE(SUBSTITUTE(実質収支比率等に係る経年分析!G$49,"▲","-")),2),NA())</f>
        <v>-0.7</v>
      </c>
      <c r="D21" s="171">
        <f>IF(ISNUMBER(VALUE(SUBSTITUTE(実質収支比率等に係る経年分析!H$49,"▲","-"))),ROUND(VALUE(SUBSTITUTE(実質収支比率等に係る経年分析!H$49,"▲","-")),2),NA())</f>
        <v>-7.07</v>
      </c>
      <c r="E21" s="171">
        <f>IF(ISNUMBER(VALUE(SUBSTITUTE(実質収支比率等に係る経年分析!I$49,"▲","-"))),ROUND(VALUE(SUBSTITUTE(実質収支比率等に係る経年分析!I$49,"▲","-")),2),NA())</f>
        <v>4.8</v>
      </c>
      <c r="F21" s="171">
        <f>IF(ISNUMBER(VALUE(SUBSTITUTE(実質収支比率等に係る経年分析!J$49,"▲","-"))),ROUND(VALUE(SUBSTITUTE(実質収支比率等に係る経年分析!J$49,"▲","-")),2),NA())</f>
        <v>9.83</v>
      </c>
    </row>
    <row r="24" spans="1:11" x14ac:dyDescent="0.2">
      <c r="A24" s="141" t="s">
        <v>57</v>
      </c>
    </row>
    <row r="25" spans="1:11" x14ac:dyDescent="0.2">
      <c r="A25" s="172"/>
      <c r="B25" s="172" t="str">
        <f>連結実質赤字比率に係る赤字・黒字の構成分析!F$33</f>
        <v>H29</v>
      </c>
      <c r="C25" s="172"/>
      <c r="D25" s="172" t="str">
        <f>連結実質赤字比率に係る赤字・黒字の構成分析!G$33</f>
        <v>H30</v>
      </c>
      <c r="E25" s="172"/>
      <c r="F25" s="172" t="str">
        <f>連結実質赤字比率に係る赤字・黒字の構成分析!H$33</f>
        <v>R01</v>
      </c>
      <c r="G25" s="172"/>
      <c r="H25" s="172" t="str">
        <f>連結実質赤字比率に係る赤字・黒字の構成分析!I$33</f>
        <v>R02</v>
      </c>
      <c r="I25" s="172"/>
      <c r="J25" s="172" t="str">
        <f>連結実質赤字比率に係る赤字・黒字の構成分析!J$33</f>
        <v>R03</v>
      </c>
      <c r="K25" s="172"/>
    </row>
    <row r="26" spans="1:11" x14ac:dyDescent="0.2">
      <c r="A26" s="172"/>
      <c r="B26" s="172" t="s">
        <v>58</v>
      </c>
      <c r="C26" s="172" t="s">
        <v>59</v>
      </c>
      <c r="D26" s="172" t="s">
        <v>58</v>
      </c>
      <c r="E26" s="172" t="s">
        <v>59</v>
      </c>
      <c r="F26" s="172" t="s">
        <v>58</v>
      </c>
      <c r="G26" s="172" t="s">
        <v>59</v>
      </c>
      <c r="H26" s="172" t="s">
        <v>58</v>
      </c>
      <c r="I26" s="172" t="s">
        <v>59</v>
      </c>
      <c r="J26" s="172" t="s">
        <v>58</v>
      </c>
      <c r="K26" s="172" t="s">
        <v>59</v>
      </c>
    </row>
    <row r="27" spans="1:11" x14ac:dyDescent="0.2">
      <c r="A27" s="172" t="str">
        <f>IF(連結実質赤字比率に係る赤字・黒字の構成分析!C$43="",NA(),連結実質赤字比率に係る赤字・黒字の構成分析!C$43)</f>
        <v>その他会計（黒字）</v>
      </c>
      <c r="B27" s="172" t="e">
        <f>IF(ROUND(VALUE(SUBSTITUTE(連結実質赤字比率に係る赤字・黒字の構成分析!F$43,"▲", "-")), 2) &lt; 0, ABS(ROUND(VALUE(SUBSTITUTE(連結実質赤字比率に係る赤字・黒字の構成分析!F$43,"▲", "-")), 2)), NA())</f>
        <v>#VALUE!</v>
      </c>
      <c r="C27" s="172" t="e">
        <f>IF(ROUND(VALUE(SUBSTITUTE(連結実質赤字比率に係る赤字・黒字の構成分析!F$43,"▲", "-")), 2) &gt;= 0, ABS(ROUND(VALUE(SUBSTITUTE(連結実質赤字比率に係る赤字・黒字の構成分析!F$43,"▲", "-")), 2)), NA())</f>
        <v>#VALUE!</v>
      </c>
      <c r="D27" s="172" t="e">
        <f>IF(ROUND(VALUE(SUBSTITUTE(連結実質赤字比率に係る赤字・黒字の構成分析!G$43,"▲", "-")), 2) &lt; 0, ABS(ROUND(VALUE(SUBSTITUTE(連結実質赤字比率に係る赤字・黒字の構成分析!G$43,"▲", "-")), 2)), NA())</f>
        <v>#VALUE!</v>
      </c>
      <c r="E27" s="172" t="e">
        <f>IF(ROUND(VALUE(SUBSTITUTE(連結実質赤字比率に係る赤字・黒字の構成分析!G$43,"▲", "-")), 2) &gt;= 0, ABS(ROUND(VALUE(SUBSTITUTE(連結実質赤字比率に係る赤字・黒字の構成分析!G$43,"▲", "-")), 2)), NA())</f>
        <v>#VALUE!</v>
      </c>
      <c r="F27" s="172" t="e">
        <f>IF(ROUND(VALUE(SUBSTITUTE(連結実質赤字比率に係る赤字・黒字の構成分析!H$43,"▲", "-")), 2) &lt; 0, ABS(ROUND(VALUE(SUBSTITUTE(連結実質赤字比率に係る赤字・黒字の構成分析!H$43,"▲", "-")), 2)), NA())</f>
        <v>#VALUE!</v>
      </c>
      <c r="G27" s="172" t="e">
        <f>IF(ROUND(VALUE(SUBSTITUTE(連結実質赤字比率に係る赤字・黒字の構成分析!H$43,"▲", "-")), 2) &gt;= 0, ABS(ROUND(VALUE(SUBSTITUTE(連結実質赤字比率に係る赤字・黒字の構成分析!H$43,"▲", "-")), 2)), NA())</f>
        <v>#VALUE!</v>
      </c>
      <c r="H27" s="172" t="e">
        <f>IF(ROUND(VALUE(SUBSTITUTE(連結実質赤字比率に係る赤字・黒字の構成分析!I$43,"▲", "-")), 2) &lt; 0, ABS(ROUND(VALUE(SUBSTITUTE(連結実質赤字比率に係る赤字・黒字の構成分析!I$43,"▲", "-")), 2)), NA())</f>
        <v>#VALUE!</v>
      </c>
      <c r="I27" s="172" t="e">
        <f>IF(ROUND(VALUE(SUBSTITUTE(連結実質赤字比率に係る赤字・黒字の構成分析!I$43,"▲", "-")), 2) &gt;= 0, ABS(ROUND(VALUE(SUBSTITUTE(連結実質赤字比率に係る赤字・黒字の構成分析!I$43,"▲", "-")), 2)), NA())</f>
        <v>#VALUE!</v>
      </c>
      <c r="J27" s="172" t="e">
        <f>IF(ROUND(VALUE(SUBSTITUTE(連結実質赤字比率に係る赤字・黒字の構成分析!J$43,"▲", "-")), 2) &lt; 0, ABS(ROUND(VALUE(SUBSTITUTE(連結実質赤字比率に係る赤字・黒字の構成分析!J$43,"▲", "-")), 2)), NA())</f>
        <v>#VALUE!</v>
      </c>
      <c r="K27" s="172" t="e">
        <f>IF(ROUND(VALUE(SUBSTITUTE(連結実質赤字比率に係る赤字・黒字の構成分析!J$43,"▲", "-")), 2) &gt;= 0, ABS(ROUND(VALUE(SUBSTITUTE(連結実質赤字比率に係る赤字・黒字の構成分析!J$43,"▲", "-")), 2)), NA())</f>
        <v>#VALUE!</v>
      </c>
    </row>
    <row r="28" spans="1:11" x14ac:dyDescent="0.2">
      <c r="A28" s="172" t="str">
        <f>IF(連結実質赤字比率に係る赤字・黒字の構成分析!C$42="",NA(),連結実質赤字比率に係る赤字・黒字の構成分析!C$42)</f>
        <v>その他会計（赤字）</v>
      </c>
      <c r="B28" s="172" t="e">
        <f>IF(ROUND(VALUE(SUBSTITUTE(連結実質赤字比率に係る赤字・黒字の構成分析!F$42,"▲", "-")), 2) &lt; 0, ABS(ROUND(VALUE(SUBSTITUTE(連結実質赤字比率に係る赤字・黒字の構成分析!F$42,"▲", "-")), 2)), NA())</f>
        <v>#VALUE!</v>
      </c>
      <c r="C28" s="172" t="e">
        <f>IF(ROUND(VALUE(SUBSTITUTE(連結実質赤字比率に係る赤字・黒字の構成分析!F$42,"▲", "-")), 2) &gt;= 0, ABS(ROUND(VALUE(SUBSTITUTE(連結実質赤字比率に係る赤字・黒字の構成分析!F$42,"▲", "-")), 2)), NA())</f>
        <v>#VALUE!</v>
      </c>
      <c r="D28" s="172" t="e">
        <f>IF(ROUND(VALUE(SUBSTITUTE(連結実質赤字比率に係る赤字・黒字の構成分析!G$42,"▲", "-")), 2) &lt; 0, ABS(ROUND(VALUE(SUBSTITUTE(連結実質赤字比率に係る赤字・黒字の構成分析!G$42,"▲", "-")), 2)), NA())</f>
        <v>#VALUE!</v>
      </c>
      <c r="E28" s="172" t="e">
        <f>IF(ROUND(VALUE(SUBSTITUTE(連結実質赤字比率に係る赤字・黒字の構成分析!G$42,"▲", "-")), 2) &gt;= 0, ABS(ROUND(VALUE(SUBSTITUTE(連結実質赤字比率に係る赤字・黒字の構成分析!G$42,"▲", "-")), 2)), NA())</f>
        <v>#VALUE!</v>
      </c>
      <c r="F28" s="172" t="e">
        <f>IF(ROUND(VALUE(SUBSTITUTE(連結実質赤字比率に係る赤字・黒字の構成分析!H$42,"▲", "-")), 2) &lt; 0, ABS(ROUND(VALUE(SUBSTITUTE(連結実質赤字比率に係る赤字・黒字の構成分析!H$42,"▲", "-")), 2)), NA())</f>
        <v>#VALUE!</v>
      </c>
      <c r="G28" s="172" t="e">
        <f>IF(ROUND(VALUE(SUBSTITUTE(連結実質赤字比率に係る赤字・黒字の構成分析!H$42,"▲", "-")), 2) &gt;= 0, ABS(ROUND(VALUE(SUBSTITUTE(連結実質赤字比率に係る赤字・黒字の構成分析!H$42,"▲", "-")), 2)), NA())</f>
        <v>#VALUE!</v>
      </c>
      <c r="H28" s="172" t="e">
        <f>IF(ROUND(VALUE(SUBSTITUTE(連結実質赤字比率に係る赤字・黒字の構成分析!I$42,"▲", "-")), 2) &lt; 0, ABS(ROUND(VALUE(SUBSTITUTE(連結実質赤字比率に係る赤字・黒字の構成分析!I$42,"▲", "-")), 2)), NA())</f>
        <v>#VALUE!</v>
      </c>
      <c r="I28" s="172" t="e">
        <f>IF(ROUND(VALUE(SUBSTITUTE(連結実質赤字比率に係る赤字・黒字の構成分析!I$42,"▲", "-")), 2) &gt;= 0, ABS(ROUND(VALUE(SUBSTITUTE(連結実質赤字比率に係る赤字・黒字の構成分析!I$42,"▲", "-")), 2)), NA())</f>
        <v>#VALUE!</v>
      </c>
      <c r="J28" s="172" t="e">
        <f>IF(ROUND(VALUE(SUBSTITUTE(連結実質赤字比率に係る赤字・黒字の構成分析!J$42,"▲", "-")), 2) &lt; 0, ABS(ROUND(VALUE(SUBSTITUTE(連結実質赤字比率に係る赤字・黒字の構成分析!J$42,"▲", "-")), 2)), NA())</f>
        <v>#VALUE!</v>
      </c>
      <c r="K28" s="172" t="e">
        <f>IF(ROUND(VALUE(SUBSTITUTE(連結実質赤字比率に係る赤字・黒字の構成分析!J$42,"▲", "-")), 2) &gt;= 0, ABS(ROUND(VALUE(SUBSTITUTE(連結実質赤字比率に係る赤字・黒字の構成分析!J$42,"▲", "-")), 2)), NA())</f>
        <v>#VALUE!</v>
      </c>
    </row>
    <row r="29" spans="1:11" x14ac:dyDescent="0.2">
      <c r="A29" s="172" t="e">
        <f>IF(連結実質赤字比率に係る赤字・黒字の構成分析!C$41="",NA(),連結実質赤字比率に係る赤字・黒字の構成分析!C$41)</f>
        <v>#N/A</v>
      </c>
      <c r="B29" s="172" t="e">
        <f>IF(ROUND(VALUE(SUBSTITUTE(連結実質赤字比率に係る赤字・黒字の構成分析!F$41,"▲", "-")), 2) &lt; 0, ABS(ROUND(VALUE(SUBSTITUTE(連結実質赤字比率に係る赤字・黒字の構成分析!F$41,"▲", "-")), 2)), NA())</f>
        <v>#VALUE!</v>
      </c>
      <c r="C29" s="172" t="e">
        <f>IF(ROUND(VALUE(SUBSTITUTE(連結実質赤字比率に係る赤字・黒字の構成分析!F$41,"▲", "-")), 2) &gt;= 0, ABS(ROUND(VALUE(SUBSTITUTE(連結実質赤字比率に係る赤字・黒字の構成分析!F$41,"▲", "-")), 2)), NA())</f>
        <v>#VALUE!</v>
      </c>
      <c r="D29" s="172" t="e">
        <f>IF(ROUND(VALUE(SUBSTITUTE(連結実質赤字比率に係る赤字・黒字の構成分析!G$41,"▲", "-")), 2) &lt; 0, ABS(ROUND(VALUE(SUBSTITUTE(連結実質赤字比率に係る赤字・黒字の構成分析!G$41,"▲", "-")), 2)), NA())</f>
        <v>#VALUE!</v>
      </c>
      <c r="E29" s="172" t="e">
        <f>IF(ROUND(VALUE(SUBSTITUTE(連結実質赤字比率に係る赤字・黒字の構成分析!G$41,"▲", "-")), 2) &gt;= 0, ABS(ROUND(VALUE(SUBSTITUTE(連結実質赤字比率に係る赤字・黒字の構成分析!G$41,"▲", "-")), 2)), NA())</f>
        <v>#VALUE!</v>
      </c>
      <c r="F29" s="172" t="e">
        <f>IF(ROUND(VALUE(SUBSTITUTE(連結実質赤字比率に係る赤字・黒字の構成分析!H$41,"▲", "-")), 2) &lt; 0, ABS(ROUND(VALUE(SUBSTITUTE(連結実質赤字比率に係る赤字・黒字の構成分析!H$41,"▲", "-")), 2)), NA())</f>
        <v>#VALUE!</v>
      </c>
      <c r="G29" s="172" t="e">
        <f>IF(ROUND(VALUE(SUBSTITUTE(連結実質赤字比率に係る赤字・黒字の構成分析!H$41,"▲", "-")), 2) &gt;= 0, ABS(ROUND(VALUE(SUBSTITUTE(連結実質赤字比率に係る赤字・黒字の構成分析!H$41,"▲", "-")), 2)), NA())</f>
        <v>#VALUE!</v>
      </c>
      <c r="H29" s="172" t="e">
        <f>IF(ROUND(VALUE(SUBSTITUTE(連結実質赤字比率に係る赤字・黒字の構成分析!I$41,"▲", "-")), 2) &lt; 0, ABS(ROUND(VALUE(SUBSTITUTE(連結実質赤字比率に係る赤字・黒字の構成分析!I$41,"▲", "-")), 2)), NA())</f>
        <v>#VALUE!</v>
      </c>
      <c r="I29" s="172" t="e">
        <f>IF(ROUND(VALUE(SUBSTITUTE(連結実質赤字比率に係る赤字・黒字の構成分析!I$41,"▲", "-")), 2) &gt;= 0, ABS(ROUND(VALUE(SUBSTITUTE(連結実質赤字比率に係る赤字・黒字の構成分析!I$41,"▲", "-")), 2)), NA())</f>
        <v>#VALUE!</v>
      </c>
      <c r="J29" s="172" t="e">
        <f>IF(ROUND(VALUE(SUBSTITUTE(連結実質赤字比率に係る赤字・黒字の構成分析!J$41,"▲", "-")), 2) &lt; 0, ABS(ROUND(VALUE(SUBSTITUTE(連結実質赤字比率に係る赤字・黒字の構成分析!J$41,"▲", "-")), 2)), NA())</f>
        <v>#VALUE!</v>
      </c>
      <c r="K29" s="172" t="e">
        <f>IF(ROUND(VALUE(SUBSTITUTE(連結実質赤字比率に係る赤字・黒字の構成分析!J$41,"▲", "-")), 2) &gt;= 0, ABS(ROUND(VALUE(SUBSTITUTE(連結実質赤字比率に係る赤字・黒字の構成分析!J$41,"▲", "-")), 2)), NA())</f>
        <v>#VALUE!</v>
      </c>
    </row>
    <row r="30" spans="1:11" x14ac:dyDescent="0.2">
      <c r="A30" s="172" t="e">
        <f>IF(連結実質赤字比率に係る赤字・黒字の構成分析!C$40="",NA(),連結実質赤字比率に係る赤字・黒字の構成分析!C$40)</f>
        <v>#N/A</v>
      </c>
      <c r="B30" s="172" t="e">
        <f>IF(ROUND(VALUE(SUBSTITUTE(連結実質赤字比率に係る赤字・黒字の構成分析!F$40,"▲", "-")), 2) &lt; 0, ABS(ROUND(VALUE(SUBSTITUTE(連結実質赤字比率に係る赤字・黒字の構成分析!F$40,"▲", "-")), 2)), NA())</f>
        <v>#VALUE!</v>
      </c>
      <c r="C30" s="172" t="e">
        <f>IF(ROUND(VALUE(SUBSTITUTE(連結実質赤字比率に係る赤字・黒字の構成分析!F$40,"▲", "-")), 2) &gt;= 0, ABS(ROUND(VALUE(SUBSTITUTE(連結実質赤字比率に係る赤字・黒字の構成分析!F$40,"▲", "-")), 2)), NA())</f>
        <v>#VALUE!</v>
      </c>
      <c r="D30" s="172" t="e">
        <f>IF(ROUND(VALUE(SUBSTITUTE(連結実質赤字比率に係る赤字・黒字の構成分析!G$40,"▲", "-")), 2) &lt; 0, ABS(ROUND(VALUE(SUBSTITUTE(連結実質赤字比率に係る赤字・黒字の構成分析!G$40,"▲", "-")), 2)), NA())</f>
        <v>#VALUE!</v>
      </c>
      <c r="E30" s="172" t="e">
        <f>IF(ROUND(VALUE(SUBSTITUTE(連結実質赤字比率に係る赤字・黒字の構成分析!G$40,"▲", "-")), 2) &gt;= 0, ABS(ROUND(VALUE(SUBSTITUTE(連結実質赤字比率に係る赤字・黒字の構成分析!G$40,"▲", "-")), 2)), NA())</f>
        <v>#VALUE!</v>
      </c>
      <c r="F30" s="172" t="e">
        <f>IF(ROUND(VALUE(SUBSTITUTE(連結実質赤字比率に係る赤字・黒字の構成分析!H$40,"▲", "-")), 2) &lt; 0, ABS(ROUND(VALUE(SUBSTITUTE(連結実質赤字比率に係る赤字・黒字の構成分析!H$40,"▲", "-")), 2)), NA())</f>
        <v>#VALUE!</v>
      </c>
      <c r="G30" s="172" t="e">
        <f>IF(ROUND(VALUE(SUBSTITUTE(連結実質赤字比率に係る赤字・黒字の構成分析!H$40,"▲", "-")), 2) &gt;= 0, ABS(ROUND(VALUE(SUBSTITUTE(連結実質赤字比率に係る赤字・黒字の構成分析!H$40,"▲", "-")), 2)), NA())</f>
        <v>#VALUE!</v>
      </c>
      <c r="H30" s="172" t="e">
        <f>IF(ROUND(VALUE(SUBSTITUTE(連結実質赤字比率に係る赤字・黒字の構成分析!I$40,"▲", "-")), 2) &lt; 0, ABS(ROUND(VALUE(SUBSTITUTE(連結実質赤字比率に係る赤字・黒字の構成分析!I$40,"▲", "-")), 2)), NA())</f>
        <v>#VALUE!</v>
      </c>
      <c r="I30" s="172" t="e">
        <f>IF(ROUND(VALUE(SUBSTITUTE(連結実質赤字比率に係る赤字・黒字の構成分析!I$40,"▲", "-")), 2) &gt;= 0, ABS(ROUND(VALUE(SUBSTITUTE(連結実質赤字比率に係る赤字・黒字の構成分析!I$40,"▲", "-")), 2)), NA())</f>
        <v>#VALUE!</v>
      </c>
      <c r="J30" s="172" t="e">
        <f>IF(ROUND(VALUE(SUBSTITUTE(連結実質赤字比率に係る赤字・黒字の構成分析!J$40,"▲", "-")), 2) &lt; 0, ABS(ROUND(VALUE(SUBSTITUTE(連結実質赤字比率に係る赤字・黒字の構成分析!J$40,"▲", "-")), 2)), NA())</f>
        <v>#VALUE!</v>
      </c>
      <c r="K30" s="172" t="e">
        <f>IF(ROUND(VALUE(SUBSTITUTE(連結実質赤字比率に係る赤字・黒字の構成分析!J$40,"▲", "-")), 2) &gt;= 0, ABS(ROUND(VALUE(SUBSTITUTE(連結実質赤字比率に係る赤字・黒字の構成分析!J$40,"▲", "-")), 2)), NA())</f>
        <v>#VALUE!</v>
      </c>
    </row>
    <row r="31" spans="1:11" x14ac:dyDescent="0.2">
      <c r="A31" s="172" t="str">
        <f>IF(連結実質赤字比率に係る赤字・黒字の構成分析!C$39="",NA(),連結実質赤字比率に係る赤字・黒字の構成分析!C$39)</f>
        <v>水道事業</v>
      </c>
      <c r="B31" s="172" t="e">
        <f>IF(ROUND(VALUE(SUBSTITUTE(連結実質赤字比率に係る赤字・黒字の構成分析!F$39,"▲", "-")), 2) &lt; 0, ABS(ROUND(VALUE(SUBSTITUTE(連結実質赤字比率に係る赤字・黒字の構成分析!F$39,"▲", "-")), 2)), NA())</f>
        <v>#N/A</v>
      </c>
      <c r="C31" s="172">
        <f>IF(ROUND(VALUE(SUBSTITUTE(連結実質赤字比率に係る赤字・黒字の構成分析!F$39,"▲", "-")), 2) &gt;= 0, ABS(ROUND(VALUE(SUBSTITUTE(連結実質赤字比率に係る赤字・黒字の構成分析!F$39,"▲", "-")), 2)), NA())</f>
        <v>0</v>
      </c>
      <c r="D31" s="172" t="e">
        <f>IF(ROUND(VALUE(SUBSTITUTE(連結実質赤字比率に係る赤字・黒字の構成分析!G$39,"▲", "-")), 2) &lt; 0, ABS(ROUND(VALUE(SUBSTITUTE(連結実質赤字比率に係る赤字・黒字の構成分析!G$39,"▲", "-")), 2)), NA())</f>
        <v>#N/A</v>
      </c>
      <c r="E31" s="172">
        <f>IF(ROUND(VALUE(SUBSTITUTE(連結実質赤字比率に係る赤字・黒字の構成分析!G$39,"▲", "-")), 2) &gt;= 0, ABS(ROUND(VALUE(SUBSTITUTE(連結実質赤字比率に係る赤字・黒字の構成分析!G$39,"▲", "-")), 2)), NA())</f>
        <v>0</v>
      </c>
      <c r="F31" s="172" t="e">
        <f>IF(ROUND(VALUE(SUBSTITUTE(連結実質赤字比率に係る赤字・黒字の構成分析!H$39,"▲", "-")), 2) &lt; 0, ABS(ROUND(VALUE(SUBSTITUTE(連結実質赤字比率に係る赤字・黒字の構成分析!H$39,"▲", "-")), 2)), NA())</f>
        <v>#N/A</v>
      </c>
      <c r="G31" s="172">
        <f>IF(ROUND(VALUE(SUBSTITUTE(連結実質赤字比率に係る赤字・黒字の構成分析!H$39,"▲", "-")), 2) &gt;= 0, ABS(ROUND(VALUE(SUBSTITUTE(連結実質赤字比率に係る赤字・黒字の構成分析!H$39,"▲", "-")), 2)), NA())</f>
        <v>0</v>
      </c>
      <c r="H31" s="172" t="e">
        <f>IF(ROUND(VALUE(SUBSTITUTE(連結実質赤字比率に係る赤字・黒字の構成分析!I$39,"▲", "-")), 2) &lt; 0, ABS(ROUND(VALUE(SUBSTITUTE(連結実質赤字比率に係る赤字・黒字の構成分析!I$39,"▲", "-")), 2)), NA())</f>
        <v>#N/A</v>
      </c>
      <c r="I31" s="172">
        <f>IF(ROUND(VALUE(SUBSTITUTE(連結実質赤字比率に係る赤字・黒字の構成分析!I$39,"▲", "-")), 2) &gt;= 0, ABS(ROUND(VALUE(SUBSTITUTE(連結実質赤字比率に係る赤字・黒字の構成分析!I$39,"▲", "-")), 2)), NA())</f>
        <v>0</v>
      </c>
      <c r="J31" s="172" t="e">
        <f>IF(ROUND(VALUE(SUBSTITUTE(連結実質赤字比率に係る赤字・黒字の構成分析!J$39,"▲", "-")), 2) &lt; 0, ABS(ROUND(VALUE(SUBSTITUTE(連結実質赤字比率に係る赤字・黒字の構成分析!J$39,"▲", "-")), 2)), NA())</f>
        <v>#N/A</v>
      </c>
      <c r="K31" s="172">
        <f>IF(ROUND(VALUE(SUBSTITUTE(連結実質赤字比率に係る赤字・黒字の構成分析!J$39,"▲", "-")), 2) &gt;= 0, ABS(ROUND(VALUE(SUBSTITUTE(連結実質赤字比率に係る赤字・黒字の構成分析!J$39,"▲", "-")), 2)), NA())</f>
        <v>0</v>
      </c>
    </row>
    <row r="32" spans="1:11" x14ac:dyDescent="0.2">
      <c r="A32" s="172" t="str">
        <f>IF(連結実質赤字比率に係る赤字・黒字の構成分析!C$38="",NA(),連結実質赤字比率に係る赤字・黒字の構成分析!C$38)</f>
        <v>後期高齢者医療事業</v>
      </c>
      <c r="B32" s="172" t="e">
        <f>IF(ROUND(VALUE(SUBSTITUTE(連結実質赤字比率に係る赤字・黒字の構成分析!F$38,"▲", "-")), 2) &lt; 0, ABS(ROUND(VALUE(SUBSTITUTE(連結実質赤字比率に係る赤字・黒字の構成分析!F$38,"▲", "-")), 2)), NA())</f>
        <v>#N/A</v>
      </c>
      <c r="C32" s="172">
        <f>IF(ROUND(VALUE(SUBSTITUTE(連結実質赤字比率に係る赤字・黒字の構成分析!F$38,"▲", "-")), 2) &gt;= 0, ABS(ROUND(VALUE(SUBSTITUTE(連結実質赤字比率に係る赤字・黒字の構成分析!F$38,"▲", "-")), 2)), NA())</f>
        <v>0.06</v>
      </c>
      <c r="D32" s="172" t="e">
        <f>IF(ROUND(VALUE(SUBSTITUTE(連結実質赤字比率に係る赤字・黒字の構成分析!G$38,"▲", "-")), 2) &lt; 0, ABS(ROUND(VALUE(SUBSTITUTE(連結実質赤字比率に係る赤字・黒字の構成分析!G$38,"▲", "-")), 2)), NA())</f>
        <v>#N/A</v>
      </c>
      <c r="E32" s="172">
        <f>IF(ROUND(VALUE(SUBSTITUTE(連結実質赤字比率に係る赤字・黒字の構成分析!G$38,"▲", "-")), 2) &gt;= 0, ABS(ROUND(VALUE(SUBSTITUTE(連結実質赤字比率に係る赤字・黒字の構成分析!G$38,"▲", "-")), 2)), NA())</f>
        <v>0.06</v>
      </c>
      <c r="F32" s="172" t="e">
        <f>IF(ROUND(VALUE(SUBSTITUTE(連結実質赤字比率に係る赤字・黒字の構成分析!H$38,"▲", "-")), 2) &lt; 0, ABS(ROUND(VALUE(SUBSTITUTE(連結実質赤字比率に係る赤字・黒字の構成分析!H$38,"▲", "-")), 2)), NA())</f>
        <v>#N/A</v>
      </c>
      <c r="G32" s="172">
        <f>IF(ROUND(VALUE(SUBSTITUTE(連結実質赤字比率に係る赤字・黒字の構成分析!H$38,"▲", "-")), 2) &gt;= 0, ABS(ROUND(VALUE(SUBSTITUTE(連結実質赤字比率に係る赤字・黒字の構成分析!H$38,"▲", "-")), 2)), NA())</f>
        <v>0.05</v>
      </c>
      <c r="H32" s="172" t="e">
        <f>IF(ROUND(VALUE(SUBSTITUTE(連結実質赤字比率に係る赤字・黒字の構成分析!I$38,"▲", "-")), 2) &lt; 0, ABS(ROUND(VALUE(SUBSTITUTE(連結実質赤字比率に係る赤字・黒字の構成分析!I$38,"▲", "-")), 2)), NA())</f>
        <v>#N/A</v>
      </c>
      <c r="I32" s="172">
        <f>IF(ROUND(VALUE(SUBSTITUTE(連結実質赤字比率に係る赤字・黒字の構成分析!I$38,"▲", "-")), 2) &gt;= 0, ABS(ROUND(VALUE(SUBSTITUTE(連結実質赤字比率に係る赤字・黒字の構成分析!I$38,"▲", "-")), 2)), NA())</f>
        <v>0.05</v>
      </c>
      <c r="J32" s="172" t="e">
        <f>IF(ROUND(VALUE(SUBSTITUTE(連結実質赤字比率に係る赤字・黒字の構成分析!J$38,"▲", "-")), 2) &lt; 0, ABS(ROUND(VALUE(SUBSTITUTE(連結実質赤字比率に係る赤字・黒字の構成分析!J$38,"▲", "-")), 2)), NA())</f>
        <v>#N/A</v>
      </c>
      <c r="K32" s="172">
        <f>IF(ROUND(VALUE(SUBSTITUTE(連結実質赤字比率に係る赤字・黒字の構成分析!J$38,"▲", "-")), 2) &gt;= 0, ABS(ROUND(VALUE(SUBSTITUTE(連結実質赤字比率に係る赤字・黒字の構成分析!J$38,"▲", "-")), 2)), NA())</f>
        <v>0.05</v>
      </c>
    </row>
    <row r="33" spans="1:16" x14ac:dyDescent="0.2">
      <c r="A33" s="172" t="str">
        <f>IF(連結実質赤字比率に係る赤字・黒字の構成分析!C$37="",NA(),連結実質赤字比率に係る赤字・黒字の構成分析!C$37)</f>
        <v>介護保険事業勘定</v>
      </c>
      <c r="B33" s="172" t="e">
        <f>IF(ROUND(VALUE(SUBSTITUTE(連結実質赤字比率に係る赤字・黒字の構成分析!F$37,"▲", "-")), 2) &lt; 0, ABS(ROUND(VALUE(SUBSTITUTE(連結実質赤字比率に係る赤字・黒字の構成分析!F$37,"▲", "-")), 2)), NA())</f>
        <v>#N/A</v>
      </c>
      <c r="C33" s="172">
        <f>IF(ROUND(VALUE(SUBSTITUTE(連結実質赤字比率に係る赤字・黒字の構成分析!F$37,"▲", "-")), 2) &gt;= 0, ABS(ROUND(VALUE(SUBSTITUTE(連結実質赤字比率に係る赤字・黒字の構成分析!F$37,"▲", "-")), 2)), NA())</f>
        <v>1.18</v>
      </c>
      <c r="D33" s="172" t="e">
        <f>IF(ROUND(VALUE(SUBSTITUTE(連結実質赤字比率に係る赤字・黒字の構成分析!G$37,"▲", "-")), 2) &lt; 0, ABS(ROUND(VALUE(SUBSTITUTE(連結実質赤字比率に係る赤字・黒字の構成分析!G$37,"▲", "-")), 2)), NA())</f>
        <v>#N/A</v>
      </c>
      <c r="E33" s="172">
        <f>IF(ROUND(VALUE(SUBSTITUTE(連結実質赤字比率に係る赤字・黒字の構成分析!G$37,"▲", "-")), 2) &gt;= 0, ABS(ROUND(VALUE(SUBSTITUTE(連結実質赤字比率に係る赤字・黒字の構成分析!G$37,"▲", "-")), 2)), NA())</f>
        <v>0.34</v>
      </c>
      <c r="F33" s="172" t="e">
        <f>IF(ROUND(VALUE(SUBSTITUTE(連結実質赤字比率に係る赤字・黒字の構成分析!H$37,"▲", "-")), 2) &lt; 0, ABS(ROUND(VALUE(SUBSTITUTE(連結実質赤字比率に係る赤字・黒字の構成分析!H$37,"▲", "-")), 2)), NA())</f>
        <v>#N/A</v>
      </c>
      <c r="G33" s="172">
        <f>IF(ROUND(VALUE(SUBSTITUTE(連結実質赤字比率に係る赤字・黒字の構成分析!H$37,"▲", "-")), 2) &gt;= 0, ABS(ROUND(VALUE(SUBSTITUTE(連結実質赤字比率に係る赤字・黒字の構成分析!H$37,"▲", "-")), 2)), NA())</f>
        <v>0.17</v>
      </c>
      <c r="H33" s="172" t="e">
        <f>IF(ROUND(VALUE(SUBSTITUTE(連結実質赤字比率に係る赤字・黒字の構成分析!I$37,"▲", "-")), 2) &lt; 0, ABS(ROUND(VALUE(SUBSTITUTE(連結実質赤字比率に係る赤字・黒字の構成分析!I$37,"▲", "-")), 2)), NA())</f>
        <v>#N/A</v>
      </c>
      <c r="I33" s="172">
        <f>IF(ROUND(VALUE(SUBSTITUTE(連結実質赤字比率に係る赤字・黒字の構成分析!I$37,"▲", "-")), 2) &gt;= 0, ABS(ROUND(VALUE(SUBSTITUTE(連結実質赤字比率に係る赤字・黒字の構成分析!I$37,"▲", "-")), 2)), NA())</f>
        <v>0.53</v>
      </c>
      <c r="J33" s="172" t="e">
        <f>IF(ROUND(VALUE(SUBSTITUTE(連結実質赤字比率に係る赤字・黒字の構成分析!J$37,"▲", "-")), 2) &lt; 0, ABS(ROUND(VALUE(SUBSTITUTE(連結実質赤字比率に係る赤字・黒字の構成分析!J$37,"▲", "-")), 2)), NA())</f>
        <v>#N/A</v>
      </c>
      <c r="K33" s="172">
        <f>IF(ROUND(VALUE(SUBSTITUTE(連結実質赤字比率に係る赤字・黒字の構成分析!J$37,"▲", "-")), 2) &gt;= 0, ABS(ROUND(VALUE(SUBSTITUTE(連結実質赤字比率に係る赤字・黒字の構成分析!J$37,"▲", "-")), 2)), NA())</f>
        <v>0.46</v>
      </c>
    </row>
    <row r="34" spans="1:16" x14ac:dyDescent="0.2">
      <c r="A34" s="172" t="str">
        <f>IF(連結実質赤字比率に係る赤字・黒字の構成分析!C$36="",NA(),連結実質赤字比率に係る赤字・黒字の構成分析!C$36)</f>
        <v>国民健康保険事業勘定</v>
      </c>
      <c r="B34" s="172" t="e">
        <f>IF(ROUND(VALUE(SUBSTITUTE(連結実質赤字比率に係る赤字・黒字の構成分析!F$36,"▲", "-")), 2) &lt; 0, ABS(ROUND(VALUE(SUBSTITUTE(連結実質赤字比率に係る赤字・黒字の構成分析!F$36,"▲", "-")), 2)), NA())</f>
        <v>#N/A</v>
      </c>
      <c r="C34" s="172">
        <f>IF(ROUND(VALUE(SUBSTITUTE(連結実質赤字比率に係る赤字・黒字の構成分析!F$36,"▲", "-")), 2) &gt;= 0, ABS(ROUND(VALUE(SUBSTITUTE(連結実質赤字比率に係る赤字・黒字の構成分析!F$36,"▲", "-")), 2)), NA())</f>
        <v>0</v>
      </c>
      <c r="D34" s="172" t="e">
        <f>IF(ROUND(VALUE(SUBSTITUTE(連結実質赤字比率に係る赤字・黒字の構成分析!G$36,"▲", "-")), 2) &lt; 0, ABS(ROUND(VALUE(SUBSTITUTE(連結実質赤字比率に係る赤字・黒字の構成分析!G$36,"▲", "-")), 2)), NA())</f>
        <v>#N/A</v>
      </c>
      <c r="E34" s="172">
        <f>IF(ROUND(VALUE(SUBSTITUTE(連結実質赤字比率に係る赤字・黒字の構成分析!G$36,"▲", "-")), 2) &gt;= 0, ABS(ROUND(VALUE(SUBSTITUTE(連結実質赤字比率に係る赤字・黒字の構成分析!G$36,"▲", "-")), 2)), NA())</f>
        <v>0.01</v>
      </c>
      <c r="F34" s="172" t="e">
        <f>IF(ROUND(VALUE(SUBSTITUTE(連結実質赤字比率に係る赤字・黒字の構成分析!H$36,"▲", "-")), 2) &lt; 0, ABS(ROUND(VALUE(SUBSTITUTE(連結実質赤字比率に係る赤字・黒字の構成分析!H$36,"▲", "-")), 2)), NA())</f>
        <v>#N/A</v>
      </c>
      <c r="G34" s="172">
        <f>IF(ROUND(VALUE(SUBSTITUTE(連結実質赤字比率に係る赤字・黒字の構成分析!H$36,"▲", "-")), 2) &gt;= 0, ABS(ROUND(VALUE(SUBSTITUTE(連結実質赤字比率に係る赤字・黒字の構成分析!H$36,"▲", "-")), 2)), NA())</f>
        <v>0.01</v>
      </c>
      <c r="H34" s="172" t="e">
        <f>IF(ROUND(VALUE(SUBSTITUTE(連結実質赤字比率に係る赤字・黒字の構成分析!I$36,"▲", "-")), 2) &lt; 0, ABS(ROUND(VALUE(SUBSTITUTE(連結実質赤字比率に係る赤字・黒字の構成分析!I$36,"▲", "-")), 2)), NA())</f>
        <v>#N/A</v>
      </c>
      <c r="I34" s="172">
        <f>IF(ROUND(VALUE(SUBSTITUTE(連結実質赤字比率に係る赤字・黒字の構成分析!I$36,"▲", "-")), 2) &gt;= 0, ABS(ROUND(VALUE(SUBSTITUTE(連結実質赤字比率に係る赤字・黒字の構成分析!I$36,"▲", "-")), 2)), NA())</f>
        <v>0.82</v>
      </c>
      <c r="J34" s="172" t="e">
        <f>IF(ROUND(VALUE(SUBSTITUTE(連結実質赤字比率に係る赤字・黒字の構成分析!J$36,"▲", "-")), 2) &lt; 0, ABS(ROUND(VALUE(SUBSTITUTE(連結実質赤字比率に係る赤字・黒字の構成分析!J$36,"▲", "-")), 2)), NA())</f>
        <v>#N/A</v>
      </c>
      <c r="K34" s="172">
        <f>IF(ROUND(VALUE(SUBSTITUTE(連結実質赤字比率に係る赤字・黒字の構成分析!J$36,"▲", "-")), 2) &gt;= 0, ABS(ROUND(VALUE(SUBSTITUTE(連結実質赤字比率に係る赤字・黒字の構成分析!J$36,"▲", "-")), 2)), NA())</f>
        <v>0.67</v>
      </c>
    </row>
    <row r="35" spans="1:16" x14ac:dyDescent="0.2">
      <c r="A35" s="172" t="str">
        <f>IF(連結実質赤字比率に係る赤字・黒字の構成分析!C$35="",NA(),連結実質赤字比率に係る赤字・黒字の構成分析!C$35)</f>
        <v>公共浄化槽整備推進事業</v>
      </c>
      <c r="B35" s="172" t="e">
        <f>IF(ROUND(VALUE(SUBSTITUTE(連結実質赤字比率に係る赤字・黒字の構成分析!F$35,"▲", "-")), 2) &lt; 0, ABS(ROUND(VALUE(SUBSTITUTE(連結実質赤字比率に係る赤字・黒字の構成分析!F$35,"▲", "-")), 2)), NA())</f>
        <v>#VALUE!</v>
      </c>
      <c r="C35" s="172" t="e">
        <f>IF(ROUND(VALUE(SUBSTITUTE(連結実質赤字比率に係る赤字・黒字の構成分析!F$35,"▲", "-")), 2) &gt;= 0, ABS(ROUND(VALUE(SUBSTITUTE(連結実質赤字比率に係る赤字・黒字の構成分析!F$35,"▲", "-")), 2)), NA())</f>
        <v>#VALUE!</v>
      </c>
      <c r="D35" s="172" t="e">
        <f>IF(ROUND(VALUE(SUBSTITUTE(連結実質赤字比率に係る赤字・黒字の構成分析!G$35,"▲", "-")), 2) &lt; 0, ABS(ROUND(VALUE(SUBSTITUTE(連結実質赤字比率に係る赤字・黒字の構成分析!G$35,"▲", "-")), 2)), NA())</f>
        <v>#VALUE!</v>
      </c>
      <c r="E35" s="172" t="e">
        <f>IF(ROUND(VALUE(SUBSTITUTE(連結実質赤字比率に係る赤字・黒字の構成分析!G$35,"▲", "-")), 2) &gt;= 0, ABS(ROUND(VALUE(SUBSTITUTE(連結実質赤字比率に係る赤字・黒字の構成分析!G$35,"▲", "-")), 2)), NA())</f>
        <v>#VALUE!</v>
      </c>
      <c r="F35" s="172" t="e">
        <f>IF(ROUND(VALUE(SUBSTITUTE(連結実質赤字比率に係る赤字・黒字の構成分析!H$35,"▲", "-")), 2) &lt; 0, ABS(ROUND(VALUE(SUBSTITUTE(連結実質赤字比率に係る赤字・黒字の構成分析!H$35,"▲", "-")), 2)), NA())</f>
        <v>#VALUE!</v>
      </c>
      <c r="G35" s="172" t="e">
        <f>IF(ROUND(VALUE(SUBSTITUTE(連結実質赤字比率に係る赤字・黒字の構成分析!H$35,"▲", "-")), 2) &gt;= 0, ABS(ROUND(VALUE(SUBSTITUTE(連結実質赤字比率に係る赤字・黒字の構成分析!H$35,"▲", "-")), 2)), NA())</f>
        <v>#VALUE!</v>
      </c>
      <c r="H35" s="172" t="e">
        <f>IF(ROUND(VALUE(SUBSTITUTE(連結実質赤字比率に係る赤字・黒字の構成分析!I$35,"▲", "-")), 2) &lt; 0, ABS(ROUND(VALUE(SUBSTITUTE(連結実質赤字比率に係る赤字・黒字の構成分析!I$35,"▲", "-")), 2)), NA())</f>
        <v>#VALUE!</v>
      </c>
      <c r="I35" s="172" t="e">
        <f>IF(ROUND(VALUE(SUBSTITUTE(連結実質赤字比率に係る赤字・黒字の構成分析!I$35,"▲", "-")), 2) &gt;= 0, ABS(ROUND(VALUE(SUBSTITUTE(連結実質赤字比率に係る赤字・黒字の構成分析!I$35,"▲", "-")), 2)), NA())</f>
        <v>#VALUE!</v>
      </c>
      <c r="J35" s="172" t="e">
        <f>IF(ROUND(VALUE(SUBSTITUTE(連結実質赤字比率に係る赤字・黒字の構成分析!J$35,"▲", "-")), 2) &lt; 0, ABS(ROUND(VALUE(SUBSTITUTE(連結実質赤字比率に係る赤字・黒字の構成分析!J$35,"▲", "-")), 2)), NA())</f>
        <v>#N/A</v>
      </c>
      <c r="K35" s="172">
        <f>IF(ROUND(VALUE(SUBSTITUTE(連結実質赤字比率に係る赤字・黒字の構成分析!J$35,"▲", "-")), 2) &gt;= 0, ABS(ROUND(VALUE(SUBSTITUTE(連結実質赤字比率に係る赤字・黒字の構成分析!J$35,"▲", "-")), 2)), NA())</f>
        <v>1.1200000000000001</v>
      </c>
    </row>
    <row r="36" spans="1:16" x14ac:dyDescent="0.2">
      <c r="A36" s="172" t="str">
        <f>IF(連結実質赤字比率に係る赤字・黒字の構成分析!C$34="",NA(),連結実質赤字比率に係る赤字・黒字の構成分析!C$34)</f>
        <v>一般会計</v>
      </c>
      <c r="B36" s="172" t="e">
        <f>IF(ROUND(VALUE(SUBSTITUTE(連結実質赤字比率に係る赤字・黒字の構成分析!F$34,"▲", "-")), 2) &lt; 0, ABS(ROUND(VALUE(SUBSTITUTE(連結実質赤字比率に係る赤字・黒字の構成分析!F$34,"▲", "-")), 2)), NA())</f>
        <v>#N/A</v>
      </c>
      <c r="C36" s="172">
        <f>IF(ROUND(VALUE(SUBSTITUTE(連結実質赤字比率に係る赤字・黒字の構成分析!F$34,"▲", "-")), 2) &gt;= 0, ABS(ROUND(VALUE(SUBSTITUTE(連結実質赤字比率に係る赤字・黒字の構成分析!F$34,"▲", "-")), 2)), NA())</f>
        <v>1</v>
      </c>
      <c r="D36" s="172" t="e">
        <f>IF(ROUND(VALUE(SUBSTITUTE(連結実質赤字比率に係る赤字・黒字の構成分析!G$34,"▲", "-")), 2) &lt; 0, ABS(ROUND(VALUE(SUBSTITUTE(連結実質赤字比率に係る赤字・黒字の構成分析!G$34,"▲", "-")), 2)), NA())</f>
        <v>#N/A</v>
      </c>
      <c r="E36" s="172">
        <f>IF(ROUND(VALUE(SUBSTITUTE(連結実質赤字比率に係る赤字・黒字の構成分析!G$34,"▲", "-")), 2) &gt;= 0, ABS(ROUND(VALUE(SUBSTITUTE(連結実質赤字比率に係る赤字・黒字の構成分析!G$34,"▲", "-")), 2)), NA())</f>
        <v>6.8</v>
      </c>
      <c r="F36" s="172" t="e">
        <f>IF(ROUND(VALUE(SUBSTITUTE(連結実質赤字比率に係る赤字・黒字の構成分析!H$34,"▲", "-")), 2) &lt; 0, ABS(ROUND(VALUE(SUBSTITUTE(連結実質赤字比率に係る赤字・黒字の構成分析!H$34,"▲", "-")), 2)), NA())</f>
        <v>#N/A</v>
      </c>
      <c r="G36" s="172">
        <f>IF(ROUND(VALUE(SUBSTITUTE(連結実質赤字比率に係る赤字・黒字の構成分析!H$34,"▲", "-")), 2) &gt;= 0, ABS(ROUND(VALUE(SUBSTITUTE(連結実質赤字比率に係る赤字・黒字の構成分析!H$34,"▲", "-")), 2)), NA())</f>
        <v>2.62</v>
      </c>
      <c r="H36" s="172" t="e">
        <f>IF(ROUND(VALUE(SUBSTITUTE(連結実質赤字比率に係る赤字・黒字の構成分析!I$34,"▲", "-")), 2) &lt; 0, ABS(ROUND(VALUE(SUBSTITUTE(連結実質赤字比率に係る赤字・黒字の構成分析!I$34,"▲", "-")), 2)), NA())</f>
        <v>#N/A</v>
      </c>
      <c r="I36" s="172">
        <f>IF(ROUND(VALUE(SUBSTITUTE(連結実質赤字比率に係る赤字・黒字の構成分析!I$34,"▲", "-")), 2) &gt;= 0, ABS(ROUND(VALUE(SUBSTITUTE(連結実質赤字比率に係る赤字・黒字の構成分析!I$34,"▲", "-")), 2)), NA())</f>
        <v>6.31</v>
      </c>
      <c r="J36" s="172" t="e">
        <f>IF(ROUND(VALUE(SUBSTITUTE(連結実質赤字比率に係る赤字・黒字の構成分析!J$34,"▲", "-")), 2) &lt; 0, ABS(ROUND(VALUE(SUBSTITUTE(連結実質赤字比率に係る赤字・黒字の構成分析!J$34,"▲", "-")), 2)), NA())</f>
        <v>#N/A</v>
      </c>
      <c r="K36" s="172">
        <f>IF(ROUND(VALUE(SUBSTITUTE(連結実質赤字比率に係る赤字・黒字の構成分析!J$34,"▲", "-")), 2) &gt;= 0, ABS(ROUND(VALUE(SUBSTITUTE(連結実質赤字比率に係る赤字・黒字の構成分析!J$34,"▲", "-")), 2)), NA())</f>
        <v>5.04</v>
      </c>
    </row>
    <row r="39" spans="1:16" x14ac:dyDescent="0.2">
      <c r="A39" s="141" t="s">
        <v>60</v>
      </c>
    </row>
    <row r="40" spans="1:16" x14ac:dyDescent="0.2">
      <c r="A40" s="173"/>
      <c r="B40" s="173" t="str">
        <f>'実質公債費比率（分子）の構造'!K$44</f>
        <v>H29</v>
      </c>
      <c r="C40" s="173"/>
      <c r="D40" s="173"/>
      <c r="E40" s="173" t="str">
        <f>'実質公債費比率（分子）の構造'!L$44</f>
        <v>H30</v>
      </c>
      <c r="F40" s="173"/>
      <c r="G40" s="173"/>
      <c r="H40" s="173" t="str">
        <f>'実質公債費比率（分子）の構造'!M$44</f>
        <v>R01</v>
      </c>
      <c r="I40" s="173"/>
      <c r="J40" s="173"/>
      <c r="K40" s="173" t="str">
        <f>'実質公債費比率（分子）の構造'!N$44</f>
        <v>R02</v>
      </c>
      <c r="L40" s="173"/>
      <c r="M40" s="173"/>
      <c r="N40" s="173" t="str">
        <f>'実質公債費比率（分子）の構造'!O$44</f>
        <v>R03</v>
      </c>
      <c r="O40" s="173"/>
      <c r="P40" s="173"/>
    </row>
    <row r="41" spans="1:16" x14ac:dyDescent="0.2">
      <c r="A41" s="173"/>
      <c r="B41" s="173" t="s">
        <v>61</v>
      </c>
      <c r="C41" s="173"/>
      <c r="D41" s="173" t="s">
        <v>62</v>
      </c>
      <c r="E41" s="173" t="s">
        <v>61</v>
      </c>
      <c r="F41" s="173"/>
      <c r="G41" s="173" t="s">
        <v>62</v>
      </c>
      <c r="H41" s="173" t="s">
        <v>61</v>
      </c>
      <c r="I41" s="173"/>
      <c r="J41" s="173" t="s">
        <v>62</v>
      </c>
      <c r="K41" s="173" t="s">
        <v>61</v>
      </c>
      <c r="L41" s="173"/>
      <c r="M41" s="173" t="s">
        <v>62</v>
      </c>
      <c r="N41" s="173" t="s">
        <v>61</v>
      </c>
      <c r="O41" s="173"/>
      <c r="P41" s="173" t="s">
        <v>62</v>
      </c>
    </row>
    <row r="42" spans="1:16" x14ac:dyDescent="0.2">
      <c r="A42" s="173" t="s">
        <v>63</v>
      </c>
      <c r="B42" s="173"/>
      <c r="C42" s="173"/>
      <c r="D42" s="173">
        <f>'実質公債費比率（分子）の構造'!K$52</f>
        <v>494</v>
      </c>
      <c r="E42" s="173"/>
      <c r="F42" s="173"/>
      <c r="G42" s="173">
        <f>'実質公債費比率（分子）の構造'!L$52</f>
        <v>524</v>
      </c>
      <c r="H42" s="173"/>
      <c r="I42" s="173"/>
      <c r="J42" s="173">
        <f>'実質公債費比率（分子）の構造'!M$52</f>
        <v>564</v>
      </c>
      <c r="K42" s="173"/>
      <c r="L42" s="173"/>
      <c r="M42" s="173">
        <f>'実質公債費比率（分子）の構造'!N$52</f>
        <v>597</v>
      </c>
      <c r="N42" s="173"/>
      <c r="O42" s="173"/>
      <c r="P42" s="173">
        <f>'実質公債費比率（分子）の構造'!O$52</f>
        <v>636</v>
      </c>
    </row>
    <row r="43" spans="1:16" x14ac:dyDescent="0.2">
      <c r="A43" s="173" t="s">
        <v>64</v>
      </c>
      <c r="B43" s="173">
        <f>'実質公債費比率（分子）の構造'!K$51</f>
        <v>0</v>
      </c>
      <c r="C43" s="173"/>
      <c r="D43" s="173"/>
      <c r="E43" s="173" t="str">
        <f>'実質公債費比率（分子）の構造'!L$51</f>
        <v>-</v>
      </c>
      <c r="F43" s="173"/>
      <c r="G43" s="173"/>
      <c r="H43" s="173">
        <f>'実質公債費比率（分子）の構造'!M$51</f>
        <v>0</v>
      </c>
      <c r="I43" s="173"/>
      <c r="J43" s="173"/>
      <c r="K43" s="173">
        <f>'実質公債費比率（分子）の構造'!N$51</f>
        <v>0</v>
      </c>
      <c r="L43" s="173"/>
      <c r="M43" s="173"/>
      <c r="N43" s="173">
        <f>'実質公債費比率（分子）の構造'!O$51</f>
        <v>0</v>
      </c>
      <c r="O43" s="173"/>
      <c r="P43" s="173"/>
    </row>
    <row r="44" spans="1:16" x14ac:dyDescent="0.2">
      <c r="A44" s="173" t="s">
        <v>65</v>
      </c>
      <c r="B44" s="173" t="str">
        <f>'実質公債費比率（分子）の構造'!K$50</f>
        <v>-</v>
      </c>
      <c r="C44" s="173"/>
      <c r="D44" s="173"/>
      <c r="E44" s="173" t="str">
        <f>'実質公債費比率（分子）の構造'!L$50</f>
        <v>-</v>
      </c>
      <c r="F44" s="173"/>
      <c r="G44" s="173"/>
      <c r="H44" s="173" t="str">
        <f>'実質公債費比率（分子）の構造'!M$50</f>
        <v>-</v>
      </c>
      <c r="I44" s="173"/>
      <c r="J44" s="173"/>
      <c r="K44" s="173" t="str">
        <f>'実質公債費比率（分子）の構造'!N$50</f>
        <v>-</v>
      </c>
      <c r="L44" s="173"/>
      <c r="M44" s="173"/>
      <c r="N44" s="173" t="str">
        <f>'実質公債費比率（分子）の構造'!O$50</f>
        <v>-</v>
      </c>
      <c r="O44" s="173"/>
      <c r="P44" s="173"/>
    </row>
    <row r="45" spans="1:16" x14ac:dyDescent="0.2">
      <c r="A45" s="173" t="s">
        <v>66</v>
      </c>
      <c r="B45" s="173">
        <f>'実質公債費比率（分子）の構造'!K$49</f>
        <v>58</v>
      </c>
      <c r="C45" s="173"/>
      <c r="D45" s="173"/>
      <c r="E45" s="173">
        <f>'実質公債費比率（分子）の構造'!L$49</f>
        <v>57</v>
      </c>
      <c r="F45" s="173"/>
      <c r="G45" s="173"/>
      <c r="H45" s="173">
        <f>'実質公債費比率（分子）の構造'!M$49</f>
        <v>57</v>
      </c>
      <c r="I45" s="173"/>
      <c r="J45" s="173"/>
      <c r="K45" s="173">
        <f>'実質公債費比率（分子）の構造'!N$49</f>
        <v>51</v>
      </c>
      <c r="L45" s="173"/>
      <c r="M45" s="173"/>
      <c r="N45" s="173">
        <f>'実質公債費比率（分子）の構造'!O$49</f>
        <v>32</v>
      </c>
      <c r="O45" s="173"/>
      <c r="P45" s="173"/>
    </row>
    <row r="46" spans="1:16" x14ac:dyDescent="0.2">
      <c r="A46" s="173" t="s">
        <v>67</v>
      </c>
      <c r="B46" s="173">
        <f>'実質公債費比率（分子）の構造'!K$48</f>
        <v>19</v>
      </c>
      <c r="C46" s="173"/>
      <c r="D46" s="173"/>
      <c r="E46" s="173">
        <f>'実質公債費比率（分子）の構造'!L$48</f>
        <v>20</v>
      </c>
      <c r="F46" s="173"/>
      <c r="G46" s="173"/>
      <c r="H46" s="173">
        <f>'実質公債費比率（分子）の構造'!M$48</f>
        <v>17</v>
      </c>
      <c r="I46" s="173"/>
      <c r="J46" s="173"/>
      <c r="K46" s="173">
        <f>'実質公債費比率（分子）の構造'!N$48</f>
        <v>17</v>
      </c>
      <c r="L46" s="173"/>
      <c r="M46" s="173"/>
      <c r="N46" s="173">
        <f>'実質公債費比率（分子）の構造'!O$48</f>
        <v>16</v>
      </c>
      <c r="O46" s="173"/>
      <c r="P46" s="173"/>
    </row>
    <row r="47" spans="1:16" x14ac:dyDescent="0.2">
      <c r="A47" s="173" t="s">
        <v>68</v>
      </c>
      <c r="B47" s="173" t="str">
        <f>'実質公債費比率（分子）の構造'!K$47</f>
        <v>-</v>
      </c>
      <c r="C47" s="173"/>
      <c r="D47" s="173"/>
      <c r="E47" s="173" t="str">
        <f>'実質公債費比率（分子）の構造'!L$47</f>
        <v>-</v>
      </c>
      <c r="F47" s="173"/>
      <c r="G47" s="173"/>
      <c r="H47" s="173" t="str">
        <f>'実質公債費比率（分子）の構造'!M$47</f>
        <v>-</v>
      </c>
      <c r="I47" s="173"/>
      <c r="J47" s="173"/>
      <c r="K47" s="173" t="str">
        <f>'実質公債費比率（分子）の構造'!N$47</f>
        <v>-</v>
      </c>
      <c r="L47" s="173"/>
      <c r="M47" s="173"/>
      <c r="N47" s="173" t="str">
        <f>'実質公債費比率（分子）の構造'!O$47</f>
        <v>-</v>
      </c>
      <c r="O47" s="173"/>
      <c r="P47" s="173"/>
    </row>
    <row r="48" spans="1:16" x14ac:dyDescent="0.2">
      <c r="A48" s="173" t="s">
        <v>69</v>
      </c>
      <c r="B48" s="173" t="str">
        <f>'実質公債費比率（分子）の構造'!K$46</f>
        <v>-</v>
      </c>
      <c r="C48" s="173"/>
      <c r="D48" s="173"/>
      <c r="E48" s="173" t="str">
        <f>'実質公債費比率（分子）の構造'!L$46</f>
        <v>-</v>
      </c>
      <c r="F48" s="173"/>
      <c r="G48" s="173"/>
      <c r="H48" s="173" t="str">
        <f>'実質公債費比率（分子）の構造'!M$46</f>
        <v>-</v>
      </c>
      <c r="I48" s="173"/>
      <c r="J48" s="173"/>
      <c r="K48" s="173" t="str">
        <f>'実質公債費比率（分子）の構造'!N$46</f>
        <v>-</v>
      </c>
      <c r="L48" s="173"/>
      <c r="M48" s="173"/>
      <c r="N48" s="173" t="str">
        <f>'実質公債費比率（分子）の構造'!O$46</f>
        <v>-</v>
      </c>
      <c r="O48" s="173"/>
      <c r="P48" s="173"/>
    </row>
    <row r="49" spans="1:16" x14ac:dyDescent="0.2">
      <c r="A49" s="173" t="s">
        <v>70</v>
      </c>
      <c r="B49" s="173">
        <f>'実質公債費比率（分子）の構造'!K$45</f>
        <v>776</v>
      </c>
      <c r="C49" s="173"/>
      <c r="D49" s="173"/>
      <c r="E49" s="173">
        <f>'実質公債費比率（分子）の構造'!L$45</f>
        <v>787</v>
      </c>
      <c r="F49" s="173"/>
      <c r="G49" s="173"/>
      <c r="H49" s="173">
        <f>'実質公債費比率（分子）の構造'!M$45</f>
        <v>826</v>
      </c>
      <c r="I49" s="173"/>
      <c r="J49" s="173"/>
      <c r="K49" s="173">
        <f>'実質公債費比率（分子）の構造'!N$45</f>
        <v>862</v>
      </c>
      <c r="L49" s="173"/>
      <c r="M49" s="173"/>
      <c r="N49" s="173">
        <f>'実質公債費比率（分子）の構造'!O$45</f>
        <v>976</v>
      </c>
      <c r="O49" s="173"/>
      <c r="P49" s="173"/>
    </row>
    <row r="50" spans="1:16" x14ac:dyDescent="0.2">
      <c r="A50" s="173" t="s">
        <v>71</v>
      </c>
      <c r="B50" s="173" t="e">
        <f>NA()</f>
        <v>#N/A</v>
      </c>
      <c r="C50" s="173">
        <f>IF(ISNUMBER('実質公債費比率（分子）の構造'!K$53),'実質公債費比率（分子）の構造'!K$53,NA())</f>
        <v>359</v>
      </c>
      <c r="D50" s="173" t="e">
        <f>NA()</f>
        <v>#N/A</v>
      </c>
      <c r="E50" s="173" t="e">
        <f>NA()</f>
        <v>#N/A</v>
      </c>
      <c r="F50" s="173">
        <f>IF(ISNUMBER('実質公債費比率（分子）の構造'!L$53),'実質公債費比率（分子）の構造'!L$53,NA())</f>
        <v>340</v>
      </c>
      <c r="G50" s="173" t="e">
        <f>NA()</f>
        <v>#N/A</v>
      </c>
      <c r="H50" s="173" t="e">
        <f>NA()</f>
        <v>#N/A</v>
      </c>
      <c r="I50" s="173">
        <f>IF(ISNUMBER('実質公債費比率（分子）の構造'!M$53),'実質公債費比率（分子）の構造'!M$53,NA())</f>
        <v>336</v>
      </c>
      <c r="J50" s="173" t="e">
        <f>NA()</f>
        <v>#N/A</v>
      </c>
      <c r="K50" s="173" t="e">
        <f>NA()</f>
        <v>#N/A</v>
      </c>
      <c r="L50" s="173">
        <f>IF(ISNUMBER('実質公債費比率（分子）の構造'!N$53),'実質公債費比率（分子）の構造'!N$53,NA())</f>
        <v>333</v>
      </c>
      <c r="M50" s="173" t="e">
        <f>NA()</f>
        <v>#N/A</v>
      </c>
      <c r="N50" s="173" t="e">
        <f>NA()</f>
        <v>#N/A</v>
      </c>
      <c r="O50" s="173">
        <f>IF(ISNUMBER('実質公債費比率（分子）の構造'!O$53),'実質公債費比率（分子）の構造'!O$53,NA())</f>
        <v>388</v>
      </c>
      <c r="P50" s="173" t="e">
        <f>NA()</f>
        <v>#N/A</v>
      </c>
    </row>
    <row r="53" spans="1:16" x14ac:dyDescent="0.2">
      <c r="A53" s="141" t="s">
        <v>72</v>
      </c>
    </row>
    <row r="54" spans="1:16" x14ac:dyDescent="0.2">
      <c r="A54" s="172"/>
      <c r="B54" s="172" t="str">
        <f>'将来負担比率（分子）の構造'!I$40</f>
        <v>H29</v>
      </c>
      <c r="C54" s="172"/>
      <c r="D54" s="172"/>
      <c r="E54" s="172" t="str">
        <f>'将来負担比率（分子）の構造'!J$40</f>
        <v>H30</v>
      </c>
      <c r="F54" s="172"/>
      <c r="G54" s="172"/>
      <c r="H54" s="172" t="str">
        <f>'将来負担比率（分子）の構造'!K$40</f>
        <v>R01</v>
      </c>
      <c r="I54" s="172"/>
      <c r="J54" s="172"/>
      <c r="K54" s="172" t="str">
        <f>'将来負担比率（分子）の構造'!L$40</f>
        <v>R02</v>
      </c>
      <c r="L54" s="172"/>
      <c r="M54" s="172"/>
      <c r="N54" s="172" t="str">
        <f>'将来負担比率（分子）の構造'!M$40</f>
        <v>R03</v>
      </c>
      <c r="O54" s="172"/>
      <c r="P54" s="172"/>
    </row>
    <row r="55" spans="1:16" x14ac:dyDescent="0.2">
      <c r="A55" s="172"/>
      <c r="B55" s="172" t="s">
        <v>73</v>
      </c>
      <c r="C55" s="172"/>
      <c r="D55" s="172" t="s">
        <v>74</v>
      </c>
      <c r="E55" s="172" t="s">
        <v>73</v>
      </c>
      <c r="F55" s="172"/>
      <c r="G55" s="172" t="s">
        <v>74</v>
      </c>
      <c r="H55" s="172" t="s">
        <v>73</v>
      </c>
      <c r="I55" s="172"/>
      <c r="J55" s="172" t="s">
        <v>74</v>
      </c>
      <c r="K55" s="172" t="s">
        <v>73</v>
      </c>
      <c r="L55" s="172"/>
      <c r="M55" s="172" t="s">
        <v>74</v>
      </c>
      <c r="N55" s="172" t="s">
        <v>73</v>
      </c>
      <c r="O55" s="172"/>
      <c r="P55" s="172" t="s">
        <v>74</v>
      </c>
    </row>
    <row r="56" spans="1:16" x14ac:dyDescent="0.2">
      <c r="A56" s="172" t="s">
        <v>43</v>
      </c>
      <c r="B56" s="172"/>
      <c r="C56" s="172"/>
      <c r="D56" s="172">
        <f>'将来負担比率（分子）の構造'!I$52</f>
        <v>5788</v>
      </c>
      <c r="E56" s="172"/>
      <c r="F56" s="172"/>
      <c r="G56" s="172">
        <f>'将来負担比率（分子）の構造'!J$52</f>
        <v>6117</v>
      </c>
      <c r="H56" s="172"/>
      <c r="I56" s="172"/>
      <c r="J56" s="172">
        <f>'将来負担比率（分子）の構造'!K$52</f>
        <v>6543</v>
      </c>
      <c r="K56" s="172"/>
      <c r="L56" s="172"/>
      <c r="M56" s="172">
        <f>'将来負担比率（分子）の構造'!L$52</f>
        <v>6673</v>
      </c>
      <c r="N56" s="172"/>
      <c r="O56" s="172"/>
      <c r="P56" s="172">
        <f>'将来負担比率（分子）の構造'!M$52</f>
        <v>6650</v>
      </c>
    </row>
    <row r="57" spans="1:16" x14ac:dyDescent="0.2">
      <c r="A57" s="172" t="s">
        <v>42</v>
      </c>
      <c r="B57" s="172"/>
      <c r="C57" s="172"/>
      <c r="D57" s="172">
        <f>'将来負担比率（分子）の構造'!I$51</f>
        <v>492</v>
      </c>
      <c r="E57" s="172"/>
      <c r="F57" s="172"/>
      <c r="G57" s="172">
        <f>'将来負担比率（分子）の構造'!J$51</f>
        <v>525</v>
      </c>
      <c r="H57" s="172"/>
      <c r="I57" s="172"/>
      <c r="J57" s="172">
        <f>'将来負担比率（分子）の構造'!K$51</f>
        <v>496</v>
      </c>
      <c r="K57" s="172"/>
      <c r="L57" s="172"/>
      <c r="M57" s="172">
        <f>'将来負担比率（分子）の構造'!L$51</f>
        <v>473</v>
      </c>
      <c r="N57" s="172"/>
      <c r="O57" s="172"/>
      <c r="P57" s="172">
        <f>'将来負担比率（分子）の構造'!M$51</f>
        <v>312</v>
      </c>
    </row>
    <row r="58" spans="1:16" x14ac:dyDescent="0.2">
      <c r="A58" s="172" t="s">
        <v>41</v>
      </c>
      <c r="B58" s="172"/>
      <c r="C58" s="172"/>
      <c r="D58" s="172">
        <f>'将来負担比率（分子）の構造'!I$50</f>
        <v>1611</v>
      </c>
      <c r="E58" s="172"/>
      <c r="F58" s="172"/>
      <c r="G58" s="172">
        <f>'将来負担比率（分子）の構造'!J$50</f>
        <v>1215</v>
      </c>
      <c r="H58" s="172"/>
      <c r="I58" s="172"/>
      <c r="J58" s="172">
        <f>'将来負担比率（分子）の構造'!K$50</f>
        <v>1090</v>
      </c>
      <c r="K58" s="172"/>
      <c r="L58" s="172"/>
      <c r="M58" s="172">
        <f>'将来負担比率（分子）の構造'!L$50</f>
        <v>1122</v>
      </c>
      <c r="N58" s="172"/>
      <c r="O58" s="172"/>
      <c r="P58" s="172">
        <f>'将来負担比率（分子）の構造'!M$50</f>
        <v>1534</v>
      </c>
    </row>
    <row r="59" spans="1:16" x14ac:dyDescent="0.2">
      <c r="A59" s="172" t="s">
        <v>39</v>
      </c>
      <c r="B59" s="172" t="str">
        <f>'将来負担比率（分子）の構造'!I$49</f>
        <v>-</v>
      </c>
      <c r="C59" s="172"/>
      <c r="D59" s="172"/>
      <c r="E59" s="172" t="str">
        <f>'将来負担比率（分子）の構造'!J$49</f>
        <v>-</v>
      </c>
      <c r="F59" s="172"/>
      <c r="G59" s="172"/>
      <c r="H59" s="172" t="str">
        <f>'将来負担比率（分子）の構造'!K$49</f>
        <v>-</v>
      </c>
      <c r="I59" s="172"/>
      <c r="J59" s="172"/>
      <c r="K59" s="172" t="str">
        <f>'将来負担比率（分子）の構造'!L$49</f>
        <v>-</v>
      </c>
      <c r="L59" s="172"/>
      <c r="M59" s="172"/>
      <c r="N59" s="172" t="str">
        <f>'将来負担比率（分子）の構造'!M$49</f>
        <v>-</v>
      </c>
      <c r="O59" s="172"/>
      <c r="P59" s="172"/>
    </row>
    <row r="60" spans="1:16" x14ac:dyDescent="0.2">
      <c r="A60" s="172" t="s">
        <v>38</v>
      </c>
      <c r="B60" s="172" t="str">
        <f>'将来負担比率（分子）の構造'!I$48</f>
        <v>-</v>
      </c>
      <c r="C60" s="172"/>
      <c r="D60" s="172"/>
      <c r="E60" s="172" t="str">
        <f>'将来負担比率（分子）の構造'!J$48</f>
        <v>-</v>
      </c>
      <c r="F60" s="172"/>
      <c r="G60" s="172"/>
      <c r="H60" s="172" t="str">
        <f>'将来負担比率（分子）の構造'!K$48</f>
        <v>-</v>
      </c>
      <c r="I60" s="172"/>
      <c r="J60" s="172"/>
      <c r="K60" s="172" t="str">
        <f>'将来負担比率（分子）の構造'!L$48</f>
        <v>-</v>
      </c>
      <c r="L60" s="172"/>
      <c r="M60" s="172"/>
      <c r="N60" s="172" t="str">
        <f>'将来負担比率（分子）の構造'!M$48</f>
        <v>-</v>
      </c>
      <c r="O60" s="172"/>
      <c r="P60" s="172"/>
    </row>
    <row r="61" spans="1:16" x14ac:dyDescent="0.2">
      <c r="A61" s="172" t="s">
        <v>36</v>
      </c>
      <c r="B61" s="172" t="str">
        <f>'将来負担比率（分子）の構造'!I$46</f>
        <v>-</v>
      </c>
      <c r="C61" s="172"/>
      <c r="D61" s="172"/>
      <c r="E61" s="172" t="str">
        <f>'将来負担比率（分子）の構造'!J$46</f>
        <v>-</v>
      </c>
      <c r="F61" s="172"/>
      <c r="G61" s="172"/>
      <c r="H61" s="172" t="str">
        <f>'将来負担比率（分子）の構造'!K$46</f>
        <v>-</v>
      </c>
      <c r="I61" s="172"/>
      <c r="J61" s="172"/>
      <c r="K61" s="172" t="str">
        <f>'将来負担比率（分子）の構造'!L$46</f>
        <v>-</v>
      </c>
      <c r="L61" s="172"/>
      <c r="M61" s="172"/>
      <c r="N61" s="172" t="str">
        <f>'将来負担比率（分子）の構造'!M$46</f>
        <v>-</v>
      </c>
      <c r="O61" s="172"/>
      <c r="P61" s="172"/>
    </row>
    <row r="62" spans="1:16" x14ac:dyDescent="0.2">
      <c r="A62" s="172" t="s">
        <v>35</v>
      </c>
      <c r="B62" s="172">
        <f>'将来負担比率（分子）の構造'!I$45</f>
        <v>1420</v>
      </c>
      <c r="C62" s="172"/>
      <c r="D62" s="172"/>
      <c r="E62" s="172">
        <f>'将来負担比率（分子）の構造'!J$45</f>
        <v>1394</v>
      </c>
      <c r="F62" s="172"/>
      <c r="G62" s="172"/>
      <c r="H62" s="172">
        <f>'将来負担比率（分子）の構造'!K$45</f>
        <v>1367</v>
      </c>
      <c r="I62" s="172"/>
      <c r="J62" s="172"/>
      <c r="K62" s="172">
        <f>'将来負担比率（分子）の構造'!L$45</f>
        <v>1333</v>
      </c>
      <c r="L62" s="172"/>
      <c r="M62" s="172"/>
      <c r="N62" s="172">
        <f>'将来負担比率（分子）の構造'!M$45</f>
        <v>1305</v>
      </c>
      <c r="O62" s="172"/>
      <c r="P62" s="172"/>
    </row>
    <row r="63" spans="1:16" x14ac:dyDescent="0.2">
      <c r="A63" s="172" t="s">
        <v>34</v>
      </c>
      <c r="B63" s="172">
        <f>'将来負担比率（分子）の構造'!I$44</f>
        <v>352</v>
      </c>
      <c r="C63" s="172"/>
      <c r="D63" s="172"/>
      <c r="E63" s="172">
        <f>'将来負担比率（分子）の構造'!J$44</f>
        <v>297</v>
      </c>
      <c r="F63" s="172"/>
      <c r="G63" s="172"/>
      <c r="H63" s="172">
        <f>'将来負担比率（分子）の構造'!K$44</f>
        <v>243</v>
      </c>
      <c r="I63" s="172"/>
      <c r="J63" s="172"/>
      <c r="K63" s="172">
        <f>'将来負担比率（分子）の構造'!L$44</f>
        <v>194</v>
      </c>
      <c r="L63" s="172"/>
      <c r="M63" s="172"/>
      <c r="N63" s="172">
        <f>'将来負担比率（分子）の構造'!M$44</f>
        <v>163</v>
      </c>
      <c r="O63" s="172"/>
      <c r="P63" s="172"/>
    </row>
    <row r="64" spans="1:16" x14ac:dyDescent="0.2">
      <c r="A64" s="172" t="s">
        <v>33</v>
      </c>
      <c r="B64" s="172">
        <f>'将来負担比率（分子）の構造'!I$43</f>
        <v>330</v>
      </c>
      <c r="C64" s="172"/>
      <c r="D64" s="172"/>
      <c r="E64" s="172">
        <f>'将来負担比率（分子）の構造'!J$43</f>
        <v>318</v>
      </c>
      <c r="F64" s="172"/>
      <c r="G64" s="172"/>
      <c r="H64" s="172">
        <f>'将来負担比率（分子）の構造'!K$43</f>
        <v>300</v>
      </c>
      <c r="I64" s="172"/>
      <c r="J64" s="172"/>
      <c r="K64" s="172">
        <f>'将来負担比率（分子）の構造'!L$43</f>
        <v>291</v>
      </c>
      <c r="L64" s="172"/>
      <c r="M64" s="172"/>
      <c r="N64" s="172">
        <f>'将来負担比率（分子）の構造'!M$43</f>
        <v>282</v>
      </c>
      <c r="O64" s="172"/>
      <c r="P64" s="172"/>
    </row>
    <row r="65" spans="1:16" x14ac:dyDescent="0.2">
      <c r="A65" s="172" t="s">
        <v>32</v>
      </c>
      <c r="B65" s="172" t="str">
        <f>'将来負担比率（分子）の構造'!I$42</f>
        <v>-</v>
      </c>
      <c r="C65" s="172"/>
      <c r="D65" s="172"/>
      <c r="E65" s="172" t="str">
        <f>'将来負担比率（分子）の構造'!J$42</f>
        <v>-</v>
      </c>
      <c r="F65" s="172"/>
      <c r="G65" s="172"/>
      <c r="H65" s="172" t="str">
        <f>'将来負担比率（分子）の構造'!K$42</f>
        <v>-</v>
      </c>
      <c r="I65" s="172"/>
      <c r="J65" s="172"/>
      <c r="K65" s="172" t="str">
        <f>'将来負担比率（分子）の構造'!L$42</f>
        <v>-</v>
      </c>
      <c r="L65" s="172"/>
      <c r="M65" s="172"/>
      <c r="N65" s="172" t="str">
        <f>'将来負担比率（分子）の構造'!M$42</f>
        <v>-</v>
      </c>
      <c r="O65" s="172"/>
      <c r="P65" s="172"/>
    </row>
    <row r="66" spans="1:16" x14ac:dyDescent="0.2">
      <c r="A66" s="172" t="s">
        <v>31</v>
      </c>
      <c r="B66" s="172">
        <f>'将来負担比率（分子）の構造'!I$41</f>
        <v>9280</v>
      </c>
      <c r="C66" s="172"/>
      <c r="D66" s="172"/>
      <c r="E66" s="172">
        <f>'将来負担比率（分子）の構造'!J$41</f>
        <v>9541</v>
      </c>
      <c r="F66" s="172"/>
      <c r="G66" s="172"/>
      <c r="H66" s="172">
        <f>'将来負担比率（分子）の構造'!K$41</f>
        <v>9955</v>
      </c>
      <c r="I66" s="172"/>
      <c r="J66" s="172"/>
      <c r="K66" s="172">
        <f>'将来負担比率（分子）の構造'!L$41</f>
        <v>10022</v>
      </c>
      <c r="L66" s="172"/>
      <c r="M66" s="172"/>
      <c r="N66" s="172">
        <f>'将来負担比率（分子）の構造'!M$41</f>
        <v>9831</v>
      </c>
      <c r="O66" s="172"/>
      <c r="P66" s="172"/>
    </row>
    <row r="67" spans="1:16" x14ac:dyDescent="0.2">
      <c r="A67" s="172" t="s">
        <v>75</v>
      </c>
      <c r="B67" s="172" t="e">
        <f>NA()</f>
        <v>#N/A</v>
      </c>
      <c r="C67" s="172">
        <f>IF(ISNUMBER('将来負担比率（分子）の構造'!I$53), IF('将来負担比率（分子）の構造'!I$53 &lt; 0, 0, '将来負担比率（分子）の構造'!I$53), NA())</f>
        <v>3491</v>
      </c>
      <c r="D67" s="172" t="e">
        <f>NA()</f>
        <v>#N/A</v>
      </c>
      <c r="E67" s="172" t="e">
        <f>NA()</f>
        <v>#N/A</v>
      </c>
      <c r="F67" s="172">
        <f>IF(ISNUMBER('将来負担比率（分子）の構造'!J$53), IF('将来負担比率（分子）の構造'!J$53 &lt; 0, 0, '将来負担比率（分子）の構造'!J$53), NA())</f>
        <v>3693</v>
      </c>
      <c r="G67" s="172" t="e">
        <f>NA()</f>
        <v>#N/A</v>
      </c>
      <c r="H67" s="172" t="e">
        <f>NA()</f>
        <v>#N/A</v>
      </c>
      <c r="I67" s="172">
        <f>IF(ISNUMBER('将来負担比率（分子）の構造'!K$53), IF('将来負担比率（分子）の構造'!K$53 &lt; 0, 0, '将来負担比率（分子）の構造'!K$53), NA())</f>
        <v>3737</v>
      </c>
      <c r="J67" s="172" t="e">
        <f>NA()</f>
        <v>#N/A</v>
      </c>
      <c r="K67" s="172" t="e">
        <f>NA()</f>
        <v>#N/A</v>
      </c>
      <c r="L67" s="172">
        <f>IF(ISNUMBER('将来負担比率（分子）の構造'!L$53), IF('将来負担比率（分子）の構造'!L$53 &lt; 0, 0, '将来負担比率（分子）の構造'!L$53), NA())</f>
        <v>3573</v>
      </c>
      <c r="M67" s="172" t="e">
        <f>NA()</f>
        <v>#N/A</v>
      </c>
      <c r="N67" s="172" t="e">
        <f>NA()</f>
        <v>#N/A</v>
      </c>
      <c r="O67" s="172">
        <f>IF(ISNUMBER('将来負担比率（分子）の構造'!M$53), IF('将来負担比率（分子）の構造'!M$53 &lt; 0, 0, '将来負担比率（分子）の構造'!M$53), NA())</f>
        <v>3084</v>
      </c>
      <c r="P67" s="172" t="e">
        <f>NA()</f>
        <v>#N/A</v>
      </c>
    </row>
    <row r="70" spans="1:16" x14ac:dyDescent="0.2">
      <c r="A70" s="174" t="s">
        <v>76</v>
      </c>
      <c r="B70" s="174"/>
      <c r="C70" s="174"/>
      <c r="D70" s="174"/>
      <c r="E70" s="174"/>
      <c r="F70" s="174"/>
    </row>
    <row r="71" spans="1:16" x14ac:dyDescent="0.2">
      <c r="A71" s="175"/>
      <c r="B71" s="175" t="str">
        <f>基金残高に係る経年分析!F54</f>
        <v>R01</v>
      </c>
      <c r="C71" s="175" t="str">
        <f>基金残高に係る経年分析!G54</f>
        <v>R02</v>
      </c>
      <c r="D71" s="175" t="str">
        <f>基金残高に係る経年分析!H54</f>
        <v>R03</v>
      </c>
    </row>
    <row r="72" spans="1:16" x14ac:dyDescent="0.2">
      <c r="A72" s="175" t="s">
        <v>77</v>
      </c>
      <c r="B72" s="176">
        <f>基金残高に係る経年分析!F55</f>
        <v>269</v>
      </c>
      <c r="C72" s="176">
        <f>基金残高に係る経年分析!G55</f>
        <v>303</v>
      </c>
      <c r="D72" s="176">
        <f>基金残高に係る経年分析!H55</f>
        <v>708</v>
      </c>
    </row>
    <row r="73" spans="1:16" x14ac:dyDescent="0.2">
      <c r="A73" s="175" t="s">
        <v>78</v>
      </c>
      <c r="B73" s="176">
        <f>基金残高に係る経年分析!F56</f>
        <v>243</v>
      </c>
      <c r="C73" s="176">
        <f>基金残高に係る経年分析!G56</f>
        <v>281</v>
      </c>
      <c r="D73" s="176">
        <f>基金残高に係る経年分析!H56</f>
        <v>323</v>
      </c>
    </row>
    <row r="74" spans="1:16" x14ac:dyDescent="0.2">
      <c r="A74" s="175" t="s">
        <v>79</v>
      </c>
      <c r="B74" s="176">
        <f>基金残高に係る経年分析!F57</f>
        <v>1247</v>
      </c>
      <c r="C74" s="176">
        <f>基金残高に係る経年分析!G57</f>
        <v>772</v>
      </c>
      <c r="D74" s="176">
        <f>基金残高に係る経年分析!H57</f>
        <v>686</v>
      </c>
    </row>
  </sheetData>
  <sheetProtection algorithmName="SHA-512" hashValue="VMaINdgzUvU++kcR0AbknfN86XaLhHbyzQHx26CYtWcHEZsCcE10pDJuhyNl+6pSjebffLOGBizU2P1tnUKz0A==" saltValue="1pWfoiHvb/gdrfjyK3NSpA==" spinCount="100000"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0"/>
  <sheetViews>
    <sheetView showGridLines="0" workbookViewId="0"/>
  </sheetViews>
  <sheetFormatPr defaultColWidth="0" defaultRowHeight="11.25" customHeight="1" zeroHeight="1" x14ac:dyDescent="0.2"/>
  <cols>
    <col min="1" max="1" width="1.6640625" style="212" customWidth="1"/>
    <col min="2" max="2" width="2.33203125" style="212" customWidth="1"/>
    <col min="3" max="16" width="2.6640625" style="212" customWidth="1"/>
    <col min="17" max="17" width="2.33203125" style="212" customWidth="1"/>
    <col min="18" max="95" width="1.6640625" style="212" customWidth="1"/>
    <col min="96" max="133" width="1.6640625" style="229" customWidth="1"/>
    <col min="134" max="143" width="1.6640625" style="212" customWidth="1"/>
    <col min="144" max="16384" width="0" style="212" hidden="1"/>
  </cols>
  <sheetData>
    <row r="1" spans="2:143" ht="22.5" customHeight="1" thickBot="1" x14ac:dyDescent="0.25">
      <c r="B1" s="209"/>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605" t="s">
        <v>217</v>
      </c>
      <c r="DI1" s="606"/>
      <c r="DJ1" s="606"/>
      <c r="DK1" s="606"/>
      <c r="DL1" s="606"/>
      <c r="DM1" s="606"/>
      <c r="DN1" s="607"/>
      <c r="DO1" s="212"/>
      <c r="DP1" s="605" t="s">
        <v>218</v>
      </c>
      <c r="DQ1" s="606"/>
      <c r="DR1" s="606"/>
      <c r="DS1" s="606"/>
      <c r="DT1" s="606"/>
      <c r="DU1" s="606"/>
      <c r="DV1" s="606"/>
      <c r="DW1" s="606"/>
      <c r="DX1" s="606"/>
      <c r="DY1" s="606"/>
      <c r="DZ1" s="606"/>
      <c r="EA1" s="606"/>
      <c r="EB1" s="606"/>
      <c r="EC1" s="607"/>
      <c r="ED1" s="210"/>
      <c r="EE1" s="210"/>
      <c r="EF1" s="210"/>
      <c r="EG1" s="210"/>
      <c r="EH1" s="210"/>
      <c r="EI1" s="210"/>
      <c r="EJ1" s="210"/>
      <c r="EK1" s="210"/>
      <c r="EL1" s="210"/>
      <c r="EM1" s="210"/>
    </row>
    <row r="2" spans="2:143" ht="22.5" customHeight="1" x14ac:dyDescent="0.2">
      <c r="B2" s="213" t="s">
        <v>219</v>
      </c>
      <c r="R2" s="214"/>
      <c r="S2" s="214"/>
      <c r="T2" s="214"/>
      <c r="U2" s="214"/>
      <c r="V2" s="214"/>
      <c r="W2" s="214"/>
      <c r="X2" s="214"/>
      <c r="Y2" s="214"/>
      <c r="Z2" s="214"/>
      <c r="AA2" s="214"/>
      <c r="AB2" s="214"/>
      <c r="AC2" s="214"/>
      <c r="AE2" s="215"/>
      <c r="AF2" s="215"/>
      <c r="AG2" s="215"/>
      <c r="AH2" s="215"/>
      <c r="AI2" s="215"/>
      <c r="AJ2" s="214"/>
      <c r="AK2" s="214"/>
      <c r="AL2" s="214"/>
      <c r="AM2" s="214"/>
      <c r="AN2" s="214"/>
      <c r="AO2" s="214"/>
      <c r="AP2" s="214"/>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c r="EB2" s="211"/>
      <c r="EC2" s="211"/>
    </row>
    <row r="3" spans="2:143" ht="11.25" customHeight="1" x14ac:dyDescent="0.2">
      <c r="B3" s="608" t="s">
        <v>220</v>
      </c>
      <c r="C3" s="609"/>
      <c r="D3" s="609"/>
      <c r="E3" s="609"/>
      <c r="F3" s="609"/>
      <c r="G3" s="609"/>
      <c r="H3" s="609"/>
      <c r="I3" s="609"/>
      <c r="J3" s="609"/>
      <c r="K3" s="609"/>
      <c r="L3" s="609"/>
      <c r="M3" s="609"/>
      <c r="N3" s="609"/>
      <c r="O3" s="609"/>
      <c r="P3" s="609"/>
      <c r="Q3" s="609"/>
      <c r="R3" s="609"/>
      <c r="S3" s="609"/>
      <c r="T3" s="609"/>
      <c r="U3" s="609"/>
      <c r="V3" s="609"/>
      <c r="W3" s="609"/>
      <c r="X3" s="609"/>
      <c r="Y3" s="609"/>
      <c r="Z3" s="609"/>
      <c r="AA3" s="609"/>
      <c r="AB3" s="609"/>
      <c r="AC3" s="609"/>
      <c r="AD3" s="609"/>
      <c r="AE3" s="609"/>
      <c r="AF3" s="609"/>
      <c r="AG3" s="609"/>
      <c r="AH3" s="609"/>
      <c r="AI3" s="609"/>
      <c r="AJ3" s="609"/>
      <c r="AK3" s="609"/>
      <c r="AL3" s="609"/>
      <c r="AM3" s="609"/>
      <c r="AN3" s="609"/>
      <c r="AO3" s="609"/>
      <c r="AP3" s="608" t="s">
        <v>221</v>
      </c>
      <c r="AQ3" s="609"/>
      <c r="AR3" s="609"/>
      <c r="AS3" s="609"/>
      <c r="AT3" s="609"/>
      <c r="AU3" s="609"/>
      <c r="AV3" s="609"/>
      <c r="AW3" s="609"/>
      <c r="AX3" s="609"/>
      <c r="AY3" s="609"/>
      <c r="AZ3" s="609"/>
      <c r="BA3" s="609"/>
      <c r="BB3" s="609"/>
      <c r="BC3" s="609"/>
      <c r="BD3" s="609"/>
      <c r="BE3" s="609"/>
      <c r="BF3" s="609"/>
      <c r="BG3" s="609"/>
      <c r="BH3" s="609"/>
      <c r="BI3" s="609"/>
      <c r="BJ3" s="609"/>
      <c r="BK3" s="609"/>
      <c r="BL3" s="609"/>
      <c r="BM3" s="609"/>
      <c r="BN3" s="609"/>
      <c r="BO3" s="609"/>
      <c r="BP3" s="609"/>
      <c r="BQ3" s="609"/>
      <c r="BR3" s="609"/>
      <c r="BS3" s="609"/>
      <c r="BT3" s="609"/>
      <c r="BU3" s="609"/>
      <c r="BV3" s="609"/>
      <c r="BW3" s="609"/>
      <c r="BX3" s="609"/>
      <c r="BY3" s="609"/>
      <c r="BZ3" s="609"/>
      <c r="CA3" s="609"/>
      <c r="CB3" s="610"/>
      <c r="CD3" s="611" t="s">
        <v>222</v>
      </c>
      <c r="CE3" s="612"/>
      <c r="CF3" s="612"/>
      <c r="CG3" s="612"/>
      <c r="CH3" s="612"/>
      <c r="CI3" s="612"/>
      <c r="CJ3" s="612"/>
      <c r="CK3" s="612"/>
      <c r="CL3" s="612"/>
      <c r="CM3" s="612"/>
      <c r="CN3" s="612"/>
      <c r="CO3" s="612"/>
      <c r="CP3" s="612"/>
      <c r="CQ3" s="612"/>
      <c r="CR3" s="612"/>
      <c r="CS3" s="612"/>
      <c r="CT3" s="612"/>
      <c r="CU3" s="612"/>
      <c r="CV3" s="612"/>
      <c r="CW3" s="612"/>
      <c r="CX3" s="612"/>
      <c r="CY3" s="612"/>
      <c r="CZ3" s="612"/>
      <c r="DA3" s="612"/>
      <c r="DB3" s="612"/>
      <c r="DC3" s="612"/>
      <c r="DD3" s="612"/>
      <c r="DE3" s="612"/>
      <c r="DF3" s="612"/>
      <c r="DG3" s="612"/>
      <c r="DH3" s="612"/>
      <c r="DI3" s="612"/>
      <c r="DJ3" s="612"/>
      <c r="DK3" s="612"/>
      <c r="DL3" s="612"/>
      <c r="DM3" s="612"/>
      <c r="DN3" s="612"/>
      <c r="DO3" s="612"/>
      <c r="DP3" s="612"/>
      <c r="DQ3" s="612"/>
      <c r="DR3" s="612"/>
      <c r="DS3" s="612"/>
      <c r="DT3" s="612"/>
      <c r="DU3" s="612"/>
      <c r="DV3" s="612"/>
      <c r="DW3" s="612"/>
      <c r="DX3" s="612"/>
      <c r="DY3" s="612"/>
      <c r="DZ3" s="612"/>
      <c r="EA3" s="612"/>
      <c r="EB3" s="612"/>
      <c r="EC3" s="613"/>
    </row>
    <row r="4" spans="2:143" ht="11.25" customHeight="1" x14ac:dyDescent="0.2">
      <c r="B4" s="608" t="s">
        <v>1</v>
      </c>
      <c r="C4" s="609"/>
      <c r="D4" s="609"/>
      <c r="E4" s="609"/>
      <c r="F4" s="609"/>
      <c r="G4" s="609"/>
      <c r="H4" s="609"/>
      <c r="I4" s="609"/>
      <c r="J4" s="609"/>
      <c r="K4" s="609"/>
      <c r="L4" s="609"/>
      <c r="M4" s="609"/>
      <c r="N4" s="609"/>
      <c r="O4" s="609"/>
      <c r="P4" s="609"/>
      <c r="Q4" s="610"/>
      <c r="R4" s="608" t="s">
        <v>223</v>
      </c>
      <c r="S4" s="609"/>
      <c r="T4" s="609"/>
      <c r="U4" s="609"/>
      <c r="V4" s="609"/>
      <c r="W4" s="609"/>
      <c r="X4" s="609"/>
      <c r="Y4" s="610"/>
      <c r="Z4" s="608" t="s">
        <v>224</v>
      </c>
      <c r="AA4" s="609"/>
      <c r="AB4" s="609"/>
      <c r="AC4" s="610"/>
      <c r="AD4" s="608" t="s">
        <v>225</v>
      </c>
      <c r="AE4" s="609"/>
      <c r="AF4" s="609"/>
      <c r="AG4" s="609"/>
      <c r="AH4" s="609"/>
      <c r="AI4" s="609"/>
      <c r="AJ4" s="609"/>
      <c r="AK4" s="610"/>
      <c r="AL4" s="608" t="s">
        <v>224</v>
      </c>
      <c r="AM4" s="609"/>
      <c r="AN4" s="609"/>
      <c r="AO4" s="610"/>
      <c r="AP4" s="614" t="s">
        <v>226</v>
      </c>
      <c r="AQ4" s="614"/>
      <c r="AR4" s="614"/>
      <c r="AS4" s="614"/>
      <c r="AT4" s="614"/>
      <c r="AU4" s="614"/>
      <c r="AV4" s="614"/>
      <c r="AW4" s="614"/>
      <c r="AX4" s="614"/>
      <c r="AY4" s="614"/>
      <c r="AZ4" s="614"/>
      <c r="BA4" s="614"/>
      <c r="BB4" s="614"/>
      <c r="BC4" s="614"/>
      <c r="BD4" s="614"/>
      <c r="BE4" s="614"/>
      <c r="BF4" s="614"/>
      <c r="BG4" s="614" t="s">
        <v>227</v>
      </c>
      <c r="BH4" s="614"/>
      <c r="BI4" s="614"/>
      <c r="BJ4" s="614"/>
      <c r="BK4" s="614"/>
      <c r="BL4" s="614"/>
      <c r="BM4" s="614"/>
      <c r="BN4" s="614"/>
      <c r="BO4" s="614" t="s">
        <v>224</v>
      </c>
      <c r="BP4" s="614"/>
      <c r="BQ4" s="614"/>
      <c r="BR4" s="614"/>
      <c r="BS4" s="614" t="s">
        <v>228</v>
      </c>
      <c r="BT4" s="614"/>
      <c r="BU4" s="614"/>
      <c r="BV4" s="614"/>
      <c r="BW4" s="614"/>
      <c r="BX4" s="614"/>
      <c r="BY4" s="614"/>
      <c r="BZ4" s="614"/>
      <c r="CA4" s="614"/>
      <c r="CB4" s="614"/>
      <c r="CD4" s="611" t="s">
        <v>229</v>
      </c>
      <c r="CE4" s="612"/>
      <c r="CF4" s="612"/>
      <c r="CG4" s="612"/>
      <c r="CH4" s="612"/>
      <c r="CI4" s="612"/>
      <c r="CJ4" s="612"/>
      <c r="CK4" s="612"/>
      <c r="CL4" s="612"/>
      <c r="CM4" s="612"/>
      <c r="CN4" s="612"/>
      <c r="CO4" s="612"/>
      <c r="CP4" s="612"/>
      <c r="CQ4" s="612"/>
      <c r="CR4" s="612"/>
      <c r="CS4" s="612"/>
      <c r="CT4" s="612"/>
      <c r="CU4" s="612"/>
      <c r="CV4" s="612"/>
      <c r="CW4" s="612"/>
      <c r="CX4" s="612"/>
      <c r="CY4" s="612"/>
      <c r="CZ4" s="612"/>
      <c r="DA4" s="612"/>
      <c r="DB4" s="612"/>
      <c r="DC4" s="612"/>
      <c r="DD4" s="612"/>
      <c r="DE4" s="612"/>
      <c r="DF4" s="612"/>
      <c r="DG4" s="612"/>
      <c r="DH4" s="612"/>
      <c r="DI4" s="612"/>
      <c r="DJ4" s="612"/>
      <c r="DK4" s="612"/>
      <c r="DL4" s="612"/>
      <c r="DM4" s="612"/>
      <c r="DN4" s="612"/>
      <c r="DO4" s="612"/>
      <c r="DP4" s="612"/>
      <c r="DQ4" s="612"/>
      <c r="DR4" s="612"/>
      <c r="DS4" s="612"/>
      <c r="DT4" s="612"/>
      <c r="DU4" s="612"/>
      <c r="DV4" s="612"/>
      <c r="DW4" s="612"/>
      <c r="DX4" s="612"/>
      <c r="DY4" s="612"/>
      <c r="DZ4" s="612"/>
      <c r="EA4" s="612"/>
      <c r="EB4" s="612"/>
      <c r="EC4" s="613"/>
    </row>
    <row r="5" spans="2:143" s="216" customFormat="1" ht="11.25" customHeight="1" x14ac:dyDescent="0.2">
      <c r="B5" s="615" t="s">
        <v>230</v>
      </c>
      <c r="C5" s="616"/>
      <c r="D5" s="616"/>
      <c r="E5" s="616"/>
      <c r="F5" s="616"/>
      <c r="G5" s="616"/>
      <c r="H5" s="616"/>
      <c r="I5" s="616"/>
      <c r="J5" s="616"/>
      <c r="K5" s="616"/>
      <c r="L5" s="616"/>
      <c r="M5" s="616"/>
      <c r="N5" s="616"/>
      <c r="O5" s="616"/>
      <c r="P5" s="616"/>
      <c r="Q5" s="617"/>
      <c r="R5" s="618">
        <v>946170</v>
      </c>
      <c r="S5" s="619"/>
      <c r="T5" s="619"/>
      <c r="U5" s="619"/>
      <c r="V5" s="619"/>
      <c r="W5" s="619"/>
      <c r="X5" s="619"/>
      <c r="Y5" s="620"/>
      <c r="Z5" s="621">
        <v>10.5</v>
      </c>
      <c r="AA5" s="621"/>
      <c r="AB5" s="621"/>
      <c r="AC5" s="621"/>
      <c r="AD5" s="622">
        <v>946170</v>
      </c>
      <c r="AE5" s="622"/>
      <c r="AF5" s="622"/>
      <c r="AG5" s="622"/>
      <c r="AH5" s="622"/>
      <c r="AI5" s="622"/>
      <c r="AJ5" s="622"/>
      <c r="AK5" s="622"/>
      <c r="AL5" s="623">
        <v>25.5</v>
      </c>
      <c r="AM5" s="624"/>
      <c r="AN5" s="624"/>
      <c r="AO5" s="625"/>
      <c r="AP5" s="615" t="s">
        <v>231</v>
      </c>
      <c r="AQ5" s="616"/>
      <c r="AR5" s="616"/>
      <c r="AS5" s="616"/>
      <c r="AT5" s="616"/>
      <c r="AU5" s="616"/>
      <c r="AV5" s="616"/>
      <c r="AW5" s="616"/>
      <c r="AX5" s="616"/>
      <c r="AY5" s="616"/>
      <c r="AZ5" s="616"/>
      <c r="BA5" s="616"/>
      <c r="BB5" s="616"/>
      <c r="BC5" s="616"/>
      <c r="BD5" s="616"/>
      <c r="BE5" s="616"/>
      <c r="BF5" s="617"/>
      <c r="BG5" s="629">
        <v>939139</v>
      </c>
      <c r="BH5" s="630"/>
      <c r="BI5" s="630"/>
      <c r="BJ5" s="630"/>
      <c r="BK5" s="630"/>
      <c r="BL5" s="630"/>
      <c r="BM5" s="630"/>
      <c r="BN5" s="631"/>
      <c r="BO5" s="632">
        <v>99.3</v>
      </c>
      <c r="BP5" s="632"/>
      <c r="BQ5" s="632"/>
      <c r="BR5" s="632"/>
      <c r="BS5" s="633" t="s">
        <v>232</v>
      </c>
      <c r="BT5" s="633"/>
      <c r="BU5" s="633"/>
      <c r="BV5" s="633"/>
      <c r="BW5" s="633"/>
      <c r="BX5" s="633"/>
      <c r="BY5" s="633"/>
      <c r="BZ5" s="633"/>
      <c r="CA5" s="633"/>
      <c r="CB5" s="637"/>
      <c r="CD5" s="611" t="s">
        <v>226</v>
      </c>
      <c r="CE5" s="612"/>
      <c r="CF5" s="612"/>
      <c r="CG5" s="612"/>
      <c r="CH5" s="612"/>
      <c r="CI5" s="612"/>
      <c r="CJ5" s="612"/>
      <c r="CK5" s="612"/>
      <c r="CL5" s="612"/>
      <c r="CM5" s="612"/>
      <c r="CN5" s="612"/>
      <c r="CO5" s="612"/>
      <c r="CP5" s="612"/>
      <c r="CQ5" s="613"/>
      <c r="CR5" s="611" t="s">
        <v>233</v>
      </c>
      <c r="CS5" s="612"/>
      <c r="CT5" s="612"/>
      <c r="CU5" s="612"/>
      <c r="CV5" s="612"/>
      <c r="CW5" s="612"/>
      <c r="CX5" s="612"/>
      <c r="CY5" s="613"/>
      <c r="CZ5" s="611" t="s">
        <v>224</v>
      </c>
      <c r="DA5" s="612"/>
      <c r="DB5" s="612"/>
      <c r="DC5" s="613"/>
      <c r="DD5" s="611" t="s">
        <v>234</v>
      </c>
      <c r="DE5" s="612"/>
      <c r="DF5" s="612"/>
      <c r="DG5" s="612"/>
      <c r="DH5" s="612"/>
      <c r="DI5" s="612"/>
      <c r="DJ5" s="612"/>
      <c r="DK5" s="612"/>
      <c r="DL5" s="612"/>
      <c r="DM5" s="612"/>
      <c r="DN5" s="612"/>
      <c r="DO5" s="612"/>
      <c r="DP5" s="613"/>
      <c r="DQ5" s="611" t="s">
        <v>235</v>
      </c>
      <c r="DR5" s="612"/>
      <c r="DS5" s="612"/>
      <c r="DT5" s="612"/>
      <c r="DU5" s="612"/>
      <c r="DV5" s="612"/>
      <c r="DW5" s="612"/>
      <c r="DX5" s="612"/>
      <c r="DY5" s="612"/>
      <c r="DZ5" s="612"/>
      <c r="EA5" s="612"/>
      <c r="EB5" s="612"/>
      <c r="EC5" s="613"/>
    </row>
    <row r="6" spans="2:143" ht="11.25" customHeight="1" x14ac:dyDescent="0.2">
      <c r="B6" s="626" t="s">
        <v>236</v>
      </c>
      <c r="C6" s="627"/>
      <c r="D6" s="627"/>
      <c r="E6" s="627"/>
      <c r="F6" s="627"/>
      <c r="G6" s="627"/>
      <c r="H6" s="627"/>
      <c r="I6" s="627"/>
      <c r="J6" s="627"/>
      <c r="K6" s="627"/>
      <c r="L6" s="627"/>
      <c r="M6" s="627"/>
      <c r="N6" s="627"/>
      <c r="O6" s="627"/>
      <c r="P6" s="627"/>
      <c r="Q6" s="628"/>
      <c r="R6" s="629">
        <v>60293</v>
      </c>
      <c r="S6" s="630"/>
      <c r="T6" s="630"/>
      <c r="U6" s="630"/>
      <c r="V6" s="630"/>
      <c r="W6" s="630"/>
      <c r="X6" s="630"/>
      <c r="Y6" s="631"/>
      <c r="Z6" s="632">
        <v>0.7</v>
      </c>
      <c r="AA6" s="632"/>
      <c r="AB6" s="632"/>
      <c r="AC6" s="632"/>
      <c r="AD6" s="633">
        <v>60293</v>
      </c>
      <c r="AE6" s="633"/>
      <c r="AF6" s="633"/>
      <c r="AG6" s="633"/>
      <c r="AH6" s="633"/>
      <c r="AI6" s="633"/>
      <c r="AJ6" s="633"/>
      <c r="AK6" s="633"/>
      <c r="AL6" s="634">
        <v>1.6</v>
      </c>
      <c r="AM6" s="635"/>
      <c r="AN6" s="635"/>
      <c r="AO6" s="636"/>
      <c r="AP6" s="626" t="s">
        <v>237</v>
      </c>
      <c r="AQ6" s="627"/>
      <c r="AR6" s="627"/>
      <c r="AS6" s="627"/>
      <c r="AT6" s="627"/>
      <c r="AU6" s="627"/>
      <c r="AV6" s="627"/>
      <c r="AW6" s="627"/>
      <c r="AX6" s="627"/>
      <c r="AY6" s="627"/>
      <c r="AZ6" s="627"/>
      <c r="BA6" s="627"/>
      <c r="BB6" s="627"/>
      <c r="BC6" s="627"/>
      <c r="BD6" s="627"/>
      <c r="BE6" s="627"/>
      <c r="BF6" s="628"/>
      <c r="BG6" s="629">
        <v>939139</v>
      </c>
      <c r="BH6" s="630"/>
      <c r="BI6" s="630"/>
      <c r="BJ6" s="630"/>
      <c r="BK6" s="630"/>
      <c r="BL6" s="630"/>
      <c r="BM6" s="630"/>
      <c r="BN6" s="631"/>
      <c r="BO6" s="632">
        <v>99.3</v>
      </c>
      <c r="BP6" s="632"/>
      <c r="BQ6" s="632"/>
      <c r="BR6" s="632"/>
      <c r="BS6" s="633" t="s">
        <v>182</v>
      </c>
      <c r="BT6" s="633"/>
      <c r="BU6" s="633"/>
      <c r="BV6" s="633"/>
      <c r="BW6" s="633"/>
      <c r="BX6" s="633"/>
      <c r="BY6" s="633"/>
      <c r="BZ6" s="633"/>
      <c r="CA6" s="633"/>
      <c r="CB6" s="637"/>
      <c r="CD6" s="640" t="s">
        <v>238</v>
      </c>
      <c r="CE6" s="641"/>
      <c r="CF6" s="641"/>
      <c r="CG6" s="641"/>
      <c r="CH6" s="641"/>
      <c r="CI6" s="641"/>
      <c r="CJ6" s="641"/>
      <c r="CK6" s="641"/>
      <c r="CL6" s="641"/>
      <c r="CM6" s="641"/>
      <c r="CN6" s="641"/>
      <c r="CO6" s="641"/>
      <c r="CP6" s="641"/>
      <c r="CQ6" s="642"/>
      <c r="CR6" s="629">
        <v>75080</v>
      </c>
      <c r="CS6" s="630"/>
      <c r="CT6" s="630"/>
      <c r="CU6" s="630"/>
      <c r="CV6" s="630"/>
      <c r="CW6" s="630"/>
      <c r="CX6" s="630"/>
      <c r="CY6" s="631"/>
      <c r="CZ6" s="623">
        <v>0.9</v>
      </c>
      <c r="DA6" s="624"/>
      <c r="DB6" s="624"/>
      <c r="DC6" s="643"/>
      <c r="DD6" s="638" t="s">
        <v>182</v>
      </c>
      <c r="DE6" s="630"/>
      <c r="DF6" s="630"/>
      <c r="DG6" s="630"/>
      <c r="DH6" s="630"/>
      <c r="DI6" s="630"/>
      <c r="DJ6" s="630"/>
      <c r="DK6" s="630"/>
      <c r="DL6" s="630"/>
      <c r="DM6" s="630"/>
      <c r="DN6" s="630"/>
      <c r="DO6" s="630"/>
      <c r="DP6" s="631"/>
      <c r="DQ6" s="638">
        <v>75080</v>
      </c>
      <c r="DR6" s="630"/>
      <c r="DS6" s="630"/>
      <c r="DT6" s="630"/>
      <c r="DU6" s="630"/>
      <c r="DV6" s="630"/>
      <c r="DW6" s="630"/>
      <c r="DX6" s="630"/>
      <c r="DY6" s="630"/>
      <c r="DZ6" s="630"/>
      <c r="EA6" s="630"/>
      <c r="EB6" s="630"/>
      <c r="EC6" s="639"/>
    </row>
    <row r="7" spans="2:143" ht="11.25" customHeight="1" x14ac:dyDescent="0.2">
      <c r="B7" s="626" t="s">
        <v>239</v>
      </c>
      <c r="C7" s="627"/>
      <c r="D7" s="627"/>
      <c r="E7" s="627"/>
      <c r="F7" s="627"/>
      <c r="G7" s="627"/>
      <c r="H7" s="627"/>
      <c r="I7" s="627"/>
      <c r="J7" s="627"/>
      <c r="K7" s="627"/>
      <c r="L7" s="627"/>
      <c r="M7" s="627"/>
      <c r="N7" s="627"/>
      <c r="O7" s="627"/>
      <c r="P7" s="627"/>
      <c r="Q7" s="628"/>
      <c r="R7" s="629">
        <v>1118</v>
      </c>
      <c r="S7" s="630"/>
      <c r="T7" s="630"/>
      <c r="U7" s="630"/>
      <c r="V7" s="630"/>
      <c r="W7" s="630"/>
      <c r="X7" s="630"/>
      <c r="Y7" s="631"/>
      <c r="Z7" s="632">
        <v>0</v>
      </c>
      <c r="AA7" s="632"/>
      <c r="AB7" s="632"/>
      <c r="AC7" s="632"/>
      <c r="AD7" s="633">
        <v>1118</v>
      </c>
      <c r="AE7" s="633"/>
      <c r="AF7" s="633"/>
      <c r="AG7" s="633"/>
      <c r="AH7" s="633"/>
      <c r="AI7" s="633"/>
      <c r="AJ7" s="633"/>
      <c r="AK7" s="633"/>
      <c r="AL7" s="634">
        <v>0</v>
      </c>
      <c r="AM7" s="635"/>
      <c r="AN7" s="635"/>
      <c r="AO7" s="636"/>
      <c r="AP7" s="626" t="s">
        <v>240</v>
      </c>
      <c r="AQ7" s="627"/>
      <c r="AR7" s="627"/>
      <c r="AS7" s="627"/>
      <c r="AT7" s="627"/>
      <c r="AU7" s="627"/>
      <c r="AV7" s="627"/>
      <c r="AW7" s="627"/>
      <c r="AX7" s="627"/>
      <c r="AY7" s="627"/>
      <c r="AZ7" s="627"/>
      <c r="BA7" s="627"/>
      <c r="BB7" s="627"/>
      <c r="BC7" s="627"/>
      <c r="BD7" s="627"/>
      <c r="BE7" s="627"/>
      <c r="BF7" s="628"/>
      <c r="BG7" s="629">
        <v>429500</v>
      </c>
      <c r="BH7" s="630"/>
      <c r="BI7" s="630"/>
      <c r="BJ7" s="630"/>
      <c r="BK7" s="630"/>
      <c r="BL7" s="630"/>
      <c r="BM7" s="630"/>
      <c r="BN7" s="631"/>
      <c r="BO7" s="632">
        <v>45.4</v>
      </c>
      <c r="BP7" s="632"/>
      <c r="BQ7" s="632"/>
      <c r="BR7" s="632"/>
      <c r="BS7" s="633" t="s">
        <v>138</v>
      </c>
      <c r="BT7" s="633"/>
      <c r="BU7" s="633"/>
      <c r="BV7" s="633"/>
      <c r="BW7" s="633"/>
      <c r="BX7" s="633"/>
      <c r="BY7" s="633"/>
      <c r="BZ7" s="633"/>
      <c r="CA7" s="633"/>
      <c r="CB7" s="637"/>
      <c r="CD7" s="644" t="s">
        <v>241</v>
      </c>
      <c r="CE7" s="645"/>
      <c r="CF7" s="645"/>
      <c r="CG7" s="645"/>
      <c r="CH7" s="645"/>
      <c r="CI7" s="645"/>
      <c r="CJ7" s="645"/>
      <c r="CK7" s="645"/>
      <c r="CL7" s="645"/>
      <c r="CM7" s="645"/>
      <c r="CN7" s="645"/>
      <c r="CO7" s="645"/>
      <c r="CP7" s="645"/>
      <c r="CQ7" s="646"/>
      <c r="CR7" s="629">
        <v>1559712</v>
      </c>
      <c r="CS7" s="630"/>
      <c r="CT7" s="630"/>
      <c r="CU7" s="630"/>
      <c r="CV7" s="630"/>
      <c r="CW7" s="630"/>
      <c r="CX7" s="630"/>
      <c r="CY7" s="631"/>
      <c r="CZ7" s="632">
        <v>17.7</v>
      </c>
      <c r="DA7" s="632"/>
      <c r="DB7" s="632"/>
      <c r="DC7" s="632"/>
      <c r="DD7" s="638">
        <v>45540</v>
      </c>
      <c r="DE7" s="630"/>
      <c r="DF7" s="630"/>
      <c r="DG7" s="630"/>
      <c r="DH7" s="630"/>
      <c r="DI7" s="630"/>
      <c r="DJ7" s="630"/>
      <c r="DK7" s="630"/>
      <c r="DL7" s="630"/>
      <c r="DM7" s="630"/>
      <c r="DN7" s="630"/>
      <c r="DO7" s="630"/>
      <c r="DP7" s="631"/>
      <c r="DQ7" s="638">
        <v>1292775</v>
      </c>
      <c r="DR7" s="630"/>
      <c r="DS7" s="630"/>
      <c r="DT7" s="630"/>
      <c r="DU7" s="630"/>
      <c r="DV7" s="630"/>
      <c r="DW7" s="630"/>
      <c r="DX7" s="630"/>
      <c r="DY7" s="630"/>
      <c r="DZ7" s="630"/>
      <c r="EA7" s="630"/>
      <c r="EB7" s="630"/>
      <c r="EC7" s="639"/>
    </row>
    <row r="8" spans="2:143" ht="11.25" customHeight="1" x14ac:dyDescent="0.2">
      <c r="B8" s="626" t="s">
        <v>242</v>
      </c>
      <c r="C8" s="627"/>
      <c r="D8" s="627"/>
      <c r="E8" s="627"/>
      <c r="F8" s="627"/>
      <c r="G8" s="627"/>
      <c r="H8" s="627"/>
      <c r="I8" s="627"/>
      <c r="J8" s="627"/>
      <c r="K8" s="627"/>
      <c r="L8" s="627"/>
      <c r="M8" s="627"/>
      <c r="N8" s="627"/>
      <c r="O8" s="627"/>
      <c r="P8" s="627"/>
      <c r="Q8" s="628"/>
      <c r="R8" s="629">
        <v>7993</v>
      </c>
      <c r="S8" s="630"/>
      <c r="T8" s="630"/>
      <c r="U8" s="630"/>
      <c r="V8" s="630"/>
      <c r="W8" s="630"/>
      <c r="X8" s="630"/>
      <c r="Y8" s="631"/>
      <c r="Z8" s="632">
        <v>0.1</v>
      </c>
      <c r="AA8" s="632"/>
      <c r="AB8" s="632"/>
      <c r="AC8" s="632"/>
      <c r="AD8" s="633">
        <v>7993</v>
      </c>
      <c r="AE8" s="633"/>
      <c r="AF8" s="633"/>
      <c r="AG8" s="633"/>
      <c r="AH8" s="633"/>
      <c r="AI8" s="633"/>
      <c r="AJ8" s="633"/>
      <c r="AK8" s="633"/>
      <c r="AL8" s="634">
        <v>0.2</v>
      </c>
      <c r="AM8" s="635"/>
      <c r="AN8" s="635"/>
      <c r="AO8" s="636"/>
      <c r="AP8" s="626" t="s">
        <v>243</v>
      </c>
      <c r="AQ8" s="627"/>
      <c r="AR8" s="627"/>
      <c r="AS8" s="627"/>
      <c r="AT8" s="627"/>
      <c r="AU8" s="627"/>
      <c r="AV8" s="627"/>
      <c r="AW8" s="627"/>
      <c r="AX8" s="627"/>
      <c r="AY8" s="627"/>
      <c r="AZ8" s="627"/>
      <c r="BA8" s="627"/>
      <c r="BB8" s="627"/>
      <c r="BC8" s="627"/>
      <c r="BD8" s="627"/>
      <c r="BE8" s="627"/>
      <c r="BF8" s="628"/>
      <c r="BG8" s="629">
        <v>13753</v>
      </c>
      <c r="BH8" s="630"/>
      <c r="BI8" s="630"/>
      <c r="BJ8" s="630"/>
      <c r="BK8" s="630"/>
      <c r="BL8" s="630"/>
      <c r="BM8" s="630"/>
      <c r="BN8" s="631"/>
      <c r="BO8" s="632">
        <v>1.5</v>
      </c>
      <c r="BP8" s="632"/>
      <c r="BQ8" s="632"/>
      <c r="BR8" s="632"/>
      <c r="BS8" s="633" t="s">
        <v>182</v>
      </c>
      <c r="BT8" s="633"/>
      <c r="BU8" s="633"/>
      <c r="BV8" s="633"/>
      <c r="BW8" s="633"/>
      <c r="BX8" s="633"/>
      <c r="BY8" s="633"/>
      <c r="BZ8" s="633"/>
      <c r="CA8" s="633"/>
      <c r="CB8" s="637"/>
      <c r="CD8" s="644" t="s">
        <v>244</v>
      </c>
      <c r="CE8" s="645"/>
      <c r="CF8" s="645"/>
      <c r="CG8" s="645"/>
      <c r="CH8" s="645"/>
      <c r="CI8" s="645"/>
      <c r="CJ8" s="645"/>
      <c r="CK8" s="645"/>
      <c r="CL8" s="645"/>
      <c r="CM8" s="645"/>
      <c r="CN8" s="645"/>
      <c r="CO8" s="645"/>
      <c r="CP8" s="645"/>
      <c r="CQ8" s="646"/>
      <c r="CR8" s="629">
        <v>2235509</v>
      </c>
      <c r="CS8" s="630"/>
      <c r="CT8" s="630"/>
      <c r="CU8" s="630"/>
      <c r="CV8" s="630"/>
      <c r="CW8" s="630"/>
      <c r="CX8" s="630"/>
      <c r="CY8" s="631"/>
      <c r="CZ8" s="632">
        <v>25.3</v>
      </c>
      <c r="DA8" s="632"/>
      <c r="DB8" s="632"/>
      <c r="DC8" s="632"/>
      <c r="DD8" s="638">
        <v>710059</v>
      </c>
      <c r="DE8" s="630"/>
      <c r="DF8" s="630"/>
      <c r="DG8" s="630"/>
      <c r="DH8" s="630"/>
      <c r="DI8" s="630"/>
      <c r="DJ8" s="630"/>
      <c r="DK8" s="630"/>
      <c r="DL8" s="630"/>
      <c r="DM8" s="630"/>
      <c r="DN8" s="630"/>
      <c r="DO8" s="630"/>
      <c r="DP8" s="631"/>
      <c r="DQ8" s="638">
        <v>527628</v>
      </c>
      <c r="DR8" s="630"/>
      <c r="DS8" s="630"/>
      <c r="DT8" s="630"/>
      <c r="DU8" s="630"/>
      <c r="DV8" s="630"/>
      <c r="DW8" s="630"/>
      <c r="DX8" s="630"/>
      <c r="DY8" s="630"/>
      <c r="DZ8" s="630"/>
      <c r="EA8" s="630"/>
      <c r="EB8" s="630"/>
      <c r="EC8" s="639"/>
    </row>
    <row r="9" spans="2:143" ht="11.25" customHeight="1" x14ac:dyDescent="0.2">
      <c r="B9" s="626" t="s">
        <v>245</v>
      </c>
      <c r="C9" s="627"/>
      <c r="D9" s="627"/>
      <c r="E9" s="627"/>
      <c r="F9" s="627"/>
      <c r="G9" s="627"/>
      <c r="H9" s="627"/>
      <c r="I9" s="627"/>
      <c r="J9" s="627"/>
      <c r="K9" s="627"/>
      <c r="L9" s="627"/>
      <c r="M9" s="627"/>
      <c r="N9" s="627"/>
      <c r="O9" s="627"/>
      <c r="P9" s="627"/>
      <c r="Q9" s="628"/>
      <c r="R9" s="629">
        <v>9713</v>
      </c>
      <c r="S9" s="630"/>
      <c r="T9" s="630"/>
      <c r="U9" s="630"/>
      <c r="V9" s="630"/>
      <c r="W9" s="630"/>
      <c r="X9" s="630"/>
      <c r="Y9" s="631"/>
      <c r="Z9" s="632">
        <v>0.1</v>
      </c>
      <c r="AA9" s="632"/>
      <c r="AB9" s="632"/>
      <c r="AC9" s="632"/>
      <c r="AD9" s="633">
        <v>9713</v>
      </c>
      <c r="AE9" s="633"/>
      <c r="AF9" s="633"/>
      <c r="AG9" s="633"/>
      <c r="AH9" s="633"/>
      <c r="AI9" s="633"/>
      <c r="AJ9" s="633"/>
      <c r="AK9" s="633"/>
      <c r="AL9" s="634">
        <v>0.3</v>
      </c>
      <c r="AM9" s="635"/>
      <c r="AN9" s="635"/>
      <c r="AO9" s="636"/>
      <c r="AP9" s="626" t="s">
        <v>246</v>
      </c>
      <c r="AQ9" s="627"/>
      <c r="AR9" s="627"/>
      <c r="AS9" s="627"/>
      <c r="AT9" s="627"/>
      <c r="AU9" s="627"/>
      <c r="AV9" s="627"/>
      <c r="AW9" s="627"/>
      <c r="AX9" s="627"/>
      <c r="AY9" s="627"/>
      <c r="AZ9" s="627"/>
      <c r="BA9" s="627"/>
      <c r="BB9" s="627"/>
      <c r="BC9" s="627"/>
      <c r="BD9" s="627"/>
      <c r="BE9" s="627"/>
      <c r="BF9" s="628"/>
      <c r="BG9" s="629">
        <v>367992</v>
      </c>
      <c r="BH9" s="630"/>
      <c r="BI9" s="630"/>
      <c r="BJ9" s="630"/>
      <c r="BK9" s="630"/>
      <c r="BL9" s="630"/>
      <c r="BM9" s="630"/>
      <c r="BN9" s="631"/>
      <c r="BO9" s="632">
        <v>38.9</v>
      </c>
      <c r="BP9" s="632"/>
      <c r="BQ9" s="632"/>
      <c r="BR9" s="632"/>
      <c r="BS9" s="633" t="s">
        <v>182</v>
      </c>
      <c r="BT9" s="633"/>
      <c r="BU9" s="633"/>
      <c r="BV9" s="633"/>
      <c r="BW9" s="633"/>
      <c r="BX9" s="633"/>
      <c r="BY9" s="633"/>
      <c r="BZ9" s="633"/>
      <c r="CA9" s="633"/>
      <c r="CB9" s="637"/>
      <c r="CD9" s="644" t="s">
        <v>247</v>
      </c>
      <c r="CE9" s="645"/>
      <c r="CF9" s="645"/>
      <c r="CG9" s="645"/>
      <c r="CH9" s="645"/>
      <c r="CI9" s="645"/>
      <c r="CJ9" s="645"/>
      <c r="CK9" s="645"/>
      <c r="CL9" s="645"/>
      <c r="CM9" s="645"/>
      <c r="CN9" s="645"/>
      <c r="CO9" s="645"/>
      <c r="CP9" s="645"/>
      <c r="CQ9" s="646"/>
      <c r="CR9" s="629">
        <v>1236444</v>
      </c>
      <c r="CS9" s="630"/>
      <c r="CT9" s="630"/>
      <c r="CU9" s="630"/>
      <c r="CV9" s="630"/>
      <c r="CW9" s="630"/>
      <c r="CX9" s="630"/>
      <c r="CY9" s="631"/>
      <c r="CZ9" s="632">
        <v>14</v>
      </c>
      <c r="DA9" s="632"/>
      <c r="DB9" s="632"/>
      <c r="DC9" s="632"/>
      <c r="DD9" s="638">
        <v>123862</v>
      </c>
      <c r="DE9" s="630"/>
      <c r="DF9" s="630"/>
      <c r="DG9" s="630"/>
      <c r="DH9" s="630"/>
      <c r="DI9" s="630"/>
      <c r="DJ9" s="630"/>
      <c r="DK9" s="630"/>
      <c r="DL9" s="630"/>
      <c r="DM9" s="630"/>
      <c r="DN9" s="630"/>
      <c r="DO9" s="630"/>
      <c r="DP9" s="631"/>
      <c r="DQ9" s="638">
        <v>574916</v>
      </c>
      <c r="DR9" s="630"/>
      <c r="DS9" s="630"/>
      <c r="DT9" s="630"/>
      <c r="DU9" s="630"/>
      <c r="DV9" s="630"/>
      <c r="DW9" s="630"/>
      <c r="DX9" s="630"/>
      <c r="DY9" s="630"/>
      <c r="DZ9" s="630"/>
      <c r="EA9" s="630"/>
      <c r="EB9" s="630"/>
      <c r="EC9" s="639"/>
    </row>
    <row r="10" spans="2:143" ht="11.25" customHeight="1" x14ac:dyDescent="0.2">
      <c r="B10" s="626" t="s">
        <v>248</v>
      </c>
      <c r="C10" s="627"/>
      <c r="D10" s="627"/>
      <c r="E10" s="627"/>
      <c r="F10" s="627"/>
      <c r="G10" s="627"/>
      <c r="H10" s="627"/>
      <c r="I10" s="627"/>
      <c r="J10" s="627"/>
      <c r="K10" s="627"/>
      <c r="L10" s="627"/>
      <c r="M10" s="627"/>
      <c r="N10" s="627"/>
      <c r="O10" s="627"/>
      <c r="P10" s="627"/>
      <c r="Q10" s="628"/>
      <c r="R10" s="629" t="s">
        <v>138</v>
      </c>
      <c r="S10" s="630"/>
      <c r="T10" s="630"/>
      <c r="U10" s="630"/>
      <c r="V10" s="630"/>
      <c r="W10" s="630"/>
      <c r="X10" s="630"/>
      <c r="Y10" s="631"/>
      <c r="Z10" s="632" t="s">
        <v>138</v>
      </c>
      <c r="AA10" s="632"/>
      <c r="AB10" s="632"/>
      <c r="AC10" s="632"/>
      <c r="AD10" s="633" t="s">
        <v>182</v>
      </c>
      <c r="AE10" s="633"/>
      <c r="AF10" s="633"/>
      <c r="AG10" s="633"/>
      <c r="AH10" s="633"/>
      <c r="AI10" s="633"/>
      <c r="AJ10" s="633"/>
      <c r="AK10" s="633"/>
      <c r="AL10" s="634" t="s">
        <v>138</v>
      </c>
      <c r="AM10" s="635"/>
      <c r="AN10" s="635"/>
      <c r="AO10" s="636"/>
      <c r="AP10" s="626" t="s">
        <v>249</v>
      </c>
      <c r="AQ10" s="627"/>
      <c r="AR10" s="627"/>
      <c r="AS10" s="627"/>
      <c r="AT10" s="627"/>
      <c r="AU10" s="627"/>
      <c r="AV10" s="627"/>
      <c r="AW10" s="627"/>
      <c r="AX10" s="627"/>
      <c r="AY10" s="627"/>
      <c r="AZ10" s="627"/>
      <c r="BA10" s="627"/>
      <c r="BB10" s="627"/>
      <c r="BC10" s="627"/>
      <c r="BD10" s="627"/>
      <c r="BE10" s="627"/>
      <c r="BF10" s="628"/>
      <c r="BG10" s="629">
        <v>20616</v>
      </c>
      <c r="BH10" s="630"/>
      <c r="BI10" s="630"/>
      <c r="BJ10" s="630"/>
      <c r="BK10" s="630"/>
      <c r="BL10" s="630"/>
      <c r="BM10" s="630"/>
      <c r="BN10" s="631"/>
      <c r="BO10" s="632">
        <v>2.2000000000000002</v>
      </c>
      <c r="BP10" s="632"/>
      <c r="BQ10" s="632"/>
      <c r="BR10" s="632"/>
      <c r="BS10" s="633" t="s">
        <v>138</v>
      </c>
      <c r="BT10" s="633"/>
      <c r="BU10" s="633"/>
      <c r="BV10" s="633"/>
      <c r="BW10" s="633"/>
      <c r="BX10" s="633"/>
      <c r="BY10" s="633"/>
      <c r="BZ10" s="633"/>
      <c r="CA10" s="633"/>
      <c r="CB10" s="637"/>
      <c r="CD10" s="644" t="s">
        <v>250</v>
      </c>
      <c r="CE10" s="645"/>
      <c r="CF10" s="645"/>
      <c r="CG10" s="645"/>
      <c r="CH10" s="645"/>
      <c r="CI10" s="645"/>
      <c r="CJ10" s="645"/>
      <c r="CK10" s="645"/>
      <c r="CL10" s="645"/>
      <c r="CM10" s="645"/>
      <c r="CN10" s="645"/>
      <c r="CO10" s="645"/>
      <c r="CP10" s="645"/>
      <c r="CQ10" s="646"/>
      <c r="CR10" s="629">
        <v>53738</v>
      </c>
      <c r="CS10" s="630"/>
      <c r="CT10" s="630"/>
      <c r="CU10" s="630"/>
      <c r="CV10" s="630"/>
      <c r="CW10" s="630"/>
      <c r="CX10" s="630"/>
      <c r="CY10" s="631"/>
      <c r="CZ10" s="632">
        <v>0.6</v>
      </c>
      <c r="DA10" s="632"/>
      <c r="DB10" s="632"/>
      <c r="DC10" s="632"/>
      <c r="DD10" s="638" t="s">
        <v>182</v>
      </c>
      <c r="DE10" s="630"/>
      <c r="DF10" s="630"/>
      <c r="DG10" s="630"/>
      <c r="DH10" s="630"/>
      <c r="DI10" s="630"/>
      <c r="DJ10" s="630"/>
      <c r="DK10" s="630"/>
      <c r="DL10" s="630"/>
      <c r="DM10" s="630"/>
      <c r="DN10" s="630"/>
      <c r="DO10" s="630"/>
      <c r="DP10" s="631"/>
      <c r="DQ10" s="638">
        <v>25994</v>
      </c>
      <c r="DR10" s="630"/>
      <c r="DS10" s="630"/>
      <c r="DT10" s="630"/>
      <c r="DU10" s="630"/>
      <c r="DV10" s="630"/>
      <c r="DW10" s="630"/>
      <c r="DX10" s="630"/>
      <c r="DY10" s="630"/>
      <c r="DZ10" s="630"/>
      <c r="EA10" s="630"/>
      <c r="EB10" s="630"/>
      <c r="EC10" s="639"/>
    </row>
    <row r="11" spans="2:143" ht="11.25" customHeight="1" x14ac:dyDescent="0.2">
      <c r="B11" s="626" t="s">
        <v>251</v>
      </c>
      <c r="C11" s="627"/>
      <c r="D11" s="627"/>
      <c r="E11" s="627"/>
      <c r="F11" s="627"/>
      <c r="G11" s="627"/>
      <c r="H11" s="627"/>
      <c r="I11" s="627"/>
      <c r="J11" s="627"/>
      <c r="K11" s="627"/>
      <c r="L11" s="627"/>
      <c r="M11" s="627"/>
      <c r="N11" s="627"/>
      <c r="O11" s="627"/>
      <c r="P11" s="627"/>
      <c r="Q11" s="628"/>
      <c r="R11" s="629">
        <v>183994</v>
      </c>
      <c r="S11" s="630"/>
      <c r="T11" s="630"/>
      <c r="U11" s="630"/>
      <c r="V11" s="630"/>
      <c r="W11" s="630"/>
      <c r="X11" s="630"/>
      <c r="Y11" s="631"/>
      <c r="Z11" s="634">
        <v>2</v>
      </c>
      <c r="AA11" s="635"/>
      <c r="AB11" s="635"/>
      <c r="AC11" s="647"/>
      <c r="AD11" s="638">
        <v>183994</v>
      </c>
      <c r="AE11" s="630"/>
      <c r="AF11" s="630"/>
      <c r="AG11" s="630"/>
      <c r="AH11" s="630"/>
      <c r="AI11" s="630"/>
      <c r="AJ11" s="630"/>
      <c r="AK11" s="631"/>
      <c r="AL11" s="634">
        <v>5</v>
      </c>
      <c r="AM11" s="635"/>
      <c r="AN11" s="635"/>
      <c r="AO11" s="636"/>
      <c r="AP11" s="626" t="s">
        <v>252</v>
      </c>
      <c r="AQ11" s="627"/>
      <c r="AR11" s="627"/>
      <c r="AS11" s="627"/>
      <c r="AT11" s="627"/>
      <c r="AU11" s="627"/>
      <c r="AV11" s="627"/>
      <c r="AW11" s="627"/>
      <c r="AX11" s="627"/>
      <c r="AY11" s="627"/>
      <c r="AZ11" s="627"/>
      <c r="BA11" s="627"/>
      <c r="BB11" s="627"/>
      <c r="BC11" s="627"/>
      <c r="BD11" s="627"/>
      <c r="BE11" s="627"/>
      <c r="BF11" s="628"/>
      <c r="BG11" s="629">
        <v>27139</v>
      </c>
      <c r="BH11" s="630"/>
      <c r="BI11" s="630"/>
      <c r="BJ11" s="630"/>
      <c r="BK11" s="630"/>
      <c r="BL11" s="630"/>
      <c r="BM11" s="630"/>
      <c r="BN11" s="631"/>
      <c r="BO11" s="632">
        <v>2.9</v>
      </c>
      <c r="BP11" s="632"/>
      <c r="BQ11" s="632"/>
      <c r="BR11" s="632"/>
      <c r="BS11" s="633" t="s">
        <v>138</v>
      </c>
      <c r="BT11" s="633"/>
      <c r="BU11" s="633"/>
      <c r="BV11" s="633"/>
      <c r="BW11" s="633"/>
      <c r="BX11" s="633"/>
      <c r="BY11" s="633"/>
      <c r="BZ11" s="633"/>
      <c r="CA11" s="633"/>
      <c r="CB11" s="637"/>
      <c r="CD11" s="644" t="s">
        <v>253</v>
      </c>
      <c r="CE11" s="645"/>
      <c r="CF11" s="645"/>
      <c r="CG11" s="645"/>
      <c r="CH11" s="645"/>
      <c r="CI11" s="645"/>
      <c r="CJ11" s="645"/>
      <c r="CK11" s="645"/>
      <c r="CL11" s="645"/>
      <c r="CM11" s="645"/>
      <c r="CN11" s="645"/>
      <c r="CO11" s="645"/>
      <c r="CP11" s="645"/>
      <c r="CQ11" s="646"/>
      <c r="CR11" s="629">
        <v>428559</v>
      </c>
      <c r="CS11" s="630"/>
      <c r="CT11" s="630"/>
      <c r="CU11" s="630"/>
      <c r="CV11" s="630"/>
      <c r="CW11" s="630"/>
      <c r="CX11" s="630"/>
      <c r="CY11" s="631"/>
      <c r="CZ11" s="632">
        <v>4.9000000000000004</v>
      </c>
      <c r="DA11" s="632"/>
      <c r="DB11" s="632"/>
      <c r="DC11" s="632"/>
      <c r="DD11" s="638">
        <v>179879</v>
      </c>
      <c r="DE11" s="630"/>
      <c r="DF11" s="630"/>
      <c r="DG11" s="630"/>
      <c r="DH11" s="630"/>
      <c r="DI11" s="630"/>
      <c r="DJ11" s="630"/>
      <c r="DK11" s="630"/>
      <c r="DL11" s="630"/>
      <c r="DM11" s="630"/>
      <c r="DN11" s="630"/>
      <c r="DO11" s="630"/>
      <c r="DP11" s="631"/>
      <c r="DQ11" s="638">
        <v>125067</v>
      </c>
      <c r="DR11" s="630"/>
      <c r="DS11" s="630"/>
      <c r="DT11" s="630"/>
      <c r="DU11" s="630"/>
      <c r="DV11" s="630"/>
      <c r="DW11" s="630"/>
      <c r="DX11" s="630"/>
      <c r="DY11" s="630"/>
      <c r="DZ11" s="630"/>
      <c r="EA11" s="630"/>
      <c r="EB11" s="630"/>
      <c r="EC11" s="639"/>
    </row>
    <row r="12" spans="2:143" ht="11.25" customHeight="1" x14ac:dyDescent="0.2">
      <c r="B12" s="626" t="s">
        <v>254</v>
      </c>
      <c r="C12" s="627"/>
      <c r="D12" s="627"/>
      <c r="E12" s="627"/>
      <c r="F12" s="627"/>
      <c r="G12" s="627"/>
      <c r="H12" s="627"/>
      <c r="I12" s="627"/>
      <c r="J12" s="627"/>
      <c r="K12" s="627"/>
      <c r="L12" s="627"/>
      <c r="M12" s="627"/>
      <c r="N12" s="627"/>
      <c r="O12" s="627"/>
      <c r="P12" s="627"/>
      <c r="Q12" s="628"/>
      <c r="R12" s="629">
        <v>860</v>
      </c>
      <c r="S12" s="630"/>
      <c r="T12" s="630"/>
      <c r="U12" s="630"/>
      <c r="V12" s="630"/>
      <c r="W12" s="630"/>
      <c r="X12" s="630"/>
      <c r="Y12" s="631"/>
      <c r="Z12" s="632">
        <v>0</v>
      </c>
      <c r="AA12" s="632"/>
      <c r="AB12" s="632"/>
      <c r="AC12" s="632"/>
      <c r="AD12" s="633">
        <v>860</v>
      </c>
      <c r="AE12" s="633"/>
      <c r="AF12" s="633"/>
      <c r="AG12" s="633"/>
      <c r="AH12" s="633"/>
      <c r="AI12" s="633"/>
      <c r="AJ12" s="633"/>
      <c r="AK12" s="633"/>
      <c r="AL12" s="634">
        <v>0</v>
      </c>
      <c r="AM12" s="635"/>
      <c r="AN12" s="635"/>
      <c r="AO12" s="636"/>
      <c r="AP12" s="626" t="s">
        <v>255</v>
      </c>
      <c r="AQ12" s="627"/>
      <c r="AR12" s="627"/>
      <c r="AS12" s="627"/>
      <c r="AT12" s="627"/>
      <c r="AU12" s="627"/>
      <c r="AV12" s="627"/>
      <c r="AW12" s="627"/>
      <c r="AX12" s="627"/>
      <c r="AY12" s="627"/>
      <c r="AZ12" s="627"/>
      <c r="BA12" s="627"/>
      <c r="BB12" s="627"/>
      <c r="BC12" s="627"/>
      <c r="BD12" s="627"/>
      <c r="BE12" s="627"/>
      <c r="BF12" s="628"/>
      <c r="BG12" s="629">
        <v>392643</v>
      </c>
      <c r="BH12" s="630"/>
      <c r="BI12" s="630"/>
      <c r="BJ12" s="630"/>
      <c r="BK12" s="630"/>
      <c r="BL12" s="630"/>
      <c r="BM12" s="630"/>
      <c r="BN12" s="631"/>
      <c r="BO12" s="632">
        <v>41.5</v>
      </c>
      <c r="BP12" s="632"/>
      <c r="BQ12" s="632"/>
      <c r="BR12" s="632"/>
      <c r="BS12" s="633" t="s">
        <v>182</v>
      </c>
      <c r="BT12" s="633"/>
      <c r="BU12" s="633"/>
      <c r="BV12" s="633"/>
      <c r="BW12" s="633"/>
      <c r="BX12" s="633"/>
      <c r="BY12" s="633"/>
      <c r="BZ12" s="633"/>
      <c r="CA12" s="633"/>
      <c r="CB12" s="637"/>
      <c r="CD12" s="644" t="s">
        <v>256</v>
      </c>
      <c r="CE12" s="645"/>
      <c r="CF12" s="645"/>
      <c r="CG12" s="645"/>
      <c r="CH12" s="645"/>
      <c r="CI12" s="645"/>
      <c r="CJ12" s="645"/>
      <c r="CK12" s="645"/>
      <c r="CL12" s="645"/>
      <c r="CM12" s="645"/>
      <c r="CN12" s="645"/>
      <c r="CO12" s="645"/>
      <c r="CP12" s="645"/>
      <c r="CQ12" s="646"/>
      <c r="CR12" s="629">
        <v>469421</v>
      </c>
      <c r="CS12" s="630"/>
      <c r="CT12" s="630"/>
      <c r="CU12" s="630"/>
      <c r="CV12" s="630"/>
      <c r="CW12" s="630"/>
      <c r="CX12" s="630"/>
      <c r="CY12" s="631"/>
      <c r="CZ12" s="632">
        <v>5.3</v>
      </c>
      <c r="DA12" s="632"/>
      <c r="DB12" s="632"/>
      <c r="DC12" s="632"/>
      <c r="DD12" s="638">
        <v>29467</v>
      </c>
      <c r="DE12" s="630"/>
      <c r="DF12" s="630"/>
      <c r="DG12" s="630"/>
      <c r="DH12" s="630"/>
      <c r="DI12" s="630"/>
      <c r="DJ12" s="630"/>
      <c r="DK12" s="630"/>
      <c r="DL12" s="630"/>
      <c r="DM12" s="630"/>
      <c r="DN12" s="630"/>
      <c r="DO12" s="630"/>
      <c r="DP12" s="631"/>
      <c r="DQ12" s="638">
        <v>156983</v>
      </c>
      <c r="DR12" s="630"/>
      <c r="DS12" s="630"/>
      <c r="DT12" s="630"/>
      <c r="DU12" s="630"/>
      <c r="DV12" s="630"/>
      <c r="DW12" s="630"/>
      <c r="DX12" s="630"/>
      <c r="DY12" s="630"/>
      <c r="DZ12" s="630"/>
      <c r="EA12" s="630"/>
      <c r="EB12" s="630"/>
      <c r="EC12" s="639"/>
    </row>
    <row r="13" spans="2:143" ht="11.25" customHeight="1" x14ac:dyDescent="0.2">
      <c r="B13" s="626" t="s">
        <v>257</v>
      </c>
      <c r="C13" s="627"/>
      <c r="D13" s="627"/>
      <c r="E13" s="627"/>
      <c r="F13" s="627"/>
      <c r="G13" s="627"/>
      <c r="H13" s="627"/>
      <c r="I13" s="627"/>
      <c r="J13" s="627"/>
      <c r="K13" s="627"/>
      <c r="L13" s="627"/>
      <c r="M13" s="627"/>
      <c r="N13" s="627"/>
      <c r="O13" s="627"/>
      <c r="P13" s="627"/>
      <c r="Q13" s="628"/>
      <c r="R13" s="629" t="s">
        <v>182</v>
      </c>
      <c r="S13" s="630"/>
      <c r="T13" s="630"/>
      <c r="U13" s="630"/>
      <c r="V13" s="630"/>
      <c r="W13" s="630"/>
      <c r="X13" s="630"/>
      <c r="Y13" s="631"/>
      <c r="Z13" s="632" t="s">
        <v>138</v>
      </c>
      <c r="AA13" s="632"/>
      <c r="AB13" s="632"/>
      <c r="AC13" s="632"/>
      <c r="AD13" s="633" t="s">
        <v>138</v>
      </c>
      <c r="AE13" s="633"/>
      <c r="AF13" s="633"/>
      <c r="AG13" s="633"/>
      <c r="AH13" s="633"/>
      <c r="AI13" s="633"/>
      <c r="AJ13" s="633"/>
      <c r="AK13" s="633"/>
      <c r="AL13" s="634" t="s">
        <v>182</v>
      </c>
      <c r="AM13" s="635"/>
      <c r="AN13" s="635"/>
      <c r="AO13" s="636"/>
      <c r="AP13" s="626" t="s">
        <v>258</v>
      </c>
      <c r="AQ13" s="627"/>
      <c r="AR13" s="627"/>
      <c r="AS13" s="627"/>
      <c r="AT13" s="627"/>
      <c r="AU13" s="627"/>
      <c r="AV13" s="627"/>
      <c r="AW13" s="627"/>
      <c r="AX13" s="627"/>
      <c r="AY13" s="627"/>
      <c r="AZ13" s="627"/>
      <c r="BA13" s="627"/>
      <c r="BB13" s="627"/>
      <c r="BC13" s="627"/>
      <c r="BD13" s="627"/>
      <c r="BE13" s="627"/>
      <c r="BF13" s="628"/>
      <c r="BG13" s="629">
        <v>312016</v>
      </c>
      <c r="BH13" s="630"/>
      <c r="BI13" s="630"/>
      <c r="BJ13" s="630"/>
      <c r="BK13" s="630"/>
      <c r="BL13" s="630"/>
      <c r="BM13" s="630"/>
      <c r="BN13" s="631"/>
      <c r="BO13" s="632">
        <v>33</v>
      </c>
      <c r="BP13" s="632"/>
      <c r="BQ13" s="632"/>
      <c r="BR13" s="632"/>
      <c r="BS13" s="633" t="s">
        <v>138</v>
      </c>
      <c r="BT13" s="633"/>
      <c r="BU13" s="633"/>
      <c r="BV13" s="633"/>
      <c r="BW13" s="633"/>
      <c r="BX13" s="633"/>
      <c r="BY13" s="633"/>
      <c r="BZ13" s="633"/>
      <c r="CA13" s="633"/>
      <c r="CB13" s="637"/>
      <c r="CD13" s="644" t="s">
        <v>259</v>
      </c>
      <c r="CE13" s="645"/>
      <c r="CF13" s="645"/>
      <c r="CG13" s="645"/>
      <c r="CH13" s="645"/>
      <c r="CI13" s="645"/>
      <c r="CJ13" s="645"/>
      <c r="CK13" s="645"/>
      <c r="CL13" s="645"/>
      <c r="CM13" s="645"/>
      <c r="CN13" s="645"/>
      <c r="CO13" s="645"/>
      <c r="CP13" s="645"/>
      <c r="CQ13" s="646"/>
      <c r="CR13" s="629">
        <v>932916</v>
      </c>
      <c r="CS13" s="630"/>
      <c r="CT13" s="630"/>
      <c r="CU13" s="630"/>
      <c r="CV13" s="630"/>
      <c r="CW13" s="630"/>
      <c r="CX13" s="630"/>
      <c r="CY13" s="631"/>
      <c r="CZ13" s="632">
        <v>10.6</v>
      </c>
      <c r="DA13" s="632"/>
      <c r="DB13" s="632"/>
      <c r="DC13" s="632"/>
      <c r="DD13" s="638">
        <v>750179</v>
      </c>
      <c r="DE13" s="630"/>
      <c r="DF13" s="630"/>
      <c r="DG13" s="630"/>
      <c r="DH13" s="630"/>
      <c r="DI13" s="630"/>
      <c r="DJ13" s="630"/>
      <c r="DK13" s="630"/>
      <c r="DL13" s="630"/>
      <c r="DM13" s="630"/>
      <c r="DN13" s="630"/>
      <c r="DO13" s="630"/>
      <c r="DP13" s="631"/>
      <c r="DQ13" s="638">
        <v>329164</v>
      </c>
      <c r="DR13" s="630"/>
      <c r="DS13" s="630"/>
      <c r="DT13" s="630"/>
      <c r="DU13" s="630"/>
      <c r="DV13" s="630"/>
      <c r="DW13" s="630"/>
      <c r="DX13" s="630"/>
      <c r="DY13" s="630"/>
      <c r="DZ13" s="630"/>
      <c r="EA13" s="630"/>
      <c r="EB13" s="630"/>
      <c r="EC13" s="639"/>
    </row>
    <row r="14" spans="2:143" ht="11.25" customHeight="1" x14ac:dyDescent="0.2">
      <c r="B14" s="626" t="s">
        <v>260</v>
      </c>
      <c r="C14" s="627"/>
      <c r="D14" s="627"/>
      <c r="E14" s="627"/>
      <c r="F14" s="627"/>
      <c r="G14" s="627"/>
      <c r="H14" s="627"/>
      <c r="I14" s="627"/>
      <c r="J14" s="627"/>
      <c r="K14" s="627"/>
      <c r="L14" s="627"/>
      <c r="M14" s="627"/>
      <c r="N14" s="627"/>
      <c r="O14" s="627"/>
      <c r="P14" s="627"/>
      <c r="Q14" s="628"/>
      <c r="R14" s="629" t="s">
        <v>138</v>
      </c>
      <c r="S14" s="630"/>
      <c r="T14" s="630"/>
      <c r="U14" s="630"/>
      <c r="V14" s="630"/>
      <c r="W14" s="630"/>
      <c r="X14" s="630"/>
      <c r="Y14" s="631"/>
      <c r="Z14" s="632" t="s">
        <v>182</v>
      </c>
      <c r="AA14" s="632"/>
      <c r="AB14" s="632"/>
      <c r="AC14" s="632"/>
      <c r="AD14" s="633" t="s">
        <v>138</v>
      </c>
      <c r="AE14" s="633"/>
      <c r="AF14" s="633"/>
      <c r="AG14" s="633"/>
      <c r="AH14" s="633"/>
      <c r="AI14" s="633"/>
      <c r="AJ14" s="633"/>
      <c r="AK14" s="633"/>
      <c r="AL14" s="634" t="s">
        <v>182</v>
      </c>
      <c r="AM14" s="635"/>
      <c r="AN14" s="635"/>
      <c r="AO14" s="636"/>
      <c r="AP14" s="626" t="s">
        <v>261</v>
      </c>
      <c r="AQ14" s="627"/>
      <c r="AR14" s="627"/>
      <c r="AS14" s="627"/>
      <c r="AT14" s="627"/>
      <c r="AU14" s="627"/>
      <c r="AV14" s="627"/>
      <c r="AW14" s="627"/>
      <c r="AX14" s="627"/>
      <c r="AY14" s="627"/>
      <c r="AZ14" s="627"/>
      <c r="BA14" s="627"/>
      <c r="BB14" s="627"/>
      <c r="BC14" s="627"/>
      <c r="BD14" s="627"/>
      <c r="BE14" s="627"/>
      <c r="BF14" s="628"/>
      <c r="BG14" s="629">
        <v>48314</v>
      </c>
      <c r="BH14" s="630"/>
      <c r="BI14" s="630"/>
      <c r="BJ14" s="630"/>
      <c r="BK14" s="630"/>
      <c r="BL14" s="630"/>
      <c r="BM14" s="630"/>
      <c r="BN14" s="631"/>
      <c r="BO14" s="632">
        <v>5.0999999999999996</v>
      </c>
      <c r="BP14" s="632"/>
      <c r="BQ14" s="632"/>
      <c r="BR14" s="632"/>
      <c r="BS14" s="633" t="s">
        <v>182</v>
      </c>
      <c r="BT14" s="633"/>
      <c r="BU14" s="633"/>
      <c r="BV14" s="633"/>
      <c r="BW14" s="633"/>
      <c r="BX14" s="633"/>
      <c r="BY14" s="633"/>
      <c r="BZ14" s="633"/>
      <c r="CA14" s="633"/>
      <c r="CB14" s="637"/>
      <c r="CD14" s="644" t="s">
        <v>262</v>
      </c>
      <c r="CE14" s="645"/>
      <c r="CF14" s="645"/>
      <c r="CG14" s="645"/>
      <c r="CH14" s="645"/>
      <c r="CI14" s="645"/>
      <c r="CJ14" s="645"/>
      <c r="CK14" s="645"/>
      <c r="CL14" s="645"/>
      <c r="CM14" s="645"/>
      <c r="CN14" s="645"/>
      <c r="CO14" s="645"/>
      <c r="CP14" s="645"/>
      <c r="CQ14" s="646"/>
      <c r="CR14" s="629">
        <v>268007</v>
      </c>
      <c r="CS14" s="630"/>
      <c r="CT14" s="630"/>
      <c r="CU14" s="630"/>
      <c r="CV14" s="630"/>
      <c r="CW14" s="630"/>
      <c r="CX14" s="630"/>
      <c r="CY14" s="631"/>
      <c r="CZ14" s="632">
        <v>3</v>
      </c>
      <c r="DA14" s="632"/>
      <c r="DB14" s="632"/>
      <c r="DC14" s="632"/>
      <c r="DD14" s="638">
        <v>26430</v>
      </c>
      <c r="DE14" s="630"/>
      <c r="DF14" s="630"/>
      <c r="DG14" s="630"/>
      <c r="DH14" s="630"/>
      <c r="DI14" s="630"/>
      <c r="DJ14" s="630"/>
      <c r="DK14" s="630"/>
      <c r="DL14" s="630"/>
      <c r="DM14" s="630"/>
      <c r="DN14" s="630"/>
      <c r="DO14" s="630"/>
      <c r="DP14" s="631"/>
      <c r="DQ14" s="638">
        <v>122467</v>
      </c>
      <c r="DR14" s="630"/>
      <c r="DS14" s="630"/>
      <c r="DT14" s="630"/>
      <c r="DU14" s="630"/>
      <c r="DV14" s="630"/>
      <c r="DW14" s="630"/>
      <c r="DX14" s="630"/>
      <c r="DY14" s="630"/>
      <c r="DZ14" s="630"/>
      <c r="EA14" s="630"/>
      <c r="EB14" s="630"/>
      <c r="EC14" s="639"/>
    </row>
    <row r="15" spans="2:143" ht="11.25" customHeight="1" x14ac:dyDescent="0.2">
      <c r="B15" s="626" t="s">
        <v>263</v>
      </c>
      <c r="C15" s="627"/>
      <c r="D15" s="627"/>
      <c r="E15" s="627"/>
      <c r="F15" s="627"/>
      <c r="G15" s="627"/>
      <c r="H15" s="627"/>
      <c r="I15" s="627"/>
      <c r="J15" s="627"/>
      <c r="K15" s="627"/>
      <c r="L15" s="627"/>
      <c r="M15" s="627"/>
      <c r="N15" s="627"/>
      <c r="O15" s="627"/>
      <c r="P15" s="627"/>
      <c r="Q15" s="628"/>
      <c r="R15" s="629" t="s">
        <v>138</v>
      </c>
      <c r="S15" s="630"/>
      <c r="T15" s="630"/>
      <c r="U15" s="630"/>
      <c r="V15" s="630"/>
      <c r="W15" s="630"/>
      <c r="X15" s="630"/>
      <c r="Y15" s="631"/>
      <c r="Z15" s="632" t="s">
        <v>182</v>
      </c>
      <c r="AA15" s="632"/>
      <c r="AB15" s="632"/>
      <c r="AC15" s="632"/>
      <c r="AD15" s="633" t="s">
        <v>182</v>
      </c>
      <c r="AE15" s="633"/>
      <c r="AF15" s="633"/>
      <c r="AG15" s="633"/>
      <c r="AH15" s="633"/>
      <c r="AI15" s="633"/>
      <c r="AJ15" s="633"/>
      <c r="AK15" s="633"/>
      <c r="AL15" s="634" t="s">
        <v>182</v>
      </c>
      <c r="AM15" s="635"/>
      <c r="AN15" s="635"/>
      <c r="AO15" s="636"/>
      <c r="AP15" s="626" t="s">
        <v>264</v>
      </c>
      <c r="AQ15" s="627"/>
      <c r="AR15" s="627"/>
      <c r="AS15" s="627"/>
      <c r="AT15" s="627"/>
      <c r="AU15" s="627"/>
      <c r="AV15" s="627"/>
      <c r="AW15" s="627"/>
      <c r="AX15" s="627"/>
      <c r="AY15" s="627"/>
      <c r="AZ15" s="627"/>
      <c r="BA15" s="627"/>
      <c r="BB15" s="627"/>
      <c r="BC15" s="627"/>
      <c r="BD15" s="627"/>
      <c r="BE15" s="627"/>
      <c r="BF15" s="628"/>
      <c r="BG15" s="629">
        <v>68682</v>
      </c>
      <c r="BH15" s="630"/>
      <c r="BI15" s="630"/>
      <c r="BJ15" s="630"/>
      <c r="BK15" s="630"/>
      <c r="BL15" s="630"/>
      <c r="BM15" s="630"/>
      <c r="BN15" s="631"/>
      <c r="BO15" s="632">
        <v>7.3</v>
      </c>
      <c r="BP15" s="632"/>
      <c r="BQ15" s="632"/>
      <c r="BR15" s="632"/>
      <c r="BS15" s="633" t="s">
        <v>182</v>
      </c>
      <c r="BT15" s="633"/>
      <c r="BU15" s="633"/>
      <c r="BV15" s="633"/>
      <c r="BW15" s="633"/>
      <c r="BX15" s="633"/>
      <c r="BY15" s="633"/>
      <c r="BZ15" s="633"/>
      <c r="CA15" s="633"/>
      <c r="CB15" s="637"/>
      <c r="CD15" s="644" t="s">
        <v>265</v>
      </c>
      <c r="CE15" s="645"/>
      <c r="CF15" s="645"/>
      <c r="CG15" s="645"/>
      <c r="CH15" s="645"/>
      <c r="CI15" s="645"/>
      <c r="CJ15" s="645"/>
      <c r="CK15" s="645"/>
      <c r="CL15" s="645"/>
      <c r="CM15" s="645"/>
      <c r="CN15" s="645"/>
      <c r="CO15" s="645"/>
      <c r="CP15" s="645"/>
      <c r="CQ15" s="646"/>
      <c r="CR15" s="629">
        <v>586421</v>
      </c>
      <c r="CS15" s="630"/>
      <c r="CT15" s="630"/>
      <c r="CU15" s="630"/>
      <c r="CV15" s="630"/>
      <c r="CW15" s="630"/>
      <c r="CX15" s="630"/>
      <c r="CY15" s="631"/>
      <c r="CZ15" s="632">
        <v>6.6</v>
      </c>
      <c r="DA15" s="632"/>
      <c r="DB15" s="632"/>
      <c r="DC15" s="632"/>
      <c r="DD15" s="638">
        <v>3630</v>
      </c>
      <c r="DE15" s="630"/>
      <c r="DF15" s="630"/>
      <c r="DG15" s="630"/>
      <c r="DH15" s="630"/>
      <c r="DI15" s="630"/>
      <c r="DJ15" s="630"/>
      <c r="DK15" s="630"/>
      <c r="DL15" s="630"/>
      <c r="DM15" s="630"/>
      <c r="DN15" s="630"/>
      <c r="DO15" s="630"/>
      <c r="DP15" s="631"/>
      <c r="DQ15" s="638">
        <v>288942</v>
      </c>
      <c r="DR15" s="630"/>
      <c r="DS15" s="630"/>
      <c r="DT15" s="630"/>
      <c r="DU15" s="630"/>
      <c r="DV15" s="630"/>
      <c r="DW15" s="630"/>
      <c r="DX15" s="630"/>
      <c r="DY15" s="630"/>
      <c r="DZ15" s="630"/>
      <c r="EA15" s="630"/>
      <c r="EB15" s="630"/>
      <c r="EC15" s="639"/>
    </row>
    <row r="16" spans="2:143" ht="11.25" customHeight="1" x14ac:dyDescent="0.2">
      <c r="B16" s="626" t="s">
        <v>266</v>
      </c>
      <c r="C16" s="627"/>
      <c r="D16" s="627"/>
      <c r="E16" s="627"/>
      <c r="F16" s="627"/>
      <c r="G16" s="627"/>
      <c r="H16" s="627"/>
      <c r="I16" s="627"/>
      <c r="J16" s="627"/>
      <c r="K16" s="627"/>
      <c r="L16" s="627"/>
      <c r="M16" s="627"/>
      <c r="N16" s="627"/>
      <c r="O16" s="627"/>
      <c r="P16" s="627"/>
      <c r="Q16" s="628"/>
      <c r="R16" s="629">
        <v>13629</v>
      </c>
      <c r="S16" s="630"/>
      <c r="T16" s="630"/>
      <c r="U16" s="630"/>
      <c r="V16" s="630"/>
      <c r="W16" s="630"/>
      <c r="X16" s="630"/>
      <c r="Y16" s="631"/>
      <c r="Z16" s="632">
        <v>0.2</v>
      </c>
      <c r="AA16" s="632"/>
      <c r="AB16" s="632"/>
      <c r="AC16" s="632"/>
      <c r="AD16" s="633">
        <v>13629</v>
      </c>
      <c r="AE16" s="633"/>
      <c r="AF16" s="633"/>
      <c r="AG16" s="633"/>
      <c r="AH16" s="633"/>
      <c r="AI16" s="633"/>
      <c r="AJ16" s="633"/>
      <c r="AK16" s="633"/>
      <c r="AL16" s="634">
        <v>0.4</v>
      </c>
      <c r="AM16" s="635"/>
      <c r="AN16" s="635"/>
      <c r="AO16" s="636"/>
      <c r="AP16" s="626" t="s">
        <v>267</v>
      </c>
      <c r="AQ16" s="627"/>
      <c r="AR16" s="627"/>
      <c r="AS16" s="627"/>
      <c r="AT16" s="627"/>
      <c r="AU16" s="627"/>
      <c r="AV16" s="627"/>
      <c r="AW16" s="627"/>
      <c r="AX16" s="627"/>
      <c r="AY16" s="627"/>
      <c r="AZ16" s="627"/>
      <c r="BA16" s="627"/>
      <c r="BB16" s="627"/>
      <c r="BC16" s="627"/>
      <c r="BD16" s="627"/>
      <c r="BE16" s="627"/>
      <c r="BF16" s="628"/>
      <c r="BG16" s="629" t="s">
        <v>138</v>
      </c>
      <c r="BH16" s="630"/>
      <c r="BI16" s="630"/>
      <c r="BJ16" s="630"/>
      <c r="BK16" s="630"/>
      <c r="BL16" s="630"/>
      <c r="BM16" s="630"/>
      <c r="BN16" s="631"/>
      <c r="BO16" s="632" t="s">
        <v>138</v>
      </c>
      <c r="BP16" s="632"/>
      <c r="BQ16" s="632"/>
      <c r="BR16" s="632"/>
      <c r="BS16" s="633" t="s">
        <v>138</v>
      </c>
      <c r="BT16" s="633"/>
      <c r="BU16" s="633"/>
      <c r="BV16" s="633"/>
      <c r="BW16" s="633"/>
      <c r="BX16" s="633"/>
      <c r="BY16" s="633"/>
      <c r="BZ16" s="633"/>
      <c r="CA16" s="633"/>
      <c r="CB16" s="637"/>
      <c r="CD16" s="644" t="s">
        <v>268</v>
      </c>
      <c r="CE16" s="645"/>
      <c r="CF16" s="645"/>
      <c r="CG16" s="645"/>
      <c r="CH16" s="645"/>
      <c r="CI16" s="645"/>
      <c r="CJ16" s="645"/>
      <c r="CK16" s="645"/>
      <c r="CL16" s="645"/>
      <c r="CM16" s="645"/>
      <c r="CN16" s="645"/>
      <c r="CO16" s="645"/>
      <c r="CP16" s="645"/>
      <c r="CQ16" s="646"/>
      <c r="CR16" s="629">
        <v>7499</v>
      </c>
      <c r="CS16" s="630"/>
      <c r="CT16" s="630"/>
      <c r="CU16" s="630"/>
      <c r="CV16" s="630"/>
      <c r="CW16" s="630"/>
      <c r="CX16" s="630"/>
      <c r="CY16" s="631"/>
      <c r="CZ16" s="632">
        <v>0.1</v>
      </c>
      <c r="DA16" s="632"/>
      <c r="DB16" s="632"/>
      <c r="DC16" s="632"/>
      <c r="DD16" s="638" t="s">
        <v>138</v>
      </c>
      <c r="DE16" s="630"/>
      <c r="DF16" s="630"/>
      <c r="DG16" s="630"/>
      <c r="DH16" s="630"/>
      <c r="DI16" s="630"/>
      <c r="DJ16" s="630"/>
      <c r="DK16" s="630"/>
      <c r="DL16" s="630"/>
      <c r="DM16" s="630"/>
      <c r="DN16" s="630"/>
      <c r="DO16" s="630"/>
      <c r="DP16" s="631"/>
      <c r="DQ16" s="638">
        <v>6399</v>
      </c>
      <c r="DR16" s="630"/>
      <c r="DS16" s="630"/>
      <c r="DT16" s="630"/>
      <c r="DU16" s="630"/>
      <c r="DV16" s="630"/>
      <c r="DW16" s="630"/>
      <c r="DX16" s="630"/>
      <c r="DY16" s="630"/>
      <c r="DZ16" s="630"/>
      <c r="EA16" s="630"/>
      <c r="EB16" s="630"/>
      <c r="EC16" s="639"/>
    </row>
    <row r="17" spans="2:133" ht="11.25" customHeight="1" x14ac:dyDescent="0.2">
      <c r="B17" s="626" t="s">
        <v>269</v>
      </c>
      <c r="C17" s="627"/>
      <c r="D17" s="627"/>
      <c r="E17" s="627"/>
      <c r="F17" s="627"/>
      <c r="G17" s="627"/>
      <c r="H17" s="627"/>
      <c r="I17" s="627"/>
      <c r="J17" s="627"/>
      <c r="K17" s="627"/>
      <c r="L17" s="627"/>
      <c r="M17" s="627"/>
      <c r="N17" s="627"/>
      <c r="O17" s="627"/>
      <c r="P17" s="627"/>
      <c r="Q17" s="628"/>
      <c r="R17" s="629">
        <v>13486</v>
      </c>
      <c r="S17" s="630"/>
      <c r="T17" s="630"/>
      <c r="U17" s="630"/>
      <c r="V17" s="630"/>
      <c r="W17" s="630"/>
      <c r="X17" s="630"/>
      <c r="Y17" s="631"/>
      <c r="Z17" s="632">
        <v>0.1</v>
      </c>
      <c r="AA17" s="632"/>
      <c r="AB17" s="632"/>
      <c r="AC17" s="632"/>
      <c r="AD17" s="633">
        <v>13486</v>
      </c>
      <c r="AE17" s="633"/>
      <c r="AF17" s="633"/>
      <c r="AG17" s="633"/>
      <c r="AH17" s="633"/>
      <c r="AI17" s="633"/>
      <c r="AJ17" s="633"/>
      <c r="AK17" s="633"/>
      <c r="AL17" s="634">
        <v>0.4</v>
      </c>
      <c r="AM17" s="635"/>
      <c r="AN17" s="635"/>
      <c r="AO17" s="636"/>
      <c r="AP17" s="626" t="s">
        <v>270</v>
      </c>
      <c r="AQ17" s="627"/>
      <c r="AR17" s="627"/>
      <c r="AS17" s="627"/>
      <c r="AT17" s="627"/>
      <c r="AU17" s="627"/>
      <c r="AV17" s="627"/>
      <c r="AW17" s="627"/>
      <c r="AX17" s="627"/>
      <c r="AY17" s="627"/>
      <c r="AZ17" s="627"/>
      <c r="BA17" s="627"/>
      <c r="BB17" s="627"/>
      <c r="BC17" s="627"/>
      <c r="BD17" s="627"/>
      <c r="BE17" s="627"/>
      <c r="BF17" s="628"/>
      <c r="BG17" s="629" t="s">
        <v>138</v>
      </c>
      <c r="BH17" s="630"/>
      <c r="BI17" s="630"/>
      <c r="BJ17" s="630"/>
      <c r="BK17" s="630"/>
      <c r="BL17" s="630"/>
      <c r="BM17" s="630"/>
      <c r="BN17" s="631"/>
      <c r="BO17" s="632" t="s">
        <v>232</v>
      </c>
      <c r="BP17" s="632"/>
      <c r="BQ17" s="632"/>
      <c r="BR17" s="632"/>
      <c r="BS17" s="633" t="s">
        <v>138</v>
      </c>
      <c r="BT17" s="633"/>
      <c r="BU17" s="633"/>
      <c r="BV17" s="633"/>
      <c r="BW17" s="633"/>
      <c r="BX17" s="633"/>
      <c r="BY17" s="633"/>
      <c r="BZ17" s="633"/>
      <c r="CA17" s="633"/>
      <c r="CB17" s="637"/>
      <c r="CD17" s="644" t="s">
        <v>271</v>
      </c>
      <c r="CE17" s="645"/>
      <c r="CF17" s="645"/>
      <c r="CG17" s="645"/>
      <c r="CH17" s="645"/>
      <c r="CI17" s="645"/>
      <c r="CJ17" s="645"/>
      <c r="CK17" s="645"/>
      <c r="CL17" s="645"/>
      <c r="CM17" s="645"/>
      <c r="CN17" s="645"/>
      <c r="CO17" s="645"/>
      <c r="CP17" s="645"/>
      <c r="CQ17" s="646"/>
      <c r="CR17" s="629">
        <v>975902</v>
      </c>
      <c r="CS17" s="630"/>
      <c r="CT17" s="630"/>
      <c r="CU17" s="630"/>
      <c r="CV17" s="630"/>
      <c r="CW17" s="630"/>
      <c r="CX17" s="630"/>
      <c r="CY17" s="631"/>
      <c r="CZ17" s="632">
        <v>11.1</v>
      </c>
      <c r="DA17" s="632"/>
      <c r="DB17" s="632"/>
      <c r="DC17" s="632"/>
      <c r="DD17" s="638" t="s">
        <v>182</v>
      </c>
      <c r="DE17" s="630"/>
      <c r="DF17" s="630"/>
      <c r="DG17" s="630"/>
      <c r="DH17" s="630"/>
      <c r="DI17" s="630"/>
      <c r="DJ17" s="630"/>
      <c r="DK17" s="630"/>
      <c r="DL17" s="630"/>
      <c r="DM17" s="630"/>
      <c r="DN17" s="630"/>
      <c r="DO17" s="630"/>
      <c r="DP17" s="631"/>
      <c r="DQ17" s="638">
        <v>975785</v>
      </c>
      <c r="DR17" s="630"/>
      <c r="DS17" s="630"/>
      <c r="DT17" s="630"/>
      <c r="DU17" s="630"/>
      <c r="DV17" s="630"/>
      <c r="DW17" s="630"/>
      <c r="DX17" s="630"/>
      <c r="DY17" s="630"/>
      <c r="DZ17" s="630"/>
      <c r="EA17" s="630"/>
      <c r="EB17" s="630"/>
      <c r="EC17" s="639"/>
    </row>
    <row r="18" spans="2:133" ht="11.25" customHeight="1" x14ac:dyDescent="0.2">
      <c r="B18" s="626" t="s">
        <v>272</v>
      </c>
      <c r="C18" s="627"/>
      <c r="D18" s="627"/>
      <c r="E18" s="627"/>
      <c r="F18" s="627"/>
      <c r="G18" s="627"/>
      <c r="H18" s="627"/>
      <c r="I18" s="627"/>
      <c r="J18" s="627"/>
      <c r="K18" s="627"/>
      <c r="L18" s="627"/>
      <c r="M18" s="627"/>
      <c r="N18" s="627"/>
      <c r="O18" s="627"/>
      <c r="P18" s="627"/>
      <c r="Q18" s="628"/>
      <c r="R18" s="629">
        <v>14358</v>
      </c>
      <c r="S18" s="630"/>
      <c r="T18" s="630"/>
      <c r="U18" s="630"/>
      <c r="V18" s="630"/>
      <c r="W18" s="630"/>
      <c r="X18" s="630"/>
      <c r="Y18" s="631"/>
      <c r="Z18" s="632">
        <v>0.2</v>
      </c>
      <c r="AA18" s="632"/>
      <c r="AB18" s="632"/>
      <c r="AC18" s="632"/>
      <c r="AD18" s="633">
        <v>14358</v>
      </c>
      <c r="AE18" s="633"/>
      <c r="AF18" s="633"/>
      <c r="AG18" s="633"/>
      <c r="AH18" s="633"/>
      <c r="AI18" s="633"/>
      <c r="AJ18" s="633"/>
      <c r="AK18" s="633"/>
      <c r="AL18" s="634">
        <v>0.40000000596046448</v>
      </c>
      <c r="AM18" s="635"/>
      <c r="AN18" s="635"/>
      <c r="AO18" s="636"/>
      <c r="AP18" s="626" t="s">
        <v>273</v>
      </c>
      <c r="AQ18" s="627"/>
      <c r="AR18" s="627"/>
      <c r="AS18" s="627"/>
      <c r="AT18" s="627"/>
      <c r="AU18" s="627"/>
      <c r="AV18" s="627"/>
      <c r="AW18" s="627"/>
      <c r="AX18" s="627"/>
      <c r="AY18" s="627"/>
      <c r="AZ18" s="627"/>
      <c r="BA18" s="627"/>
      <c r="BB18" s="627"/>
      <c r="BC18" s="627"/>
      <c r="BD18" s="627"/>
      <c r="BE18" s="627"/>
      <c r="BF18" s="628"/>
      <c r="BG18" s="629" t="s">
        <v>182</v>
      </c>
      <c r="BH18" s="630"/>
      <c r="BI18" s="630"/>
      <c r="BJ18" s="630"/>
      <c r="BK18" s="630"/>
      <c r="BL18" s="630"/>
      <c r="BM18" s="630"/>
      <c r="BN18" s="631"/>
      <c r="BO18" s="632" t="s">
        <v>182</v>
      </c>
      <c r="BP18" s="632"/>
      <c r="BQ18" s="632"/>
      <c r="BR18" s="632"/>
      <c r="BS18" s="633" t="s">
        <v>138</v>
      </c>
      <c r="BT18" s="633"/>
      <c r="BU18" s="633"/>
      <c r="BV18" s="633"/>
      <c r="BW18" s="633"/>
      <c r="BX18" s="633"/>
      <c r="BY18" s="633"/>
      <c r="BZ18" s="633"/>
      <c r="CA18" s="633"/>
      <c r="CB18" s="637"/>
      <c r="CD18" s="644" t="s">
        <v>274</v>
      </c>
      <c r="CE18" s="645"/>
      <c r="CF18" s="645"/>
      <c r="CG18" s="645"/>
      <c r="CH18" s="645"/>
      <c r="CI18" s="645"/>
      <c r="CJ18" s="645"/>
      <c r="CK18" s="645"/>
      <c r="CL18" s="645"/>
      <c r="CM18" s="645"/>
      <c r="CN18" s="645"/>
      <c r="CO18" s="645"/>
      <c r="CP18" s="645"/>
      <c r="CQ18" s="646"/>
      <c r="CR18" s="629" t="s">
        <v>182</v>
      </c>
      <c r="CS18" s="630"/>
      <c r="CT18" s="630"/>
      <c r="CU18" s="630"/>
      <c r="CV18" s="630"/>
      <c r="CW18" s="630"/>
      <c r="CX18" s="630"/>
      <c r="CY18" s="631"/>
      <c r="CZ18" s="632" t="s">
        <v>138</v>
      </c>
      <c r="DA18" s="632"/>
      <c r="DB18" s="632"/>
      <c r="DC18" s="632"/>
      <c r="DD18" s="638" t="s">
        <v>182</v>
      </c>
      <c r="DE18" s="630"/>
      <c r="DF18" s="630"/>
      <c r="DG18" s="630"/>
      <c r="DH18" s="630"/>
      <c r="DI18" s="630"/>
      <c r="DJ18" s="630"/>
      <c r="DK18" s="630"/>
      <c r="DL18" s="630"/>
      <c r="DM18" s="630"/>
      <c r="DN18" s="630"/>
      <c r="DO18" s="630"/>
      <c r="DP18" s="631"/>
      <c r="DQ18" s="638" t="s">
        <v>138</v>
      </c>
      <c r="DR18" s="630"/>
      <c r="DS18" s="630"/>
      <c r="DT18" s="630"/>
      <c r="DU18" s="630"/>
      <c r="DV18" s="630"/>
      <c r="DW18" s="630"/>
      <c r="DX18" s="630"/>
      <c r="DY18" s="630"/>
      <c r="DZ18" s="630"/>
      <c r="EA18" s="630"/>
      <c r="EB18" s="630"/>
      <c r="EC18" s="639"/>
    </row>
    <row r="19" spans="2:133" ht="11.25" customHeight="1" x14ac:dyDescent="0.2">
      <c r="B19" s="626" t="s">
        <v>275</v>
      </c>
      <c r="C19" s="627"/>
      <c r="D19" s="627"/>
      <c r="E19" s="627"/>
      <c r="F19" s="627"/>
      <c r="G19" s="627"/>
      <c r="H19" s="627"/>
      <c r="I19" s="627"/>
      <c r="J19" s="627"/>
      <c r="K19" s="627"/>
      <c r="L19" s="627"/>
      <c r="M19" s="627"/>
      <c r="N19" s="627"/>
      <c r="O19" s="627"/>
      <c r="P19" s="627"/>
      <c r="Q19" s="628"/>
      <c r="R19" s="629">
        <v>1816</v>
      </c>
      <c r="S19" s="630"/>
      <c r="T19" s="630"/>
      <c r="U19" s="630"/>
      <c r="V19" s="630"/>
      <c r="W19" s="630"/>
      <c r="X19" s="630"/>
      <c r="Y19" s="631"/>
      <c r="Z19" s="632">
        <v>0</v>
      </c>
      <c r="AA19" s="632"/>
      <c r="AB19" s="632"/>
      <c r="AC19" s="632"/>
      <c r="AD19" s="633">
        <v>1816</v>
      </c>
      <c r="AE19" s="633"/>
      <c r="AF19" s="633"/>
      <c r="AG19" s="633"/>
      <c r="AH19" s="633"/>
      <c r="AI19" s="633"/>
      <c r="AJ19" s="633"/>
      <c r="AK19" s="633"/>
      <c r="AL19" s="634">
        <v>0</v>
      </c>
      <c r="AM19" s="635"/>
      <c r="AN19" s="635"/>
      <c r="AO19" s="636"/>
      <c r="AP19" s="626" t="s">
        <v>276</v>
      </c>
      <c r="AQ19" s="627"/>
      <c r="AR19" s="627"/>
      <c r="AS19" s="627"/>
      <c r="AT19" s="627"/>
      <c r="AU19" s="627"/>
      <c r="AV19" s="627"/>
      <c r="AW19" s="627"/>
      <c r="AX19" s="627"/>
      <c r="AY19" s="627"/>
      <c r="AZ19" s="627"/>
      <c r="BA19" s="627"/>
      <c r="BB19" s="627"/>
      <c r="BC19" s="627"/>
      <c r="BD19" s="627"/>
      <c r="BE19" s="627"/>
      <c r="BF19" s="628"/>
      <c r="BG19" s="629">
        <v>7031</v>
      </c>
      <c r="BH19" s="630"/>
      <c r="BI19" s="630"/>
      <c r="BJ19" s="630"/>
      <c r="BK19" s="630"/>
      <c r="BL19" s="630"/>
      <c r="BM19" s="630"/>
      <c r="BN19" s="631"/>
      <c r="BO19" s="632">
        <v>0.7</v>
      </c>
      <c r="BP19" s="632"/>
      <c r="BQ19" s="632"/>
      <c r="BR19" s="632"/>
      <c r="BS19" s="633" t="s">
        <v>182</v>
      </c>
      <c r="BT19" s="633"/>
      <c r="BU19" s="633"/>
      <c r="BV19" s="633"/>
      <c r="BW19" s="633"/>
      <c r="BX19" s="633"/>
      <c r="BY19" s="633"/>
      <c r="BZ19" s="633"/>
      <c r="CA19" s="633"/>
      <c r="CB19" s="637"/>
      <c r="CD19" s="644" t="s">
        <v>277</v>
      </c>
      <c r="CE19" s="645"/>
      <c r="CF19" s="645"/>
      <c r="CG19" s="645"/>
      <c r="CH19" s="645"/>
      <c r="CI19" s="645"/>
      <c r="CJ19" s="645"/>
      <c r="CK19" s="645"/>
      <c r="CL19" s="645"/>
      <c r="CM19" s="645"/>
      <c r="CN19" s="645"/>
      <c r="CO19" s="645"/>
      <c r="CP19" s="645"/>
      <c r="CQ19" s="646"/>
      <c r="CR19" s="629" t="s">
        <v>138</v>
      </c>
      <c r="CS19" s="630"/>
      <c r="CT19" s="630"/>
      <c r="CU19" s="630"/>
      <c r="CV19" s="630"/>
      <c r="CW19" s="630"/>
      <c r="CX19" s="630"/>
      <c r="CY19" s="631"/>
      <c r="CZ19" s="632" t="s">
        <v>138</v>
      </c>
      <c r="DA19" s="632"/>
      <c r="DB19" s="632"/>
      <c r="DC19" s="632"/>
      <c r="DD19" s="638" t="s">
        <v>182</v>
      </c>
      <c r="DE19" s="630"/>
      <c r="DF19" s="630"/>
      <c r="DG19" s="630"/>
      <c r="DH19" s="630"/>
      <c r="DI19" s="630"/>
      <c r="DJ19" s="630"/>
      <c r="DK19" s="630"/>
      <c r="DL19" s="630"/>
      <c r="DM19" s="630"/>
      <c r="DN19" s="630"/>
      <c r="DO19" s="630"/>
      <c r="DP19" s="631"/>
      <c r="DQ19" s="638" t="s">
        <v>182</v>
      </c>
      <c r="DR19" s="630"/>
      <c r="DS19" s="630"/>
      <c r="DT19" s="630"/>
      <c r="DU19" s="630"/>
      <c r="DV19" s="630"/>
      <c r="DW19" s="630"/>
      <c r="DX19" s="630"/>
      <c r="DY19" s="630"/>
      <c r="DZ19" s="630"/>
      <c r="EA19" s="630"/>
      <c r="EB19" s="630"/>
      <c r="EC19" s="639"/>
    </row>
    <row r="20" spans="2:133" ht="11.25" customHeight="1" x14ac:dyDescent="0.2">
      <c r="B20" s="626" t="s">
        <v>278</v>
      </c>
      <c r="C20" s="627"/>
      <c r="D20" s="627"/>
      <c r="E20" s="627"/>
      <c r="F20" s="627"/>
      <c r="G20" s="627"/>
      <c r="H20" s="627"/>
      <c r="I20" s="627"/>
      <c r="J20" s="627"/>
      <c r="K20" s="627"/>
      <c r="L20" s="627"/>
      <c r="M20" s="627"/>
      <c r="N20" s="627"/>
      <c r="O20" s="627"/>
      <c r="P20" s="627"/>
      <c r="Q20" s="628"/>
      <c r="R20" s="629">
        <v>3847</v>
      </c>
      <c r="S20" s="630"/>
      <c r="T20" s="630"/>
      <c r="U20" s="630"/>
      <c r="V20" s="630"/>
      <c r="W20" s="630"/>
      <c r="X20" s="630"/>
      <c r="Y20" s="631"/>
      <c r="Z20" s="632">
        <v>0</v>
      </c>
      <c r="AA20" s="632"/>
      <c r="AB20" s="632"/>
      <c r="AC20" s="632"/>
      <c r="AD20" s="633">
        <v>3847</v>
      </c>
      <c r="AE20" s="633"/>
      <c r="AF20" s="633"/>
      <c r="AG20" s="633"/>
      <c r="AH20" s="633"/>
      <c r="AI20" s="633"/>
      <c r="AJ20" s="633"/>
      <c r="AK20" s="633"/>
      <c r="AL20" s="634">
        <v>0.1</v>
      </c>
      <c r="AM20" s="635"/>
      <c r="AN20" s="635"/>
      <c r="AO20" s="636"/>
      <c r="AP20" s="626" t="s">
        <v>279</v>
      </c>
      <c r="AQ20" s="627"/>
      <c r="AR20" s="627"/>
      <c r="AS20" s="627"/>
      <c r="AT20" s="627"/>
      <c r="AU20" s="627"/>
      <c r="AV20" s="627"/>
      <c r="AW20" s="627"/>
      <c r="AX20" s="627"/>
      <c r="AY20" s="627"/>
      <c r="AZ20" s="627"/>
      <c r="BA20" s="627"/>
      <c r="BB20" s="627"/>
      <c r="BC20" s="627"/>
      <c r="BD20" s="627"/>
      <c r="BE20" s="627"/>
      <c r="BF20" s="628"/>
      <c r="BG20" s="629">
        <v>7031</v>
      </c>
      <c r="BH20" s="630"/>
      <c r="BI20" s="630"/>
      <c r="BJ20" s="630"/>
      <c r="BK20" s="630"/>
      <c r="BL20" s="630"/>
      <c r="BM20" s="630"/>
      <c r="BN20" s="631"/>
      <c r="BO20" s="632">
        <v>0.7</v>
      </c>
      <c r="BP20" s="632"/>
      <c r="BQ20" s="632"/>
      <c r="BR20" s="632"/>
      <c r="BS20" s="633" t="s">
        <v>182</v>
      </c>
      <c r="BT20" s="633"/>
      <c r="BU20" s="633"/>
      <c r="BV20" s="633"/>
      <c r="BW20" s="633"/>
      <c r="BX20" s="633"/>
      <c r="BY20" s="633"/>
      <c r="BZ20" s="633"/>
      <c r="CA20" s="633"/>
      <c r="CB20" s="637"/>
      <c r="CD20" s="644" t="s">
        <v>280</v>
      </c>
      <c r="CE20" s="645"/>
      <c r="CF20" s="645"/>
      <c r="CG20" s="645"/>
      <c r="CH20" s="645"/>
      <c r="CI20" s="645"/>
      <c r="CJ20" s="645"/>
      <c r="CK20" s="645"/>
      <c r="CL20" s="645"/>
      <c r="CM20" s="645"/>
      <c r="CN20" s="645"/>
      <c r="CO20" s="645"/>
      <c r="CP20" s="645"/>
      <c r="CQ20" s="646"/>
      <c r="CR20" s="629">
        <v>8829208</v>
      </c>
      <c r="CS20" s="630"/>
      <c r="CT20" s="630"/>
      <c r="CU20" s="630"/>
      <c r="CV20" s="630"/>
      <c r="CW20" s="630"/>
      <c r="CX20" s="630"/>
      <c r="CY20" s="631"/>
      <c r="CZ20" s="632">
        <v>100</v>
      </c>
      <c r="DA20" s="632"/>
      <c r="DB20" s="632"/>
      <c r="DC20" s="632"/>
      <c r="DD20" s="638">
        <v>1869046</v>
      </c>
      <c r="DE20" s="630"/>
      <c r="DF20" s="630"/>
      <c r="DG20" s="630"/>
      <c r="DH20" s="630"/>
      <c r="DI20" s="630"/>
      <c r="DJ20" s="630"/>
      <c r="DK20" s="630"/>
      <c r="DL20" s="630"/>
      <c r="DM20" s="630"/>
      <c r="DN20" s="630"/>
      <c r="DO20" s="630"/>
      <c r="DP20" s="631"/>
      <c r="DQ20" s="638">
        <v>4501200</v>
      </c>
      <c r="DR20" s="630"/>
      <c r="DS20" s="630"/>
      <c r="DT20" s="630"/>
      <c r="DU20" s="630"/>
      <c r="DV20" s="630"/>
      <c r="DW20" s="630"/>
      <c r="DX20" s="630"/>
      <c r="DY20" s="630"/>
      <c r="DZ20" s="630"/>
      <c r="EA20" s="630"/>
      <c r="EB20" s="630"/>
      <c r="EC20" s="639"/>
    </row>
    <row r="21" spans="2:133" ht="11.25" customHeight="1" x14ac:dyDescent="0.2">
      <c r="B21" s="626" t="s">
        <v>281</v>
      </c>
      <c r="C21" s="627"/>
      <c r="D21" s="627"/>
      <c r="E21" s="627"/>
      <c r="F21" s="627"/>
      <c r="G21" s="627"/>
      <c r="H21" s="627"/>
      <c r="I21" s="627"/>
      <c r="J21" s="627"/>
      <c r="K21" s="627"/>
      <c r="L21" s="627"/>
      <c r="M21" s="627"/>
      <c r="N21" s="627"/>
      <c r="O21" s="627"/>
      <c r="P21" s="627"/>
      <c r="Q21" s="628"/>
      <c r="R21" s="629">
        <v>1219</v>
      </c>
      <c r="S21" s="630"/>
      <c r="T21" s="630"/>
      <c r="U21" s="630"/>
      <c r="V21" s="630"/>
      <c r="W21" s="630"/>
      <c r="X21" s="630"/>
      <c r="Y21" s="631"/>
      <c r="Z21" s="632">
        <v>0</v>
      </c>
      <c r="AA21" s="632"/>
      <c r="AB21" s="632"/>
      <c r="AC21" s="632"/>
      <c r="AD21" s="633">
        <v>1219</v>
      </c>
      <c r="AE21" s="633"/>
      <c r="AF21" s="633"/>
      <c r="AG21" s="633"/>
      <c r="AH21" s="633"/>
      <c r="AI21" s="633"/>
      <c r="AJ21" s="633"/>
      <c r="AK21" s="633"/>
      <c r="AL21" s="634">
        <v>0</v>
      </c>
      <c r="AM21" s="635"/>
      <c r="AN21" s="635"/>
      <c r="AO21" s="636"/>
      <c r="AP21" s="648" t="s">
        <v>282</v>
      </c>
      <c r="AQ21" s="649"/>
      <c r="AR21" s="649"/>
      <c r="AS21" s="649"/>
      <c r="AT21" s="649"/>
      <c r="AU21" s="649"/>
      <c r="AV21" s="649"/>
      <c r="AW21" s="649"/>
      <c r="AX21" s="649"/>
      <c r="AY21" s="649"/>
      <c r="AZ21" s="649"/>
      <c r="BA21" s="649"/>
      <c r="BB21" s="649"/>
      <c r="BC21" s="649"/>
      <c r="BD21" s="649"/>
      <c r="BE21" s="649"/>
      <c r="BF21" s="650"/>
      <c r="BG21" s="629">
        <v>7031</v>
      </c>
      <c r="BH21" s="630"/>
      <c r="BI21" s="630"/>
      <c r="BJ21" s="630"/>
      <c r="BK21" s="630"/>
      <c r="BL21" s="630"/>
      <c r="BM21" s="630"/>
      <c r="BN21" s="631"/>
      <c r="BO21" s="632">
        <v>0.7</v>
      </c>
      <c r="BP21" s="632"/>
      <c r="BQ21" s="632"/>
      <c r="BR21" s="632"/>
      <c r="BS21" s="633" t="s">
        <v>182</v>
      </c>
      <c r="BT21" s="633"/>
      <c r="BU21" s="633"/>
      <c r="BV21" s="633"/>
      <c r="BW21" s="633"/>
      <c r="BX21" s="633"/>
      <c r="BY21" s="633"/>
      <c r="BZ21" s="633"/>
      <c r="CA21" s="633"/>
      <c r="CB21" s="637"/>
      <c r="CD21" s="656"/>
      <c r="CE21" s="657"/>
      <c r="CF21" s="657"/>
      <c r="CG21" s="657"/>
      <c r="CH21" s="657"/>
      <c r="CI21" s="657"/>
      <c r="CJ21" s="657"/>
      <c r="CK21" s="657"/>
      <c r="CL21" s="657"/>
      <c r="CM21" s="657"/>
      <c r="CN21" s="657"/>
      <c r="CO21" s="657"/>
      <c r="CP21" s="657"/>
      <c r="CQ21" s="658"/>
      <c r="CR21" s="659"/>
      <c r="CS21" s="652"/>
      <c r="CT21" s="652"/>
      <c r="CU21" s="652"/>
      <c r="CV21" s="652"/>
      <c r="CW21" s="652"/>
      <c r="CX21" s="652"/>
      <c r="CY21" s="660"/>
      <c r="CZ21" s="661"/>
      <c r="DA21" s="661"/>
      <c r="DB21" s="661"/>
      <c r="DC21" s="661"/>
      <c r="DD21" s="651"/>
      <c r="DE21" s="652"/>
      <c r="DF21" s="652"/>
      <c r="DG21" s="652"/>
      <c r="DH21" s="652"/>
      <c r="DI21" s="652"/>
      <c r="DJ21" s="652"/>
      <c r="DK21" s="652"/>
      <c r="DL21" s="652"/>
      <c r="DM21" s="652"/>
      <c r="DN21" s="652"/>
      <c r="DO21" s="652"/>
      <c r="DP21" s="660"/>
      <c r="DQ21" s="651"/>
      <c r="DR21" s="652"/>
      <c r="DS21" s="652"/>
      <c r="DT21" s="652"/>
      <c r="DU21" s="652"/>
      <c r="DV21" s="652"/>
      <c r="DW21" s="652"/>
      <c r="DX21" s="652"/>
      <c r="DY21" s="652"/>
      <c r="DZ21" s="652"/>
      <c r="EA21" s="652"/>
      <c r="EB21" s="652"/>
      <c r="EC21" s="653"/>
    </row>
    <row r="22" spans="2:133" ht="11.25" customHeight="1" x14ac:dyDescent="0.2">
      <c r="B22" s="665" t="s">
        <v>283</v>
      </c>
      <c r="C22" s="666"/>
      <c r="D22" s="666"/>
      <c r="E22" s="666"/>
      <c r="F22" s="666"/>
      <c r="G22" s="666"/>
      <c r="H22" s="666"/>
      <c r="I22" s="666"/>
      <c r="J22" s="666"/>
      <c r="K22" s="666"/>
      <c r="L22" s="666"/>
      <c r="M22" s="666"/>
      <c r="N22" s="666"/>
      <c r="O22" s="666"/>
      <c r="P22" s="666"/>
      <c r="Q22" s="667"/>
      <c r="R22" s="629">
        <v>7476</v>
      </c>
      <c r="S22" s="630"/>
      <c r="T22" s="630"/>
      <c r="U22" s="630"/>
      <c r="V22" s="630"/>
      <c r="W22" s="630"/>
      <c r="X22" s="630"/>
      <c r="Y22" s="631"/>
      <c r="Z22" s="632">
        <v>0.1</v>
      </c>
      <c r="AA22" s="632"/>
      <c r="AB22" s="632"/>
      <c r="AC22" s="632"/>
      <c r="AD22" s="633">
        <v>7476</v>
      </c>
      <c r="AE22" s="633"/>
      <c r="AF22" s="633"/>
      <c r="AG22" s="633"/>
      <c r="AH22" s="633"/>
      <c r="AI22" s="633"/>
      <c r="AJ22" s="633"/>
      <c r="AK22" s="633"/>
      <c r="AL22" s="634">
        <v>0.20000000298023224</v>
      </c>
      <c r="AM22" s="635"/>
      <c r="AN22" s="635"/>
      <c r="AO22" s="636"/>
      <c r="AP22" s="648" t="s">
        <v>284</v>
      </c>
      <c r="AQ22" s="649"/>
      <c r="AR22" s="649"/>
      <c r="AS22" s="649"/>
      <c r="AT22" s="649"/>
      <c r="AU22" s="649"/>
      <c r="AV22" s="649"/>
      <c r="AW22" s="649"/>
      <c r="AX22" s="649"/>
      <c r="AY22" s="649"/>
      <c r="AZ22" s="649"/>
      <c r="BA22" s="649"/>
      <c r="BB22" s="649"/>
      <c r="BC22" s="649"/>
      <c r="BD22" s="649"/>
      <c r="BE22" s="649"/>
      <c r="BF22" s="650"/>
      <c r="BG22" s="629" t="s">
        <v>138</v>
      </c>
      <c r="BH22" s="630"/>
      <c r="BI22" s="630"/>
      <c r="BJ22" s="630"/>
      <c r="BK22" s="630"/>
      <c r="BL22" s="630"/>
      <c r="BM22" s="630"/>
      <c r="BN22" s="631"/>
      <c r="BO22" s="632" t="s">
        <v>138</v>
      </c>
      <c r="BP22" s="632"/>
      <c r="BQ22" s="632"/>
      <c r="BR22" s="632"/>
      <c r="BS22" s="633" t="s">
        <v>138</v>
      </c>
      <c r="BT22" s="633"/>
      <c r="BU22" s="633"/>
      <c r="BV22" s="633"/>
      <c r="BW22" s="633"/>
      <c r="BX22" s="633"/>
      <c r="BY22" s="633"/>
      <c r="BZ22" s="633"/>
      <c r="CA22" s="633"/>
      <c r="CB22" s="637"/>
      <c r="CD22" s="611" t="s">
        <v>285</v>
      </c>
      <c r="CE22" s="612"/>
      <c r="CF22" s="612"/>
      <c r="CG22" s="612"/>
      <c r="CH22" s="612"/>
      <c r="CI22" s="612"/>
      <c r="CJ22" s="612"/>
      <c r="CK22" s="612"/>
      <c r="CL22" s="612"/>
      <c r="CM22" s="612"/>
      <c r="CN22" s="612"/>
      <c r="CO22" s="612"/>
      <c r="CP22" s="612"/>
      <c r="CQ22" s="612"/>
      <c r="CR22" s="612"/>
      <c r="CS22" s="612"/>
      <c r="CT22" s="612"/>
      <c r="CU22" s="612"/>
      <c r="CV22" s="612"/>
      <c r="CW22" s="612"/>
      <c r="CX22" s="612"/>
      <c r="CY22" s="612"/>
      <c r="CZ22" s="612"/>
      <c r="DA22" s="612"/>
      <c r="DB22" s="612"/>
      <c r="DC22" s="612"/>
      <c r="DD22" s="612"/>
      <c r="DE22" s="612"/>
      <c r="DF22" s="612"/>
      <c r="DG22" s="612"/>
      <c r="DH22" s="612"/>
      <c r="DI22" s="612"/>
      <c r="DJ22" s="612"/>
      <c r="DK22" s="612"/>
      <c r="DL22" s="612"/>
      <c r="DM22" s="612"/>
      <c r="DN22" s="612"/>
      <c r="DO22" s="612"/>
      <c r="DP22" s="612"/>
      <c r="DQ22" s="612"/>
      <c r="DR22" s="612"/>
      <c r="DS22" s="612"/>
      <c r="DT22" s="612"/>
      <c r="DU22" s="612"/>
      <c r="DV22" s="612"/>
      <c r="DW22" s="612"/>
      <c r="DX22" s="612"/>
      <c r="DY22" s="612"/>
      <c r="DZ22" s="612"/>
      <c r="EA22" s="612"/>
      <c r="EB22" s="612"/>
      <c r="EC22" s="613"/>
    </row>
    <row r="23" spans="2:133" ht="11.25" customHeight="1" x14ac:dyDescent="0.2">
      <c r="B23" s="626" t="s">
        <v>286</v>
      </c>
      <c r="C23" s="627"/>
      <c r="D23" s="627"/>
      <c r="E23" s="627"/>
      <c r="F23" s="627"/>
      <c r="G23" s="627"/>
      <c r="H23" s="627"/>
      <c r="I23" s="627"/>
      <c r="J23" s="627"/>
      <c r="K23" s="627"/>
      <c r="L23" s="627"/>
      <c r="M23" s="627"/>
      <c r="N23" s="627"/>
      <c r="O23" s="627"/>
      <c r="P23" s="627"/>
      <c r="Q23" s="628"/>
      <c r="R23" s="629">
        <v>2706277</v>
      </c>
      <c r="S23" s="630"/>
      <c r="T23" s="630"/>
      <c r="U23" s="630"/>
      <c r="V23" s="630"/>
      <c r="W23" s="630"/>
      <c r="X23" s="630"/>
      <c r="Y23" s="631"/>
      <c r="Z23" s="632">
        <v>30</v>
      </c>
      <c r="AA23" s="632"/>
      <c r="AB23" s="632"/>
      <c r="AC23" s="632"/>
      <c r="AD23" s="633">
        <v>2448728</v>
      </c>
      <c r="AE23" s="633"/>
      <c r="AF23" s="633"/>
      <c r="AG23" s="633"/>
      <c r="AH23" s="633"/>
      <c r="AI23" s="633"/>
      <c r="AJ23" s="633"/>
      <c r="AK23" s="633"/>
      <c r="AL23" s="634">
        <v>66</v>
      </c>
      <c r="AM23" s="635"/>
      <c r="AN23" s="635"/>
      <c r="AO23" s="636"/>
      <c r="AP23" s="648" t="s">
        <v>287</v>
      </c>
      <c r="AQ23" s="649"/>
      <c r="AR23" s="649"/>
      <c r="AS23" s="649"/>
      <c r="AT23" s="649"/>
      <c r="AU23" s="649"/>
      <c r="AV23" s="649"/>
      <c r="AW23" s="649"/>
      <c r="AX23" s="649"/>
      <c r="AY23" s="649"/>
      <c r="AZ23" s="649"/>
      <c r="BA23" s="649"/>
      <c r="BB23" s="649"/>
      <c r="BC23" s="649"/>
      <c r="BD23" s="649"/>
      <c r="BE23" s="649"/>
      <c r="BF23" s="650"/>
      <c r="BG23" s="629" t="s">
        <v>138</v>
      </c>
      <c r="BH23" s="630"/>
      <c r="BI23" s="630"/>
      <c r="BJ23" s="630"/>
      <c r="BK23" s="630"/>
      <c r="BL23" s="630"/>
      <c r="BM23" s="630"/>
      <c r="BN23" s="631"/>
      <c r="BO23" s="632" t="s">
        <v>138</v>
      </c>
      <c r="BP23" s="632"/>
      <c r="BQ23" s="632"/>
      <c r="BR23" s="632"/>
      <c r="BS23" s="633" t="s">
        <v>138</v>
      </c>
      <c r="BT23" s="633"/>
      <c r="BU23" s="633"/>
      <c r="BV23" s="633"/>
      <c r="BW23" s="633"/>
      <c r="BX23" s="633"/>
      <c r="BY23" s="633"/>
      <c r="BZ23" s="633"/>
      <c r="CA23" s="633"/>
      <c r="CB23" s="637"/>
      <c r="CD23" s="611" t="s">
        <v>226</v>
      </c>
      <c r="CE23" s="612"/>
      <c r="CF23" s="612"/>
      <c r="CG23" s="612"/>
      <c r="CH23" s="612"/>
      <c r="CI23" s="612"/>
      <c r="CJ23" s="612"/>
      <c r="CK23" s="612"/>
      <c r="CL23" s="612"/>
      <c r="CM23" s="612"/>
      <c r="CN23" s="612"/>
      <c r="CO23" s="612"/>
      <c r="CP23" s="612"/>
      <c r="CQ23" s="613"/>
      <c r="CR23" s="611" t="s">
        <v>288</v>
      </c>
      <c r="CS23" s="612"/>
      <c r="CT23" s="612"/>
      <c r="CU23" s="612"/>
      <c r="CV23" s="612"/>
      <c r="CW23" s="612"/>
      <c r="CX23" s="612"/>
      <c r="CY23" s="613"/>
      <c r="CZ23" s="611" t="s">
        <v>289</v>
      </c>
      <c r="DA23" s="612"/>
      <c r="DB23" s="612"/>
      <c r="DC23" s="613"/>
      <c r="DD23" s="611" t="s">
        <v>290</v>
      </c>
      <c r="DE23" s="612"/>
      <c r="DF23" s="612"/>
      <c r="DG23" s="612"/>
      <c r="DH23" s="612"/>
      <c r="DI23" s="612"/>
      <c r="DJ23" s="612"/>
      <c r="DK23" s="613"/>
      <c r="DL23" s="662" t="s">
        <v>291</v>
      </c>
      <c r="DM23" s="663"/>
      <c r="DN23" s="663"/>
      <c r="DO23" s="663"/>
      <c r="DP23" s="663"/>
      <c r="DQ23" s="663"/>
      <c r="DR23" s="663"/>
      <c r="DS23" s="663"/>
      <c r="DT23" s="663"/>
      <c r="DU23" s="663"/>
      <c r="DV23" s="664"/>
      <c r="DW23" s="611" t="s">
        <v>292</v>
      </c>
      <c r="DX23" s="612"/>
      <c r="DY23" s="612"/>
      <c r="DZ23" s="612"/>
      <c r="EA23" s="612"/>
      <c r="EB23" s="612"/>
      <c r="EC23" s="613"/>
    </row>
    <row r="24" spans="2:133" ht="11.25" customHeight="1" x14ac:dyDescent="0.2">
      <c r="B24" s="626" t="s">
        <v>293</v>
      </c>
      <c r="C24" s="627"/>
      <c r="D24" s="627"/>
      <c r="E24" s="627"/>
      <c r="F24" s="627"/>
      <c r="G24" s="627"/>
      <c r="H24" s="627"/>
      <c r="I24" s="627"/>
      <c r="J24" s="627"/>
      <c r="K24" s="627"/>
      <c r="L24" s="627"/>
      <c r="M24" s="627"/>
      <c r="N24" s="627"/>
      <c r="O24" s="627"/>
      <c r="P24" s="627"/>
      <c r="Q24" s="628"/>
      <c r="R24" s="629">
        <v>2448728</v>
      </c>
      <c r="S24" s="630"/>
      <c r="T24" s="630"/>
      <c r="U24" s="630"/>
      <c r="V24" s="630"/>
      <c r="W24" s="630"/>
      <c r="X24" s="630"/>
      <c r="Y24" s="631"/>
      <c r="Z24" s="632">
        <v>27.1</v>
      </c>
      <c r="AA24" s="632"/>
      <c r="AB24" s="632"/>
      <c r="AC24" s="632"/>
      <c r="AD24" s="633">
        <v>2448728</v>
      </c>
      <c r="AE24" s="633"/>
      <c r="AF24" s="633"/>
      <c r="AG24" s="633"/>
      <c r="AH24" s="633"/>
      <c r="AI24" s="633"/>
      <c r="AJ24" s="633"/>
      <c r="AK24" s="633"/>
      <c r="AL24" s="634">
        <v>66</v>
      </c>
      <c r="AM24" s="635"/>
      <c r="AN24" s="635"/>
      <c r="AO24" s="636"/>
      <c r="AP24" s="648" t="s">
        <v>294</v>
      </c>
      <c r="AQ24" s="649"/>
      <c r="AR24" s="649"/>
      <c r="AS24" s="649"/>
      <c r="AT24" s="649"/>
      <c r="AU24" s="649"/>
      <c r="AV24" s="649"/>
      <c r="AW24" s="649"/>
      <c r="AX24" s="649"/>
      <c r="AY24" s="649"/>
      <c r="AZ24" s="649"/>
      <c r="BA24" s="649"/>
      <c r="BB24" s="649"/>
      <c r="BC24" s="649"/>
      <c r="BD24" s="649"/>
      <c r="BE24" s="649"/>
      <c r="BF24" s="650"/>
      <c r="BG24" s="629" t="s">
        <v>182</v>
      </c>
      <c r="BH24" s="630"/>
      <c r="BI24" s="630"/>
      <c r="BJ24" s="630"/>
      <c r="BK24" s="630"/>
      <c r="BL24" s="630"/>
      <c r="BM24" s="630"/>
      <c r="BN24" s="631"/>
      <c r="BO24" s="632" t="s">
        <v>138</v>
      </c>
      <c r="BP24" s="632"/>
      <c r="BQ24" s="632"/>
      <c r="BR24" s="632"/>
      <c r="BS24" s="633" t="s">
        <v>182</v>
      </c>
      <c r="BT24" s="633"/>
      <c r="BU24" s="633"/>
      <c r="BV24" s="633"/>
      <c r="BW24" s="633"/>
      <c r="BX24" s="633"/>
      <c r="BY24" s="633"/>
      <c r="BZ24" s="633"/>
      <c r="CA24" s="633"/>
      <c r="CB24" s="637"/>
      <c r="CD24" s="640" t="s">
        <v>295</v>
      </c>
      <c r="CE24" s="641"/>
      <c r="CF24" s="641"/>
      <c r="CG24" s="641"/>
      <c r="CH24" s="641"/>
      <c r="CI24" s="641"/>
      <c r="CJ24" s="641"/>
      <c r="CK24" s="641"/>
      <c r="CL24" s="641"/>
      <c r="CM24" s="641"/>
      <c r="CN24" s="641"/>
      <c r="CO24" s="641"/>
      <c r="CP24" s="641"/>
      <c r="CQ24" s="642"/>
      <c r="CR24" s="618">
        <v>3041888</v>
      </c>
      <c r="CS24" s="619"/>
      <c r="CT24" s="619"/>
      <c r="CU24" s="619"/>
      <c r="CV24" s="619"/>
      <c r="CW24" s="619"/>
      <c r="CX24" s="619"/>
      <c r="CY24" s="620"/>
      <c r="CZ24" s="623">
        <v>34.5</v>
      </c>
      <c r="DA24" s="624"/>
      <c r="DB24" s="624"/>
      <c r="DC24" s="643"/>
      <c r="DD24" s="668">
        <v>2241994</v>
      </c>
      <c r="DE24" s="619"/>
      <c r="DF24" s="619"/>
      <c r="DG24" s="619"/>
      <c r="DH24" s="619"/>
      <c r="DI24" s="619"/>
      <c r="DJ24" s="619"/>
      <c r="DK24" s="620"/>
      <c r="DL24" s="668">
        <v>2212719</v>
      </c>
      <c r="DM24" s="619"/>
      <c r="DN24" s="619"/>
      <c r="DO24" s="619"/>
      <c r="DP24" s="619"/>
      <c r="DQ24" s="619"/>
      <c r="DR24" s="619"/>
      <c r="DS24" s="619"/>
      <c r="DT24" s="619"/>
      <c r="DU24" s="619"/>
      <c r="DV24" s="620"/>
      <c r="DW24" s="623">
        <v>57.2</v>
      </c>
      <c r="DX24" s="624"/>
      <c r="DY24" s="624"/>
      <c r="DZ24" s="624"/>
      <c r="EA24" s="624"/>
      <c r="EB24" s="624"/>
      <c r="EC24" s="625"/>
    </row>
    <row r="25" spans="2:133" ht="11.25" customHeight="1" x14ac:dyDescent="0.2">
      <c r="B25" s="626" t="s">
        <v>296</v>
      </c>
      <c r="C25" s="627"/>
      <c r="D25" s="627"/>
      <c r="E25" s="627"/>
      <c r="F25" s="627"/>
      <c r="G25" s="627"/>
      <c r="H25" s="627"/>
      <c r="I25" s="627"/>
      <c r="J25" s="627"/>
      <c r="K25" s="627"/>
      <c r="L25" s="627"/>
      <c r="M25" s="627"/>
      <c r="N25" s="627"/>
      <c r="O25" s="627"/>
      <c r="P25" s="627"/>
      <c r="Q25" s="628"/>
      <c r="R25" s="629">
        <v>257549</v>
      </c>
      <c r="S25" s="630"/>
      <c r="T25" s="630"/>
      <c r="U25" s="630"/>
      <c r="V25" s="630"/>
      <c r="W25" s="630"/>
      <c r="X25" s="630"/>
      <c r="Y25" s="631"/>
      <c r="Z25" s="632">
        <v>2.9</v>
      </c>
      <c r="AA25" s="632"/>
      <c r="AB25" s="632"/>
      <c r="AC25" s="632"/>
      <c r="AD25" s="633" t="s">
        <v>182</v>
      </c>
      <c r="AE25" s="633"/>
      <c r="AF25" s="633"/>
      <c r="AG25" s="633"/>
      <c r="AH25" s="633"/>
      <c r="AI25" s="633"/>
      <c r="AJ25" s="633"/>
      <c r="AK25" s="633"/>
      <c r="AL25" s="634" t="s">
        <v>182</v>
      </c>
      <c r="AM25" s="635"/>
      <c r="AN25" s="635"/>
      <c r="AO25" s="636"/>
      <c r="AP25" s="648" t="s">
        <v>297</v>
      </c>
      <c r="AQ25" s="649"/>
      <c r="AR25" s="649"/>
      <c r="AS25" s="649"/>
      <c r="AT25" s="649"/>
      <c r="AU25" s="649"/>
      <c r="AV25" s="649"/>
      <c r="AW25" s="649"/>
      <c r="AX25" s="649"/>
      <c r="AY25" s="649"/>
      <c r="AZ25" s="649"/>
      <c r="BA25" s="649"/>
      <c r="BB25" s="649"/>
      <c r="BC25" s="649"/>
      <c r="BD25" s="649"/>
      <c r="BE25" s="649"/>
      <c r="BF25" s="650"/>
      <c r="BG25" s="629" t="s">
        <v>138</v>
      </c>
      <c r="BH25" s="630"/>
      <c r="BI25" s="630"/>
      <c r="BJ25" s="630"/>
      <c r="BK25" s="630"/>
      <c r="BL25" s="630"/>
      <c r="BM25" s="630"/>
      <c r="BN25" s="631"/>
      <c r="BO25" s="632" t="s">
        <v>138</v>
      </c>
      <c r="BP25" s="632"/>
      <c r="BQ25" s="632"/>
      <c r="BR25" s="632"/>
      <c r="BS25" s="633" t="s">
        <v>232</v>
      </c>
      <c r="BT25" s="633"/>
      <c r="BU25" s="633"/>
      <c r="BV25" s="633"/>
      <c r="BW25" s="633"/>
      <c r="BX25" s="633"/>
      <c r="BY25" s="633"/>
      <c r="BZ25" s="633"/>
      <c r="CA25" s="633"/>
      <c r="CB25" s="637"/>
      <c r="CD25" s="644" t="s">
        <v>298</v>
      </c>
      <c r="CE25" s="645"/>
      <c r="CF25" s="645"/>
      <c r="CG25" s="645"/>
      <c r="CH25" s="645"/>
      <c r="CI25" s="645"/>
      <c r="CJ25" s="645"/>
      <c r="CK25" s="645"/>
      <c r="CL25" s="645"/>
      <c r="CM25" s="645"/>
      <c r="CN25" s="645"/>
      <c r="CO25" s="645"/>
      <c r="CP25" s="645"/>
      <c r="CQ25" s="646"/>
      <c r="CR25" s="629">
        <v>1298927</v>
      </c>
      <c r="CS25" s="654"/>
      <c r="CT25" s="654"/>
      <c r="CU25" s="654"/>
      <c r="CV25" s="654"/>
      <c r="CW25" s="654"/>
      <c r="CX25" s="654"/>
      <c r="CY25" s="655"/>
      <c r="CZ25" s="634">
        <v>14.7</v>
      </c>
      <c r="DA25" s="669"/>
      <c r="DB25" s="669"/>
      <c r="DC25" s="671"/>
      <c r="DD25" s="638">
        <v>1083491</v>
      </c>
      <c r="DE25" s="654"/>
      <c r="DF25" s="654"/>
      <c r="DG25" s="654"/>
      <c r="DH25" s="654"/>
      <c r="DI25" s="654"/>
      <c r="DJ25" s="654"/>
      <c r="DK25" s="655"/>
      <c r="DL25" s="638">
        <v>1056434</v>
      </c>
      <c r="DM25" s="654"/>
      <c r="DN25" s="654"/>
      <c r="DO25" s="654"/>
      <c r="DP25" s="654"/>
      <c r="DQ25" s="654"/>
      <c r="DR25" s="654"/>
      <c r="DS25" s="654"/>
      <c r="DT25" s="654"/>
      <c r="DU25" s="654"/>
      <c r="DV25" s="655"/>
      <c r="DW25" s="634">
        <v>27.3</v>
      </c>
      <c r="DX25" s="669"/>
      <c r="DY25" s="669"/>
      <c r="DZ25" s="669"/>
      <c r="EA25" s="669"/>
      <c r="EB25" s="669"/>
      <c r="EC25" s="670"/>
    </row>
    <row r="26" spans="2:133" ht="11.25" customHeight="1" x14ac:dyDescent="0.2">
      <c r="B26" s="626" t="s">
        <v>299</v>
      </c>
      <c r="C26" s="627"/>
      <c r="D26" s="627"/>
      <c r="E26" s="627"/>
      <c r="F26" s="627"/>
      <c r="G26" s="627"/>
      <c r="H26" s="627"/>
      <c r="I26" s="627"/>
      <c r="J26" s="627"/>
      <c r="K26" s="627"/>
      <c r="L26" s="627"/>
      <c r="M26" s="627"/>
      <c r="N26" s="627"/>
      <c r="O26" s="627"/>
      <c r="P26" s="627"/>
      <c r="Q26" s="628"/>
      <c r="R26" s="629" t="s">
        <v>138</v>
      </c>
      <c r="S26" s="630"/>
      <c r="T26" s="630"/>
      <c r="U26" s="630"/>
      <c r="V26" s="630"/>
      <c r="W26" s="630"/>
      <c r="X26" s="630"/>
      <c r="Y26" s="631"/>
      <c r="Z26" s="632" t="s">
        <v>182</v>
      </c>
      <c r="AA26" s="632"/>
      <c r="AB26" s="632"/>
      <c r="AC26" s="632"/>
      <c r="AD26" s="633" t="s">
        <v>138</v>
      </c>
      <c r="AE26" s="633"/>
      <c r="AF26" s="633"/>
      <c r="AG26" s="633"/>
      <c r="AH26" s="633"/>
      <c r="AI26" s="633"/>
      <c r="AJ26" s="633"/>
      <c r="AK26" s="633"/>
      <c r="AL26" s="634" t="s">
        <v>232</v>
      </c>
      <c r="AM26" s="635"/>
      <c r="AN26" s="635"/>
      <c r="AO26" s="636"/>
      <c r="AP26" s="648" t="s">
        <v>300</v>
      </c>
      <c r="AQ26" s="672"/>
      <c r="AR26" s="672"/>
      <c r="AS26" s="672"/>
      <c r="AT26" s="672"/>
      <c r="AU26" s="672"/>
      <c r="AV26" s="672"/>
      <c r="AW26" s="672"/>
      <c r="AX26" s="672"/>
      <c r="AY26" s="672"/>
      <c r="AZ26" s="672"/>
      <c r="BA26" s="672"/>
      <c r="BB26" s="672"/>
      <c r="BC26" s="672"/>
      <c r="BD26" s="672"/>
      <c r="BE26" s="672"/>
      <c r="BF26" s="650"/>
      <c r="BG26" s="629" t="s">
        <v>182</v>
      </c>
      <c r="BH26" s="630"/>
      <c r="BI26" s="630"/>
      <c r="BJ26" s="630"/>
      <c r="BK26" s="630"/>
      <c r="BL26" s="630"/>
      <c r="BM26" s="630"/>
      <c r="BN26" s="631"/>
      <c r="BO26" s="632" t="s">
        <v>182</v>
      </c>
      <c r="BP26" s="632"/>
      <c r="BQ26" s="632"/>
      <c r="BR26" s="632"/>
      <c r="BS26" s="633" t="s">
        <v>138</v>
      </c>
      <c r="BT26" s="633"/>
      <c r="BU26" s="633"/>
      <c r="BV26" s="633"/>
      <c r="BW26" s="633"/>
      <c r="BX26" s="633"/>
      <c r="BY26" s="633"/>
      <c r="BZ26" s="633"/>
      <c r="CA26" s="633"/>
      <c r="CB26" s="637"/>
      <c r="CD26" s="644" t="s">
        <v>301</v>
      </c>
      <c r="CE26" s="645"/>
      <c r="CF26" s="645"/>
      <c r="CG26" s="645"/>
      <c r="CH26" s="645"/>
      <c r="CI26" s="645"/>
      <c r="CJ26" s="645"/>
      <c r="CK26" s="645"/>
      <c r="CL26" s="645"/>
      <c r="CM26" s="645"/>
      <c r="CN26" s="645"/>
      <c r="CO26" s="645"/>
      <c r="CP26" s="645"/>
      <c r="CQ26" s="646"/>
      <c r="CR26" s="629">
        <v>860118</v>
      </c>
      <c r="CS26" s="630"/>
      <c r="CT26" s="630"/>
      <c r="CU26" s="630"/>
      <c r="CV26" s="630"/>
      <c r="CW26" s="630"/>
      <c r="CX26" s="630"/>
      <c r="CY26" s="631"/>
      <c r="CZ26" s="634">
        <v>9.6999999999999993</v>
      </c>
      <c r="DA26" s="669"/>
      <c r="DB26" s="669"/>
      <c r="DC26" s="671"/>
      <c r="DD26" s="638">
        <v>680226</v>
      </c>
      <c r="DE26" s="630"/>
      <c r="DF26" s="630"/>
      <c r="DG26" s="630"/>
      <c r="DH26" s="630"/>
      <c r="DI26" s="630"/>
      <c r="DJ26" s="630"/>
      <c r="DK26" s="631"/>
      <c r="DL26" s="638" t="s">
        <v>138</v>
      </c>
      <c r="DM26" s="630"/>
      <c r="DN26" s="630"/>
      <c r="DO26" s="630"/>
      <c r="DP26" s="630"/>
      <c r="DQ26" s="630"/>
      <c r="DR26" s="630"/>
      <c r="DS26" s="630"/>
      <c r="DT26" s="630"/>
      <c r="DU26" s="630"/>
      <c r="DV26" s="631"/>
      <c r="DW26" s="634" t="s">
        <v>138</v>
      </c>
      <c r="DX26" s="669"/>
      <c r="DY26" s="669"/>
      <c r="DZ26" s="669"/>
      <c r="EA26" s="669"/>
      <c r="EB26" s="669"/>
      <c r="EC26" s="670"/>
    </row>
    <row r="27" spans="2:133" ht="11.25" customHeight="1" x14ac:dyDescent="0.2">
      <c r="B27" s="626" t="s">
        <v>302</v>
      </c>
      <c r="C27" s="627"/>
      <c r="D27" s="627"/>
      <c r="E27" s="627"/>
      <c r="F27" s="627"/>
      <c r="G27" s="627"/>
      <c r="H27" s="627"/>
      <c r="I27" s="627"/>
      <c r="J27" s="627"/>
      <c r="K27" s="627"/>
      <c r="L27" s="627"/>
      <c r="M27" s="627"/>
      <c r="N27" s="627"/>
      <c r="O27" s="627"/>
      <c r="P27" s="627"/>
      <c r="Q27" s="628"/>
      <c r="R27" s="629">
        <v>3957891</v>
      </c>
      <c r="S27" s="630"/>
      <c r="T27" s="630"/>
      <c r="U27" s="630"/>
      <c r="V27" s="630"/>
      <c r="W27" s="630"/>
      <c r="X27" s="630"/>
      <c r="Y27" s="631"/>
      <c r="Z27" s="632">
        <v>43.9</v>
      </c>
      <c r="AA27" s="632"/>
      <c r="AB27" s="632"/>
      <c r="AC27" s="632"/>
      <c r="AD27" s="633">
        <v>3700342</v>
      </c>
      <c r="AE27" s="633"/>
      <c r="AF27" s="633"/>
      <c r="AG27" s="633"/>
      <c r="AH27" s="633"/>
      <c r="AI27" s="633"/>
      <c r="AJ27" s="633"/>
      <c r="AK27" s="633"/>
      <c r="AL27" s="634">
        <v>99.699996948242188</v>
      </c>
      <c r="AM27" s="635"/>
      <c r="AN27" s="635"/>
      <c r="AO27" s="636"/>
      <c r="AP27" s="626" t="s">
        <v>303</v>
      </c>
      <c r="AQ27" s="627"/>
      <c r="AR27" s="627"/>
      <c r="AS27" s="627"/>
      <c r="AT27" s="627"/>
      <c r="AU27" s="627"/>
      <c r="AV27" s="627"/>
      <c r="AW27" s="627"/>
      <c r="AX27" s="627"/>
      <c r="AY27" s="627"/>
      <c r="AZ27" s="627"/>
      <c r="BA27" s="627"/>
      <c r="BB27" s="627"/>
      <c r="BC27" s="627"/>
      <c r="BD27" s="627"/>
      <c r="BE27" s="627"/>
      <c r="BF27" s="628"/>
      <c r="BG27" s="629">
        <v>946170</v>
      </c>
      <c r="BH27" s="630"/>
      <c r="BI27" s="630"/>
      <c r="BJ27" s="630"/>
      <c r="BK27" s="630"/>
      <c r="BL27" s="630"/>
      <c r="BM27" s="630"/>
      <c r="BN27" s="631"/>
      <c r="BO27" s="632">
        <v>100</v>
      </c>
      <c r="BP27" s="632"/>
      <c r="BQ27" s="632"/>
      <c r="BR27" s="632"/>
      <c r="BS27" s="633" t="s">
        <v>182</v>
      </c>
      <c r="BT27" s="633"/>
      <c r="BU27" s="633"/>
      <c r="BV27" s="633"/>
      <c r="BW27" s="633"/>
      <c r="BX27" s="633"/>
      <c r="BY27" s="633"/>
      <c r="BZ27" s="633"/>
      <c r="CA27" s="633"/>
      <c r="CB27" s="637"/>
      <c r="CD27" s="644" t="s">
        <v>304</v>
      </c>
      <c r="CE27" s="645"/>
      <c r="CF27" s="645"/>
      <c r="CG27" s="645"/>
      <c r="CH27" s="645"/>
      <c r="CI27" s="645"/>
      <c r="CJ27" s="645"/>
      <c r="CK27" s="645"/>
      <c r="CL27" s="645"/>
      <c r="CM27" s="645"/>
      <c r="CN27" s="645"/>
      <c r="CO27" s="645"/>
      <c r="CP27" s="645"/>
      <c r="CQ27" s="646"/>
      <c r="CR27" s="629">
        <v>767059</v>
      </c>
      <c r="CS27" s="654"/>
      <c r="CT27" s="654"/>
      <c r="CU27" s="654"/>
      <c r="CV27" s="654"/>
      <c r="CW27" s="654"/>
      <c r="CX27" s="654"/>
      <c r="CY27" s="655"/>
      <c r="CZ27" s="634">
        <v>8.6999999999999993</v>
      </c>
      <c r="DA27" s="669"/>
      <c r="DB27" s="669"/>
      <c r="DC27" s="671"/>
      <c r="DD27" s="638">
        <v>182718</v>
      </c>
      <c r="DE27" s="654"/>
      <c r="DF27" s="654"/>
      <c r="DG27" s="654"/>
      <c r="DH27" s="654"/>
      <c r="DI27" s="654"/>
      <c r="DJ27" s="654"/>
      <c r="DK27" s="655"/>
      <c r="DL27" s="638">
        <v>180500</v>
      </c>
      <c r="DM27" s="654"/>
      <c r="DN27" s="654"/>
      <c r="DO27" s="654"/>
      <c r="DP27" s="654"/>
      <c r="DQ27" s="654"/>
      <c r="DR27" s="654"/>
      <c r="DS27" s="654"/>
      <c r="DT27" s="654"/>
      <c r="DU27" s="654"/>
      <c r="DV27" s="655"/>
      <c r="DW27" s="634">
        <v>4.7</v>
      </c>
      <c r="DX27" s="669"/>
      <c r="DY27" s="669"/>
      <c r="DZ27" s="669"/>
      <c r="EA27" s="669"/>
      <c r="EB27" s="669"/>
      <c r="EC27" s="670"/>
    </row>
    <row r="28" spans="2:133" ht="11.25" customHeight="1" x14ac:dyDescent="0.2">
      <c r="B28" s="626" t="s">
        <v>305</v>
      </c>
      <c r="C28" s="627"/>
      <c r="D28" s="627"/>
      <c r="E28" s="627"/>
      <c r="F28" s="627"/>
      <c r="G28" s="627"/>
      <c r="H28" s="627"/>
      <c r="I28" s="627"/>
      <c r="J28" s="627"/>
      <c r="K28" s="627"/>
      <c r="L28" s="627"/>
      <c r="M28" s="627"/>
      <c r="N28" s="627"/>
      <c r="O28" s="627"/>
      <c r="P28" s="627"/>
      <c r="Q28" s="628"/>
      <c r="R28" s="629">
        <v>2933</v>
      </c>
      <c r="S28" s="630"/>
      <c r="T28" s="630"/>
      <c r="U28" s="630"/>
      <c r="V28" s="630"/>
      <c r="W28" s="630"/>
      <c r="X28" s="630"/>
      <c r="Y28" s="631"/>
      <c r="Z28" s="632">
        <v>0</v>
      </c>
      <c r="AA28" s="632"/>
      <c r="AB28" s="632"/>
      <c r="AC28" s="632"/>
      <c r="AD28" s="633">
        <v>2933</v>
      </c>
      <c r="AE28" s="633"/>
      <c r="AF28" s="633"/>
      <c r="AG28" s="633"/>
      <c r="AH28" s="633"/>
      <c r="AI28" s="633"/>
      <c r="AJ28" s="633"/>
      <c r="AK28" s="633"/>
      <c r="AL28" s="634">
        <v>0.1</v>
      </c>
      <c r="AM28" s="635"/>
      <c r="AN28" s="635"/>
      <c r="AO28" s="636"/>
      <c r="AP28" s="626"/>
      <c r="AQ28" s="627"/>
      <c r="AR28" s="627"/>
      <c r="AS28" s="627"/>
      <c r="AT28" s="627"/>
      <c r="AU28" s="627"/>
      <c r="AV28" s="627"/>
      <c r="AW28" s="627"/>
      <c r="AX28" s="627"/>
      <c r="AY28" s="627"/>
      <c r="AZ28" s="627"/>
      <c r="BA28" s="627"/>
      <c r="BB28" s="627"/>
      <c r="BC28" s="627"/>
      <c r="BD28" s="627"/>
      <c r="BE28" s="627"/>
      <c r="BF28" s="628"/>
      <c r="BG28" s="629"/>
      <c r="BH28" s="630"/>
      <c r="BI28" s="630"/>
      <c r="BJ28" s="630"/>
      <c r="BK28" s="630"/>
      <c r="BL28" s="630"/>
      <c r="BM28" s="630"/>
      <c r="BN28" s="631"/>
      <c r="BO28" s="632"/>
      <c r="BP28" s="632"/>
      <c r="BQ28" s="632"/>
      <c r="BR28" s="632"/>
      <c r="BS28" s="638"/>
      <c r="BT28" s="630"/>
      <c r="BU28" s="630"/>
      <c r="BV28" s="630"/>
      <c r="BW28" s="630"/>
      <c r="BX28" s="630"/>
      <c r="BY28" s="630"/>
      <c r="BZ28" s="630"/>
      <c r="CA28" s="630"/>
      <c r="CB28" s="639"/>
      <c r="CD28" s="644" t="s">
        <v>306</v>
      </c>
      <c r="CE28" s="645"/>
      <c r="CF28" s="645"/>
      <c r="CG28" s="645"/>
      <c r="CH28" s="645"/>
      <c r="CI28" s="645"/>
      <c r="CJ28" s="645"/>
      <c r="CK28" s="645"/>
      <c r="CL28" s="645"/>
      <c r="CM28" s="645"/>
      <c r="CN28" s="645"/>
      <c r="CO28" s="645"/>
      <c r="CP28" s="645"/>
      <c r="CQ28" s="646"/>
      <c r="CR28" s="629">
        <v>975902</v>
      </c>
      <c r="CS28" s="630"/>
      <c r="CT28" s="630"/>
      <c r="CU28" s="630"/>
      <c r="CV28" s="630"/>
      <c r="CW28" s="630"/>
      <c r="CX28" s="630"/>
      <c r="CY28" s="631"/>
      <c r="CZ28" s="634">
        <v>11.1</v>
      </c>
      <c r="DA28" s="669"/>
      <c r="DB28" s="669"/>
      <c r="DC28" s="671"/>
      <c r="DD28" s="638">
        <v>975785</v>
      </c>
      <c r="DE28" s="630"/>
      <c r="DF28" s="630"/>
      <c r="DG28" s="630"/>
      <c r="DH28" s="630"/>
      <c r="DI28" s="630"/>
      <c r="DJ28" s="630"/>
      <c r="DK28" s="631"/>
      <c r="DL28" s="638">
        <v>975785</v>
      </c>
      <c r="DM28" s="630"/>
      <c r="DN28" s="630"/>
      <c r="DO28" s="630"/>
      <c r="DP28" s="630"/>
      <c r="DQ28" s="630"/>
      <c r="DR28" s="630"/>
      <c r="DS28" s="630"/>
      <c r="DT28" s="630"/>
      <c r="DU28" s="630"/>
      <c r="DV28" s="631"/>
      <c r="DW28" s="634">
        <v>25.2</v>
      </c>
      <c r="DX28" s="669"/>
      <c r="DY28" s="669"/>
      <c r="DZ28" s="669"/>
      <c r="EA28" s="669"/>
      <c r="EB28" s="669"/>
      <c r="EC28" s="670"/>
    </row>
    <row r="29" spans="2:133" ht="11.25" customHeight="1" x14ac:dyDescent="0.2">
      <c r="B29" s="626" t="s">
        <v>307</v>
      </c>
      <c r="C29" s="627"/>
      <c r="D29" s="627"/>
      <c r="E29" s="627"/>
      <c r="F29" s="627"/>
      <c r="G29" s="627"/>
      <c r="H29" s="627"/>
      <c r="I29" s="627"/>
      <c r="J29" s="627"/>
      <c r="K29" s="627"/>
      <c r="L29" s="627"/>
      <c r="M29" s="627"/>
      <c r="N29" s="627"/>
      <c r="O29" s="627"/>
      <c r="P29" s="627"/>
      <c r="Q29" s="628"/>
      <c r="R29" s="629">
        <v>9229</v>
      </c>
      <c r="S29" s="630"/>
      <c r="T29" s="630"/>
      <c r="U29" s="630"/>
      <c r="V29" s="630"/>
      <c r="W29" s="630"/>
      <c r="X29" s="630"/>
      <c r="Y29" s="631"/>
      <c r="Z29" s="632">
        <v>0.1</v>
      </c>
      <c r="AA29" s="632"/>
      <c r="AB29" s="632"/>
      <c r="AC29" s="632"/>
      <c r="AD29" s="633" t="s">
        <v>138</v>
      </c>
      <c r="AE29" s="633"/>
      <c r="AF29" s="633"/>
      <c r="AG29" s="633"/>
      <c r="AH29" s="633"/>
      <c r="AI29" s="633"/>
      <c r="AJ29" s="633"/>
      <c r="AK29" s="633"/>
      <c r="AL29" s="634" t="s">
        <v>138</v>
      </c>
      <c r="AM29" s="635"/>
      <c r="AN29" s="635"/>
      <c r="AO29" s="636"/>
      <c r="AP29" s="673"/>
      <c r="AQ29" s="674"/>
      <c r="AR29" s="674"/>
      <c r="AS29" s="674"/>
      <c r="AT29" s="674"/>
      <c r="AU29" s="674"/>
      <c r="AV29" s="674"/>
      <c r="AW29" s="674"/>
      <c r="AX29" s="674"/>
      <c r="AY29" s="674"/>
      <c r="AZ29" s="674"/>
      <c r="BA29" s="674"/>
      <c r="BB29" s="674"/>
      <c r="BC29" s="674"/>
      <c r="BD29" s="674"/>
      <c r="BE29" s="674"/>
      <c r="BF29" s="675"/>
      <c r="BG29" s="629"/>
      <c r="BH29" s="630"/>
      <c r="BI29" s="630"/>
      <c r="BJ29" s="630"/>
      <c r="BK29" s="630"/>
      <c r="BL29" s="630"/>
      <c r="BM29" s="630"/>
      <c r="BN29" s="631"/>
      <c r="BO29" s="632"/>
      <c r="BP29" s="632"/>
      <c r="BQ29" s="632"/>
      <c r="BR29" s="632"/>
      <c r="BS29" s="633"/>
      <c r="BT29" s="633"/>
      <c r="BU29" s="633"/>
      <c r="BV29" s="633"/>
      <c r="BW29" s="633"/>
      <c r="BX29" s="633"/>
      <c r="BY29" s="633"/>
      <c r="BZ29" s="633"/>
      <c r="CA29" s="633"/>
      <c r="CB29" s="637"/>
      <c r="CD29" s="678" t="s">
        <v>308</v>
      </c>
      <c r="CE29" s="679"/>
      <c r="CF29" s="644" t="s">
        <v>309</v>
      </c>
      <c r="CG29" s="645"/>
      <c r="CH29" s="645"/>
      <c r="CI29" s="645"/>
      <c r="CJ29" s="645"/>
      <c r="CK29" s="645"/>
      <c r="CL29" s="645"/>
      <c r="CM29" s="645"/>
      <c r="CN29" s="645"/>
      <c r="CO29" s="645"/>
      <c r="CP29" s="645"/>
      <c r="CQ29" s="646"/>
      <c r="CR29" s="629">
        <v>975890</v>
      </c>
      <c r="CS29" s="654"/>
      <c r="CT29" s="654"/>
      <c r="CU29" s="654"/>
      <c r="CV29" s="654"/>
      <c r="CW29" s="654"/>
      <c r="CX29" s="654"/>
      <c r="CY29" s="655"/>
      <c r="CZ29" s="634">
        <v>11.1</v>
      </c>
      <c r="DA29" s="669"/>
      <c r="DB29" s="669"/>
      <c r="DC29" s="671"/>
      <c r="DD29" s="638">
        <v>975773</v>
      </c>
      <c r="DE29" s="654"/>
      <c r="DF29" s="654"/>
      <c r="DG29" s="654"/>
      <c r="DH29" s="654"/>
      <c r="DI29" s="654"/>
      <c r="DJ29" s="654"/>
      <c r="DK29" s="655"/>
      <c r="DL29" s="638">
        <v>975773</v>
      </c>
      <c r="DM29" s="654"/>
      <c r="DN29" s="654"/>
      <c r="DO29" s="654"/>
      <c r="DP29" s="654"/>
      <c r="DQ29" s="654"/>
      <c r="DR29" s="654"/>
      <c r="DS29" s="654"/>
      <c r="DT29" s="654"/>
      <c r="DU29" s="654"/>
      <c r="DV29" s="655"/>
      <c r="DW29" s="634">
        <v>25.2</v>
      </c>
      <c r="DX29" s="669"/>
      <c r="DY29" s="669"/>
      <c r="DZ29" s="669"/>
      <c r="EA29" s="669"/>
      <c r="EB29" s="669"/>
      <c r="EC29" s="670"/>
    </row>
    <row r="30" spans="2:133" ht="11.25" customHeight="1" x14ac:dyDescent="0.2">
      <c r="B30" s="626" t="s">
        <v>310</v>
      </c>
      <c r="C30" s="627"/>
      <c r="D30" s="627"/>
      <c r="E30" s="627"/>
      <c r="F30" s="627"/>
      <c r="G30" s="627"/>
      <c r="H30" s="627"/>
      <c r="I30" s="627"/>
      <c r="J30" s="627"/>
      <c r="K30" s="627"/>
      <c r="L30" s="627"/>
      <c r="M30" s="627"/>
      <c r="N30" s="627"/>
      <c r="O30" s="627"/>
      <c r="P30" s="627"/>
      <c r="Q30" s="628"/>
      <c r="R30" s="629">
        <v>105783</v>
      </c>
      <c r="S30" s="630"/>
      <c r="T30" s="630"/>
      <c r="U30" s="630"/>
      <c r="V30" s="630"/>
      <c r="W30" s="630"/>
      <c r="X30" s="630"/>
      <c r="Y30" s="631"/>
      <c r="Z30" s="632">
        <v>1.2</v>
      </c>
      <c r="AA30" s="632"/>
      <c r="AB30" s="632"/>
      <c r="AC30" s="632"/>
      <c r="AD30" s="633">
        <v>426</v>
      </c>
      <c r="AE30" s="633"/>
      <c r="AF30" s="633"/>
      <c r="AG30" s="633"/>
      <c r="AH30" s="633"/>
      <c r="AI30" s="633"/>
      <c r="AJ30" s="633"/>
      <c r="AK30" s="633"/>
      <c r="AL30" s="634">
        <v>0</v>
      </c>
      <c r="AM30" s="635"/>
      <c r="AN30" s="635"/>
      <c r="AO30" s="636"/>
      <c r="AP30" s="608" t="s">
        <v>226</v>
      </c>
      <c r="AQ30" s="609"/>
      <c r="AR30" s="609"/>
      <c r="AS30" s="609"/>
      <c r="AT30" s="609"/>
      <c r="AU30" s="609"/>
      <c r="AV30" s="609"/>
      <c r="AW30" s="609"/>
      <c r="AX30" s="609"/>
      <c r="AY30" s="609"/>
      <c r="AZ30" s="609"/>
      <c r="BA30" s="609"/>
      <c r="BB30" s="609"/>
      <c r="BC30" s="609"/>
      <c r="BD30" s="609"/>
      <c r="BE30" s="609"/>
      <c r="BF30" s="610"/>
      <c r="BG30" s="608" t="s">
        <v>311</v>
      </c>
      <c r="BH30" s="676"/>
      <c r="BI30" s="676"/>
      <c r="BJ30" s="676"/>
      <c r="BK30" s="676"/>
      <c r="BL30" s="676"/>
      <c r="BM30" s="676"/>
      <c r="BN30" s="676"/>
      <c r="BO30" s="676"/>
      <c r="BP30" s="676"/>
      <c r="BQ30" s="677"/>
      <c r="BR30" s="608" t="s">
        <v>312</v>
      </c>
      <c r="BS30" s="676"/>
      <c r="BT30" s="676"/>
      <c r="BU30" s="676"/>
      <c r="BV30" s="676"/>
      <c r="BW30" s="676"/>
      <c r="BX30" s="676"/>
      <c r="BY30" s="676"/>
      <c r="BZ30" s="676"/>
      <c r="CA30" s="676"/>
      <c r="CB30" s="677"/>
      <c r="CD30" s="680"/>
      <c r="CE30" s="681"/>
      <c r="CF30" s="644" t="s">
        <v>313</v>
      </c>
      <c r="CG30" s="645"/>
      <c r="CH30" s="645"/>
      <c r="CI30" s="645"/>
      <c r="CJ30" s="645"/>
      <c r="CK30" s="645"/>
      <c r="CL30" s="645"/>
      <c r="CM30" s="645"/>
      <c r="CN30" s="645"/>
      <c r="CO30" s="645"/>
      <c r="CP30" s="645"/>
      <c r="CQ30" s="646"/>
      <c r="CR30" s="629">
        <v>946298</v>
      </c>
      <c r="CS30" s="630"/>
      <c r="CT30" s="630"/>
      <c r="CU30" s="630"/>
      <c r="CV30" s="630"/>
      <c r="CW30" s="630"/>
      <c r="CX30" s="630"/>
      <c r="CY30" s="631"/>
      <c r="CZ30" s="634">
        <v>10.7</v>
      </c>
      <c r="DA30" s="669"/>
      <c r="DB30" s="669"/>
      <c r="DC30" s="671"/>
      <c r="DD30" s="638">
        <v>946298</v>
      </c>
      <c r="DE30" s="630"/>
      <c r="DF30" s="630"/>
      <c r="DG30" s="630"/>
      <c r="DH30" s="630"/>
      <c r="DI30" s="630"/>
      <c r="DJ30" s="630"/>
      <c r="DK30" s="631"/>
      <c r="DL30" s="638">
        <v>946298</v>
      </c>
      <c r="DM30" s="630"/>
      <c r="DN30" s="630"/>
      <c r="DO30" s="630"/>
      <c r="DP30" s="630"/>
      <c r="DQ30" s="630"/>
      <c r="DR30" s="630"/>
      <c r="DS30" s="630"/>
      <c r="DT30" s="630"/>
      <c r="DU30" s="630"/>
      <c r="DV30" s="631"/>
      <c r="DW30" s="634">
        <v>24.5</v>
      </c>
      <c r="DX30" s="669"/>
      <c r="DY30" s="669"/>
      <c r="DZ30" s="669"/>
      <c r="EA30" s="669"/>
      <c r="EB30" s="669"/>
      <c r="EC30" s="670"/>
    </row>
    <row r="31" spans="2:133" ht="11.25" customHeight="1" x14ac:dyDescent="0.2">
      <c r="B31" s="626" t="s">
        <v>314</v>
      </c>
      <c r="C31" s="627"/>
      <c r="D31" s="627"/>
      <c r="E31" s="627"/>
      <c r="F31" s="627"/>
      <c r="G31" s="627"/>
      <c r="H31" s="627"/>
      <c r="I31" s="627"/>
      <c r="J31" s="627"/>
      <c r="K31" s="627"/>
      <c r="L31" s="627"/>
      <c r="M31" s="627"/>
      <c r="N31" s="627"/>
      <c r="O31" s="627"/>
      <c r="P31" s="627"/>
      <c r="Q31" s="628"/>
      <c r="R31" s="629">
        <v>98044</v>
      </c>
      <c r="S31" s="630"/>
      <c r="T31" s="630"/>
      <c r="U31" s="630"/>
      <c r="V31" s="630"/>
      <c r="W31" s="630"/>
      <c r="X31" s="630"/>
      <c r="Y31" s="631"/>
      <c r="Z31" s="632">
        <v>1.1000000000000001</v>
      </c>
      <c r="AA31" s="632"/>
      <c r="AB31" s="632"/>
      <c r="AC31" s="632"/>
      <c r="AD31" s="633">
        <v>1468</v>
      </c>
      <c r="AE31" s="633"/>
      <c r="AF31" s="633"/>
      <c r="AG31" s="633"/>
      <c r="AH31" s="633"/>
      <c r="AI31" s="633"/>
      <c r="AJ31" s="633"/>
      <c r="AK31" s="633"/>
      <c r="AL31" s="634">
        <v>0</v>
      </c>
      <c r="AM31" s="635"/>
      <c r="AN31" s="635"/>
      <c r="AO31" s="636"/>
      <c r="AP31" s="689" t="s">
        <v>315</v>
      </c>
      <c r="AQ31" s="690"/>
      <c r="AR31" s="690"/>
      <c r="AS31" s="690"/>
      <c r="AT31" s="695" t="s">
        <v>316</v>
      </c>
      <c r="AU31" s="217"/>
      <c r="AV31" s="217"/>
      <c r="AW31" s="217"/>
      <c r="AX31" s="615" t="s">
        <v>190</v>
      </c>
      <c r="AY31" s="616"/>
      <c r="AZ31" s="616"/>
      <c r="BA31" s="616"/>
      <c r="BB31" s="616"/>
      <c r="BC31" s="616"/>
      <c r="BD31" s="616"/>
      <c r="BE31" s="616"/>
      <c r="BF31" s="617"/>
      <c r="BG31" s="688">
        <v>98.5</v>
      </c>
      <c r="BH31" s="684"/>
      <c r="BI31" s="684"/>
      <c r="BJ31" s="684"/>
      <c r="BK31" s="684"/>
      <c r="BL31" s="684"/>
      <c r="BM31" s="624">
        <v>94.8</v>
      </c>
      <c r="BN31" s="684"/>
      <c r="BO31" s="684"/>
      <c r="BP31" s="684"/>
      <c r="BQ31" s="685"/>
      <c r="BR31" s="688">
        <v>98.6</v>
      </c>
      <c r="BS31" s="684"/>
      <c r="BT31" s="684"/>
      <c r="BU31" s="684"/>
      <c r="BV31" s="684"/>
      <c r="BW31" s="684"/>
      <c r="BX31" s="624">
        <v>94.5</v>
      </c>
      <c r="BY31" s="684"/>
      <c r="BZ31" s="684"/>
      <c r="CA31" s="684"/>
      <c r="CB31" s="685"/>
      <c r="CD31" s="680"/>
      <c r="CE31" s="681"/>
      <c r="CF31" s="644" t="s">
        <v>317</v>
      </c>
      <c r="CG31" s="645"/>
      <c r="CH31" s="645"/>
      <c r="CI31" s="645"/>
      <c r="CJ31" s="645"/>
      <c r="CK31" s="645"/>
      <c r="CL31" s="645"/>
      <c r="CM31" s="645"/>
      <c r="CN31" s="645"/>
      <c r="CO31" s="645"/>
      <c r="CP31" s="645"/>
      <c r="CQ31" s="646"/>
      <c r="CR31" s="629">
        <v>29592</v>
      </c>
      <c r="CS31" s="654"/>
      <c r="CT31" s="654"/>
      <c r="CU31" s="654"/>
      <c r="CV31" s="654"/>
      <c r="CW31" s="654"/>
      <c r="CX31" s="654"/>
      <c r="CY31" s="655"/>
      <c r="CZ31" s="634">
        <v>0.3</v>
      </c>
      <c r="DA31" s="669"/>
      <c r="DB31" s="669"/>
      <c r="DC31" s="671"/>
      <c r="DD31" s="638">
        <v>29475</v>
      </c>
      <c r="DE31" s="654"/>
      <c r="DF31" s="654"/>
      <c r="DG31" s="654"/>
      <c r="DH31" s="654"/>
      <c r="DI31" s="654"/>
      <c r="DJ31" s="654"/>
      <c r="DK31" s="655"/>
      <c r="DL31" s="638">
        <v>29475</v>
      </c>
      <c r="DM31" s="654"/>
      <c r="DN31" s="654"/>
      <c r="DO31" s="654"/>
      <c r="DP31" s="654"/>
      <c r="DQ31" s="654"/>
      <c r="DR31" s="654"/>
      <c r="DS31" s="654"/>
      <c r="DT31" s="654"/>
      <c r="DU31" s="654"/>
      <c r="DV31" s="655"/>
      <c r="DW31" s="634">
        <v>0.8</v>
      </c>
      <c r="DX31" s="669"/>
      <c r="DY31" s="669"/>
      <c r="DZ31" s="669"/>
      <c r="EA31" s="669"/>
      <c r="EB31" s="669"/>
      <c r="EC31" s="670"/>
    </row>
    <row r="32" spans="2:133" ht="11.25" customHeight="1" x14ac:dyDescent="0.2">
      <c r="B32" s="626" t="s">
        <v>318</v>
      </c>
      <c r="C32" s="627"/>
      <c r="D32" s="627"/>
      <c r="E32" s="627"/>
      <c r="F32" s="627"/>
      <c r="G32" s="627"/>
      <c r="H32" s="627"/>
      <c r="I32" s="627"/>
      <c r="J32" s="627"/>
      <c r="K32" s="627"/>
      <c r="L32" s="627"/>
      <c r="M32" s="627"/>
      <c r="N32" s="627"/>
      <c r="O32" s="627"/>
      <c r="P32" s="627"/>
      <c r="Q32" s="628"/>
      <c r="R32" s="629">
        <v>1018826</v>
      </c>
      <c r="S32" s="630"/>
      <c r="T32" s="630"/>
      <c r="U32" s="630"/>
      <c r="V32" s="630"/>
      <c r="W32" s="630"/>
      <c r="X32" s="630"/>
      <c r="Y32" s="631"/>
      <c r="Z32" s="632">
        <v>11.3</v>
      </c>
      <c r="AA32" s="632"/>
      <c r="AB32" s="632"/>
      <c r="AC32" s="632"/>
      <c r="AD32" s="633" t="s">
        <v>182</v>
      </c>
      <c r="AE32" s="633"/>
      <c r="AF32" s="633"/>
      <c r="AG32" s="633"/>
      <c r="AH32" s="633"/>
      <c r="AI32" s="633"/>
      <c r="AJ32" s="633"/>
      <c r="AK32" s="633"/>
      <c r="AL32" s="634" t="s">
        <v>138</v>
      </c>
      <c r="AM32" s="635"/>
      <c r="AN32" s="635"/>
      <c r="AO32" s="636"/>
      <c r="AP32" s="691"/>
      <c r="AQ32" s="692"/>
      <c r="AR32" s="692"/>
      <c r="AS32" s="692"/>
      <c r="AT32" s="696"/>
      <c r="AU32" s="216" t="s">
        <v>319</v>
      </c>
      <c r="AV32" s="216"/>
      <c r="AW32" s="216"/>
      <c r="AX32" s="626" t="s">
        <v>320</v>
      </c>
      <c r="AY32" s="627"/>
      <c r="AZ32" s="627"/>
      <c r="BA32" s="627"/>
      <c r="BB32" s="627"/>
      <c r="BC32" s="627"/>
      <c r="BD32" s="627"/>
      <c r="BE32" s="627"/>
      <c r="BF32" s="628"/>
      <c r="BG32" s="698">
        <v>99</v>
      </c>
      <c r="BH32" s="654"/>
      <c r="BI32" s="654"/>
      <c r="BJ32" s="654"/>
      <c r="BK32" s="654"/>
      <c r="BL32" s="654"/>
      <c r="BM32" s="635">
        <v>96.9</v>
      </c>
      <c r="BN32" s="686"/>
      <c r="BO32" s="686"/>
      <c r="BP32" s="686"/>
      <c r="BQ32" s="687"/>
      <c r="BR32" s="698">
        <v>99.1</v>
      </c>
      <c r="BS32" s="654"/>
      <c r="BT32" s="654"/>
      <c r="BU32" s="654"/>
      <c r="BV32" s="654"/>
      <c r="BW32" s="654"/>
      <c r="BX32" s="635">
        <v>96.8</v>
      </c>
      <c r="BY32" s="686"/>
      <c r="BZ32" s="686"/>
      <c r="CA32" s="686"/>
      <c r="CB32" s="687"/>
      <c r="CD32" s="682"/>
      <c r="CE32" s="683"/>
      <c r="CF32" s="644" t="s">
        <v>321</v>
      </c>
      <c r="CG32" s="645"/>
      <c r="CH32" s="645"/>
      <c r="CI32" s="645"/>
      <c r="CJ32" s="645"/>
      <c r="CK32" s="645"/>
      <c r="CL32" s="645"/>
      <c r="CM32" s="645"/>
      <c r="CN32" s="645"/>
      <c r="CO32" s="645"/>
      <c r="CP32" s="645"/>
      <c r="CQ32" s="646"/>
      <c r="CR32" s="629">
        <v>12</v>
      </c>
      <c r="CS32" s="630"/>
      <c r="CT32" s="630"/>
      <c r="CU32" s="630"/>
      <c r="CV32" s="630"/>
      <c r="CW32" s="630"/>
      <c r="CX32" s="630"/>
      <c r="CY32" s="631"/>
      <c r="CZ32" s="634">
        <v>0</v>
      </c>
      <c r="DA32" s="669"/>
      <c r="DB32" s="669"/>
      <c r="DC32" s="671"/>
      <c r="DD32" s="638">
        <v>12</v>
      </c>
      <c r="DE32" s="630"/>
      <c r="DF32" s="630"/>
      <c r="DG32" s="630"/>
      <c r="DH32" s="630"/>
      <c r="DI32" s="630"/>
      <c r="DJ32" s="630"/>
      <c r="DK32" s="631"/>
      <c r="DL32" s="638">
        <v>12</v>
      </c>
      <c r="DM32" s="630"/>
      <c r="DN32" s="630"/>
      <c r="DO32" s="630"/>
      <c r="DP32" s="630"/>
      <c r="DQ32" s="630"/>
      <c r="DR32" s="630"/>
      <c r="DS32" s="630"/>
      <c r="DT32" s="630"/>
      <c r="DU32" s="630"/>
      <c r="DV32" s="631"/>
      <c r="DW32" s="634">
        <v>0</v>
      </c>
      <c r="DX32" s="669"/>
      <c r="DY32" s="669"/>
      <c r="DZ32" s="669"/>
      <c r="EA32" s="669"/>
      <c r="EB32" s="669"/>
      <c r="EC32" s="670"/>
    </row>
    <row r="33" spans="2:133" ht="11.25" customHeight="1" x14ac:dyDescent="0.2">
      <c r="B33" s="665" t="s">
        <v>322</v>
      </c>
      <c r="C33" s="666"/>
      <c r="D33" s="666"/>
      <c r="E33" s="666"/>
      <c r="F33" s="666"/>
      <c r="G33" s="666"/>
      <c r="H33" s="666"/>
      <c r="I33" s="666"/>
      <c r="J33" s="666"/>
      <c r="K33" s="666"/>
      <c r="L33" s="666"/>
      <c r="M33" s="666"/>
      <c r="N33" s="666"/>
      <c r="O33" s="666"/>
      <c r="P33" s="666"/>
      <c r="Q33" s="667"/>
      <c r="R33" s="629" t="s">
        <v>182</v>
      </c>
      <c r="S33" s="630"/>
      <c r="T33" s="630"/>
      <c r="U33" s="630"/>
      <c r="V33" s="630"/>
      <c r="W33" s="630"/>
      <c r="X33" s="630"/>
      <c r="Y33" s="631"/>
      <c r="Z33" s="632" t="s">
        <v>138</v>
      </c>
      <c r="AA33" s="632"/>
      <c r="AB33" s="632"/>
      <c r="AC33" s="632"/>
      <c r="AD33" s="633" t="s">
        <v>138</v>
      </c>
      <c r="AE33" s="633"/>
      <c r="AF33" s="633"/>
      <c r="AG33" s="633"/>
      <c r="AH33" s="633"/>
      <c r="AI33" s="633"/>
      <c r="AJ33" s="633"/>
      <c r="AK33" s="633"/>
      <c r="AL33" s="634" t="s">
        <v>182</v>
      </c>
      <c r="AM33" s="635"/>
      <c r="AN33" s="635"/>
      <c r="AO33" s="636"/>
      <c r="AP33" s="693"/>
      <c r="AQ33" s="694"/>
      <c r="AR33" s="694"/>
      <c r="AS33" s="694"/>
      <c r="AT33" s="697"/>
      <c r="AU33" s="218"/>
      <c r="AV33" s="218"/>
      <c r="AW33" s="218"/>
      <c r="AX33" s="673" t="s">
        <v>323</v>
      </c>
      <c r="AY33" s="674"/>
      <c r="AZ33" s="674"/>
      <c r="BA33" s="674"/>
      <c r="BB33" s="674"/>
      <c r="BC33" s="674"/>
      <c r="BD33" s="674"/>
      <c r="BE33" s="674"/>
      <c r="BF33" s="675"/>
      <c r="BG33" s="699">
        <v>97.2</v>
      </c>
      <c r="BH33" s="700"/>
      <c r="BI33" s="700"/>
      <c r="BJ33" s="700"/>
      <c r="BK33" s="700"/>
      <c r="BL33" s="700"/>
      <c r="BM33" s="701">
        <v>89.6</v>
      </c>
      <c r="BN33" s="700"/>
      <c r="BO33" s="700"/>
      <c r="BP33" s="700"/>
      <c r="BQ33" s="702"/>
      <c r="BR33" s="699">
        <v>97.4</v>
      </c>
      <c r="BS33" s="700"/>
      <c r="BT33" s="700"/>
      <c r="BU33" s="700"/>
      <c r="BV33" s="700"/>
      <c r="BW33" s="700"/>
      <c r="BX33" s="701">
        <v>89.2</v>
      </c>
      <c r="BY33" s="700"/>
      <c r="BZ33" s="700"/>
      <c r="CA33" s="700"/>
      <c r="CB33" s="702"/>
      <c r="CD33" s="644" t="s">
        <v>324</v>
      </c>
      <c r="CE33" s="645"/>
      <c r="CF33" s="645"/>
      <c r="CG33" s="645"/>
      <c r="CH33" s="645"/>
      <c r="CI33" s="645"/>
      <c r="CJ33" s="645"/>
      <c r="CK33" s="645"/>
      <c r="CL33" s="645"/>
      <c r="CM33" s="645"/>
      <c r="CN33" s="645"/>
      <c r="CO33" s="645"/>
      <c r="CP33" s="645"/>
      <c r="CQ33" s="646"/>
      <c r="CR33" s="629">
        <v>3910775</v>
      </c>
      <c r="CS33" s="654"/>
      <c r="CT33" s="654"/>
      <c r="CU33" s="654"/>
      <c r="CV33" s="654"/>
      <c r="CW33" s="654"/>
      <c r="CX33" s="654"/>
      <c r="CY33" s="655"/>
      <c r="CZ33" s="634">
        <v>44.3</v>
      </c>
      <c r="DA33" s="669"/>
      <c r="DB33" s="669"/>
      <c r="DC33" s="671"/>
      <c r="DD33" s="638">
        <v>1924564</v>
      </c>
      <c r="DE33" s="654"/>
      <c r="DF33" s="654"/>
      <c r="DG33" s="654"/>
      <c r="DH33" s="654"/>
      <c r="DI33" s="654"/>
      <c r="DJ33" s="654"/>
      <c r="DK33" s="655"/>
      <c r="DL33" s="638">
        <v>1166069</v>
      </c>
      <c r="DM33" s="654"/>
      <c r="DN33" s="654"/>
      <c r="DO33" s="654"/>
      <c r="DP33" s="654"/>
      <c r="DQ33" s="654"/>
      <c r="DR33" s="654"/>
      <c r="DS33" s="654"/>
      <c r="DT33" s="654"/>
      <c r="DU33" s="654"/>
      <c r="DV33" s="655"/>
      <c r="DW33" s="634">
        <v>30.2</v>
      </c>
      <c r="DX33" s="669"/>
      <c r="DY33" s="669"/>
      <c r="DZ33" s="669"/>
      <c r="EA33" s="669"/>
      <c r="EB33" s="669"/>
      <c r="EC33" s="670"/>
    </row>
    <row r="34" spans="2:133" ht="11.25" customHeight="1" x14ac:dyDescent="0.2">
      <c r="B34" s="626" t="s">
        <v>325</v>
      </c>
      <c r="C34" s="627"/>
      <c r="D34" s="627"/>
      <c r="E34" s="627"/>
      <c r="F34" s="627"/>
      <c r="G34" s="627"/>
      <c r="H34" s="627"/>
      <c r="I34" s="627"/>
      <c r="J34" s="627"/>
      <c r="K34" s="627"/>
      <c r="L34" s="627"/>
      <c r="M34" s="627"/>
      <c r="N34" s="627"/>
      <c r="O34" s="627"/>
      <c r="P34" s="627"/>
      <c r="Q34" s="628"/>
      <c r="R34" s="629">
        <v>2571207</v>
      </c>
      <c r="S34" s="630"/>
      <c r="T34" s="630"/>
      <c r="U34" s="630"/>
      <c r="V34" s="630"/>
      <c r="W34" s="630"/>
      <c r="X34" s="630"/>
      <c r="Y34" s="631"/>
      <c r="Z34" s="632">
        <v>28.5</v>
      </c>
      <c r="AA34" s="632"/>
      <c r="AB34" s="632"/>
      <c r="AC34" s="632"/>
      <c r="AD34" s="633" t="s">
        <v>138</v>
      </c>
      <c r="AE34" s="633"/>
      <c r="AF34" s="633"/>
      <c r="AG34" s="633"/>
      <c r="AH34" s="633"/>
      <c r="AI34" s="633"/>
      <c r="AJ34" s="633"/>
      <c r="AK34" s="633"/>
      <c r="AL34" s="634" t="s">
        <v>182</v>
      </c>
      <c r="AM34" s="635"/>
      <c r="AN34" s="635"/>
      <c r="AO34" s="636"/>
      <c r="AP34" s="219"/>
      <c r="AQ34" s="220"/>
      <c r="AR34" s="216"/>
      <c r="AS34" s="217"/>
      <c r="AT34" s="217"/>
      <c r="AU34" s="217"/>
      <c r="AV34" s="217"/>
      <c r="AW34" s="217"/>
      <c r="AX34" s="217"/>
      <c r="AY34" s="217"/>
      <c r="AZ34" s="217"/>
      <c r="BA34" s="217"/>
      <c r="BB34" s="217"/>
      <c r="BC34" s="217"/>
      <c r="BD34" s="217"/>
      <c r="BE34" s="217"/>
      <c r="BF34" s="217"/>
      <c r="BG34" s="220"/>
      <c r="BH34" s="220"/>
      <c r="BI34" s="220"/>
      <c r="BJ34" s="220"/>
      <c r="BK34" s="220"/>
      <c r="BL34" s="220"/>
      <c r="BM34" s="220"/>
      <c r="BN34" s="220"/>
      <c r="BO34" s="220"/>
      <c r="BP34" s="220"/>
      <c r="BQ34" s="220"/>
      <c r="BR34" s="220"/>
      <c r="BS34" s="220"/>
      <c r="BT34" s="220"/>
      <c r="BU34" s="220"/>
      <c r="BV34" s="220"/>
      <c r="BW34" s="220"/>
      <c r="BX34" s="220"/>
      <c r="BY34" s="220"/>
      <c r="BZ34" s="220"/>
      <c r="CA34" s="220"/>
      <c r="CB34" s="220"/>
      <c r="CD34" s="644" t="s">
        <v>326</v>
      </c>
      <c r="CE34" s="645"/>
      <c r="CF34" s="645"/>
      <c r="CG34" s="645"/>
      <c r="CH34" s="645"/>
      <c r="CI34" s="645"/>
      <c r="CJ34" s="645"/>
      <c r="CK34" s="645"/>
      <c r="CL34" s="645"/>
      <c r="CM34" s="645"/>
      <c r="CN34" s="645"/>
      <c r="CO34" s="645"/>
      <c r="CP34" s="645"/>
      <c r="CQ34" s="646"/>
      <c r="CR34" s="629">
        <v>2341189</v>
      </c>
      <c r="CS34" s="630"/>
      <c r="CT34" s="630"/>
      <c r="CU34" s="630"/>
      <c r="CV34" s="630"/>
      <c r="CW34" s="630"/>
      <c r="CX34" s="630"/>
      <c r="CY34" s="631"/>
      <c r="CZ34" s="634">
        <v>26.5</v>
      </c>
      <c r="DA34" s="669"/>
      <c r="DB34" s="669"/>
      <c r="DC34" s="671"/>
      <c r="DD34" s="638">
        <v>866725</v>
      </c>
      <c r="DE34" s="630"/>
      <c r="DF34" s="630"/>
      <c r="DG34" s="630"/>
      <c r="DH34" s="630"/>
      <c r="DI34" s="630"/>
      <c r="DJ34" s="630"/>
      <c r="DK34" s="631"/>
      <c r="DL34" s="638">
        <v>750368</v>
      </c>
      <c r="DM34" s="630"/>
      <c r="DN34" s="630"/>
      <c r="DO34" s="630"/>
      <c r="DP34" s="630"/>
      <c r="DQ34" s="630"/>
      <c r="DR34" s="630"/>
      <c r="DS34" s="630"/>
      <c r="DT34" s="630"/>
      <c r="DU34" s="630"/>
      <c r="DV34" s="631"/>
      <c r="DW34" s="634">
        <v>19.399999999999999</v>
      </c>
      <c r="DX34" s="669"/>
      <c r="DY34" s="669"/>
      <c r="DZ34" s="669"/>
      <c r="EA34" s="669"/>
      <c r="EB34" s="669"/>
      <c r="EC34" s="670"/>
    </row>
    <row r="35" spans="2:133" ht="11.25" customHeight="1" x14ac:dyDescent="0.2">
      <c r="B35" s="626" t="s">
        <v>327</v>
      </c>
      <c r="C35" s="627"/>
      <c r="D35" s="627"/>
      <c r="E35" s="627"/>
      <c r="F35" s="627"/>
      <c r="G35" s="627"/>
      <c r="H35" s="627"/>
      <c r="I35" s="627"/>
      <c r="J35" s="627"/>
      <c r="K35" s="627"/>
      <c r="L35" s="627"/>
      <c r="M35" s="627"/>
      <c r="N35" s="627"/>
      <c r="O35" s="627"/>
      <c r="P35" s="627"/>
      <c r="Q35" s="628"/>
      <c r="R35" s="629">
        <v>7864</v>
      </c>
      <c r="S35" s="630"/>
      <c r="T35" s="630"/>
      <c r="U35" s="630"/>
      <c r="V35" s="630"/>
      <c r="W35" s="630"/>
      <c r="X35" s="630"/>
      <c r="Y35" s="631"/>
      <c r="Z35" s="632">
        <v>0.1</v>
      </c>
      <c r="AA35" s="632"/>
      <c r="AB35" s="632"/>
      <c r="AC35" s="632"/>
      <c r="AD35" s="633">
        <v>6633</v>
      </c>
      <c r="AE35" s="633"/>
      <c r="AF35" s="633"/>
      <c r="AG35" s="633"/>
      <c r="AH35" s="633"/>
      <c r="AI35" s="633"/>
      <c r="AJ35" s="633"/>
      <c r="AK35" s="633"/>
      <c r="AL35" s="634">
        <v>0.2</v>
      </c>
      <c r="AM35" s="635"/>
      <c r="AN35" s="635"/>
      <c r="AO35" s="636"/>
      <c r="AP35" s="221"/>
      <c r="AQ35" s="608" t="s">
        <v>328</v>
      </c>
      <c r="AR35" s="609"/>
      <c r="AS35" s="609"/>
      <c r="AT35" s="609"/>
      <c r="AU35" s="609"/>
      <c r="AV35" s="609"/>
      <c r="AW35" s="609"/>
      <c r="AX35" s="609"/>
      <c r="AY35" s="609"/>
      <c r="AZ35" s="609"/>
      <c r="BA35" s="609"/>
      <c r="BB35" s="609"/>
      <c r="BC35" s="609"/>
      <c r="BD35" s="609"/>
      <c r="BE35" s="609"/>
      <c r="BF35" s="610"/>
      <c r="BG35" s="608" t="s">
        <v>329</v>
      </c>
      <c r="BH35" s="609"/>
      <c r="BI35" s="609"/>
      <c r="BJ35" s="609"/>
      <c r="BK35" s="609"/>
      <c r="BL35" s="609"/>
      <c r="BM35" s="609"/>
      <c r="BN35" s="609"/>
      <c r="BO35" s="609"/>
      <c r="BP35" s="609"/>
      <c r="BQ35" s="609"/>
      <c r="BR35" s="609"/>
      <c r="BS35" s="609"/>
      <c r="BT35" s="609"/>
      <c r="BU35" s="609"/>
      <c r="BV35" s="609"/>
      <c r="BW35" s="609"/>
      <c r="BX35" s="609"/>
      <c r="BY35" s="609"/>
      <c r="BZ35" s="609"/>
      <c r="CA35" s="609"/>
      <c r="CB35" s="610"/>
      <c r="CD35" s="644" t="s">
        <v>330</v>
      </c>
      <c r="CE35" s="645"/>
      <c r="CF35" s="645"/>
      <c r="CG35" s="645"/>
      <c r="CH35" s="645"/>
      <c r="CI35" s="645"/>
      <c r="CJ35" s="645"/>
      <c r="CK35" s="645"/>
      <c r="CL35" s="645"/>
      <c r="CM35" s="645"/>
      <c r="CN35" s="645"/>
      <c r="CO35" s="645"/>
      <c r="CP35" s="645"/>
      <c r="CQ35" s="646"/>
      <c r="CR35" s="629">
        <v>118032</v>
      </c>
      <c r="CS35" s="654"/>
      <c r="CT35" s="654"/>
      <c r="CU35" s="654"/>
      <c r="CV35" s="654"/>
      <c r="CW35" s="654"/>
      <c r="CX35" s="654"/>
      <c r="CY35" s="655"/>
      <c r="CZ35" s="634">
        <v>1.3</v>
      </c>
      <c r="DA35" s="669"/>
      <c r="DB35" s="669"/>
      <c r="DC35" s="671"/>
      <c r="DD35" s="638">
        <v>108043</v>
      </c>
      <c r="DE35" s="654"/>
      <c r="DF35" s="654"/>
      <c r="DG35" s="654"/>
      <c r="DH35" s="654"/>
      <c r="DI35" s="654"/>
      <c r="DJ35" s="654"/>
      <c r="DK35" s="655"/>
      <c r="DL35" s="638">
        <v>108043</v>
      </c>
      <c r="DM35" s="654"/>
      <c r="DN35" s="654"/>
      <c r="DO35" s="654"/>
      <c r="DP35" s="654"/>
      <c r="DQ35" s="654"/>
      <c r="DR35" s="654"/>
      <c r="DS35" s="654"/>
      <c r="DT35" s="654"/>
      <c r="DU35" s="654"/>
      <c r="DV35" s="655"/>
      <c r="DW35" s="634">
        <v>2.8</v>
      </c>
      <c r="DX35" s="669"/>
      <c r="DY35" s="669"/>
      <c r="DZ35" s="669"/>
      <c r="EA35" s="669"/>
      <c r="EB35" s="669"/>
      <c r="EC35" s="670"/>
    </row>
    <row r="36" spans="2:133" ht="11.25" customHeight="1" x14ac:dyDescent="0.2">
      <c r="B36" s="626" t="s">
        <v>331</v>
      </c>
      <c r="C36" s="627"/>
      <c r="D36" s="627"/>
      <c r="E36" s="627"/>
      <c r="F36" s="627"/>
      <c r="G36" s="627"/>
      <c r="H36" s="627"/>
      <c r="I36" s="627"/>
      <c r="J36" s="627"/>
      <c r="K36" s="627"/>
      <c r="L36" s="627"/>
      <c r="M36" s="627"/>
      <c r="N36" s="627"/>
      <c r="O36" s="627"/>
      <c r="P36" s="627"/>
      <c r="Q36" s="628"/>
      <c r="R36" s="629">
        <v>3900</v>
      </c>
      <c r="S36" s="630"/>
      <c r="T36" s="630"/>
      <c r="U36" s="630"/>
      <c r="V36" s="630"/>
      <c r="W36" s="630"/>
      <c r="X36" s="630"/>
      <c r="Y36" s="631"/>
      <c r="Z36" s="632">
        <v>0</v>
      </c>
      <c r="AA36" s="632"/>
      <c r="AB36" s="632"/>
      <c r="AC36" s="632"/>
      <c r="AD36" s="633" t="s">
        <v>182</v>
      </c>
      <c r="AE36" s="633"/>
      <c r="AF36" s="633"/>
      <c r="AG36" s="633"/>
      <c r="AH36" s="633"/>
      <c r="AI36" s="633"/>
      <c r="AJ36" s="633"/>
      <c r="AK36" s="633"/>
      <c r="AL36" s="634" t="s">
        <v>182</v>
      </c>
      <c r="AM36" s="635"/>
      <c r="AN36" s="635"/>
      <c r="AO36" s="636"/>
      <c r="AP36" s="221"/>
      <c r="AQ36" s="703" t="s">
        <v>332</v>
      </c>
      <c r="AR36" s="704"/>
      <c r="AS36" s="704"/>
      <c r="AT36" s="704"/>
      <c r="AU36" s="704"/>
      <c r="AV36" s="704"/>
      <c r="AW36" s="704"/>
      <c r="AX36" s="704"/>
      <c r="AY36" s="705"/>
      <c r="AZ36" s="618">
        <v>452846</v>
      </c>
      <c r="BA36" s="619"/>
      <c r="BB36" s="619"/>
      <c r="BC36" s="619"/>
      <c r="BD36" s="619"/>
      <c r="BE36" s="619"/>
      <c r="BF36" s="706"/>
      <c r="BG36" s="640" t="s">
        <v>333</v>
      </c>
      <c r="BH36" s="641"/>
      <c r="BI36" s="641"/>
      <c r="BJ36" s="641"/>
      <c r="BK36" s="641"/>
      <c r="BL36" s="641"/>
      <c r="BM36" s="641"/>
      <c r="BN36" s="641"/>
      <c r="BO36" s="641"/>
      <c r="BP36" s="641"/>
      <c r="BQ36" s="641"/>
      <c r="BR36" s="641"/>
      <c r="BS36" s="641"/>
      <c r="BT36" s="641"/>
      <c r="BU36" s="642"/>
      <c r="BV36" s="618">
        <v>26056</v>
      </c>
      <c r="BW36" s="619"/>
      <c r="BX36" s="619"/>
      <c r="BY36" s="619"/>
      <c r="BZ36" s="619"/>
      <c r="CA36" s="619"/>
      <c r="CB36" s="706"/>
      <c r="CD36" s="644" t="s">
        <v>334</v>
      </c>
      <c r="CE36" s="645"/>
      <c r="CF36" s="645"/>
      <c r="CG36" s="645"/>
      <c r="CH36" s="645"/>
      <c r="CI36" s="645"/>
      <c r="CJ36" s="645"/>
      <c r="CK36" s="645"/>
      <c r="CL36" s="645"/>
      <c r="CM36" s="645"/>
      <c r="CN36" s="645"/>
      <c r="CO36" s="645"/>
      <c r="CP36" s="645"/>
      <c r="CQ36" s="646"/>
      <c r="CR36" s="629">
        <v>544362</v>
      </c>
      <c r="CS36" s="630"/>
      <c r="CT36" s="630"/>
      <c r="CU36" s="630"/>
      <c r="CV36" s="630"/>
      <c r="CW36" s="630"/>
      <c r="CX36" s="630"/>
      <c r="CY36" s="631"/>
      <c r="CZ36" s="634">
        <v>6.2</v>
      </c>
      <c r="DA36" s="669"/>
      <c r="DB36" s="669"/>
      <c r="DC36" s="671"/>
      <c r="DD36" s="638">
        <v>377830</v>
      </c>
      <c r="DE36" s="630"/>
      <c r="DF36" s="630"/>
      <c r="DG36" s="630"/>
      <c r="DH36" s="630"/>
      <c r="DI36" s="630"/>
      <c r="DJ36" s="630"/>
      <c r="DK36" s="631"/>
      <c r="DL36" s="638">
        <v>204414</v>
      </c>
      <c r="DM36" s="630"/>
      <c r="DN36" s="630"/>
      <c r="DO36" s="630"/>
      <c r="DP36" s="630"/>
      <c r="DQ36" s="630"/>
      <c r="DR36" s="630"/>
      <c r="DS36" s="630"/>
      <c r="DT36" s="630"/>
      <c r="DU36" s="630"/>
      <c r="DV36" s="631"/>
      <c r="DW36" s="634">
        <v>5.3</v>
      </c>
      <c r="DX36" s="669"/>
      <c r="DY36" s="669"/>
      <c r="DZ36" s="669"/>
      <c r="EA36" s="669"/>
      <c r="EB36" s="669"/>
      <c r="EC36" s="670"/>
    </row>
    <row r="37" spans="2:133" ht="11.25" customHeight="1" x14ac:dyDescent="0.2">
      <c r="B37" s="626" t="s">
        <v>335</v>
      </c>
      <c r="C37" s="627"/>
      <c r="D37" s="627"/>
      <c r="E37" s="627"/>
      <c r="F37" s="627"/>
      <c r="G37" s="627"/>
      <c r="H37" s="627"/>
      <c r="I37" s="627"/>
      <c r="J37" s="627"/>
      <c r="K37" s="627"/>
      <c r="L37" s="627"/>
      <c r="M37" s="627"/>
      <c r="N37" s="627"/>
      <c r="O37" s="627"/>
      <c r="P37" s="627"/>
      <c r="Q37" s="628"/>
      <c r="R37" s="629">
        <v>101635</v>
      </c>
      <c r="S37" s="630"/>
      <c r="T37" s="630"/>
      <c r="U37" s="630"/>
      <c r="V37" s="630"/>
      <c r="W37" s="630"/>
      <c r="X37" s="630"/>
      <c r="Y37" s="631"/>
      <c r="Z37" s="632">
        <v>1.1000000000000001</v>
      </c>
      <c r="AA37" s="632"/>
      <c r="AB37" s="632"/>
      <c r="AC37" s="632"/>
      <c r="AD37" s="633" t="s">
        <v>182</v>
      </c>
      <c r="AE37" s="633"/>
      <c r="AF37" s="633"/>
      <c r="AG37" s="633"/>
      <c r="AH37" s="633"/>
      <c r="AI37" s="633"/>
      <c r="AJ37" s="633"/>
      <c r="AK37" s="633"/>
      <c r="AL37" s="634" t="s">
        <v>138</v>
      </c>
      <c r="AM37" s="635"/>
      <c r="AN37" s="635"/>
      <c r="AO37" s="636"/>
      <c r="AQ37" s="707" t="s">
        <v>336</v>
      </c>
      <c r="AR37" s="708"/>
      <c r="AS37" s="708"/>
      <c r="AT37" s="708"/>
      <c r="AU37" s="708"/>
      <c r="AV37" s="708"/>
      <c r="AW37" s="708"/>
      <c r="AX37" s="708"/>
      <c r="AY37" s="709"/>
      <c r="AZ37" s="629">
        <v>34934</v>
      </c>
      <c r="BA37" s="630"/>
      <c r="BB37" s="630"/>
      <c r="BC37" s="630"/>
      <c r="BD37" s="654"/>
      <c r="BE37" s="654"/>
      <c r="BF37" s="687"/>
      <c r="BG37" s="644" t="s">
        <v>337</v>
      </c>
      <c r="BH37" s="645"/>
      <c r="BI37" s="645"/>
      <c r="BJ37" s="645"/>
      <c r="BK37" s="645"/>
      <c r="BL37" s="645"/>
      <c r="BM37" s="645"/>
      <c r="BN37" s="645"/>
      <c r="BO37" s="645"/>
      <c r="BP37" s="645"/>
      <c r="BQ37" s="645"/>
      <c r="BR37" s="645"/>
      <c r="BS37" s="645"/>
      <c r="BT37" s="645"/>
      <c r="BU37" s="646"/>
      <c r="BV37" s="629">
        <v>-19430</v>
      </c>
      <c r="BW37" s="630"/>
      <c r="BX37" s="630"/>
      <c r="BY37" s="630"/>
      <c r="BZ37" s="630"/>
      <c r="CA37" s="630"/>
      <c r="CB37" s="639"/>
      <c r="CD37" s="644" t="s">
        <v>338</v>
      </c>
      <c r="CE37" s="645"/>
      <c r="CF37" s="645"/>
      <c r="CG37" s="645"/>
      <c r="CH37" s="645"/>
      <c r="CI37" s="645"/>
      <c r="CJ37" s="645"/>
      <c r="CK37" s="645"/>
      <c r="CL37" s="645"/>
      <c r="CM37" s="645"/>
      <c r="CN37" s="645"/>
      <c r="CO37" s="645"/>
      <c r="CP37" s="645"/>
      <c r="CQ37" s="646"/>
      <c r="CR37" s="629">
        <v>94978</v>
      </c>
      <c r="CS37" s="654"/>
      <c r="CT37" s="654"/>
      <c r="CU37" s="654"/>
      <c r="CV37" s="654"/>
      <c r="CW37" s="654"/>
      <c r="CX37" s="654"/>
      <c r="CY37" s="655"/>
      <c r="CZ37" s="634">
        <v>1.1000000000000001</v>
      </c>
      <c r="DA37" s="669"/>
      <c r="DB37" s="669"/>
      <c r="DC37" s="671"/>
      <c r="DD37" s="638">
        <v>58257</v>
      </c>
      <c r="DE37" s="654"/>
      <c r="DF37" s="654"/>
      <c r="DG37" s="654"/>
      <c r="DH37" s="654"/>
      <c r="DI37" s="654"/>
      <c r="DJ37" s="654"/>
      <c r="DK37" s="655"/>
      <c r="DL37" s="638">
        <v>57989</v>
      </c>
      <c r="DM37" s="654"/>
      <c r="DN37" s="654"/>
      <c r="DO37" s="654"/>
      <c r="DP37" s="654"/>
      <c r="DQ37" s="654"/>
      <c r="DR37" s="654"/>
      <c r="DS37" s="654"/>
      <c r="DT37" s="654"/>
      <c r="DU37" s="654"/>
      <c r="DV37" s="655"/>
      <c r="DW37" s="634">
        <v>1.5</v>
      </c>
      <c r="DX37" s="669"/>
      <c r="DY37" s="669"/>
      <c r="DZ37" s="669"/>
      <c r="EA37" s="669"/>
      <c r="EB37" s="669"/>
      <c r="EC37" s="670"/>
    </row>
    <row r="38" spans="2:133" ht="11.25" customHeight="1" x14ac:dyDescent="0.2">
      <c r="B38" s="626" t="s">
        <v>339</v>
      </c>
      <c r="C38" s="627"/>
      <c r="D38" s="627"/>
      <c r="E38" s="627"/>
      <c r="F38" s="627"/>
      <c r="G38" s="627"/>
      <c r="H38" s="627"/>
      <c r="I38" s="627"/>
      <c r="J38" s="627"/>
      <c r="K38" s="627"/>
      <c r="L38" s="627"/>
      <c r="M38" s="627"/>
      <c r="N38" s="627"/>
      <c r="O38" s="627"/>
      <c r="P38" s="627"/>
      <c r="Q38" s="628"/>
      <c r="R38" s="629">
        <v>220274</v>
      </c>
      <c r="S38" s="630"/>
      <c r="T38" s="630"/>
      <c r="U38" s="630"/>
      <c r="V38" s="630"/>
      <c r="W38" s="630"/>
      <c r="X38" s="630"/>
      <c r="Y38" s="631"/>
      <c r="Z38" s="632">
        <v>2.4</v>
      </c>
      <c r="AA38" s="632"/>
      <c r="AB38" s="632"/>
      <c r="AC38" s="632"/>
      <c r="AD38" s="633" t="s">
        <v>138</v>
      </c>
      <c r="AE38" s="633"/>
      <c r="AF38" s="633"/>
      <c r="AG38" s="633"/>
      <c r="AH38" s="633"/>
      <c r="AI38" s="633"/>
      <c r="AJ38" s="633"/>
      <c r="AK38" s="633"/>
      <c r="AL38" s="634" t="s">
        <v>138</v>
      </c>
      <c r="AM38" s="635"/>
      <c r="AN38" s="635"/>
      <c r="AO38" s="636"/>
      <c r="AQ38" s="707" t="s">
        <v>340</v>
      </c>
      <c r="AR38" s="708"/>
      <c r="AS38" s="708"/>
      <c r="AT38" s="708"/>
      <c r="AU38" s="708"/>
      <c r="AV38" s="708"/>
      <c r="AW38" s="708"/>
      <c r="AX38" s="708"/>
      <c r="AY38" s="709"/>
      <c r="AZ38" s="629">
        <v>20766</v>
      </c>
      <c r="BA38" s="630"/>
      <c r="BB38" s="630"/>
      <c r="BC38" s="630"/>
      <c r="BD38" s="654"/>
      <c r="BE38" s="654"/>
      <c r="BF38" s="687"/>
      <c r="BG38" s="644" t="s">
        <v>341</v>
      </c>
      <c r="BH38" s="645"/>
      <c r="BI38" s="645"/>
      <c r="BJ38" s="645"/>
      <c r="BK38" s="645"/>
      <c r="BL38" s="645"/>
      <c r="BM38" s="645"/>
      <c r="BN38" s="645"/>
      <c r="BO38" s="645"/>
      <c r="BP38" s="645"/>
      <c r="BQ38" s="645"/>
      <c r="BR38" s="645"/>
      <c r="BS38" s="645"/>
      <c r="BT38" s="645"/>
      <c r="BU38" s="646"/>
      <c r="BV38" s="629">
        <v>1548</v>
      </c>
      <c r="BW38" s="630"/>
      <c r="BX38" s="630"/>
      <c r="BY38" s="630"/>
      <c r="BZ38" s="630"/>
      <c r="CA38" s="630"/>
      <c r="CB38" s="639"/>
      <c r="CD38" s="644" t="s">
        <v>342</v>
      </c>
      <c r="CE38" s="645"/>
      <c r="CF38" s="645"/>
      <c r="CG38" s="645"/>
      <c r="CH38" s="645"/>
      <c r="CI38" s="645"/>
      <c r="CJ38" s="645"/>
      <c r="CK38" s="645"/>
      <c r="CL38" s="645"/>
      <c r="CM38" s="645"/>
      <c r="CN38" s="645"/>
      <c r="CO38" s="645"/>
      <c r="CP38" s="645"/>
      <c r="CQ38" s="646"/>
      <c r="CR38" s="629">
        <v>432080</v>
      </c>
      <c r="CS38" s="630"/>
      <c r="CT38" s="630"/>
      <c r="CU38" s="630"/>
      <c r="CV38" s="630"/>
      <c r="CW38" s="630"/>
      <c r="CX38" s="630"/>
      <c r="CY38" s="631"/>
      <c r="CZ38" s="634">
        <v>4.9000000000000004</v>
      </c>
      <c r="DA38" s="669"/>
      <c r="DB38" s="669"/>
      <c r="DC38" s="671"/>
      <c r="DD38" s="638">
        <v>123531</v>
      </c>
      <c r="DE38" s="630"/>
      <c r="DF38" s="630"/>
      <c r="DG38" s="630"/>
      <c r="DH38" s="630"/>
      <c r="DI38" s="630"/>
      <c r="DJ38" s="630"/>
      <c r="DK38" s="631"/>
      <c r="DL38" s="638">
        <v>100402</v>
      </c>
      <c r="DM38" s="630"/>
      <c r="DN38" s="630"/>
      <c r="DO38" s="630"/>
      <c r="DP38" s="630"/>
      <c r="DQ38" s="630"/>
      <c r="DR38" s="630"/>
      <c r="DS38" s="630"/>
      <c r="DT38" s="630"/>
      <c r="DU38" s="630"/>
      <c r="DV38" s="631"/>
      <c r="DW38" s="634">
        <v>2.6</v>
      </c>
      <c r="DX38" s="669"/>
      <c r="DY38" s="669"/>
      <c r="DZ38" s="669"/>
      <c r="EA38" s="669"/>
      <c r="EB38" s="669"/>
      <c r="EC38" s="670"/>
    </row>
    <row r="39" spans="2:133" ht="11.25" customHeight="1" x14ac:dyDescent="0.2">
      <c r="B39" s="626" t="s">
        <v>343</v>
      </c>
      <c r="C39" s="627"/>
      <c r="D39" s="627"/>
      <c r="E39" s="627"/>
      <c r="F39" s="627"/>
      <c r="G39" s="627"/>
      <c r="H39" s="627"/>
      <c r="I39" s="627"/>
      <c r="J39" s="627"/>
      <c r="K39" s="627"/>
      <c r="L39" s="627"/>
      <c r="M39" s="627"/>
      <c r="N39" s="627"/>
      <c r="O39" s="627"/>
      <c r="P39" s="627"/>
      <c r="Q39" s="628"/>
      <c r="R39" s="629">
        <v>171657</v>
      </c>
      <c r="S39" s="630"/>
      <c r="T39" s="630"/>
      <c r="U39" s="630"/>
      <c r="V39" s="630"/>
      <c r="W39" s="630"/>
      <c r="X39" s="630"/>
      <c r="Y39" s="631"/>
      <c r="Z39" s="632">
        <v>1.9</v>
      </c>
      <c r="AA39" s="632"/>
      <c r="AB39" s="632"/>
      <c r="AC39" s="632"/>
      <c r="AD39" s="633">
        <v>78</v>
      </c>
      <c r="AE39" s="633"/>
      <c r="AF39" s="633"/>
      <c r="AG39" s="633"/>
      <c r="AH39" s="633"/>
      <c r="AI39" s="633"/>
      <c r="AJ39" s="633"/>
      <c r="AK39" s="633"/>
      <c r="AL39" s="634">
        <v>0</v>
      </c>
      <c r="AM39" s="635"/>
      <c r="AN39" s="635"/>
      <c r="AO39" s="636"/>
      <c r="AQ39" s="707" t="s">
        <v>344</v>
      </c>
      <c r="AR39" s="708"/>
      <c r="AS39" s="708"/>
      <c r="AT39" s="708"/>
      <c r="AU39" s="708"/>
      <c r="AV39" s="708"/>
      <c r="AW39" s="708"/>
      <c r="AX39" s="708"/>
      <c r="AY39" s="709"/>
      <c r="AZ39" s="629" t="s">
        <v>182</v>
      </c>
      <c r="BA39" s="630"/>
      <c r="BB39" s="630"/>
      <c r="BC39" s="630"/>
      <c r="BD39" s="654"/>
      <c r="BE39" s="654"/>
      <c r="BF39" s="687"/>
      <c r="BG39" s="644" t="s">
        <v>345</v>
      </c>
      <c r="BH39" s="645"/>
      <c r="BI39" s="645"/>
      <c r="BJ39" s="645"/>
      <c r="BK39" s="645"/>
      <c r="BL39" s="645"/>
      <c r="BM39" s="645"/>
      <c r="BN39" s="645"/>
      <c r="BO39" s="645"/>
      <c r="BP39" s="645"/>
      <c r="BQ39" s="645"/>
      <c r="BR39" s="645"/>
      <c r="BS39" s="645"/>
      <c r="BT39" s="645"/>
      <c r="BU39" s="646"/>
      <c r="BV39" s="629">
        <v>2205</v>
      </c>
      <c r="BW39" s="630"/>
      <c r="BX39" s="630"/>
      <c r="BY39" s="630"/>
      <c r="BZ39" s="630"/>
      <c r="CA39" s="630"/>
      <c r="CB39" s="639"/>
      <c r="CD39" s="644" t="s">
        <v>346</v>
      </c>
      <c r="CE39" s="645"/>
      <c r="CF39" s="645"/>
      <c r="CG39" s="645"/>
      <c r="CH39" s="645"/>
      <c r="CI39" s="645"/>
      <c r="CJ39" s="645"/>
      <c r="CK39" s="645"/>
      <c r="CL39" s="645"/>
      <c r="CM39" s="645"/>
      <c r="CN39" s="645"/>
      <c r="CO39" s="645"/>
      <c r="CP39" s="645"/>
      <c r="CQ39" s="646"/>
      <c r="CR39" s="629">
        <v>449262</v>
      </c>
      <c r="CS39" s="654"/>
      <c r="CT39" s="654"/>
      <c r="CU39" s="654"/>
      <c r="CV39" s="654"/>
      <c r="CW39" s="654"/>
      <c r="CX39" s="654"/>
      <c r="CY39" s="655"/>
      <c r="CZ39" s="634">
        <v>5.0999999999999996</v>
      </c>
      <c r="DA39" s="669"/>
      <c r="DB39" s="669"/>
      <c r="DC39" s="671"/>
      <c r="DD39" s="638">
        <v>445593</v>
      </c>
      <c r="DE39" s="654"/>
      <c r="DF39" s="654"/>
      <c r="DG39" s="654"/>
      <c r="DH39" s="654"/>
      <c r="DI39" s="654"/>
      <c r="DJ39" s="654"/>
      <c r="DK39" s="655"/>
      <c r="DL39" s="638" t="s">
        <v>138</v>
      </c>
      <c r="DM39" s="654"/>
      <c r="DN39" s="654"/>
      <c r="DO39" s="654"/>
      <c r="DP39" s="654"/>
      <c r="DQ39" s="654"/>
      <c r="DR39" s="654"/>
      <c r="DS39" s="654"/>
      <c r="DT39" s="654"/>
      <c r="DU39" s="654"/>
      <c r="DV39" s="655"/>
      <c r="DW39" s="634" t="s">
        <v>182</v>
      </c>
      <c r="DX39" s="669"/>
      <c r="DY39" s="669"/>
      <c r="DZ39" s="669"/>
      <c r="EA39" s="669"/>
      <c r="EB39" s="669"/>
      <c r="EC39" s="670"/>
    </row>
    <row r="40" spans="2:133" ht="11.25" customHeight="1" x14ac:dyDescent="0.2">
      <c r="B40" s="626" t="s">
        <v>347</v>
      </c>
      <c r="C40" s="627"/>
      <c r="D40" s="627"/>
      <c r="E40" s="627"/>
      <c r="F40" s="627"/>
      <c r="G40" s="627"/>
      <c r="H40" s="627"/>
      <c r="I40" s="627"/>
      <c r="J40" s="627"/>
      <c r="K40" s="627"/>
      <c r="L40" s="627"/>
      <c r="M40" s="627"/>
      <c r="N40" s="627"/>
      <c r="O40" s="627"/>
      <c r="P40" s="627"/>
      <c r="Q40" s="628"/>
      <c r="R40" s="629">
        <v>755005</v>
      </c>
      <c r="S40" s="630"/>
      <c r="T40" s="630"/>
      <c r="U40" s="630"/>
      <c r="V40" s="630"/>
      <c r="W40" s="630"/>
      <c r="X40" s="630"/>
      <c r="Y40" s="631"/>
      <c r="Z40" s="632">
        <v>8.4</v>
      </c>
      <c r="AA40" s="632"/>
      <c r="AB40" s="632"/>
      <c r="AC40" s="632"/>
      <c r="AD40" s="633" t="s">
        <v>182</v>
      </c>
      <c r="AE40" s="633"/>
      <c r="AF40" s="633"/>
      <c r="AG40" s="633"/>
      <c r="AH40" s="633"/>
      <c r="AI40" s="633"/>
      <c r="AJ40" s="633"/>
      <c r="AK40" s="633"/>
      <c r="AL40" s="634" t="s">
        <v>138</v>
      </c>
      <c r="AM40" s="635"/>
      <c r="AN40" s="635"/>
      <c r="AO40" s="636"/>
      <c r="AQ40" s="707" t="s">
        <v>348</v>
      </c>
      <c r="AR40" s="708"/>
      <c r="AS40" s="708"/>
      <c r="AT40" s="708"/>
      <c r="AU40" s="708"/>
      <c r="AV40" s="708"/>
      <c r="AW40" s="708"/>
      <c r="AX40" s="708"/>
      <c r="AY40" s="709"/>
      <c r="AZ40" s="629" t="s">
        <v>182</v>
      </c>
      <c r="BA40" s="630"/>
      <c r="BB40" s="630"/>
      <c r="BC40" s="630"/>
      <c r="BD40" s="654"/>
      <c r="BE40" s="654"/>
      <c r="BF40" s="687"/>
      <c r="BG40" s="710" t="s">
        <v>349</v>
      </c>
      <c r="BH40" s="711"/>
      <c r="BI40" s="711"/>
      <c r="BJ40" s="711"/>
      <c r="BK40" s="711"/>
      <c r="BL40" s="222"/>
      <c r="BM40" s="645" t="s">
        <v>350</v>
      </c>
      <c r="BN40" s="645"/>
      <c r="BO40" s="645"/>
      <c r="BP40" s="645"/>
      <c r="BQ40" s="645"/>
      <c r="BR40" s="645"/>
      <c r="BS40" s="645"/>
      <c r="BT40" s="645"/>
      <c r="BU40" s="646"/>
      <c r="BV40" s="629">
        <v>94</v>
      </c>
      <c r="BW40" s="630"/>
      <c r="BX40" s="630"/>
      <c r="BY40" s="630"/>
      <c r="BZ40" s="630"/>
      <c r="CA40" s="630"/>
      <c r="CB40" s="639"/>
      <c r="CD40" s="644" t="s">
        <v>351</v>
      </c>
      <c r="CE40" s="645"/>
      <c r="CF40" s="645"/>
      <c r="CG40" s="645"/>
      <c r="CH40" s="645"/>
      <c r="CI40" s="645"/>
      <c r="CJ40" s="645"/>
      <c r="CK40" s="645"/>
      <c r="CL40" s="645"/>
      <c r="CM40" s="645"/>
      <c r="CN40" s="645"/>
      <c r="CO40" s="645"/>
      <c r="CP40" s="645"/>
      <c r="CQ40" s="646"/>
      <c r="CR40" s="629">
        <v>25850</v>
      </c>
      <c r="CS40" s="630"/>
      <c r="CT40" s="630"/>
      <c r="CU40" s="630"/>
      <c r="CV40" s="630"/>
      <c r="CW40" s="630"/>
      <c r="CX40" s="630"/>
      <c r="CY40" s="631"/>
      <c r="CZ40" s="634">
        <v>0.3</v>
      </c>
      <c r="DA40" s="669"/>
      <c r="DB40" s="669"/>
      <c r="DC40" s="671"/>
      <c r="DD40" s="638">
        <v>2842</v>
      </c>
      <c r="DE40" s="630"/>
      <c r="DF40" s="630"/>
      <c r="DG40" s="630"/>
      <c r="DH40" s="630"/>
      <c r="DI40" s="630"/>
      <c r="DJ40" s="630"/>
      <c r="DK40" s="631"/>
      <c r="DL40" s="638">
        <v>2842</v>
      </c>
      <c r="DM40" s="630"/>
      <c r="DN40" s="630"/>
      <c r="DO40" s="630"/>
      <c r="DP40" s="630"/>
      <c r="DQ40" s="630"/>
      <c r="DR40" s="630"/>
      <c r="DS40" s="630"/>
      <c r="DT40" s="630"/>
      <c r="DU40" s="630"/>
      <c r="DV40" s="631"/>
      <c r="DW40" s="634">
        <v>0.1</v>
      </c>
      <c r="DX40" s="669"/>
      <c r="DY40" s="669"/>
      <c r="DZ40" s="669"/>
      <c r="EA40" s="669"/>
      <c r="EB40" s="669"/>
      <c r="EC40" s="670"/>
    </row>
    <row r="41" spans="2:133" ht="11.25" customHeight="1" x14ac:dyDescent="0.2">
      <c r="B41" s="626" t="s">
        <v>352</v>
      </c>
      <c r="C41" s="627"/>
      <c r="D41" s="627"/>
      <c r="E41" s="627"/>
      <c r="F41" s="627"/>
      <c r="G41" s="627"/>
      <c r="H41" s="627"/>
      <c r="I41" s="627"/>
      <c r="J41" s="627"/>
      <c r="K41" s="627"/>
      <c r="L41" s="627"/>
      <c r="M41" s="627"/>
      <c r="N41" s="627"/>
      <c r="O41" s="627"/>
      <c r="P41" s="627"/>
      <c r="Q41" s="628"/>
      <c r="R41" s="629" t="s">
        <v>138</v>
      </c>
      <c r="S41" s="630"/>
      <c r="T41" s="630"/>
      <c r="U41" s="630"/>
      <c r="V41" s="630"/>
      <c r="W41" s="630"/>
      <c r="X41" s="630"/>
      <c r="Y41" s="631"/>
      <c r="Z41" s="632" t="s">
        <v>232</v>
      </c>
      <c r="AA41" s="632"/>
      <c r="AB41" s="632"/>
      <c r="AC41" s="632"/>
      <c r="AD41" s="633" t="s">
        <v>138</v>
      </c>
      <c r="AE41" s="633"/>
      <c r="AF41" s="633"/>
      <c r="AG41" s="633"/>
      <c r="AH41" s="633"/>
      <c r="AI41" s="633"/>
      <c r="AJ41" s="633"/>
      <c r="AK41" s="633"/>
      <c r="AL41" s="634" t="s">
        <v>182</v>
      </c>
      <c r="AM41" s="635"/>
      <c r="AN41" s="635"/>
      <c r="AO41" s="636"/>
      <c r="AQ41" s="707" t="s">
        <v>353</v>
      </c>
      <c r="AR41" s="708"/>
      <c r="AS41" s="708"/>
      <c r="AT41" s="708"/>
      <c r="AU41" s="708"/>
      <c r="AV41" s="708"/>
      <c r="AW41" s="708"/>
      <c r="AX41" s="708"/>
      <c r="AY41" s="709"/>
      <c r="AZ41" s="629">
        <v>98705</v>
      </c>
      <c r="BA41" s="630"/>
      <c r="BB41" s="630"/>
      <c r="BC41" s="630"/>
      <c r="BD41" s="654"/>
      <c r="BE41" s="654"/>
      <c r="BF41" s="687"/>
      <c r="BG41" s="710"/>
      <c r="BH41" s="711"/>
      <c r="BI41" s="711"/>
      <c r="BJ41" s="711"/>
      <c r="BK41" s="711"/>
      <c r="BL41" s="222"/>
      <c r="BM41" s="645" t="s">
        <v>354</v>
      </c>
      <c r="BN41" s="645"/>
      <c r="BO41" s="645"/>
      <c r="BP41" s="645"/>
      <c r="BQ41" s="645"/>
      <c r="BR41" s="645"/>
      <c r="BS41" s="645"/>
      <c r="BT41" s="645"/>
      <c r="BU41" s="646"/>
      <c r="BV41" s="629" t="s">
        <v>182</v>
      </c>
      <c r="BW41" s="630"/>
      <c r="BX41" s="630"/>
      <c r="BY41" s="630"/>
      <c r="BZ41" s="630"/>
      <c r="CA41" s="630"/>
      <c r="CB41" s="639"/>
      <c r="CD41" s="644" t="s">
        <v>355</v>
      </c>
      <c r="CE41" s="645"/>
      <c r="CF41" s="645"/>
      <c r="CG41" s="645"/>
      <c r="CH41" s="645"/>
      <c r="CI41" s="645"/>
      <c r="CJ41" s="645"/>
      <c r="CK41" s="645"/>
      <c r="CL41" s="645"/>
      <c r="CM41" s="645"/>
      <c r="CN41" s="645"/>
      <c r="CO41" s="645"/>
      <c r="CP41" s="645"/>
      <c r="CQ41" s="646"/>
      <c r="CR41" s="629" t="s">
        <v>182</v>
      </c>
      <c r="CS41" s="654"/>
      <c r="CT41" s="654"/>
      <c r="CU41" s="654"/>
      <c r="CV41" s="654"/>
      <c r="CW41" s="654"/>
      <c r="CX41" s="654"/>
      <c r="CY41" s="655"/>
      <c r="CZ41" s="634" t="s">
        <v>182</v>
      </c>
      <c r="DA41" s="669"/>
      <c r="DB41" s="669"/>
      <c r="DC41" s="671"/>
      <c r="DD41" s="638" t="s">
        <v>138</v>
      </c>
      <c r="DE41" s="654"/>
      <c r="DF41" s="654"/>
      <c r="DG41" s="654"/>
      <c r="DH41" s="654"/>
      <c r="DI41" s="654"/>
      <c r="DJ41" s="654"/>
      <c r="DK41" s="655"/>
      <c r="DL41" s="720"/>
      <c r="DM41" s="721"/>
      <c r="DN41" s="721"/>
      <c r="DO41" s="721"/>
      <c r="DP41" s="721"/>
      <c r="DQ41" s="721"/>
      <c r="DR41" s="721"/>
      <c r="DS41" s="721"/>
      <c r="DT41" s="721"/>
      <c r="DU41" s="721"/>
      <c r="DV41" s="722"/>
      <c r="DW41" s="717"/>
      <c r="DX41" s="718"/>
      <c r="DY41" s="718"/>
      <c r="DZ41" s="718"/>
      <c r="EA41" s="718"/>
      <c r="EB41" s="718"/>
      <c r="EC41" s="719"/>
    </row>
    <row r="42" spans="2:133" ht="11.25" customHeight="1" x14ac:dyDescent="0.2">
      <c r="B42" s="626" t="s">
        <v>356</v>
      </c>
      <c r="C42" s="627"/>
      <c r="D42" s="627"/>
      <c r="E42" s="627"/>
      <c r="F42" s="627"/>
      <c r="G42" s="627"/>
      <c r="H42" s="627"/>
      <c r="I42" s="627"/>
      <c r="J42" s="627"/>
      <c r="K42" s="627"/>
      <c r="L42" s="627"/>
      <c r="M42" s="627"/>
      <c r="N42" s="627"/>
      <c r="O42" s="627"/>
      <c r="P42" s="627"/>
      <c r="Q42" s="628"/>
      <c r="R42" s="629" t="s">
        <v>138</v>
      </c>
      <c r="S42" s="630"/>
      <c r="T42" s="630"/>
      <c r="U42" s="630"/>
      <c r="V42" s="630"/>
      <c r="W42" s="630"/>
      <c r="X42" s="630"/>
      <c r="Y42" s="631"/>
      <c r="Z42" s="632" t="s">
        <v>232</v>
      </c>
      <c r="AA42" s="632"/>
      <c r="AB42" s="632"/>
      <c r="AC42" s="632"/>
      <c r="AD42" s="633" t="s">
        <v>232</v>
      </c>
      <c r="AE42" s="633"/>
      <c r="AF42" s="633"/>
      <c r="AG42" s="633"/>
      <c r="AH42" s="633"/>
      <c r="AI42" s="633"/>
      <c r="AJ42" s="633"/>
      <c r="AK42" s="633"/>
      <c r="AL42" s="634" t="s">
        <v>182</v>
      </c>
      <c r="AM42" s="635"/>
      <c r="AN42" s="635"/>
      <c r="AO42" s="636"/>
      <c r="AQ42" s="714" t="s">
        <v>357</v>
      </c>
      <c r="AR42" s="715"/>
      <c r="AS42" s="715"/>
      <c r="AT42" s="715"/>
      <c r="AU42" s="715"/>
      <c r="AV42" s="715"/>
      <c r="AW42" s="715"/>
      <c r="AX42" s="715"/>
      <c r="AY42" s="716"/>
      <c r="AZ42" s="723">
        <v>298441</v>
      </c>
      <c r="BA42" s="724"/>
      <c r="BB42" s="724"/>
      <c r="BC42" s="724"/>
      <c r="BD42" s="700"/>
      <c r="BE42" s="700"/>
      <c r="BF42" s="702"/>
      <c r="BG42" s="712"/>
      <c r="BH42" s="713"/>
      <c r="BI42" s="713"/>
      <c r="BJ42" s="713"/>
      <c r="BK42" s="713"/>
      <c r="BL42" s="223"/>
      <c r="BM42" s="657" t="s">
        <v>358</v>
      </c>
      <c r="BN42" s="657"/>
      <c r="BO42" s="657"/>
      <c r="BP42" s="657"/>
      <c r="BQ42" s="657"/>
      <c r="BR42" s="657"/>
      <c r="BS42" s="657"/>
      <c r="BT42" s="657"/>
      <c r="BU42" s="658"/>
      <c r="BV42" s="723">
        <v>354</v>
      </c>
      <c r="BW42" s="724"/>
      <c r="BX42" s="724"/>
      <c r="BY42" s="724"/>
      <c r="BZ42" s="724"/>
      <c r="CA42" s="724"/>
      <c r="CB42" s="736"/>
      <c r="CD42" s="626" t="s">
        <v>359</v>
      </c>
      <c r="CE42" s="627"/>
      <c r="CF42" s="627"/>
      <c r="CG42" s="627"/>
      <c r="CH42" s="627"/>
      <c r="CI42" s="627"/>
      <c r="CJ42" s="627"/>
      <c r="CK42" s="627"/>
      <c r="CL42" s="627"/>
      <c r="CM42" s="627"/>
      <c r="CN42" s="627"/>
      <c r="CO42" s="627"/>
      <c r="CP42" s="627"/>
      <c r="CQ42" s="628"/>
      <c r="CR42" s="629">
        <v>1876545</v>
      </c>
      <c r="CS42" s="654"/>
      <c r="CT42" s="654"/>
      <c r="CU42" s="654"/>
      <c r="CV42" s="654"/>
      <c r="CW42" s="654"/>
      <c r="CX42" s="654"/>
      <c r="CY42" s="655"/>
      <c r="CZ42" s="634">
        <v>21.3</v>
      </c>
      <c r="DA42" s="669"/>
      <c r="DB42" s="669"/>
      <c r="DC42" s="671"/>
      <c r="DD42" s="638">
        <v>334642</v>
      </c>
      <c r="DE42" s="654"/>
      <c r="DF42" s="654"/>
      <c r="DG42" s="654"/>
      <c r="DH42" s="654"/>
      <c r="DI42" s="654"/>
      <c r="DJ42" s="654"/>
      <c r="DK42" s="655"/>
      <c r="DL42" s="720"/>
      <c r="DM42" s="721"/>
      <c r="DN42" s="721"/>
      <c r="DO42" s="721"/>
      <c r="DP42" s="721"/>
      <c r="DQ42" s="721"/>
      <c r="DR42" s="721"/>
      <c r="DS42" s="721"/>
      <c r="DT42" s="721"/>
      <c r="DU42" s="721"/>
      <c r="DV42" s="722"/>
      <c r="DW42" s="717"/>
      <c r="DX42" s="718"/>
      <c r="DY42" s="718"/>
      <c r="DZ42" s="718"/>
      <c r="EA42" s="718"/>
      <c r="EB42" s="718"/>
      <c r="EC42" s="719"/>
    </row>
    <row r="43" spans="2:133" ht="11.25" customHeight="1" x14ac:dyDescent="0.2">
      <c r="B43" s="626" t="s">
        <v>360</v>
      </c>
      <c r="C43" s="627"/>
      <c r="D43" s="627"/>
      <c r="E43" s="627"/>
      <c r="F43" s="627"/>
      <c r="G43" s="627"/>
      <c r="H43" s="627"/>
      <c r="I43" s="627"/>
      <c r="J43" s="627"/>
      <c r="K43" s="627"/>
      <c r="L43" s="627"/>
      <c r="M43" s="627"/>
      <c r="N43" s="627"/>
      <c r="O43" s="627"/>
      <c r="P43" s="627"/>
      <c r="Q43" s="628"/>
      <c r="R43" s="629">
        <v>154005</v>
      </c>
      <c r="S43" s="630"/>
      <c r="T43" s="630"/>
      <c r="U43" s="630"/>
      <c r="V43" s="630"/>
      <c r="W43" s="630"/>
      <c r="X43" s="630"/>
      <c r="Y43" s="631"/>
      <c r="Z43" s="632">
        <v>1.7</v>
      </c>
      <c r="AA43" s="632"/>
      <c r="AB43" s="632"/>
      <c r="AC43" s="632"/>
      <c r="AD43" s="633" t="s">
        <v>182</v>
      </c>
      <c r="AE43" s="633"/>
      <c r="AF43" s="633"/>
      <c r="AG43" s="633"/>
      <c r="AH43" s="633"/>
      <c r="AI43" s="633"/>
      <c r="AJ43" s="633"/>
      <c r="AK43" s="633"/>
      <c r="AL43" s="634" t="s">
        <v>232</v>
      </c>
      <c r="AM43" s="635"/>
      <c r="AN43" s="635"/>
      <c r="AO43" s="636"/>
      <c r="BV43" s="224"/>
      <c r="BW43" s="224"/>
      <c r="BX43" s="224"/>
      <c r="BY43" s="224"/>
      <c r="BZ43" s="224"/>
      <c r="CA43" s="224"/>
      <c r="CB43" s="224"/>
      <c r="CD43" s="626" t="s">
        <v>361</v>
      </c>
      <c r="CE43" s="627"/>
      <c r="CF43" s="627"/>
      <c r="CG43" s="627"/>
      <c r="CH43" s="627"/>
      <c r="CI43" s="627"/>
      <c r="CJ43" s="627"/>
      <c r="CK43" s="627"/>
      <c r="CL43" s="627"/>
      <c r="CM43" s="627"/>
      <c r="CN43" s="627"/>
      <c r="CO43" s="627"/>
      <c r="CP43" s="627"/>
      <c r="CQ43" s="628"/>
      <c r="CR43" s="629">
        <v>45472</v>
      </c>
      <c r="CS43" s="654"/>
      <c r="CT43" s="654"/>
      <c r="CU43" s="654"/>
      <c r="CV43" s="654"/>
      <c r="CW43" s="654"/>
      <c r="CX43" s="654"/>
      <c r="CY43" s="655"/>
      <c r="CZ43" s="634">
        <v>0.5</v>
      </c>
      <c r="DA43" s="669"/>
      <c r="DB43" s="669"/>
      <c r="DC43" s="671"/>
      <c r="DD43" s="638">
        <v>43114</v>
      </c>
      <c r="DE43" s="654"/>
      <c r="DF43" s="654"/>
      <c r="DG43" s="654"/>
      <c r="DH43" s="654"/>
      <c r="DI43" s="654"/>
      <c r="DJ43" s="654"/>
      <c r="DK43" s="655"/>
      <c r="DL43" s="720"/>
      <c r="DM43" s="721"/>
      <c r="DN43" s="721"/>
      <c r="DO43" s="721"/>
      <c r="DP43" s="721"/>
      <c r="DQ43" s="721"/>
      <c r="DR43" s="721"/>
      <c r="DS43" s="721"/>
      <c r="DT43" s="721"/>
      <c r="DU43" s="721"/>
      <c r="DV43" s="722"/>
      <c r="DW43" s="717"/>
      <c r="DX43" s="718"/>
      <c r="DY43" s="718"/>
      <c r="DZ43" s="718"/>
      <c r="EA43" s="718"/>
      <c r="EB43" s="718"/>
      <c r="EC43" s="719"/>
    </row>
    <row r="44" spans="2:133" ht="11.25" customHeight="1" x14ac:dyDescent="0.2">
      <c r="B44" s="673" t="s">
        <v>362</v>
      </c>
      <c r="C44" s="674"/>
      <c r="D44" s="674"/>
      <c r="E44" s="674"/>
      <c r="F44" s="674"/>
      <c r="G44" s="674"/>
      <c r="H44" s="674"/>
      <c r="I44" s="674"/>
      <c r="J44" s="674"/>
      <c r="K44" s="674"/>
      <c r="L44" s="674"/>
      <c r="M44" s="674"/>
      <c r="N44" s="674"/>
      <c r="O44" s="674"/>
      <c r="P44" s="674"/>
      <c r="Q44" s="675"/>
      <c r="R44" s="723">
        <v>9024248</v>
      </c>
      <c r="S44" s="724"/>
      <c r="T44" s="724"/>
      <c r="U44" s="724"/>
      <c r="V44" s="724"/>
      <c r="W44" s="724"/>
      <c r="X44" s="724"/>
      <c r="Y44" s="725"/>
      <c r="Z44" s="726">
        <v>100</v>
      </c>
      <c r="AA44" s="726"/>
      <c r="AB44" s="726"/>
      <c r="AC44" s="726"/>
      <c r="AD44" s="727">
        <v>3711880</v>
      </c>
      <c r="AE44" s="727"/>
      <c r="AF44" s="727"/>
      <c r="AG44" s="727"/>
      <c r="AH44" s="727"/>
      <c r="AI44" s="727"/>
      <c r="AJ44" s="727"/>
      <c r="AK44" s="727"/>
      <c r="AL44" s="728">
        <v>100</v>
      </c>
      <c r="AM44" s="701"/>
      <c r="AN44" s="701"/>
      <c r="AO44" s="729"/>
      <c r="CD44" s="730" t="s">
        <v>308</v>
      </c>
      <c r="CE44" s="731"/>
      <c r="CF44" s="626" t="s">
        <v>363</v>
      </c>
      <c r="CG44" s="627"/>
      <c r="CH44" s="627"/>
      <c r="CI44" s="627"/>
      <c r="CJ44" s="627"/>
      <c r="CK44" s="627"/>
      <c r="CL44" s="627"/>
      <c r="CM44" s="627"/>
      <c r="CN44" s="627"/>
      <c r="CO44" s="627"/>
      <c r="CP44" s="627"/>
      <c r="CQ44" s="628"/>
      <c r="CR44" s="629">
        <v>1869046</v>
      </c>
      <c r="CS44" s="630"/>
      <c r="CT44" s="630"/>
      <c r="CU44" s="630"/>
      <c r="CV44" s="630"/>
      <c r="CW44" s="630"/>
      <c r="CX44" s="630"/>
      <c r="CY44" s="631"/>
      <c r="CZ44" s="634">
        <v>21.2</v>
      </c>
      <c r="DA44" s="635"/>
      <c r="DB44" s="635"/>
      <c r="DC44" s="647"/>
      <c r="DD44" s="638">
        <v>328243</v>
      </c>
      <c r="DE44" s="630"/>
      <c r="DF44" s="630"/>
      <c r="DG44" s="630"/>
      <c r="DH44" s="630"/>
      <c r="DI44" s="630"/>
      <c r="DJ44" s="630"/>
      <c r="DK44" s="631"/>
      <c r="DL44" s="720"/>
      <c r="DM44" s="721"/>
      <c r="DN44" s="721"/>
      <c r="DO44" s="721"/>
      <c r="DP44" s="721"/>
      <c r="DQ44" s="721"/>
      <c r="DR44" s="721"/>
      <c r="DS44" s="721"/>
      <c r="DT44" s="721"/>
      <c r="DU44" s="721"/>
      <c r="DV44" s="722"/>
      <c r="DW44" s="717"/>
      <c r="DX44" s="718"/>
      <c r="DY44" s="718"/>
      <c r="DZ44" s="718"/>
      <c r="EA44" s="718"/>
      <c r="EB44" s="718"/>
      <c r="EC44" s="719"/>
    </row>
    <row r="45" spans="2:133" ht="11.25" customHeight="1" x14ac:dyDescent="0.2">
      <c r="B45" s="225"/>
      <c r="C45" s="225"/>
      <c r="D45" s="225"/>
      <c r="E45" s="225"/>
      <c r="F45" s="225"/>
      <c r="G45" s="225"/>
      <c r="H45" s="225"/>
      <c r="I45" s="225"/>
      <c r="J45" s="225"/>
      <c r="K45" s="225"/>
      <c r="L45" s="225"/>
      <c r="M45" s="225"/>
      <c r="N45" s="225"/>
      <c r="O45" s="225"/>
      <c r="P45" s="225"/>
      <c r="Q45" s="225"/>
      <c r="R45" s="225"/>
      <c r="S45" s="225"/>
      <c r="T45" s="225"/>
      <c r="U45" s="225"/>
      <c r="V45" s="225"/>
      <c r="W45" s="225"/>
      <c r="X45" s="225"/>
      <c r="Y45" s="225"/>
      <c r="Z45" s="225"/>
      <c r="AA45" s="225"/>
      <c r="AB45" s="225"/>
      <c r="AC45" s="225"/>
      <c r="AD45" s="225"/>
      <c r="AE45" s="225"/>
      <c r="AF45" s="225"/>
      <c r="AG45" s="225"/>
      <c r="AH45" s="225"/>
      <c r="AI45" s="225"/>
      <c r="AJ45" s="225"/>
      <c r="AK45" s="225"/>
      <c r="AL45" s="225"/>
      <c r="AM45" s="225"/>
      <c r="AN45" s="225"/>
      <c r="AO45" s="225"/>
      <c r="CD45" s="732"/>
      <c r="CE45" s="733"/>
      <c r="CF45" s="626" t="s">
        <v>364</v>
      </c>
      <c r="CG45" s="627"/>
      <c r="CH45" s="627"/>
      <c r="CI45" s="627"/>
      <c r="CJ45" s="627"/>
      <c r="CK45" s="627"/>
      <c r="CL45" s="627"/>
      <c r="CM45" s="627"/>
      <c r="CN45" s="627"/>
      <c r="CO45" s="627"/>
      <c r="CP45" s="627"/>
      <c r="CQ45" s="628"/>
      <c r="CR45" s="629">
        <v>474087</v>
      </c>
      <c r="CS45" s="654"/>
      <c r="CT45" s="654"/>
      <c r="CU45" s="654"/>
      <c r="CV45" s="654"/>
      <c r="CW45" s="654"/>
      <c r="CX45" s="654"/>
      <c r="CY45" s="655"/>
      <c r="CZ45" s="634">
        <v>5.4</v>
      </c>
      <c r="DA45" s="669"/>
      <c r="DB45" s="669"/>
      <c r="DC45" s="671"/>
      <c r="DD45" s="638">
        <v>100703</v>
      </c>
      <c r="DE45" s="654"/>
      <c r="DF45" s="654"/>
      <c r="DG45" s="654"/>
      <c r="DH45" s="654"/>
      <c r="DI45" s="654"/>
      <c r="DJ45" s="654"/>
      <c r="DK45" s="655"/>
      <c r="DL45" s="720"/>
      <c r="DM45" s="721"/>
      <c r="DN45" s="721"/>
      <c r="DO45" s="721"/>
      <c r="DP45" s="721"/>
      <c r="DQ45" s="721"/>
      <c r="DR45" s="721"/>
      <c r="DS45" s="721"/>
      <c r="DT45" s="721"/>
      <c r="DU45" s="721"/>
      <c r="DV45" s="722"/>
      <c r="DW45" s="717"/>
      <c r="DX45" s="718"/>
      <c r="DY45" s="718"/>
      <c r="DZ45" s="718"/>
      <c r="EA45" s="718"/>
      <c r="EB45" s="718"/>
      <c r="EC45" s="719"/>
    </row>
    <row r="46" spans="2:133" ht="11.25" customHeight="1" x14ac:dyDescent="0.2">
      <c r="B46" s="226" t="s">
        <v>365</v>
      </c>
      <c r="C46" s="226"/>
      <c r="D46" s="226"/>
      <c r="E46" s="226"/>
      <c r="F46" s="226"/>
      <c r="G46" s="226"/>
      <c r="H46" s="226"/>
      <c r="I46" s="226"/>
      <c r="J46" s="226"/>
      <c r="K46" s="226"/>
      <c r="L46" s="226"/>
      <c r="M46" s="226"/>
      <c r="N46" s="226"/>
      <c r="O46" s="226"/>
      <c r="P46" s="226"/>
      <c r="Q46" s="226"/>
      <c r="R46" s="226"/>
      <c r="S46" s="226"/>
      <c r="T46" s="226"/>
      <c r="U46" s="226"/>
      <c r="V46" s="226"/>
      <c r="W46" s="226"/>
      <c r="X46" s="226"/>
      <c r="Y46" s="226"/>
      <c r="Z46" s="226"/>
      <c r="AA46" s="226"/>
      <c r="AB46" s="226"/>
      <c r="AC46" s="226"/>
      <c r="AD46" s="226"/>
      <c r="AE46" s="226"/>
      <c r="AF46" s="226"/>
      <c r="AG46" s="226"/>
      <c r="AH46" s="226"/>
      <c r="AI46" s="226"/>
      <c r="AJ46" s="226"/>
      <c r="AK46" s="226"/>
      <c r="AL46" s="226"/>
      <c r="AM46" s="226"/>
      <c r="AN46" s="226"/>
      <c r="AO46" s="226"/>
      <c r="CD46" s="732"/>
      <c r="CE46" s="733"/>
      <c r="CF46" s="626" t="s">
        <v>366</v>
      </c>
      <c r="CG46" s="627"/>
      <c r="CH46" s="627"/>
      <c r="CI46" s="627"/>
      <c r="CJ46" s="627"/>
      <c r="CK46" s="627"/>
      <c r="CL46" s="627"/>
      <c r="CM46" s="627"/>
      <c r="CN46" s="627"/>
      <c r="CO46" s="627"/>
      <c r="CP46" s="627"/>
      <c r="CQ46" s="628"/>
      <c r="CR46" s="629">
        <v>1394959</v>
      </c>
      <c r="CS46" s="630"/>
      <c r="CT46" s="630"/>
      <c r="CU46" s="630"/>
      <c r="CV46" s="630"/>
      <c r="CW46" s="630"/>
      <c r="CX46" s="630"/>
      <c r="CY46" s="631"/>
      <c r="CZ46" s="634">
        <v>15.8</v>
      </c>
      <c r="DA46" s="635"/>
      <c r="DB46" s="635"/>
      <c r="DC46" s="647"/>
      <c r="DD46" s="638">
        <v>227540</v>
      </c>
      <c r="DE46" s="630"/>
      <c r="DF46" s="630"/>
      <c r="DG46" s="630"/>
      <c r="DH46" s="630"/>
      <c r="DI46" s="630"/>
      <c r="DJ46" s="630"/>
      <c r="DK46" s="631"/>
      <c r="DL46" s="720"/>
      <c r="DM46" s="721"/>
      <c r="DN46" s="721"/>
      <c r="DO46" s="721"/>
      <c r="DP46" s="721"/>
      <c r="DQ46" s="721"/>
      <c r="DR46" s="721"/>
      <c r="DS46" s="721"/>
      <c r="DT46" s="721"/>
      <c r="DU46" s="721"/>
      <c r="DV46" s="722"/>
      <c r="DW46" s="717"/>
      <c r="DX46" s="718"/>
      <c r="DY46" s="718"/>
      <c r="DZ46" s="718"/>
      <c r="EA46" s="718"/>
      <c r="EB46" s="718"/>
      <c r="EC46" s="719"/>
    </row>
    <row r="47" spans="2:133" ht="11.25" customHeight="1" x14ac:dyDescent="0.2">
      <c r="B47" s="748" t="s">
        <v>367</v>
      </c>
      <c r="C47" s="748"/>
      <c r="D47" s="748"/>
      <c r="E47" s="748"/>
      <c r="F47" s="748"/>
      <c r="G47" s="748"/>
      <c r="H47" s="748"/>
      <c r="I47" s="748"/>
      <c r="J47" s="748"/>
      <c r="K47" s="748"/>
      <c r="L47" s="748"/>
      <c r="M47" s="748"/>
      <c r="N47" s="748"/>
      <c r="O47" s="748"/>
      <c r="P47" s="748"/>
      <c r="Q47" s="748"/>
      <c r="R47" s="748"/>
      <c r="S47" s="748"/>
      <c r="T47" s="748"/>
      <c r="U47" s="748"/>
      <c r="V47" s="748"/>
      <c r="W47" s="748"/>
      <c r="X47" s="748"/>
      <c r="Y47" s="748"/>
      <c r="Z47" s="748"/>
      <c r="AA47" s="748"/>
      <c r="AB47" s="748"/>
      <c r="AC47" s="748"/>
      <c r="AD47" s="748"/>
      <c r="AE47" s="748"/>
      <c r="AF47" s="748"/>
      <c r="AG47" s="748"/>
      <c r="AH47" s="748"/>
      <c r="AI47" s="748"/>
      <c r="AJ47" s="748"/>
      <c r="AK47" s="748"/>
      <c r="AL47" s="748"/>
      <c r="AM47" s="748"/>
      <c r="AN47" s="748"/>
      <c r="AO47" s="748"/>
      <c r="AP47" s="748"/>
      <c r="AQ47" s="748"/>
      <c r="AR47" s="748"/>
      <c r="AS47" s="748"/>
      <c r="AT47" s="748"/>
      <c r="AU47" s="748"/>
      <c r="AV47" s="748"/>
      <c r="AW47" s="748"/>
      <c r="AX47" s="748"/>
      <c r="AY47" s="748"/>
      <c r="AZ47" s="748"/>
      <c r="BA47" s="748"/>
      <c r="BB47" s="748"/>
      <c r="BC47" s="748"/>
      <c r="BD47" s="748"/>
      <c r="BE47" s="748"/>
      <c r="BF47" s="748"/>
      <c r="BG47" s="748"/>
      <c r="BH47" s="748"/>
      <c r="BI47" s="748"/>
      <c r="BJ47" s="748"/>
      <c r="BK47" s="748"/>
      <c r="BL47" s="748"/>
      <c r="BM47" s="748"/>
      <c r="BN47" s="748"/>
      <c r="BO47" s="748"/>
      <c r="BP47" s="748"/>
      <c r="BQ47" s="748"/>
      <c r="BR47" s="748"/>
      <c r="BS47" s="748"/>
      <c r="BT47" s="748"/>
      <c r="BU47" s="748"/>
      <c r="BV47" s="748"/>
      <c r="BW47" s="748"/>
      <c r="BX47" s="748"/>
      <c r="BY47" s="748"/>
      <c r="BZ47" s="748"/>
      <c r="CA47" s="748"/>
      <c r="CB47" s="748"/>
      <c r="CD47" s="732"/>
      <c r="CE47" s="733"/>
      <c r="CF47" s="626" t="s">
        <v>368</v>
      </c>
      <c r="CG47" s="627"/>
      <c r="CH47" s="627"/>
      <c r="CI47" s="627"/>
      <c r="CJ47" s="627"/>
      <c r="CK47" s="627"/>
      <c r="CL47" s="627"/>
      <c r="CM47" s="627"/>
      <c r="CN47" s="627"/>
      <c r="CO47" s="627"/>
      <c r="CP47" s="627"/>
      <c r="CQ47" s="628"/>
      <c r="CR47" s="629">
        <v>7499</v>
      </c>
      <c r="CS47" s="654"/>
      <c r="CT47" s="654"/>
      <c r="CU47" s="654"/>
      <c r="CV47" s="654"/>
      <c r="CW47" s="654"/>
      <c r="CX47" s="654"/>
      <c r="CY47" s="655"/>
      <c r="CZ47" s="634">
        <v>0.1</v>
      </c>
      <c r="DA47" s="669"/>
      <c r="DB47" s="669"/>
      <c r="DC47" s="671"/>
      <c r="DD47" s="638">
        <v>6399</v>
      </c>
      <c r="DE47" s="654"/>
      <c r="DF47" s="654"/>
      <c r="DG47" s="654"/>
      <c r="DH47" s="654"/>
      <c r="DI47" s="654"/>
      <c r="DJ47" s="654"/>
      <c r="DK47" s="655"/>
      <c r="DL47" s="720"/>
      <c r="DM47" s="721"/>
      <c r="DN47" s="721"/>
      <c r="DO47" s="721"/>
      <c r="DP47" s="721"/>
      <c r="DQ47" s="721"/>
      <c r="DR47" s="721"/>
      <c r="DS47" s="721"/>
      <c r="DT47" s="721"/>
      <c r="DU47" s="721"/>
      <c r="DV47" s="722"/>
      <c r="DW47" s="717"/>
      <c r="DX47" s="718"/>
      <c r="DY47" s="718"/>
      <c r="DZ47" s="718"/>
      <c r="EA47" s="718"/>
      <c r="EB47" s="718"/>
      <c r="EC47" s="719"/>
    </row>
    <row r="48" spans="2:133" ht="10.8" x14ac:dyDescent="0.2">
      <c r="B48" s="747" t="s">
        <v>369</v>
      </c>
      <c r="C48" s="747"/>
      <c r="D48" s="747"/>
      <c r="E48" s="747"/>
      <c r="F48" s="747"/>
      <c r="G48" s="747"/>
      <c r="H48" s="747"/>
      <c r="I48" s="747"/>
      <c r="J48" s="747"/>
      <c r="K48" s="747"/>
      <c r="L48" s="747"/>
      <c r="M48" s="747"/>
      <c r="N48" s="747"/>
      <c r="O48" s="747"/>
      <c r="P48" s="747"/>
      <c r="Q48" s="747"/>
      <c r="R48" s="747"/>
      <c r="S48" s="747"/>
      <c r="T48" s="747"/>
      <c r="U48" s="747"/>
      <c r="V48" s="747"/>
      <c r="W48" s="747"/>
      <c r="X48" s="747"/>
      <c r="Y48" s="747"/>
      <c r="Z48" s="747"/>
      <c r="AA48" s="747"/>
      <c r="AB48" s="747"/>
      <c r="AC48" s="747"/>
      <c r="AD48" s="747"/>
      <c r="AE48" s="747"/>
      <c r="AF48" s="747"/>
      <c r="AG48" s="747"/>
      <c r="AH48" s="747"/>
      <c r="AI48" s="747"/>
      <c r="AJ48" s="747"/>
      <c r="AK48" s="747"/>
      <c r="AL48" s="747"/>
      <c r="AM48" s="747"/>
      <c r="AN48" s="747"/>
      <c r="AO48" s="747"/>
      <c r="AP48" s="747"/>
      <c r="AQ48" s="747"/>
      <c r="AR48" s="747"/>
      <c r="AS48" s="747"/>
      <c r="AT48" s="747"/>
      <c r="AU48" s="747"/>
      <c r="AV48" s="747"/>
      <c r="AW48" s="747"/>
      <c r="AX48" s="747"/>
      <c r="AY48" s="747"/>
      <c r="AZ48" s="747"/>
      <c r="BA48" s="747"/>
      <c r="BB48" s="747"/>
      <c r="BC48" s="747"/>
      <c r="BD48" s="747"/>
      <c r="BE48" s="747"/>
      <c r="BF48" s="747"/>
      <c r="BG48" s="747"/>
      <c r="BH48" s="747"/>
      <c r="BI48" s="747"/>
      <c r="BJ48" s="747"/>
      <c r="BK48" s="747"/>
      <c r="BL48" s="747"/>
      <c r="BM48" s="747"/>
      <c r="BN48" s="747"/>
      <c r="BO48" s="747"/>
      <c r="BP48" s="747"/>
      <c r="BQ48" s="747"/>
      <c r="BR48" s="747"/>
      <c r="BS48" s="747"/>
      <c r="BT48" s="747"/>
      <c r="BU48" s="747"/>
      <c r="BV48" s="747"/>
      <c r="BW48" s="747"/>
      <c r="BX48" s="747"/>
      <c r="BY48" s="747"/>
      <c r="BZ48" s="747"/>
      <c r="CA48" s="747"/>
      <c r="CB48" s="747"/>
      <c r="CD48" s="734"/>
      <c r="CE48" s="735"/>
      <c r="CF48" s="626" t="s">
        <v>370</v>
      </c>
      <c r="CG48" s="627"/>
      <c r="CH48" s="627"/>
      <c r="CI48" s="627"/>
      <c r="CJ48" s="627"/>
      <c r="CK48" s="627"/>
      <c r="CL48" s="627"/>
      <c r="CM48" s="627"/>
      <c r="CN48" s="627"/>
      <c r="CO48" s="627"/>
      <c r="CP48" s="627"/>
      <c r="CQ48" s="628"/>
      <c r="CR48" s="629" t="s">
        <v>182</v>
      </c>
      <c r="CS48" s="630"/>
      <c r="CT48" s="630"/>
      <c r="CU48" s="630"/>
      <c r="CV48" s="630"/>
      <c r="CW48" s="630"/>
      <c r="CX48" s="630"/>
      <c r="CY48" s="631"/>
      <c r="CZ48" s="634" t="s">
        <v>182</v>
      </c>
      <c r="DA48" s="635"/>
      <c r="DB48" s="635"/>
      <c r="DC48" s="647"/>
      <c r="DD48" s="638" t="s">
        <v>182</v>
      </c>
      <c r="DE48" s="630"/>
      <c r="DF48" s="630"/>
      <c r="DG48" s="630"/>
      <c r="DH48" s="630"/>
      <c r="DI48" s="630"/>
      <c r="DJ48" s="630"/>
      <c r="DK48" s="631"/>
      <c r="DL48" s="720"/>
      <c r="DM48" s="721"/>
      <c r="DN48" s="721"/>
      <c r="DO48" s="721"/>
      <c r="DP48" s="721"/>
      <c r="DQ48" s="721"/>
      <c r="DR48" s="721"/>
      <c r="DS48" s="721"/>
      <c r="DT48" s="721"/>
      <c r="DU48" s="721"/>
      <c r="DV48" s="722"/>
      <c r="DW48" s="717"/>
      <c r="DX48" s="718"/>
      <c r="DY48" s="718"/>
      <c r="DZ48" s="718"/>
      <c r="EA48" s="718"/>
      <c r="EB48" s="718"/>
      <c r="EC48" s="719"/>
    </row>
    <row r="49" spans="2:133" ht="11.25" customHeight="1" x14ac:dyDescent="0.2">
      <c r="B49" s="227"/>
      <c r="C49" s="226"/>
      <c r="D49" s="226"/>
      <c r="E49" s="226"/>
      <c r="F49" s="226"/>
      <c r="G49" s="226"/>
      <c r="H49" s="226"/>
      <c r="I49" s="226"/>
      <c r="J49" s="226"/>
      <c r="K49" s="226"/>
      <c r="L49" s="226"/>
      <c r="M49" s="226"/>
      <c r="N49" s="226"/>
      <c r="O49" s="226"/>
      <c r="P49" s="226"/>
      <c r="Q49" s="226"/>
      <c r="R49" s="226"/>
      <c r="S49" s="226"/>
      <c r="T49" s="226"/>
      <c r="U49" s="226"/>
      <c r="V49" s="226"/>
      <c r="W49" s="226"/>
      <c r="X49" s="226"/>
      <c r="Y49" s="226"/>
      <c r="Z49" s="226"/>
      <c r="AA49" s="226"/>
      <c r="AB49" s="226"/>
      <c r="AC49" s="226"/>
      <c r="AD49" s="226"/>
      <c r="AE49" s="226"/>
      <c r="AF49" s="226"/>
      <c r="AG49" s="226"/>
      <c r="AH49" s="226"/>
      <c r="AI49" s="226"/>
      <c r="AJ49" s="226"/>
      <c r="AK49" s="226"/>
      <c r="AL49" s="226"/>
      <c r="AM49" s="226"/>
      <c r="AN49" s="226"/>
      <c r="AO49" s="226"/>
      <c r="CD49" s="673" t="s">
        <v>371</v>
      </c>
      <c r="CE49" s="674"/>
      <c r="CF49" s="674"/>
      <c r="CG49" s="674"/>
      <c r="CH49" s="674"/>
      <c r="CI49" s="674"/>
      <c r="CJ49" s="674"/>
      <c r="CK49" s="674"/>
      <c r="CL49" s="674"/>
      <c r="CM49" s="674"/>
      <c r="CN49" s="674"/>
      <c r="CO49" s="674"/>
      <c r="CP49" s="674"/>
      <c r="CQ49" s="675"/>
      <c r="CR49" s="723">
        <v>8829208</v>
      </c>
      <c r="CS49" s="700"/>
      <c r="CT49" s="700"/>
      <c r="CU49" s="700"/>
      <c r="CV49" s="700"/>
      <c r="CW49" s="700"/>
      <c r="CX49" s="700"/>
      <c r="CY49" s="737"/>
      <c r="CZ49" s="728">
        <v>100</v>
      </c>
      <c r="DA49" s="738"/>
      <c r="DB49" s="738"/>
      <c r="DC49" s="739"/>
      <c r="DD49" s="740">
        <v>4501200</v>
      </c>
      <c r="DE49" s="700"/>
      <c r="DF49" s="700"/>
      <c r="DG49" s="700"/>
      <c r="DH49" s="700"/>
      <c r="DI49" s="700"/>
      <c r="DJ49" s="700"/>
      <c r="DK49" s="737"/>
      <c r="DL49" s="741"/>
      <c r="DM49" s="742"/>
      <c r="DN49" s="742"/>
      <c r="DO49" s="742"/>
      <c r="DP49" s="742"/>
      <c r="DQ49" s="742"/>
      <c r="DR49" s="742"/>
      <c r="DS49" s="742"/>
      <c r="DT49" s="742"/>
      <c r="DU49" s="742"/>
      <c r="DV49" s="743"/>
      <c r="DW49" s="744"/>
      <c r="DX49" s="745"/>
      <c r="DY49" s="745"/>
      <c r="DZ49" s="745"/>
      <c r="EA49" s="745"/>
      <c r="EB49" s="745"/>
      <c r="EC49" s="746"/>
    </row>
    <row r="50" spans="2:133" ht="10.8" hidden="1" x14ac:dyDescent="0.2">
      <c r="B50" s="228"/>
      <c r="C50" s="225"/>
      <c r="D50" s="225"/>
      <c r="E50" s="225"/>
      <c r="F50" s="225"/>
      <c r="G50" s="225"/>
      <c r="H50" s="225"/>
      <c r="I50" s="225"/>
      <c r="J50" s="225"/>
      <c r="K50" s="225"/>
      <c r="L50" s="225"/>
      <c r="M50" s="225"/>
      <c r="N50" s="225"/>
      <c r="O50" s="225"/>
      <c r="P50" s="225"/>
      <c r="Q50" s="225"/>
      <c r="R50" s="225"/>
      <c r="S50" s="225"/>
      <c r="T50" s="225"/>
      <c r="U50" s="225"/>
      <c r="V50" s="225"/>
      <c r="W50" s="225"/>
      <c r="X50" s="225"/>
      <c r="Y50" s="225"/>
      <c r="Z50" s="225"/>
      <c r="AA50" s="225"/>
      <c r="AB50" s="225"/>
      <c r="AC50" s="225"/>
      <c r="AD50" s="225"/>
      <c r="AE50" s="225"/>
      <c r="AF50" s="225"/>
      <c r="AG50" s="225"/>
      <c r="AH50" s="225"/>
      <c r="AI50" s="225"/>
      <c r="AJ50" s="225"/>
      <c r="AK50" s="225"/>
      <c r="AL50" s="225"/>
      <c r="AM50" s="225"/>
      <c r="AN50" s="225"/>
      <c r="AO50" s="225"/>
    </row>
  </sheetData>
  <sheetProtection algorithmName="SHA-512" hashValue="xkzffzFkq+HpDnzlT1yg+WTFaUfEL62Lmr60rAjcbRRcshAAT42IpJgXCqCRuanlEQ3cirMBbozCJy8hlV5mSQ==" saltValue="iHCH6X3EkZNazUZ7lLPkzg==" spinCount="100000" sheet="1" objects="1" scenarios="1"/>
  <mergeCells count="618">
    <mergeCell ref="CD49:CQ49"/>
    <mergeCell ref="CR49:CY49"/>
    <mergeCell ref="CZ49:DC49"/>
    <mergeCell ref="DD49:DK49"/>
    <mergeCell ref="DL49:DV49"/>
    <mergeCell ref="DW49:EC49"/>
    <mergeCell ref="DW47:EC47"/>
    <mergeCell ref="B48:CB48"/>
    <mergeCell ref="CF48:CQ48"/>
    <mergeCell ref="CR48:CY48"/>
    <mergeCell ref="CZ48:DC48"/>
    <mergeCell ref="DD48:DK48"/>
    <mergeCell ref="DL48:DV48"/>
    <mergeCell ref="DW48:EC48"/>
    <mergeCell ref="B47:CB47"/>
    <mergeCell ref="CF47:CQ47"/>
    <mergeCell ref="CR47:CY47"/>
    <mergeCell ref="CZ47:DC47"/>
    <mergeCell ref="DD47:DK47"/>
    <mergeCell ref="DL47:DV47"/>
    <mergeCell ref="CF46:CQ46"/>
    <mergeCell ref="CR46:CY46"/>
    <mergeCell ref="CZ46:DC46"/>
    <mergeCell ref="DD46:DK46"/>
    <mergeCell ref="DL46:DV46"/>
    <mergeCell ref="DW46:EC46"/>
    <mergeCell ref="CF45:CQ45"/>
    <mergeCell ref="CR45:CY45"/>
    <mergeCell ref="CZ45:DC45"/>
    <mergeCell ref="DD45:DK45"/>
    <mergeCell ref="DL45:DV45"/>
    <mergeCell ref="DW45:EC45"/>
    <mergeCell ref="CF44:CQ44"/>
    <mergeCell ref="CR44:CY44"/>
    <mergeCell ref="CZ44:DC44"/>
    <mergeCell ref="DD44:DK44"/>
    <mergeCell ref="DL44:DV44"/>
    <mergeCell ref="DW44:EC44"/>
    <mergeCell ref="CZ43:DC43"/>
    <mergeCell ref="DD43:DK43"/>
    <mergeCell ref="DL43:DV43"/>
    <mergeCell ref="DW43:EC43"/>
    <mergeCell ref="B44:Q44"/>
    <mergeCell ref="R44:Y44"/>
    <mergeCell ref="Z44:AC44"/>
    <mergeCell ref="AD44:AK44"/>
    <mergeCell ref="AL44:AO44"/>
    <mergeCell ref="CD44:CE48"/>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CD41:CQ41"/>
    <mergeCell ref="CR41:CY41"/>
    <mergeCell ref="CZ41:DC41"/>
    <mergeCell ref="DD41:DK41"/>
    <mergeCell ref="DL41:DV41"/>
    <mergeCell ref="B40:Q40"/>
    <mergeCell ref="R40:Y40"/>
    <mergeCell ref="Z40:AC40"/>
    <mergeCell ref="AD40:AK40"/>
    <mergeCell ref="AL40:AO40"/>
    <mergeCell ref="AQ40:AY40"/>
    <mergeCell ref="AZ40:BF40"/>
    <mergeCell ref="BG40:BK42"/>
    <mergeCell ref="BM40:BU40"/>
    <mergeCell ref="Z42:AC42"/>
    <mergeCell ref="AD42:AK42"/>
    <mergeCell ref="AL42:AO42"/>
    <mergeCell ref="AQ42:AY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5:AC35"/>
    <mergeCell ref="AD35:AK35"/>
    <mergeCell ref="AL35:AO35"/>
    <mergeCell ref="AQ35:BF35"/>
    <mergeCell ref="CD34:CQ34"/>
    <mergeCell ref="CR34:CY34"/>
    <mergeCell ref="BG35:CB35"/>
    <mergeCell ref="CZ34:DC34"/>
    <mergeCell ref="DD34:DK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CR32:CY32"/>
    <mergeCell ref="CZ32:DC32"/>
    <mergeCell ref="DD32:DK32"/>
    <mergeCell ref="DL32:DV32"/>
    <mergeCell ref="DW32:EC32"/>
    <mergeCell ref="BX32:CB32"/>
    <mergeCell ref="CF32:CQ32"/>
    <mergeCell ref="AX31:BF31"/>
    <mergeCell ref="BG31:BL31"/>
    <mergeCell ref="BM31:BQ31"/>
    <mergeCell ref="BR31:BW31"/>
    <mergeCell ref="CR31:CY31"/>
    <mergeCell ref="AX32:BF32"/>
    <mergeCell ref="BG32:BL32"/>
    <mergeCell ref="BM32:BQ32"/>
    <mergeCell ref="BR32:BW32"/>
    <mergeCell ref="DW30:EC30"/>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CF29:CQ29"/>
    <mergeCell ref="CR29:CY29"/>
    <mergeCell ref="CZ29:DC29"/>
    <mergeCell ref="BR30:CB30"/>
    <mergeCell ref="CF30:CQ30"/>
    <mergeCell ref="CR30:CY30"/>
    <mergeCell ref="CZ30:DC30"/>
    <mergeCell ref="DD30:DK30"/>
    <mergeCell ref="DL30:DV30"/>
    <mergeCell ref="B30:Q30"/>
    <mergeCell ref="R30:Y30"/>
    <mergeCell ref="Z30:AC30"/>
    <mergeCell ref="AD30:AK30"/>
    <mergeCell ref="AL30:AO30"/>
    <mergeCell ref="AP30:BF30"/>
    <mergeCell ref="BG30:BQ30"/>
    <mergeCell ref="BO29:BR29"/>
    <mergeCell ref="BS29:CB29"/>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CZ25:DC25"/>
    <mergeCell ref="DD25:DK25"/>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Normal="100" zoomScaleSheetLayoutView="70" workbookViewId="0"/>
  </sheetViews>
  <sheetFormatPr defaultColWidth="0" defaultRowHeight="13.2" zeroHeight="1" x14ac:dyDescent="0.2"/>
  <cols>
    <col min="1" max="130" width="2.77734375" style="234" customWidth="1"/>
    <col min="131" max="131" width="1.6640625" style="234" customWidth="1"/>
    <col min="132" max="16384" width="9" style="234" hidden="1"/>
  </cols>
  <sheetData>
    <row r="1" spans="1:131" ht="11.25" customHeight="1" thickBot="1" x14ac:dyDescent="0.25">
      <c r="A1" s="230"/>
      <c r="B1" s="230"/>
      <c r="C1" s="230"/>
      <c r="D1" s="230"/>
      <c r="E1" s="230"/>
      <c r="F1" s="230"/>
      <c r="G1" s="230"/>
      <c r="H1" s="230"/>
      <c r="I1" s="230"/>
      <c r="J1" s="230"/>
      <c r="K1" s="230"/>
      <c r="L1" s="230"/>
      <c r="M1" s="230"/>
      <c r="N1" s="231"/>
      <c r="O1" s="231"/>
      <c r="P1" s="231"/>
      <c r="Q1" s="231"/>
      <c r="R1" s="231"/>
      <c r="S1" s="231"/>
      <c r="T1" s="231"/>
      <c r="U1" s="231"/>
      <c r="V1" s="231"/>
      <c r="W1" s="231"/>
      <c r="X1" s="231"/>
      <c r="Y1" s="231"/>
      <c r="Z1" s="231"/>
      <c r="AA1" s="231"/>
      <c r="AB1" s="231"/>
      <c r="AC1" s="231"/>
      <c r="AD1" s="231"/>
      <c r="AE1" s="231"/>
      <c r="AF1" s="231"/>
      <c r="AG1" s="231"/>
      <c r="AH1" s="231"/>
      <c r="AI1" s="231"/>
      <c r="AJ1" s="231"/>
      <c r="AK1" s="231"/>
      <c r="AL1" s="231"/>
      <c r="AM1" s="231"/>
      <c r="AN1" s="231"/>
      <c r="AO1" s="231"/>
      <c r="AP1" s="231"/>
      <c r="AQ1" s="231"/>
      <c r="AR1" s="231"/>
      <c r="AS1" s="231"/>
      <c r="AT1" s="231"/>
      <c r="AU1" s="231"/>
      <c r="AV1" s="231"/>
      <c r="AW1" s="231"/>
      <c r="AX1" s="231"/>
      <c r="AY1" s="231"/>
      <c r="AZ1" s="231"/>
      <c r="BA1" s="231"/>
      <c r="BB1" s="231"/>
      <c r="BC1" s="231"/>
      <c r="BD1" s="231"/>
      <c r="BE1" s="231"/>
      <c r="BF1" s="231"/>
      <c r="BG1" s="231"/>
      <c r="BH1" s="231"/>
      <c r="BI1" s="231"/>
      <c r="BJ1" s="231"/>
      <c r="BK1" s="231"/>
      <c r="BL1" s="231"/>
      <c r="BM1" s="231"/>
      <c r="BN1" s="231"/>
      <c r="BO1" s="231"/>
      <c r="BP1" s="231"/>
      <c r="BQ1" s="231"/>
      <c r="BR1" s="231"/>
      <c r="BS1" s="231"/>
      <c r="BT1" s="231"/>
      <c r="BU1" s="231"/>
      <c r="BV1" s="231"/>
      <c r="BW1" s="231"/>
      <c r="BX1" s="231"/>
      <c r="BY1" s="231"/>
      <c r="BZ1" s="231"/>
      <c r="CA1" s="231"/>
      <c r="CB1" s="231"/>
      <c r="CC1" s="231"/>
      <c r="CD1" s="231"/>
      <c r="CE1" s="231"/>
      <c r="CF1" s="231"/>
      <c r="CG1" s="231"/>
      <c r="CH1" s="231"/>
      <c r="CI1" s="231"/>
      <c r="CJ1" s="231"/>
      <c r="CK1" s="231"/>
      <c r="CL1" s="231"/>
      <c r="CM1" s="231"/>
      <c r="CN1" s="231"/>
      <c r="CO1" s="231"/>
      <c r="CP1" s="231"/>
      <c r="CQ1" s="231"/>
      <c r="CR1" s="231"/>
      <c r="CS1" s="231"/>
      <c r="CT1" s="231"/>
      <c r="CU1" s="231"/>
      <c r="CV1" s="231"/>
      <c r="CW1" s="231"/>
      <c r="CX1" s="231"/>
      <c r="CY1" s="231"/>
      <c r="CZ1" s="231"/>
      <c r="DA1" s="231"/>
      <c r="DB1" s="231"/>
      <c r="DC1" s="231"/>
      <c r="DD1" s="231"/>
      <c r="DE1" s="231"/>
      <c r="DF1" s="231"/>
      <c r="DG1" s="231"/>
      <c r="DH1" s="231"/>
      <c r="DI1" s="231"/>
      <c r="DJ1" s="231"/>
      <c r="DK1" s="231"/>
      <c r="DL1" s="231"/>
      <c r="DM1" s="231"/>
      <c r="DN1" s="231"/>
      <c r="DO1" s="231"/>
      <c r="DP1" s="231"/>
      <c r="DQ1" s="232"/>
      <c r="DR1" s="232"/>
      <c r="DS1" s="232"/>
      <c r="DT1" s="232"/>
      <c r="DU1" s="232"/>
      <c r="DV1" s="232"/>
      <c r="DW1" s="232"/>
      <c r="DX1" s="232"/>
      <c r="DY1" s="232"/>
      <c r="DZ1" s="232"/>
      <c r="EA1" s="233"/>
    </row>
    <row r="2" spans="1:131" ht="26.25" customHeight="1" thickBot="1" x14ac:dyDescent="0.25">
      <c r="A2" s="749" t="s">
        <v>372</v>
      </c>
      <c r="B2" s="749"/>
      <c r="C2" s="749"/>
      <c r="D2" s="749"/>
      <c r="E2" s="749"/>
      <c r="F2" s="749"/>
      <c r="G2" s="749"/>
      <c r="H2" s="749"/>
      <c r="I2" s="749"/>
      <c r="J2" s="749"/>
      <c r="K2" s="749"/>
      <c r="L2" s="749"/>
      <c r="M2" s="749"/>
      <c r="N2" s="749"/>
      <c r="O2" s="749"/>
      <c r="P2" s="749"/>
      <c r="Q2" s="749"/>
      <c r="R2" s="749"/>
      <c r="S2" s="749"/>
      <c r="T2" s="749"/>
      <c r="U2" s="749"/>
      <c r="V2" s="749"/>
      <c r="W2" s="749"/>
      <c r="X2" s="749"/>
      <c r="Y2" s="749"/>
      <c r="Z2" s="749"/>
      <c r="AA2" s="749"/>
      <c r="AB2" s="749"/>
      <c r="AC2" s="749"/>
      <c r="AD2" s="749"/>
      <c r="AE2" s="749"/>
      <c r="AF2" s="749"/>
      <c r="AG2" s="749"/>
      <c r="AH2" s="749"/>
      <c r="AI2" s="749"/>
      <c r="AJ2" s="749"/>
      <c r="AK2" s="749"/>
      <c r="AL2" s="749"/>
      <c r="AM2" s="749"/>
      <c r="AN2" s="749"/>
      <c r="AO2" s="749"/>
      <c r="AP2" s="749"/>
      <c r="AQ2" s="749"/>
      <c r="AR2" s="749"/>
      <c r="AS2" s="749"/>
      <c r="AT2" s="749"/>
      <c r="AU2" s="749"/>
      <c r="AV2" s="749"/>
      <c r="AW2" s="749"/>
      <c r="AX2" s="749"/>
      <c r="AY2" s="749"/>
      <c r="AZ2" s="749"/>
      <c r="BA2" s="749"/>
      <c r="BB2" s="749"/>
      <c r="BC2" s="749"/>
      <c r="BD2" s="749"/>
      <c r="BE2" s="749"/>
      <c r="BF2" s="749"/>
      <c r="BG2" s="749"/>
      <c r="BH2" s="749"/>
      <c r="BI2" s="749"/>
      <c r="BJ2" s="231"/>
      <c r="BK2" s="231"/>
      <c r="BL2" s="231"/>
      <c r="BM2" s="231"/>
      <c r="BN2" s="231"/>
      <c r="BO2" s="231"/>
      <c r="BP2" s="231"/>
      <c r="BQ2" s="231"/>
      <c r="BR2" s="231"/>
      <c r="BS2" s="231"/>
      <c r="BT2" s="231"/>
      <c r="BU2" s="231"/>
      <c r="BV2" s="231"/>
      <c r="BW2" s="231"/>
      <c r="BX2" s="231"/>
      <c r="BY2" s="231"/>
      <c r="BZ2" s="231"/>
      <c r="CA2" s="231"/>
      <c r="CB2" s="231"/>
      <c r="CC2" s="231"/>
      <c r="CD2" s="231"/>
      <c r="CE2" s="231"/>
      <c r="CF2" s="231"/>
      <c r="CG2" s="231"/>
      <c r="CH2" s="231"/>
      <c r="CI2" s="231"/>
      <c r="CJ2" s="231"/>
      <c r="CK2" s="231"/>
      <c r="CL2" s="231"/>
      <c r="CM2" s="231"/>
      <c r="CN2" s="231"/>
      <c r="CO2" s="231"/>
      <c r="CP2" s="231"/>
      <c r="CQ2" s="231"/>
      <c r="CR2" s="231"/>
      <c r="CS2" s="231"/>
      <c r="CT2" s="231"/>
      <c r="CU2" s="231"/>
      <c r="CV2" s="231"/>
      <c r="CW2" s="231"/>
      <c r="CX2" s="231"/>
      <c r="CY2" s="231"/>
      <c r="CZ2" s="231"/>
      <c r="DA2" s="231"/>
      <c r="DB2" s="231"/>
      <c r="DC2" s="231"/>
      <c r="DD2" s="231"/>
      <c r="DE2" s="231"/>
      <c r="DF2" s="231"/>
      <c r="DG2" s="231"/>
      <c r="DH2" s="231"/>
      <c r="DI2" s="231"/>
      <c r="DJ2" s="750" t="s">
        <v>373</v>
      </c>
      <c r="DK2" s="751"/>
      <c r="DL2" s="751"/>
      <c r="DM2" s="751"/>
      <c r="DN2" s="751"/>
      <c r="DO2" s="752"/>
      <c r="DP2" s="231"/>
      <c r="DQ2" s="750" t="s">
        <v>374</v>
      </c>
      <c r="DR2" s="751"/>
      <c r="DS2" s="751"/>
      <c r="DT2" s="751"/>
      <c r="DU2" s="751"/>
      <c r="DV2" s="751"/>
      <c r="DW2" s="751"/>
      <c r="DX2" s="751"/>
      <c r="DY2" s="751"/>
      <c r="DZ2" s="752"/>
      <c r="EA2" s="233"/>
    </row>
    <row r="3" spans="1:131" ht="11.25" customHeight="1" x14ac:dyDescent="0.2">
      <c r="A3" s="231"/>
      <c r="B3" s="231"/>
      <c r="C3" s="231"/>
      <c r="D3" s="231"/>
      <c r="E3" s="231"/>
      <c r="F3" s="231"/>
      <c r="G3" s="231"/>
      <c r="H3" s="231"/>
      <c r="I3" s="231"/>
      <c r="J3" s="231"/>
      <c r="K3" s="231"/>
      <c r="L3" s="231"/>
      <c r="M3" s="231"/>
      <c r="N3" s="231"/>
      <c r="O3" s="231"/>
      <c r="P3" s="231"/>
      <c r="Q3" s="231"/>
      <c r="R3" s="231"/>
      <c r="S3" s="231"/>
      <c r="T3" s="231"/>
      <c r="U3" s="231"/>
      <c r="V3" s="231"/>
      <c r="W3" s="231"/>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1"/>
      <c r="CM3" s="231"/>
      <c r="CN3" s="231"/>
      <c r="CO3" s="231"/>
      <c r="CP3" s="231"/>
      <c r="CQ3" s="231"/>
      <c r="CR3" s="231"/>
      <c r="CS3" s="231"/>
      <c r="CT3" s="231"/>
      <c r="CU3" s="231"/>
      <c r="CV3" s="231"/>
      <c r="CW3" s="231"/>
      <c r="CX3" s="231"/>
      <c r="CY3" s="231"/>
      <c r="CZ3" s="231"/>
      <c r="DA3" s="231"/>
      <c r="DB3" s="231"/>
      <c r="DC3" s="231"/>
      <c r="DD3" s="231"/>
      <c r="DE3" s="231"/>
      <c r="DF3" s="231"/>
      <c r="DG3" s="231"/>
      <c r="DH3" s="231"/>
      <c r="DI3" s="231"/>
      <c r="DJ3" s="231"/>
      <c r="DK3" s="231"/>
      <c r="DL3" s="231"/>
      <c r="DM3" s="231"/>
      <c r="DN3" s="231"/>
      <c r="DO3" s="231"/>
      <c r="DP3" s="231"/>
      <c r="DQ3" s="231"/>
      <c r="DR3" s="231"/>
      <c r="DS3" s="231"/>
      <c r="DT3" s="231"/>
      <c r="DU3" s="231"/>
      <c r="DV3" s="231"/>
      <c r="DW3" s="231"/>
      <c r="DX3" s="231"/>
      <c r="DY3" s="231"/>
      <c r="DZ3" s="231"/>
      <c r="EA3" s="233"/>
    </row>
    <row r="4" spans="1:131" s="238" customFormat="1" ht="26.25" customHeight="1" thickBot="1" x14ac:dyDescent="0.25">
      <c r="A4" s="753" t="s">
        <v>375</v>
      </c>
      <c r="B4" s="753"/>
      <c r="C4" s="753"/>
      <c r="D4" s="753"/>
      <c r="E4" s="753"/>
      <c r="F4" s="753"/>
      <c r="G4" s="753"/>
      <c r="H4" s="753"/>
      <c r="I4" s="753"/>
      <c r="J4" s="753"/>
      <c r="K4" s="753"/>
      <c r="L4" s="753"/>
      <c r="M4" s="753"/>
      <c r="N4" s="753"/>
      <c r="O4" s="753"/>
      <c r="P4" s="753"/>
      <c r="Q4" s="753"/>
      <c r="R4" s="753"/>
      <c r="S4" s="753"/>
      <c r="T4" s="753"/>
      <c r="U4" s="753"/>
      <c r="V4" s="753"/>
      <c r="W4" s="753"/>
      <c r="X4" s="753"/>
      <c r="Y4" s="753"/>
      <c r="Z4" s="753"/>
      <c r="AA4" s="753"/>
      <c r="AB4" s="753"/>
      <c r="AC4" s="753"/>
      <c r="AD4" s="753"/>
      <c r="AE4" s="753"/>
      <c r="AF4" s="753"/>
      <c r="AG4" s="753"/>
      <c r="AH4" s="753"/>
      <c r="AI4" s="753"/>
      <c r="AJ4" s="753"/>
      <c r="AK4" s="753"/>
      <c r="AL4" s="753"/>
      <c r="AM4" s="753"/>
      <c r="AN4" s="753"/>
      <c r="AO4" s="753"/>
      <c r="AP4" s="753"/>
      <c r="AQ4" s="753"/>
      <c r="AR4" s="753"/>
      <c r="AS4" s="753"/>
      <c r="AT4" s="753"/>
      <c r="AU4" s="753"/>
      <c r="AV4" s="753"/>
      <c r="AW4" s="753"/>
      <c r="AX4" s="753"/>
      <c r="AY4" s="753"/>
      <c r="AZ4" s="235"/>
      <c r="BA4" s="235"/>
      <c r="BB4" s="235"/>
      <c r="BC4" s="235"/>
      <c r="BD4" s="235"/>
      <c r="BE4" s="236"/>
      <c r="BF4" s="236"/>
      <c r="BG4" s="236"/>
      <c r="BH4" s="236"/>
      <c r="BI4" s="236"/>
      <c r="BJ4" s="236"/>
      <c r="BK4" s="236"/>
      <c r="BL4" s="236"/>
      <c r="BM4" s="236"/>
      <c r="BN4" s="236"/>
      <c r="BO4" s="236"/>
      <c r="BP4" s="236"/>
      <c r="BQ4" s="754" t="s">
        <v>376</v>
      </c>
      <c r="BR4" s="754"/>
      <c r="BS4" s="754"/>
      <c r="BT4" s="754"/>
      <c r="BU4" s="754"/>
      <c r="BV4" s="754"/>
      <c r="BW4" s="754"/>
      <c r="BX4" s="754"/>
      <c r="BY4" s="754"/>
      <c r="BZ4" s="754"/>
      <c r="CA4" s="754"/>
      <c r="CB4" s="754"/>
      <c r="CC4" s="754"/>
      <c r="CD4" s="754"/>
      <c r="CE4" s="754"/>
      <c r="CF4" s="754"/>
      <c r="CG4" s="754"/>
      <c r="CH4" s="754"/>
      <c r="CI4" s="754"/>
      <c r="CJ4" s="754"/>
      <c r="CK4" s="754"/>
      <c r="CL4" s="754"/>
      <c r="CM4" s="754"/>
      <c r="CN4" s="754"/>
      <c r="CO4" s="754"/>
      <c r="CP4" s="754"/>
      <c r="CQ4" s="754"/>
      <c r="CR4" s="754"/>
      <c r="CS4" s="754"/>
      <c r="CT4" s="754"/>
      <c r="CU4" s="754"/>
      <c r="CV4" s="754"/>
      <c r="CW4" s="754"/>
      <c r="CX4" s="754"/>
      <c r="CY4" s="754"/>
      <c r="CZ4" s="754"/>
      <c r="DA4" s="754"/>
      <c r="DB4" s="754"/>
      <c r="DC4" s="754"/>
      <c r="DD4" s="754"/>
      <c r="DE4" s="754"/>
      <c r="DF4" s="754"/>
      <c r="DG4" s="754"/>
      <c r="DH4" s="754"/>
      <c r="DI4" s="754"/>
      <c r="DJ4" s="754"/>
      <c r="DK4" s="754"/>
      <c r="DL4" s="754"/>
      <c r="DM4" s="754"/>
      <c r="DN4" s="754"/>
      <c r="DO4" s="754"/>
      <c r="DP4" s="754"/>
      <c r="DQ4" s="754"/>
      <c r="DR4" s="754"/>
      <c r="DS4" s="754"/>
      <c r="DT4" s="754"/>
      <c r="DU4" s="754"/>
      <c r="DV4" s="754"/>
      <c r="DW4" s="754"/>
      <c r="DX4" s="754"/>
      <c r="DY4" s="754"/>
      <c r="DZ4" s="754"/>
      <c r="EA4" s="237"/>
    </row>
    <row r="5" spans="1:131" s="238" customFormat="1" ht="26.25" customHeight="1" x14ac:dyDescent="0.2">
      <c r="A5" s="755" t="s">
        <v>377</v>
      </c>
      <c r="B5" s="756"/>
      <c r="C5" s="756"/>
      <c r="D5" s="756"/>
      <c r="E5" s="756"/>
      <c r="F5" s="756"/>
      <c r="G5" s="756"/>
      <c r="H5" s="756"/>
      <c r="I5" s="756"/>
      <c r="J5" s="756"/>
      <c r="K5" s="756"/>
      <c r="L5" s="756"/>
      <c r="M5" s="756"/>
      <c r="N5" s="756"/>
      <c r="O5" s="756"/>
      <c r="P5" s="757"/>
      <c r="Q5" s="761" t="s">
        <v>378</v>
      </c>
      <c r="R5" s="762"/>
      <c r="S5" s="762"/>
      <c r="T5" s="762"/>
      <c r="U5" s="763"/>
      <c r="V5" s="761" t="s">
        <v>379</v>
      </c>
      <c r="W5" s="762"/>
      <c r="X5" s="762"/>
      <c r="Y5" s="762"/>
      <c r="Z5" s="763"/>
      <c r="AA5" s="761" t="s">
        <v>380</v>
      </c>
      <c r="AB5" s="762"/>
      <c r="AC5" s="762"/>
      <c r="AD5" s="762"/>
      <c r="AE5" s="762"/>
      <c r="AF5" s="767" t="s">
        <v>381</v>
      </c>
      <c r="AG5" s="762"/>
      <c r="AH5" s="762"/>
      <c r="AI5" s="762"/>
      <c r="AJ5" s="768"/>
      <c r="AK5" s="762" t="s">
        <v>382</v>
      </c>
      <c r="AL5" s="762"/>
      <c r="AM5" s="762"/>
      <c r="AN5" s="762"/>
      <c r="AO5" s="763"/>
      <c r="AP5" s="761" t="s">
        <v>383</v>
      </c>
      <c r="AQ5" s="762"/>
      <c r="AR5" s="762"/>
      <c r="AS5" s="762"/>
      <c r="AT5" s="763"/>
      <c r="AU5" s="761" t="s">
        <v>384</v>
      </c>
      <c r="AV5" s="762"/>
      <c r="AW5" s="762"/>
      <c r="AX5" s="762"/>
      <c r="AY5" s="768"/>
      <c r="AZ5" s="235"/>
      <c r="BA5" s="235"/>
      <c r="BB5" s="235"/>
      <c r="BC5" s="235"/>
      <c r="BD5" s="235"/>
      <c r="BE5" s="236"/>
      <c r="BF5" s="236"/>
      <c r="BG5" s="236"/>
      <c r="BH5" s="236"/>
      <c r="BI5" s="236"/>
      <c r="BJ5" s="236"/>
      <c r="BK5" s="236"/>
      <c r="BL5" s="236"/>
      <c r="BM5" s="236"/>
      <c r="BN5" s="236"/>
      <c r="BO5" s="236"/>
      <c r="BP5" s="236"/>
      <c r="BQ5" s="755" t="s">
        <v>385</v>
      </c>
      <c r="BR5" s="756"/>
      <c r="BS5" s="756"/>
      <c r="BT5" s="756"/>
      <c r="BU5" s="756"/>
      <c r="BV5" s="756"/>
      <c r="BW5" s="756"/>
      <c r="BX5" s="756"/>
      <c r="BY5" s="756"/>
      <c r="BZ5" s="756"/>
      <c r="CA5" s="756"/>
      <c r="CB5" s="756"/>
      <c r="CC5" s="756"/>
      <c r="CD5" s="756"/>
      <c r="CE5" s="756"/>
      <c r="CF5" s="756"/>
      <c r="CG5" s="757"/>
      <c r="CH5" s="761" t="s">
        <v>386</v>
      </c>
      <c r="CI5" s="762"/>
      <c r="CJ5" s="762"/>
      <c r="CK5" s="762"/>
      <c r="CL5" s="763"/>
      <c r="CM5" s="761" t="s">
        <v>387</v>
      </c>
      <c r="CN5" s="762"/>
      <c r="CO5" s="762"/>
      <c r="CP5" s="762"/>
      <c r="CQ5" s="763"/>
      <c r="CR5" s="761" t="s">
        <v>388</v>
      </c>
      <c r="CS5" s="762"/>
      <c r="CT5" s="762"/>
      <c r="CU5" s="762"/>
      <c r="CV5" s="763"/>
      <c r="CW5" s="761" t="s">
        <v>389</v>
      </c>
      <c r="CX5" s="762"/>
      <c r="CY5" s="762"/>
      <c r="CZ5" s="762"/>
      <c r="DA5" s="763"/>
      <c r="DB5" s="761" t="s">
        <v>390</v>
      </c>
      <c r="DC5" s="762"/>
      <c r="DD5" s="762"/>
      <c r="DE5" s="762"/>
      <c r="DF5" s="763"/>
      <c r="DG5" s="791" t="s">
        <v>391</v>
      </c>
      <c r="DH5" s="792"/>
      <c r="DI5" s="792"/>
      <c r="DJ5" s="792"/>
      <c r="DK5" s="793"/>
      <c r="DL5" s="791" t="s">
        <v>392</v>
      </c>
      <c r="DM5" s="792"/>
      <c r="DN5" s="792"/>
      <c r="DO5" s="792"/>
      <c r="DP5" s="793"/>
      <c r="DQ5" s="761" t="s">
        <v>393</v>
      </c>
      <c r="DR5" s="762"/>
      <c r="DS5" s="762"/>
      <c r="DT5" s="762"/>
      <c r="DU5" s="763"/>
      <c r="DV5" s="761" t="s">
        <v>384</v>
      </c>
      <c r="DW5" s="762"/>
      <c r="DX5" s="762"/>
      <c r="DY5" s="762"/>
      <c r="DZ5" s="768"/>
      <c r="EA5" s="237"/>
    </row>
    <row r="6" spans="1:131" s="238" customFormat="1" ht="26.25" customHeight="1" thickBot="1" x14ac:dyDescent="0.25">
      <c r="A6" s="758"/>
      <c r="B6" s="759"/>
      <c r="C6" s="759"/>
      <c r="D6" s="759"/>
      <c r="E6" s="759"/>
      <c r="F6" s="759"/>
      <c r="G6" s="759"/>
      <c r="H6" s="759"/>
      <c r="I6" s="759"/>
      <c r="J6" s="759"/>
      <c r="K6" s="759"/>
      <c r="L6" s="759"/>
      <c r="M6" s="759"/>
      <c r="N6" s="759"/>
      <c r="O6" s="759"/>
      <c r="P6" s="760"/>
      <c r="Q6" s="764"/>
      <c r="R6" s="765"/>
      <c r="S6" s="765"/>
      <c r="T6" s="765"/>
      <c r="U6" s="766"/>
      <c r="V6" s="764"/>
      <c r="W6" s="765"/>
      <c r="X6" s="765"/>
      <c r="Y6" s="765"/>
      <c r="Z6" s="766"/>
      <c r="AA6" s="764"/>
      <c r="AB6" s="765"/>
      <c r="AC6" s="765"/>
      <c r="AD6" s="765"/>
      <c r="AE6" s="765"/>
      <c r="AF6" s="769"/>
      <c r="AG6" s="765"/>
      <c r="AH6" s="765"/>
      <c r="AI6" s="765"/>
      <c r="AJ6" s="770"/>
      <c r="AK6" s="765"/>
      <c r="AL6" s="765"/>
      <c r="AM6" s="765"/>
      <c r="AN6" s="765"/>
      <c r="AO6" s="766"/>
      <c r="AP6" s="764"/>
      <c r="AQ6" s="765"/>
      <c r="AR6" s="765"/>
      <c r="AS6" s="765"/>
      <c r="AT6" s="766"/>
      <c r="AU6" s="764"/>
      <c r="AV6" s="765"/>
      <c r="AW6" s="765"/>
      <c r="AX6" s="765"/>
      <c r="AY6" s="770"/>
      <c r="AZ6" s="235"/>
      <c r="BA6" s="235"/>
      <c r="BB6" s="235"/>
      <c r="BC6" s="235"/>
      <c r="BD6" s="235"/>
      <c r="BE6" s="236"/>
      <c r="BF6" s="236"/>
      <c r="BG6" s="236"/>
      <c r="BH6" s="236"/>
      <c r="BI6" s="236"/>
      <c r="BJ6" s="236"/>
      <c r="BK6" s="236"/>
      <c r="BL6" s="236"/>
      <c r="BM6" s="236"/>
      <c r="BN6" s="236"/>
      <c r="BO6" s="236"/>
      <c r="BP6" s="236"/>
      <c r="BQ6" s="758"/>
      <c r="BR6" s="759"/>
      <c r="BS6" s="759"/>
      <c r="BT6" s="759"/>
      <c r="BU6" s="759"/>
      <c r="BV6" s="759"/>
      <c r="BW6" s="759"/>
      <c r="BX6" s="759"/>
      <c r="BY6" s="759"/>
      <c r="BZ6" s="759"/>
      <c r="CA6" s="759"/>
      <c r="CB6" s="759"/>
      <c r="CC6" s="759"/>
      <c r="CD6" s="759"/>
      <c r="CE6" s="759"/>
      <c r="CF6" s="759"/>
      <c r="CG6" s="760"/>
      <c r="CH6" s="764"/>
      <c r="CI6" s="765"/>
      <c r="CJ6" s="765"/>
      <c r="CK6" s="765"/>
      <c r="CL6" s="766"/>
      <c r="CM6" s="764"/>
      <c r="CN6" s="765"/>
      <c r="CO6" s="765"/>
      <c r="CP6" s="765"/>
      <c r="CQ6" s="766"/>
      <c r="CR6" s="764"/>
      <c r="CS6" s="765"/>
      <c r="CT6" s="765"/>
      <c r="CU6" s="765"/>
      <c r="CV6" s="766"/>
      <c r="CW6" s="764"/>
      <c r="CX6" s="765"/>
      <c r="CY6" s="765"/>
      <c r="CZ6" s="765"/>
      <c r="DA6" s="766"/>
      <c r="DB6" s="764"/>
      <c r="DC6" s="765"/>
      <c r="DD6" s="765"/>
      <c r="DE6" s="765"/>
      <c r="DF6" s="766"/>
      <c r="DG6" s="794"/>
      <c r="DH6" s="795"/>
      <c r="DI6" s="795"/>
      <c r="DJ6" s="795"/>
      <c r="DK6" s="796"/>
      <c r="DL6" s="794"/>
      <c r="DM6" s="795"/>
      <c r="DN6" s="795"/>
      <c r="DO6" s="795"/>
      <c r="DP6" s="796"/>
      <c r="DQ6" s="764"/>
      <c r="DR6" s="765"/>
      <c r="DS6" s="765"/>
      <c r="DT6" s="765"/>
      <c r="DU6" s="766"/>
      <c r="DV6" s="764"/>
      <c r="DW6" s="765"/>
      <c r="DX6" s="765"/>
      <c r="DY6" s="765"/>
      <c r="DZ6" s="770"/>
      <c r="EA6" s="237"/>
    </row>
    <row r="7" spans="1:131" s="238" customFormat="1" ht="26.25" customHeight="1" thickTop="1" x14ac:dyDescent="0.2">
      <c r="A7" s="239">
        <v>1</v>
      </c>
      <c r="B7" s="777" t="s">
        <v>394</v>
      </c>
      <c r="C7" s="778"/>
      <c r="D7" s="778"/>
      <c r="E7" s="778"/>
      <c r="F7" s="778"/>
      <c r="G7" s="778"/>
      <c r="H7" s="778"/>
      <c r="I7" s="778"/>
      <c r="J7" s="778"/>
      <c r="K7" s="778"/>
      <c r="L7" s="778"/>
      <c r="M7" s="778"/>
      <c r="N7" s="778"/>
      <c r="O7" s="778"/>
      <c r="P7" s="779"/>
      <c r="Q7" s="780">
        <v>9024</v>
      </c>
      <c r="R7" s="781"/>
      <c r="S7" s="781"/>
      <c r="T7" s="781"/>
      <c r="U7" s="781"/>
      <c r="V7" s="781">
        <v>8829</v>
      </c>
      <c r="W7" s="781"/>
      <c r="X7" s="781"/>
      <c r="Y7" s="781"/>
      <c r="Z7" s="781"/>
      <c r="AA7" s="781">
        <v>195</v>
      </c>
      <c r="AB7" s="781"/>
      <c r="AC7" s="781"/>
      <c r="AD7" s="781"/>
      <c r="AE7" s="782"/>
      <c r="AF7" s="783">
        <v>195</v>
      </c>
      <c r="AG7" s="784"/>
      <c r="AH7" s="784"/>
      <c r="AI7" s="784"/>
      <c r="AJ7" s="785"/>
      <c r="AK7" s="786">
        <v>102</v>
      </c>
      <c r="AL7" s="787"/>
      <c r="AM7" s="787"/>
      <c r="AN7" s="787"/>
      <c r="AO7" s="787"/>
      <c r="AP7" s="787">
        <v>9831</v>
      </c>
      <c r="AQ7" s="787"/>
      <c r="AR7" s="787"/>
      <c r="AS7" s="787"/>
      <c r="AT7" s="787"/>
      <c r="AU7" s="788"/>
      <c r="AV7" s="788"/>
      <c r="AW7" s="788"/>
      <c r="AX7" s="788"/>
      <c r="AY7" s="789"/>
      <c r="AZ7" s="235"/>
      <c r="BA7" s="235"/>
      <c r="BB7" s="235"/>
      <c r="BC7" s="235"/>
      <c r="BD7" s="235"/>
      <c r="BE7" s="236"/>
      <c r="BF7" s="236"/>
      <c r="BG7" s="236"/>
      <c r="BH7" s="236"/>
      <c r="BI7" s="236"/>
      <c r="BJ7" s="236"/>
      <c r="BK7" s="236"/>
      <c r="BL7" s="236"/>
      <c r="BM7" s="236"/>
      <c r="BN7" s="236"/>
      <c r="BO7" s="236"/>
      <c r="BP7" s="236"/>
      <c r="BQ7" s="239">
        <v>1</v>
      </c>
      <c r="BR7" s="240"/>
      <c r="BS7" s="774"/>
      <c r="BT7" s="775"/>
      <c r="BU7" s="775"/>
      <c r="BV7" s="775"/>
      <c r="BW7" s="775"/>
      <c r="BX7" s="775"/>
      <c r="BY7" s="775"/>
      <c r="BZ7" s="775"/>
      <c r="CA7" s="775"/>
      <c r="CB7" s="775"/>
      <c r="CC7" s="775"/>
      <c r="CD7" s="775"/>
      <c r="CE7" s="775"/>
      <c r="CF7" s="775"/>
      <c r="CG7" s="790"/>
      <c r="CH7" s="771"/>
      <c r="CI7" s="772"/>
      <c r="CJ7" s="772"/>
      <c r="CK7" s="772"/>
      <c r="CL7" s="773"/>
      <c r="CM7" s="771"/>
      <c r="CN7" s="772"/>
      <c r="CO7" s="772"/>
      <c r="CP7" s="772"/>
      <c r="CQ7" s="773"/>
      <c r="CR7" s="771"/>
      <c r="CS7" s="772"/>
      <c r="CT7" s="772"/>
      <c r="CU7" s="772"/>
      <c r="CV7" s="773"/>
      <c r="CW7" s="771"/>
      <c r="CX7" s="772"/>
      <c r="CY7" s="772"/>
      <c r="CZ7" s="772"/>
      <c r="DA7" s="773"/>
      <c r="DB7" s="771"/>
      <c r="DC7" s="772"/>
      <c r="DD7" s="772"/>
      <c r="DE7" s="772"/>
      <c r="DF7" s="773"/>
      <c r="DG7" s="771"/>
      <c r="DH7" s="772"/>
      <c r="DI7" s="772"/>
      <c r="DJ7" s="772"/>
      <c r="DK7" s="773"/>
      <c r="DL7" s="771"/>
      <c r="DM7" s="772"/>
      <c r="DN7" s="772"/>
      <c r="DO7" s="772"/>
      <c r="DP7" s="773"/>
      <c r="DQ7" s="771"/>
      <c r="DR7" s="772"/>
      <c r="DS7" s="772"/>
      <c r="DT7" s="772"/>
      <c r="DU7" s="773"/>
      <c r="DV7" s="774"/>
      <c r="DW7" s="775"/>
      <c r="DX7" s="775"/>
      <c r="DY7" s="775"/>
      <c r="DZ7" s="776"/>
      <c r="EA7" s="237"/>
    </row>
    <row r="8" spans="1:131" s="238" customFormat="1" ht="26.25" customHeight="1" x14ac:dyDescent="0.2">
      <c r="A8" s="241">
        <v>2</v>
      </c>
      <c r="B8" s="808"/>
      <c r="C8" s="809"/>
      <c r="D8" s="809"/>
      <c r="E8" s="809"/>
      <c r="F8" s="809"/>
      <c r="G8" s="809"/>
      <c r="H8" s="809"/>
      <c r="I8" s="809"/>
      <c r="J8" s="809"/>
      <c r="K8" s="809"/>
      <c r="L8" s="809"/>
      <c r="M8" s="809"/>
      <c r="N8" s="809"/>
      <c r="O8" s="809"/>
      <c r="P8" s="810"/>
      <c r="Q8" s="811"/>
      <c r="R8" s="812"/>
      <c r="S8" s="812"/>
      <c r="T8" s="812"/>
      <c r="U8" s="812"/>
      <c r="V8" s="812"/>
      <c r="W8" s="812"/>
      <c r="X8" s="812"/>
      <c r="Y8" s="812"/>
      <c r="Z8" s="812"/>
      <c r="AA8" s="812"/>
      <c r="AB8" s="812"/>
      <c r="AC8" s="812"/>
      <c r="AD8" s="812"/>
      <c r="AE8" s="813"/>
      <c r="AF8" s="814"/>
      <c r="AG8" s="815"/>
      <c r="AH8" s="815"/>
      <c r="AI8" s="815"/>
      <c r="AJ8" s="816"/>
      <c r="AK8" s="797"/>
      <c r="AL8" s="798"/>
      <c r="AM8" s="798"/>
      <c r="AN8" s="798"/>
      <c r="AO8" s="798"/>
      <c r="AP8" s="798"/>
      <c r="AQ8" s="798"/>
      <c r="AR8" s="798"/>
      <c r="AS8" s="798"/>
      <c r="AT8" s="798"/>
      <c r="AU8" s="799"/>
      <c r="AV8" s="799"/>
      <c r="AW8" s="799"/>
      <c r="AX8" s="799"/>
      <c r="AY8" s="800"/>
      <c r="AZ8" s="235"/>
      <c r="BA8" s="235"/>
      <c r="BB8" s="235"/>
      <c r="BC8" s="235"/>
      <c r="BD8" s="235"/>
      <c r="BE8" s="236"/>
      <c r="BF8" s="236"/>
      <c r="BG8" s="236"/>
      <c r="BH8" s="236"/>
      <c r="BI8" s="236"/>
      <c r="BJ8" s="236"/>
      <c r="BK8" s="236"/>
      <c r="BL8" s="236"/>
      <c r="BM8" s="236"/>
      <c r="BN8" s="236"/>
      <c r="BO8" s="236"/>
      <c r="BP8" s="236"/>
      <c r="BQ8" s="241">
        <v>2</v>
      </c>
      <c r="BR8" s="242"/>
      <c r="BS8" s="801"/>
      <c r="BT8" s="802"/>
      <c r="BU8" s="802"/>
      <c r="BV8" s="802"/>
      <c r="BW8" s="802"/>
      <c r="BX8" s="802"/>
      <c r="BY8" s="802"/>
      <c r="BZ8" s="802"/>
      <c r="CA8" s="802"/>
      <c r="CB8" s="802"/>
      <c r="CC8" s="802"/>
      <c r="CD8" s="802"/>
      <c r="CE8" s="802"/>
      <c r="CF8" s="802"/>
      <c r="CG8" s="803"/>
      <c r="CH8" s="804"/>
      <c r="CI8" s="805"/>
      <c r="CJ8" s="805"/>
      <c r="CK8" s="805"/>
      <c r="CL8" s="806"/>
      <c r="CM8" s="804"/>
      <c r="CN8" s="805"/>
      <c r="CO8" s="805"/>
      <c r="CP8" s="805"/>
      <c r="CQ8" s="806"/>
      <c r="CR8" s="804"/>
      <c r="CS8" s="805"/>
      <c r="CT8" s="805"/>
      <c r="CU8" s="805"/>
      <c r="CV8" s="806"/>
      <c r="CW8" s="804"/>
      <c r="CX8" s="805"/>
      <c r="CY8" s="805"/>
      <c r="CZ8" s="805"/>
      <c r="DA8" s="806"/>
      <c r="DB8" s="804"/>
      <c r="DC8" s="805"/>
      <c r="DD8" s="805"/>
      <c r="DE8" s="805"/>
      <c r="DF8" s="806"/>
      <c r="DG8" s="804"/>
      <c r="DH8" s="805"/>
      <c r="DI8" s="805"/>
      <c r="DJ8" s="805"/>
      <c r="DK8" s="806"/>
      <c r="DL8" s="804"/>
      <c r="DM8" s="805"/>
      <c r="DN8" s="805"/>
      <c r="DO8" s="805"/>
      <c r="DP8" s="806"/>
      <c r="DQ8" s="804"/>
      <c r="DR8" s="805"/>
      <c r="DS8" s="805"/>
      <c r="DT8" s="805"/>
      <c r="DU8" s="806"/>
      <c r="DV8" s="801"/>
      <c r="DW8" s="802"/>
      <c r="DX8" s="802"/>
      <c r="DY8" s="802"/>
      <c r="DZ8" s="807"/>
      <c r="EA8" s="237"/>
    </row>
    <row r="9" spans="1:131" s="238" customFormat="1" ht="26.25" customHeight="1" x14ac:dyDescent="0.2">
      <c r="A9" s="241">
        <v>3</v>
      </c>
      <c r="B9" s="808"/>
      <c r="C9" s="809"/>
      <c r="D9" s="809"/>
      <c r="E9" s="809"/>
      <c r="F9" s="809"/>
      <c r="G9" s="809"/>
      <c r="H9" s="809"/>
      <c r="I9" s="809"/>
      <c r="J9" s="809"/>
      <c r="K9" s="809"/>
      <c r="L9" s="809"/>
      <c r="M9" s="809"/>
      <c r="N9" s="809"/>
      <c r="O9" s="809"/>
      <c r="P9" s="810"/>
      <c r="Q9" s="811"/>
      <c r="R9" s="812"/>
      <c r="S9" s="812"/>
      <c r="T9" s="812"/>
      <c r="U9" s="812"/>
      <c r="V9" s="812"/>
      <c r="W9" s="812"/>
      <c r="X9" s="812"/>
      <c r="Y9" s="812"/>
      <c r="Z9" s="812"/>
      <c r="AA9" s="812"/>
      <c r="AB9" s="812"/>
      <c r="AC9" s="812"/>
      <c r="AD9" s="812"/>
      <c r="AE9" s="813"/>
      <c r="AF9" s="814"/>
      <c r="AG9" s="815"/>
      <c r="AH9" s="815"/>
      <c r="AI9" s="815"/>
      <c r="AJ9" s="816"/>
      <c r="AK9" s="797"/>
      <c r="AL9" s="798"/>
      <c r="AM9" s="798"/>
      <c r="AN9" s="798"/>
      <c r="AO9" s="798"/>
      <c r="AP9" s="798"/>
      <c r="AQ9" s="798"/>
      <c r="AR9" s="798"/>
      <c r="AS9" s="798"/>
      <c r="AT9" s="798"/>
      <c r="AU9" s="799"/>
      <c r="AV9" s="799"/>
      <c r="AW9" s="799"/>
      <c r="AX9" s="799"/>
      <c r="AY9" s="800"/>
      <c r="AZ9" s="235"/>
      <c r="BA9" s="235"/>
      <c r="BB9" s="235"/>
      <c r="BC9" s="235"/>
      <c r="BD9" s="235"/>
      <c r="BE9" s="236"/>
      <c r="BF9" s="236"/>
      <c r="BG9" s="236"/>
      <c r="BH9" s="236"/>
      <c r="BI9" s="236"/>
      <c r="BJ9" s="236"/>
      <c r="BK9" s="236"/>
      <c r="BL9" s="236"/>
      <c r="BM9" s="236"/>
      <c r="BN9" s="236"/>
      <c r="BO9" s="236"/>
      <c r="BP9" s="236"/>
      <c r="BQ9" s="241">
        <v>3</v>
      </c>
      <c r="BR9" s="242"/>
      <c r="BS9" s="801"/>
      <c r="BT9" s="802"/>
      <c r="BU9" s="802"/>
      <c r="BV9" s="802"/>
      <c r="BW9" s="802"/>
      <c r="BX9" s="802"/>
      <c r="BY9" s="802"/>
      <c r="BZ9" s="802"/>
      <c r="CA9" s="802"/>
      <c r="CB9" s="802"/>
      <c r="CC9" s="802"/>
      <c r="CD9" s="802"/>
      <c r="CE9" s="802"/>
      <c r="CF9" s="802"/>
      <c r="CG9" s="803"/>
      <c r="CH9" s="804"/>
      <c r="CI9" s="805"/>
      <c r="CJ9" s="805"/>
      <c r="CK9" s="805"/>
      <c r="CL9" s="806"/>
      <c r="CM9" s="804"/>
      <c r="CN9" s="805"/>
      <c r="CO9" s="805"/>
      <c r="CP9" s="805"/>
      <c r="CQ9" s="806"/>
      <c r="CR9" s="804"/>
      <c r="CS9" s="805"/>
      <c r="CT9" s="805"/>
      <c r="CU9" s="805"/>
      <c r="CV9" s="806"/>
      <c r="CW9" s="804"/>
      <c r="CX9" s="805"/>
      <c r="CY9" s="805"/>
      <c r="CZ9" s="805"/>
      <c r="DA9" s="806"/>
      <c r="DB9" s="804"/>
      <c r="DC9" s="805"/>
      <c r="DD9" s="805"/>
      <c r="DE9" s="805"/>
      <c r="DF9" s="806"/>
      <c r="DG9" s="804"/>
      <c r="DH9" s="805"/>
      <c r="DI9" s="805"/>
      <c r="DJ9" s="805"/>
      <c r="DK9" s="806"/>
      <c r="DL9" s="804"/>
      <c r="DM9" s="805"/>
      <c r="DN9" s="805"/>
      <c r="DO9" s="805"/>
      <c r="DP9" s="806"/>
      <c r="DQ9" s="804"/>
      <c r="DR9" s="805"/>
      <c r="DS9" s="805"/>
      <c r="DT9" s="805"/>
      <c r="DU9" s="806"/>
      <c r="DV9" s="801"/>
      <c r="DW9" s="802"/>
      <c r="DX9" s="802"/>
      <c r="DY9" s="802"/>
      <c r="DZ9" s="807"/>
      <c r="EA9" s="237"/>
    </row>
    <row r="10" spans="1:131" s="238" customFormat="1" ht="26.25" customHeight="1" x14ac:dyDescent="0.2">
      <c r="A10" s="241">
        <v>4</v>
      </c>
      <c r="B10" s="808"/>
      <c r="C10" s="809"/>
      <c r="D10" s="809"/>
      <c r="E10" s="809"/>
      <c r="F10" s="809"/>
      <c r="G10" s="809"/>
      <c r="H10" s="809"/>
      <c r="I10" s="809"/>
      <c r="J10" s="809"/>
      <c r="K10" s="809"/>
      <c r="L10" s="809"/>
      <c r="M10" s="809"/>
      <c r="N10" s="809"/>
      <c r="O10" s="809"/>
      <c r="P10" s="810"/>
      <c r="Q10" s="811"/>
      <c r="R10" s="812"/>
      <c r="S10" s="812"/>
      <c r="T10" s="812"/>
      <c r="U10" s="812"/>
      <c r="V10" s="812"/>
      <c r="W10" s="812"/>
      <c r="X10" s="812"/>
      <c r="Y10" s="812"/>
      <c r="Z10" s="812"/>
      <c r="AA10" s="812"/>
      <c r="AB10" s="812"/>
      <c r="AC10" s="812"/>
      <c r="AD10" s="812"/>
      <c r="AE10" s="813"/>
      <c r="AF10" s="814"/>
      <c r="AG10" s="815"/>
      <c r="AH10" s="815"/>
      <c r="AI10" s="815"/>
      <c r="AJ10" s="816"/>
      <c r="AK10" s="797"/>
      <c r="AL10" s="798"/>
      <c r="AM10" s="798"/>
      <c r="AN10" s="798"/>
      <c r="AO10" s="798"/>
      <c r="AP10" s="798"/>
      <c r="AQ10" s="798"/>
      <c r="AR10" s="798"/>
      <c r="AS10" s="798"/>
      <c r="AT10" s="798"/>
      <c r="AU10" s="799"/>
      <c r="AV10" s="799"/>
      <c r="AW10" s="799"/>
      <c r="AX10" s="799"/>
      <c r="AY10" s="800"/>
      <c r="AZ10" s="235"/>
      <c r="BA10" s="235"/>
      <c r="BB10" s="235"/>
      <c r="BC10" s="235"/>
      <c r="BD10" s="235"/>
      <c r="BE10" s="236"/>
      <c r="BF10" s="236"/>
      <c r="BG10" s="236"/>
      <c r="BH10" s="236"/>
      <c r="BI10" s="236"/>
      <c r="BJ10" s="236"/>
      <c r="BK10" s="236"/>
      <c r="BL10" s="236"/>
      <c r="BM10" s="236"/>
      <c r="BN10" s="236"/>
      <c r="BO10" s="236"/>
      <c r="BP10" s="236"/>
      <c r="BQ10" s="241">
        <v>4</v>
      </c>
      <c r="BR10" s="242"/>
      <c r="BS10" s="801"/>
      <c r="BT10" s="802"/>
      <c r="BU10" s="802"/>
      <c r="BV10" s="802"/>
      <c r="BW10" s="802"/>
      <c r="BX10" s="802"/>
      <c r="BY10" s="802"/>
      <c r="BZ10" s="802"/>
      <c r="CA10" s="802"/>
      <c r="CB10" s="802"/>
      <c r="CC10" s="802"/>
      <c r="CD10" s="802"/>
      <c r="CE10" s="802"/>
      <c r="CF10" s="802"/>
      <c r="CG10" s="803"/>
      <c r="CH10" s="804"/>
      <c r="CI10" s="805"/>
      <c r="CJ10" s="805"/>
      <c r="CK10" s="805"/>
      <c r="CL10" s="806"/>
      <c r="CM10" s="804"/>
      <c r="CN10" s="805"/>
      <c r="CO10" s="805"/>
      <c r="CP10" s="805"/>
      <c r="CQ10" s="806"/>
      <c r="CR10" s="804"/>
      <c r="CS10" s="805"/>
      <c r="CT10" s="805"/>
      <c r="CU10" s="805"/>
      <c r="CV10" s="806"/>
      <c r="CW10" s="804"/>
      <c r="CX10" s="805"/>
      <c r="CY10" s="805"/>
      <c r="CZ10" s="805"/>
      <c r="DA10" s="806"/>
      <c r="DB10" s="804"/>
      <c r="DC10" s="805"/>
      <c r="DD10" s="805"/>
      <c r="DE10" s="805"/>
      <c r="DF10" s="806"/>
      <c r="DG10" s="804"/>
      <c r="DH10" s="805"/>
      <c r="DI10" s="805"/>
      <c r="DJ10" s="805"/>
      <c r="DK10" s="806"/>
      <c r="DL10" s="804"/>
      <c r="DM10" s="805"/>
      <c r="DN10" s="805"/>
      <c r="DO10" s="805"/>
      <c r="DP10" s="806"/>
      <c r="DQ10" s="804"/>
      <c r="DR10" s="805"/>
      <c r="DS10" s="805"/>
      <c r="DT10" s="805"/>
      <c r="DU10" s="806"/>
      <c r="DV10" s="801"/>
      <c r="DW10" s="802"/>
      <c r="DX10" s="802"/>
      <c r="DY10" s="802"/>
      <c r="DZ10" s="807"/>
      <c r="EA10" s="237"/>
    </row>
    <row r="11" spans="1:131" s="238" customFormat="1" ht="26.25" customHeight="1" x14ac:dyDescent="0.2">
      <c r="A11" s="241">
        <v>5</v>
      </c>
      <c r="B11" s="808"/>
      <c r="C11" s="809"/>
      <c r="D11" s="809"/>
      <c r="E11" s="809"/>
      <c r="F11" s="809"/>
      <c r="G11" s="809"/>
      <c r="H11" s="809"/>
      <c r="I11" s="809"/>
      <c r="J11" s="809"/>
      <c r="K11" s="809"/>
      <c r="L11" s="809"/>
      <c r="M11" s="809"/>
      <c r="N11" s="809"/>
      <c r="O11" s="809"/>
      <c r="P11" s="810"/>
      <c r="Q11" s="811"/>
      <c r="R11" s="812"/>
      <c r="S11" s="812"/>
      <c r="T11" s="812"/>
      <c r="U11" s="812"/>
      <c r="V11" s="812"/>
      <c r="W11" s="812"/>
      <c r="X11" s="812"/>
      <c r="Y11" s="812"/>
      <c r="Z11" s="812"/>
      <c r="AA11" s="812"/>
      <c r="AB11" s="812"/>
      <c r="AC11" s="812"/>
      <c r="AD11" s="812"/>
      <c r="AE11" s="813"/>
      <c r="AF11" s="814"/>
      <c r="AG11" s="815"/>
      <c r="AH11" s="815"/>
      <c r="AI11" s="815"/>
      <c r="AJ11" s="816"/>
      <c r="AK11" s="797"/>
      <c r="AL11" s="798"/>
      <c r="AM11" s="798"/>
      <c r="AN11" s="798"/>
      <c r="AO11" s="798"/>
      <c r="AP11" s="798"/>
      <c r="AQ11" s="798"/>
      <c r="AR11" s="798"/>
      <c r="AS11" s="798"/>
      <c r="AT11" s="798"/>
      <c r="AU11" s="799"/>
      <c r="AV11" s="799"/>
      <c r="AW11" s="799"/>
      <c r="AX11" s="799"/>
      <c r="AY11" s="800"/>
      <c r="AZ11" s="235"/>
      <c r="BA11" s="235"/>
      <c r="BB11" s="235"/>
      <c r="BC11" s="235"/>
      <c r="BD11" s="235"/>
      <c r="BE11" s="236"/>
      <c r="BF11" s="236"/>
      <c r="BG11" s="236"/>
      <c r="BH11" s="236"/>
      <c r="BI11" s="236"/>
      <c r="BJ11" s="236"/>
      <c r="BK11" s="236"/>
      <c r="BL11" s="236"/>
      <c r="BM11" s="236"/>
      <c r="BN11" s="236"/>
      <c r="BO11" s="236"/>
      <c r="BP11" s="236"/>
      <c r="BQ11" s="241">
        <v>5</v>
      </c>
      <c r="BR11" s="242"/>
      <c r="BS11" s="801"/>
      <c r="BT11" s="802"/>
      <c r="BU11" s="802"/>
      <c r="BV11" s="802"/>
      <c r="BW11" s="802"/>
      <c r="BX11" s="802"/>
      <c r="BY11" s="802"/>
      <c r="BZ11" s="802"/>
      <c r="CA11" s="802"/>
      <c r="CB11" s="802"/>
      <c r="CC11" s="802"/>
      <c r="CD11" s="802"/>
      <c r="CE11" s="802"/>
      <c r="CF11" s="802"/>
      <c r="CG11" s="803"/>
      <c r="CH11" s="804"/>
      <c r="CI11" s="805"/>
      <c r="CJ11" s="805"/>
      <c r="CK11" s="805"/>
      <c r="CL11" s="806"/>
      <c r="CM11" s="804"/>
      <c r="CN11" s="805"/>
      <c r="CO11" s="805"/>
      <c r="CP11" s="805"/>
      <c r="CQ11" s="806"/>
      <c r="CR11" s="804"/>
      <c r="CS11" s="805"/>
      <c r="CT11" s="805"/>
      <c r="CU11" s="805"/>
      <c r="CV11" s="806"/>
      <c r="CW11" s="804"/>
      <c r="CX11" s="805"/>
      <c r="CY11" s="805"/>
      <c r="CZ11" s="805"/>
      <c r="DA11" s="806"/>
      <c r="DB11" s="804"/>
      <c r="DC11" s="805"/>
      <c r="DD11" s="805"/>
      <c r="DE11" s="805"/>
      <c r="DF11" s="806"/>
      <c r="DG11" s="804"/>
      <c r="DH11" s="805"/>
      <c r="DI11" s="805"/>
      <c r="DJ11" s="805"/>
      <c r="DK11" s="806"/>
      <c r="DL11" s="804"/>
      <c r="DM11" s="805"/>
      <c r="DN11" s="805"/>
      <c r="DO11" s="805"/>
      <c r="DP11" s="806"/>
      <c r="DQ11" s="804"/>
      <c r="DR11" s="805"/>
      <c r="DS11" s="805"/>
      <c r="DT11" s="805"/>
      <c r="DU11" s="806"/>
      <c r="DV11" s="801"/>
      <c r="DW11" s="802"/>
      <c r="DX11" s="802"/>
      <c r="DY11" s="802"/>
      <c r="DZ11" s="807"/>
      <c r="EA11" s="237"/>
    </row>
    <row r="12" spans="1:131" s="238" customFormat="1" ht="26.25" customHeight="1" x14ac:dyDescent="0.2">
      <c r="A12" s="241">
        <v>6</v>
      </c>
      <c r="B12" s="808"/>
      <c r="C12" s="809"/>
      <c r="D12" s="809"/>
      <c r="E12" s="809"/>
      <c r="F12" s="809"/>
      <c r="G12" s="809"/>
      <c r="H12" s="809"/>
      <c r="I12" s="809"/>
      <c r="J12" s="809"/>
      <c r="K12" s="809"/>
      <c r="L12" s="809"/>
      <c r="M12" s="809"/>
      <c r="N12" s="809"/>
      <c r="O12" s="809"/>
      <c r="P12" s="810"/>
      <c r="Q12" s="811"/>
      <c r="R12" s="812"/>
      <c r="S12" s="812"/>
      <c r="T12" s="812"/>
      <c r="U12" s="812"/>
      <c r="V12" s="812"/>
      <c r="W12" s="812"/>
      <c r="X12" s="812"/>
      <c r="Y12" s="812"/>
      <c r="Z12" s="812"/>
      <c r="AA12" s="812"/>
      <c r="AB12" s="812"/>
      <c r="AC12" s="812"/>
      <c r="AD12" s="812"/>
      <c r="AE12" s="813"/>
      <c r="AF12" s="814"/>
      <c r="AG12" s="815"/>
      <c r="AH12" s="815"/>
      <c r="AI12" s="815"/>
      <c r="AJ12" s="816"/>
      <c r="AK12" s="797"/>
      <c r="AL12" s="798"/>
      <c r="AM12" s="798"/>
      <c r="AN12" s="798"/>
      <c r="AO12" s="798"/>
      <c r="AP12" s="798"/>
      <c r="AQ12" s="798"/>
      <c r="AR12" s="798"/>
      <c r="AS12" s="798"/>
      <c r="AT12" s="798"/>
      <c r="AU12" s="799"/>
      <c r="AV12" s="799"/>
      <c r="AW12" s="799"/>
      <c r="AX12" s="799"/>
      <c r="AY12" s="800"/>
      <c r="AZ12" s="235"/>
      <c r="BA12" s="235"/>
      <c r="BB12" s="235"/>
      <c r="BC12" s="235"/>
      <c r="BD12" s="235"/>
      <c r="BE12" s="236"/>
      <c r="BF12" s="236"/>
      <c r="BG12" s="236"/>
      <c r="BH12" s="236"/>
      <c r="BI12" s="236"/>
      <c r="BJ12" s="236"/>
      <c r="BK12" s="236"/>
      <c r="BL12" s="236"/>
      <c r="BM12" s="236"/>
      <c r="BN12" s="236"/>
      <c r="BO12" s="236"/>
      <c r="BP12" s="236"/>
      <c r="BQ12" s="241">
        <v>6</v>
      </c>
      <c r="BR12" s="242"/>
      <c r="BS12" s="801"/>
      <c r="BT12" s="802"/>
      <c r="BU12" s="802"/>
      <c r="BV12" s="802"/>
      <c r="BW12" s="802"/>
      <c r="BX12" s="802"/>
      <c r="BY12" s="802"/>
      <c r="BZ12" s="802"/>
      <c r="CA12" s="802"/>
      <c r="CB12" s="802"/>
      <c r="CC12" s="802"/>
      <c r="CD12" s="802"/>
      <c r="CE12" s="802"/>
      <c r="CF12" s="802"/>
      <c r="CG12" s="803"/>
      <c r="CH12" s="804"/>
      <c r="CI12" s="805"/>
      <c r="CJ12" s="805"/>
      <c r="CK12" s="805"/>
      <c r="CL12" s="806"/>
      <c r="CM12" s="804"/>
      <c r="CN12" s="805"/>
      <c r="CO12" s="805"/>
      <c r="CP12" s="805"/>
      <c r="CQ12" s="806"/>
      <c r="CR12" s="804"/>
      <c r="CS12" s="805"/>
      <c r="CT12" s="805"/>
      <c r="CU12" s="805"/>
      <c r="CV12" s="806"/>
      <c r="CW12" s="804"/>
      <c r="CX12" s="805"/>
      <c r="CY12" s="805"/>
      <c r="CZ12" s="805"/>
      <c r="DA12" s="806"/>
      <c r="DB12" s="804"/>
      <c r="DC12" s="805"/>
      <c r="DD12" s="805"/>
      <c r="DE12" s="805"/>
      <c r="DF12" s="806"/>
      <c r="DG12" s="804"/>
      <c r="DH12" s="805"/>
      <c r="DI12" s="805"/>
      <c r="DJ12" s="805"/>
      <c r="DK12" s="806"/>
      <c r="DL12" s="804"/>
      <c r="DM12" s="805"/>
      <c r="DN12" s="805"/>
      <c r="DO12" s="805"/>
      <c r="DP12" s="806"/>
      <c r="DQ12" s="804"/>
      <c r="DR12" s="805"/>
      <c r="DS12" s="805"/>
      <c r="DT12" s="805"/>
      <c r="DU12" s="806"/>
      <c r="DV12" s="801"/>
      <c r="DW12" s="802"/>
      <c r="DX12" s="802"/>
      <c r="DY12" s="802"/>
      <c r="DZ12" s="807"/>
      <c r="EA12" s="237"/>
    </row>
    <row r="13" spans="1:131" s="238" customFormat="1" ht="26.25" customHeight="1" x14ac:dyDescent="0.2">
      <c r="A13" s="241">
        <v>7</v>
      </c>
      <c r="B13" s="808"/>
      <c r="C13" s="809"/>
      <c r="D13" s="809"/>
      <c r="E13" s="809"/>
      <c r="F13" s="809"/>
      <c r="G13" s="809"/>
      <c r="H13" s="809"/>
      <c r="I13" s="809"/>
      <c r="J13" s="809"/>
      <c r="K13" s="809"/>
      <c r="L13" s="809"/>
      <c r="M13" s="809"/>
      <c r="N13" s="809"/>
      <c r="O13" s="809"/>
      <c r="P13" s="810"/>
      <c r="Q13" s="811"/>
      <c r="R13" s="812"/>
      <c r="S13" s="812"/>
      <c r="T13" s="812"/>
      <c r="U13" s="812"/>
      <c r="V13" s="812"/>
      <c r="W13" s="812"/>
      <c r="X13" s="812"/>
      <c r="Y13" s="812"/>
      <c r="Z13" s="812"/>
      <c r="AA13" s="812"/>
      <c r="AB13" s="812"/>
      <c r="AC13" s="812"/>
      <c r="AD13" s="812"/>
      <c r="AE13" s="813"/>
      <c r="AF13" s="814"/>
      <c r="AG13" s="815"/>
      <c r="AH13" s="815"/>
      <c r="AI13" s="815"/>
      <c r="AJ13" s="816"/>
      <c r="AK13" s="797"/>
      <c r="AL13" s="798"/>
      <c r="AM13" s="798"/>
      <c r="AN13" s="798"/>
      <c r="AO13" s="798"/>
      <c r="AP13" s="798"/>
      <c r="AQ13" s="798"/>
      <c r="AR13" s="798"/>
      <c r="AS13" s="798"/>
      <c r="AT13" s="798"/>
      <c r="AU13" s="799"/>
      <c r="AV13" s="799"/>
      <c r="AW13" s="799"/>
      <c r="AX13" s="799"/>
      <c r="AY13" s="800"/>
      <c r="AZ13" s="235"/>
      <c r="BA13" s="235"/>
      <c r="BB13" s="235"/>
      <c r="BC13" s="235"/>
      <c r="BD13" s="235"/>
      <c r="BE13" s="236"/>
      <c r="BF13" s="236"/>
      <c r="BG13" s="236"/>
      <c r="BH13" s="236"/>
      <c r="BI13" s="236"/>
      <c r="BJ13" s="236"/>
      <c r="BK13" s="236"/>
      <c r="BL13" s="236"/>
      <c r="BM13" s="236"/>
      <c r="BN13" s="236"/>
      <c r="BO13" s="236"/>
      <c r="BP13" s="236"/>
      <c r="BQ13" s="241">
        <v>7</v>
      </c>
      <c r="BR13" s="242"/>
      <c r="BS13" s="801"/>
      <c r="BT13" s="802"/>
      <c r="BU13" s="802"/>
      <c r="BV13" s="802"/>
      <c r="BW13" s="802"/>
      <c r="BX13" s="802"/>
      <c r="BY13" s="802"/>
      <c r="BZ13" s="802"/>
      <c r="CA13" s="802"/>
      <c r="CB13" s="802"/>
      <c r="CC13" s="802"/>
      <c r="CD13" s="802"/>
      <c r="CE13" s="802"/>
      <c r="CF13" s="802"/>
      <c r="CG13" s="803"/>
      <c r="CH13" s="804"/>
      <c r="CI13" s="805"/>
      <c r="CJ13" s="805"/>
      <c r="CK13" s="805"/>
      <c r="CL13" s="806"/>
      <c r="CM13" s="804"/>
      <c r="CN13" s="805"/>
      <c r="CO13" s="805"/>
      <c r="CP13" s="805"/>
      <c r="CQ13" s="806"/>
      <c r="CR13" s="804"/>
      <c r="CS13" s="805"/>
      <c r="CT13" s="805"/>
      <c r="CU13" s="805"/>
      <c r="CV13" s="806"/>
      <c r="CW13" s="804"/>
      <c r="CX13" s="805"/>
      <c r="CY13" s="805"/>
      <c r="CZ13" s="805"/>
      <c r="DA13" s="806"/>
      <c r="DB13" s="804"/>
      <c r="DC13" s="805"/>
      <c r="DD13" s="805"/>
      <c r="DE13" s="805"/>
      <c r="DF13" s="806"/>
      <c r="DG13" s="804"/>
      <c r="DH13" s="805"/>
      <c r="DI13" s="805"/>
      <c r="DJ13" s="805"/>
      <c r="DK13" s="806"/>
      <c r="DL13" s="804"/>
      <c r="DM13" s="805"/>
      <c r="DN13" s="805"/>
      <c r="DO13" s="805"/>
      <c r="DP13" s="806"/>
      <c r="DQ13" s="804"/>
      <c r="DR13" s="805"/>
      <c r="DS13" s="805"/>
      <c r="DT13" s="805"/>
      <c r="DU13" s="806"/>
      <c r="DV13" s="801"/>
      <c r="DW13" s="802"/>
      <c r="DX13" s="802"/>
      <c r="DY13" s="802"/>
      <c r="DZ13" s="807"/>
      <c r="EA13" s="237"/>
    </row>
    <row r="14" spans="1:131" s="238" customFormat="1" ht="26.25" customHeight="1" x14ac:dyDescent="0.2">
      <c r="A14" s="241">
        <v>8</v>
      </c>
      <c r="B14" s="808"/>
      <c r="C14" s="809"/>
      <c r="D14" s="809"/>
      <c r="E14" s="809"/>
      <c r="F14" s="809"/>
      <c r="G14" s="809"/>
      <c r="H14" s="809"/>
      <c r="I14" s="809"/>
      <c r="J14" s="809"/>
      <c r="K14" s="809"/>
      <c r="L14" s="809"/>
      <c r="M14" s="809"/>
      <c r="N14" s="809"/>
      <c r="O14" s="809"/>
      <c r="P14" s="810"/>
      <c r="Q14" s="811"/>
      <c r="R14" s="812"/>
      <c r="S14" s="812"/>
      <c r="T14" s="812"/>
      <c r="U14" s="812"/>
      <c r="V14" s="812"/>
      <c r="W14" s="812"/>
      <c r="X14" s="812"/>
      <c r="Y14" s="812"/>
      <c r="Z14" s="812"/>
      <c r="AA14" s="812"/>
      <c r="AB14" s="812"/>
      <c r="AC14" s="812"/>
      <c r="AD14" s="812"/>
      <c r="AE14" s="813"/>
      <c r="AF14" s="814"/>
      <c r="AG14" s="815"/>
      <c r="AH14" s="815"/>
      <c r="AI14" s="815"/>
      <c r="AJ14" s="816"/>
      <c r="AK14" s="797"/>
      <c r="AL14" s="798"/>
      <c r="AM14" s="798"/>
      <c r="AN14" s="798"/>
      <c r="AO14" s="798"/>
      <c r="AP14" s="798"/>
      <c r="AQ14" s="798"/>
      <c r="AR14" s="798"/>
      <c r="AS14" s="798"/>
      <c r="AT14" s="798"/>
      <c r="AU14" s="799"/>
      <c r="AV14" s="799"/>
      <c r="AW14" s="799"/>
      <c r="AX14" s="799"/>
      <c r="AY14" s="800"/>
      <c r="AZ14" s="235"/>
      <c r="BA14" s="235"/>
      <c r="BB14" s="235"/>
      <c r="BC14" s="235"/>
      <c r="BD14" s="235"/>
      <c r="BE14" s="236"/>
      <c r="BF14" s="236"/>
      <c r="BG14" s="236"/>
      <c r="BH14" s="236"/>
      <c r="BI14" s="236"/>
      <c r="BJ14" s="236"/>
      <c r="BK14" s="236"/>
      <c r="BL14" s="236"/>
      <c r="BM14" s="236"/>
      <c r="BN14" s="236"/>
      <c r="BO14" s="236"/>
      <c r="BP14" s="236"/>
      <c r="BQ14" s="241">
        <v>8</v>
      </c>
      <c r="BR14" s="242"/>
      <c r="BS14" s="801"/>
      <c r="BT14" s="802"/>
      <c r="BU14" s="802"/>
      <c r="BV14" s="802"/>
      <c r="BW14" s="802"/>
      <c r="BX14" s="802"/>
      <c r="BY14" s="802"/>
      <c r="BZ14" s="802"/>
      <c r="CA14" s="802"/>
      <c r="CB14" s="802"/>
      <c r="CC14" s="802"/>
      <c r="CD14" s="802"/>
      <c r="CE14" s="802"/>
      <c r="CF14" s="802"/>
      <c r="CG14" s="803"/>
      <c r="CH14" s="804"/>
      <c r="CI14" s="805"/>
      <c r="CJ14" s="805"/>
      <c r="CK14" s="805"/>
      <c r="CL14" s="806"/>
      <c r="CM14" s="804"/>
      <c r="CN14" s="805"/>
      <c r="CO14" s="805"/>
      <c r="CP14" s="805"/>
      <c r="CQ14" s="806"/>
      <c r="CR14" s="804"/>
      <c r="CS14" s="805"/>
      <c r="CT14" s="805"/>
      <c r="CU14" s="805"/>
      <c r="CV14" s="806"/>
      <c r="CW14" s="804"/>
      <c r="CX14" s="805"/>
      <c r="CY14" s="805"/>
      <c r="CZ14" s="805"/>
      <c r="DA14" s="806"/>
      <c r="DB14" s="804"/>
      <c r="DC14" s="805"/>
      <c r="DD14" s="805"/>
      <c r="DE14" s="805"/>
      <c r="DF14" s="806"/>
      <c r="DG14" s="804"/>
      <c r="DH14" s="805"/>
      <c r="DI14" s="805"/>
      <c r="DJ14" s="805"/>
      <c r="DK14" s="806"/>
      <c r="DL14" s="804"/>
      <c r="DM14" s="805"/>
      <c r="DN14" s="805"/>
      <c r="DO14" s="805"/>
      <c r="DP14" s="806"/>
      <c r="DQ14" s="804"/>
      <c r="DR14" s="805"/>
      <c r="DS14" s="805"/>
      <c r="DT14" s="805"/>
      <c r="DU14" s="806"/>
      <c r="DV14" s="801"/>
      <c r="DW14" s="802"/>
      <c r="DX14" s="802"/>
      <c r="DY14" s="802"/>
      <c r="DZ14" s="807"/>
      <c r="EA14" s="237"/>
    </row>
    <row r="15" spans="1:131" s="238" customFormat="1" ht="26.25" customHeight="1" x14ac:dyDescent="0.2">
      <c r="A15" s="241">
        <v>9</v>
      </c>
      <c r="B15" s="808"/>
      <c r="C15" s="809"/>
      <c r="D15" s="809"/>
      <c r="E15" s="809"/>
      <c r="F15" s="809"/>
      <c r="G15" s="809"/>
      <c r="H15" s="809"/>
      <c r="I15" s="809"/>
      <c r="J15" s="809"/>
      <c r="K15" s="809"/>
      <c r="L15" s="809"/>
      <c r="M15" s="809"/>
      <c r="N15" s="809"/>
      <c r="O15" s="809"/>
      <c r="P15" s="810"/>
      <c r="Q15" s="811"/>
      <c r="R15" s="812"/>
      <c r="S15" s="812"/>
      <c r="T15" s="812"/>
      <c r="U15" s="812"/>
      <c r="V15" s="812"/>
      <c r="W15" s="812"/>
      <c r="X15" s="812"/>
      <c r="Y15" s="812"/>
      <c r="Z15" s="812"/>
      <c r="AA15" s="812"/>
      <c r="AB15" s="812"/>
      <c r="AC15" s="812"/>
      <c r="AD15" s="812"/>
      <c r="AE15" s="813"/>
      <c r="AF15" s="814"/>
      <c r="AG15" s="815"/>
      <c r="AH15" s="815"/>
      <c r="AI15" s="815"/>
      <c r="AJ15" s="816"/>
      <c r="AK15" s="797"/>
      <c r="AL15" s="798"/>
      <c r="AM15" s="798"/>
      <c r="AN15" s="798"/>
      <c r="AO15" s="798"/>
      <c r="AP15" s="798"/>
      <c r="AQ15" s="798"/>
      <c r="AR15" s="798"/>
      <c r="AS15" s="798"/>
      <c r="AT15" s="798"/>
      <c r="AU15" s="799"/>
      <c r="AV15" s="799"/>
      <c r="AW15" s="799"/>
      <c r="AX15" s="799"/>
      <c r="AY15" s="800"/>
      <c r="AZ15" s="235"/>
      <c r="BA15" s="235"/>
      <c r="BB15" s="235"/>
      <c r="BC15" s="235"/>
      <c r="BD15" s="235"/>
      <c r="BE15" s="236"/>
      <c r="BF15" s="236"/>
      <c r="BG15" s="236"/>
      <c r="BH15" s="236"/>
      <c r="BI15" s="236"/>
      <c r="BJ15" s="236"/>
      <c r="BK15" s="236"/>
      <c r="BL15" s="236"/>
      <c r="BM15" s="236"/>
      <c r="BN15" s="236"/>
      <c r="BO15" s="236"/>
      <c r="BP15" s="236"/>
      <c r="BQ15" s="241">
        <v>9</v>
      </c>
      <c r="BR15" s="242"/>
      <c r="BS15" s="801"/>
      <c r="BT15" s="802"/>
      <c r="BU15" s="802"/>
      <c r="BV15" s="802"/>
      <c r="BW15" s="802"/>
      <c r="BX15" s="802"/>
      <c r="BY15" s="802"/>
      <c r="BZ15" s="802"/>
      <c r="CA15" s="802"/>
      <c r="CB15" s="802"/>
      <c r="CC15" s="802"/>
      <c r="CD15" s="802"/>
      <c r="CE15" s="802"/>
      <c r="CF15" s="802"/>
      <c r="CG15" s="803"/>
      <c r="CH15" s="804"/>
      <c r="CI15" s="805"/>
      <c r="CJ15" s="805"/>
      <c r="CK15" s="805"/>
      <c r="CL15" s="806"/>
      <c r="CM15" s="804"/>
      <c r="CN15" s="805"/>
      <c r="CO15" s="805"/>
      <c r="CP15" s="805"/>
      <c r="CQ15" s="806"/>
      <c r="CR15" s="804"/>
      <c r="CS15" s="805"/>
      <c r="CT15" s="805"/>
      <c r="CU15" s="805"/>
      <c r="CV15" s="806"/>
      <c r="CW15" s="804"/>
      <c r="CX15" s="805"/>
      <c r="CY15" s="805"/>
      <c r="CZ15" s="805"/>
      <c r="DA15" s="806"/>
      <c r="DB15" s="804"/>
      <c r="DC15" s="805"/>
      <c r="DD15" s="805"/>
      <c r="DE15" s="805"/>
      <c r="DF15" s="806"/>
      <c r="DG15" s="804"/>
      <c r="DH15" s="805"/>
      <c r="DI15" s="805"/>
      <c r="DJ15" s="805"/>
      <c r="DK15" s="806"/>
      <c r="DL15" s="804"/>
      <c r="DM15" s="805"/>
      <c r="DN15" s="805"/>
      <c r="DO15" s="805"/>
      <c r="DP15" s="806"/>
      <c r="DQ15" s="804"/>
      <c r="DR15" s="805"/>
      <c r="DS15" s="805"/>
      <c r="DT15" s="805"/>
      <c r="DU15" s="806"/>
      <c r="DV15" s="801"/>
      <c r="DW15" s="802"/>
      <c r="DX15" s="802"/>
      <c r="DY15" s="802"/>
      <c r="DZ15" s="807"/>
      <c r="EA15" s="237"/>
    </row>
    <row r="16" spans="1:131" s="238" customFormat="1" ht="26.25" customHeight="1" x14ac:dyDescent="0.2">
      <c r="A16" s="241">
        <v>10</v>
      </c>
      <c r="B16" s="808"/>
      <c r="C16" s="809"/>
      <c r="D16" s="809"/>
      <c r="E16" s="809"/>
      <c r="F16" s="809"/>
      <c r="G16" s="809"/>
      <c r="H16" s="809"/>
      <c r="I16" s="809"/>
      <c r="J16" s="809"/>
      <c r="K16" s="809"/>
      <c r="L16" s="809"/>
      <c r="M16" s="809"/>
      <c r="N16" s="809"/>
      <c r="O16" s="809"/>
      <c r="P16" s="810"/>
      <c r="Q16" s="811"/>
      <c r="R16" s="812"/>
      <c r="S16" s="812"/>
      <c r="T16" s="812"/>
      <c r="U16" s="812"/>
      <c r="V16" s="812"/>
      <c r="W16" s="812"/>
      <c r="X16" s="812"/>
      <c r="Y16" s="812"/>
      <c r="Z16" s="812"/>
      <c r="AA16" s="812"/>
      <c r="AB16" s="812"/>
      <c r="AC16" s="812"/>
      <c r="AD16" s="812"/>
      <c r="AE16" s="813"/>
      <c r="AF16" s="814"/>
      <c r="AG16" s="815"/>
      <c r="AH16" s="815"/>
      <c r="AI16" s="815"/>
      <c r="AJ16" s="816"/>
      <c r="AK16" s="797"/>
      <c r="AL16" s="798"/>
      <c r="AM16" s="798"/>
      <c r="AN16" s="798"/>
      <c r="AO16" s="798"/>
      <c r="AP16" s="798"/>
      <c r="AQ16" s="798"/>
      <c r="AR16" s="798"/>
      <c r="AS16" s="798"/>
      <c r="AT16" s="798"/>
      <c r="AU16" s="799"/>
      <c r="AV16" s="799"/>
      <c r="AW16" s="799"/>
      <c r="AX16" s="799"/>
      <c r="AY16" s="800"/>
      <c r="AZ16" s="235"/>
      <c r="BA16" s="235"/>
      <c r="BB16" s="235"/>
      <c r="BC16" s="235"/>
      <c r="BD16" s="235"/>
      <c r="BE16" s="236"/>
      <c r="BF16" s="236"/>
      <c r="BG16" s="236"/>
      <c r="BH16" s="236"/>
      <c r="BI16" s="236"/>
      <c r="BJ16" s="236"/>
      <c r="BK16" s="236"/>
      <c r="BL16" s="236"/>
      <c r="BM16" s="236"/>
      <c r="BN16" s="236"/>
      <c r="BO16" s="236"/>
      <c r="BP16" s="236"/>
      <c r="BQ16" s="241">
        <v>10</v>
      </c>
      <c r="BR16" s="242"/>
      <c r="BS16" s="801"/>
      <c r="BT16" s="802"/>
      <c r="BU16" s="802"/>
      <c r="BV16" s="802"/>
      <c r="BW16" s="802"/>
      <c r="BX16" s="802"/>
      <c r="BY16" s="802"/>
      <c r="BZ16" s="802"/>
      <c r="CA16" s="802"/>
      <c r="CB16" s="802"/>
      <c r="CC16" s="802"/>
      <c r="CD16" s="802"/>
      <c r="CE16" s="802"/>
      <c r="CF16" s="802"/>
      <c r="CG16" s="803"/>
      <c r="CH16" s="804"/>
      <c r="CI16" s="805"/>
      <c r="CJ16" s="805"/>
      <c r="CK16" s="805"/>
      <c r="CL16" s="806"/>
      <c r="CM16" s="804"/>
      <c r="CN16" s="805"/>
      <c r="CO16" s="805"/>
      <c r="CP16" s="805"/>
      <c r="CQ16" s="806"/>
      <c r="CR16" s="804"/>
      <c r="CS16" s="805"/>
      <c r="CT16" s="805"/>
      <c r="CU16" s="805"/>
      <c r="CV16" s="806"/>
      <c r="CW16" s="804"/>
      <c r="CX16" s="805"/>
      <c r="CY16" s="805"/>
      <c r="CZ16" s="805"/>
      <c r="DA16" s="806"/>
      <c r="DB16" s="804"/>
      <c r="DC16" s="805"/>
      <c r="DD16" s="805"/>
      <c r="DE16" s="805"/>
      <c r="DF16" s="806"/>
      <c r="DG16" s="804"/>
      <c r="DH16" s="805"/>
      <c r="DI16" s="805"/>
      <c r="DJ16" s="805"/>
      <c r="DK16" s="806"/>
      <c r="DL16" s="804"/>
      <c r="DM16" s="805"/>
      <c r="DN16" s="805"/>
      <c r="DO16" s="805"/>
      <c r="DP16" s="806"/>
      <c r="DQ16" s="804"/>
      <c r="DR16" s="805"/>
      <c r="DS16" s="805"/>
      <c r="DT16" s="805"/>
      <c r="DU16" s="806"/>
      <c r="DV16" s="801"/>
      <c r="DW16" s="802"/>
      <c r="DX16" s="802"/>
      <c r="DY16" s="802"/>
      <c r="DZ16" s="807"/>
      <c r="EA16" s="237"/>
    </row>
    <row r="17" spans="1:131" s="238" customFormat="1" ht="26.25" customHeight="1" x14ac:dyDescent="0.2">
      <c r="A17" s="241">
        <v>11</v>
      </c>
      <c r="B17" s="808"/>
      <c r="C17" s="809"/>
      <c r="D17" s="809"/>
      <c r="E17" s="809"/>
      <c r="F17" s="809"/>
      <c r="G17" s="809"/>
      <c r="H17" s="809"/>
      <c r="I17" s="809"/>
      <c r="J17" s="809"/>
      <c r="K17" s="809"/>
      <c r="L17" s="809"/>
      <c r="M17" s="809"/>
      <c r="N17" s="809"/>
      <c r="O17" s="809"/>
      <c r="P17" s="810"/>
      <c r="Q17" s="811"/>
      <c r="R17" s="812"/>
      <c r="S17" s="812"/>
      <c r="T17" s="812"/>
      <c r="U17" s="812"/>
      <c r="V17" s="812"/>
      <c r="W17" s="812"/>
      <c r="X17" s="812"/>
      <c r="Y17" s="812"/>
      <c r="Z17" s="812"/>
      <c r="AA17" s="812"/>
      <c r="AB17" s="812"/>
      <c r="AC17" s="812"/>
      <c r="AD17" s="812"/>
      <c r="AE17" s="813"/>
      <c r="AF17" s="814"/>
      <c r="AG17" s="815"/>
      <c r="AH17" s="815"/>
      <c r="AI17" s="815"/>
      <c r="AJ17" s="816"/>
      <c r="AK17" s="797"/>
      <c r="AL17" s="798"/>
      <c r="AM17" s="798"/>
      <c r="AN17" s="798"/>
      <c r="AO17" s="798"/>
      <c r="AP17" s="798"/>
      <c r="AQ17" s="798"/>
      <c r="AR17" s="798"/>
      <c r="AS17" s="798"/>
      <c r="AT17" s="798"/>
      <c r="AU17" s="799"/>
      <c r="AV17" s="799"/>
      <c r="AW17" s="799"/>
      <c r="AX17" s="799"/>
      <c r="AY17" s="800"/>
      <c r="AZ17" s="235"/>
      <c r="BA17" s="235"/>
      <c r="BB17" s="235"/>
      <c r="BC17" s="235"/>
      <c r="BD17" s="235"/>
      <c r="BE17" s="236"/>
      <c r="BF17" s="236"/>
      <c r="BG17" s="236"/>
      <c r="BH17" s="236"/>
      <c r="BI17" s="236"/>
      <c r="BJ17" s="236"/>
      <c r="BK17" s="236"/>
      <c r="BL17" s="236"/>
      <c r="BM17" s="236"/>
      <c r="BN17" s="236"/>
      <c r="BO17" s="236"/>
      <c r="BP17" s="236"/>
      <c r="BQ17" s="241">
        <v>11</v>
      </c>
      <c r="BR17" s="242"/>
      <c r="BS17" s="801"/>
      <c r="BT17" s="802"/>
      <c r="BU17" s="802"/>
      <c r="BV17" s="802"/>
      <c r="BW17" s="802"/>
      <c r="BX17" s="802"/>
      <c r="BY17" s="802"/>
      <c r="BZ17" s="802"/>
      <c r="CA17" s="802"/>
      <c r="CB17" s="802"/>
      <c r="CC17" s="802"/>
      <c r="CD17" s="802"/>
      <c r="CE17" s="802"/>
      <c r="CF17" s="802"/>
      <c r="CG17" s="803"/>
      <c r="CH17" s="804"/>
      <c r="CI17" s="805"/>
      <c r="CJ17" s="805"/>
      <c r="CK17" s="805"/>
      <c r="CL17" s="806"/>
      <c r="CM17" s="804"/>
      <c r="CN17" s="805"/>
      <c r="CO17" s="805"/>
      <c r="CP17" s="805"/>
      <c r="CQ17" s="806"/>
      <c r="CR17" s="804"/>
      <c r="CS17" s="805"/>
      <c r="CT17" s="805"/>
      <c r="CU17" s="805"/>
      <c r="CV17" s="806"/>
      <c r="CW17" s="804"/>
      <c r="CX17" s="805"/>
      <c r="CY17" s="805"/>
      <c r="CZ17" s="805"/>
      <c r="DA17" s="806"/>
      <c r="DB17" s="804"/>
      <c r="DC17" s="805"/>
      <c r="DD17" s="805"/>
      <c r="DE17" s="805"/>
      <c r="DF17" s="806"/>
      <c r="DG17" s="804"/>
      <c r="DH17" s="805"/>
      <c r="DI17" s="805"/>
      <c r="DJ17" s="805"/>
      <c r="DK17" s="806"/>
      <c r="DL17" s="804"/>
      <c r="DM17" s="805"/>
      <c r="DN17" s="805"/>
      <c r="DO17" s="805"/>
      <c r="DP17" s="806"/>
      <c r="DQ17" s="804"/>
      <c r="DR17" s="805"/>
      <c r="DS17" s="805"/>
      <c r="DT17" s="805"/>
      <c r="DU17" s="806"/>
      <c r="DV17" s="801"/>
      <c r="DW17" s="802"/>
      <c r="DX17" s="802"/>
      <c r="DY17" s="802"/>
      <c r="DZ17" s="807"/>
      <c r="EA17" s="237"/>
    </row>
    <row r="18" spans="1:131" s="238" customFormat="1" ht="26.25" customHeight="1" x14ac:dyDescent="0.2">
      <c r="A18" s="241">
        <v>12</v>
      </c>
      <c r="B18" s="808"/>
      <c r="C18" s="809"/>
      <c r="D18" s="809"/>
      <c r="E18" s="809"/>
      <c r="F18" s="809"/>
      <c r="G18" s="809"/>
      <c r="H18" s="809"/>
      <c r="I18" s="809"/>
      <c r="J18" s="809"/>
      <c r="K18" s="809"/>
      <c r="L18" s="809"/>
      <c r="M18" s="809"/>
      <c r="N18" s="809"/>
      <c r="O18" s="809"/>
      <c r="P18" s="810"/>
      <c r="Q18" s="811"/>
      <c r="R18" s="812"/>
      <c r="S18" s="812"/>
      <c r="T18" s="812"/>
      <c r="U18" s="812"/>
      <c r="V18" s="812"/>
      <c r="W18" s="812"/>
      <c r="X18" s="812"/>
      <c r="Y18" s="812"/>
      <c r="Z18" s="812"/>
      <c r="AA18" s="812"/>
      <c r="AB18" s="812"/>
      <c r="AC18" s="812"/>
      <c r="AD18" s="812"/>
      <c r="AE18" s="813"/>
      <c r="AF18" s="814"/>
      <c r="AG18" s="815"/>
      <c r="AH18" s="815"/>
      <c r="AI18" s="815"/>
      <c r="AJ18" s="816"/>
      <c r="AK18" s="797"/>
      <c r="AL18" s="798"/>
      <c r="AM18" s="798"/>
      <c r="AN18" s="798"/>
      <c r="AO18" s="798"/>
      <c r="AP18" s="798"/>
      <c r="AQ18" s="798"/>
      <c r="AR18" s="798"/>
      <c r="AS18" s="798"/>
      <c r="AT18" s="798"/>
      <c r="AU18" s="799"/>
      <c r="AV18" s="799"/>
      <c r="AW18" s="799"/>
      <c r="AX18" s="799"/>
      <c r="AY18" s="800"/>
      <c r="AZ18" s="235"/>
      <c r="BA18" s="235"/>
      <c r="BB18" s="235"/>
      <c r="BC18" s="235"/>
      <c r="BD18" s="235"/>
      <c r="BE18" s="236"/>
      <c r="BF18" s="236"/>
      <c r="BG18" s="236"/>
      <c r="BH18" s="236"/>
      <c r="BI18" s="236"/>
      <c r="BJ18" s="236"/>
      <c r="BK18" s="236"/>
      <c r="BL18" s="236"/>
      <c r="BM18" s="236"/>
      <c r="BN18" s="236"/>
      <c r="BO18" s="236"/>
      <c r="BP18" s="236"/>
      <c r="BQ18" s="241">
        <v>12</v>
      </c>
      <c r="BR18" s="242"/>
      <c r="BS18" s="801"/>
      <c r="BT18" s="802"/>
      <c r="BU18" s="802"/>
      <c r="BV18" s="802"/>
      <c r="BW18" s="802"/>
      <c r="BX18" s="802"/>
      <c r="BY18" s="802"/>
      <c r="BZ18" s="802"/>
      <c r="CA18" s="802"/>
      <c r="CB18" s="802"/>
      <c r="CC18" s="802"/>
      <c r="CD18" s="802"/>
      <c r="CE18" s="802"/>
      <c r="CF18" s="802"/>
      <c r="CG18" s="803"/>
      <c r="CH18" s="804"/>
      <c r="CI18" s="805"/>
      <c r="CJ18" s="805"/>
      <c r="CK18" s="805"/>
      <c r="CL18" s="806"/>
      <c r="CM18" s="804"/>
      <c r="CN18" s="805"/>
      <c r="CO18" s="805"/>
      <c r="CP18" s="805"/>
      <c r="CQ18" s="806"/>
      <c r="CR18" s="804"/>
      <c r="CS18" s="805"/>
      <c r="CT18" s="805"/>
      <c r="CU18" s="805"/>
      <c r="CV18" s="806"/>
      <c r="CW18" s="804"/>
      <c r="CX18" s="805"/>
      <c r="CY18" s="805"/>
      <c r="CZ18" s="805"/>
      <c r="DA18" s="806"/>
      <c r="DB18" s="804"/>
      <c r="DC18" s="805"/>
      <c r="DD18" s="805"/>
      <c r="DE18" s="805"/>
      <c r="DF18" s="806"/>
      <c r="DG18" s="804"/>
      <c r="DH18" s="805"/>
      <c r="DI18" s="805"/>
      <c r="DJ18" s="805"/>
      <c r="DK18" s="806"/>
      <c r="DL18" s="804"/>
      <c r="DM18" s="805"/>
      <c r="DN18" s="805"/>
      <c r="DO18" s="805"/>
      <c r="DP18" s="806"/>
      <c r="DQ18" s="804"/>
      <c r="DR18" s="805"/>
      <c r="DS18" s="805"/>
      <c r="DT18" s="805"/>
      <c r="DU18" s="806"/>
      <c r="DV18" s="801"/>
      <c r="DW18" s="802"/>
      <c r="DX18" s="802"/>
      <c r="DY18" s="802"/>
      <c r="DZ18" s="807"/>
      <c r="EA18" s="237"/>
    </row>
    <row r="19" spans="1:131" s="238" customFormat="1" ht="26.25" customHeight="1" x14ac:dyDescent="0.2">
      <c r="A19" s="241">
        <v>13</v>
      </c>
      <c r="B19" s="808"/>
      <c r="C19" s="809"/>
      <c r="D19" s="809"/>
      <c r="E19" s="809"/>
      <c r="F19" s="809"/>
      <c r="G19" s="809"/>
      <c r="H19" s="809"/>
      <c r="I19" s="809"/>
      <c r="J19" s="809"/>
      <c r="K19" s="809"/>
      <c r="L19" s="809"/>
      <c r="M19" s="809"/>
      <c r="N19" s="809"/>
      <c r="O19" s="809"/>
      <c r="P19" s="810"/>
      <c r="Q19" s="811"/>
      <c r="R19" s="812"/>
      <c r="S19" s="812"/>
      <c r="T19" s="812"/>
      <c r="U19" s="812"/>
      <c r="V19" s="812"/>
      <c r="W19" s="812"/>
      <c r="X19" s="812"/>
      <c r="Y19" s="812"/>
      <c r="Z19" s="812"/>
      <c r="AA19" s="812"/>
      <c r="AB19" s="812"/>
      <c r="AC19" s="812"/>
      <c r="AD19" s="812"/>
      <c r="AE19" s="813"/>
      <c r="AF19" s="814"/>
      <c r="AG19" s="815"/>
      <c r="AH19" s="815"/>
      <c r="AI19" s="815"/>
      <c r="AJ19" s="816"/>
      <c r="AK19" s="797"/>
      <c r="AL19" s="798"/>
      <c r="AM19" s="798"/>
      <c r="AN19" s="798"/>
      <c r="AO19" s="798"/>
      <c r="AP19" s="798"/>
      <c r="AQ19" s="798"/>
      <c r="AR19" s="798"/>
      <c r="AS19" s="798"/>
      <c r="AT19" s="798"/>
      <c r="AU19" s="799"/>
      <c r="AV19" s="799"/>
      <c r="AW19" s="799"/>
      <c r="AX19" s="799"/>
      <c r="AY19" s="800"/>
      <c r="AZ19" s="235"/>
      <c r="BA19" s="235"/>
      <c r="BB19" s="235"/>
      <c r="BC19" s="235"/>
      <c r="BD19" s="235"/>
      <c r="BE19" s="236"/>
      <c r="BF19" s="236"/>
      <c r="BG19" s="236"/>
      <c r="BH19" s="236"/>
      <c r="BI19" s="236"/>
      <c r="BJ19" s="236"/>
      <c r="BK19" s="236"/>
      <c r="BL19" s="236"/>
      <c r="BM19" s="236"/>
      <c r="BN19" s="236"/>
      <c r="BO19" s="236"/>
      <c r="BP19" s="236"/>
      <c r="BQ19" s="241">
        <v>13</v>
      </c>
      <c r="BR19" s="242"/>
      <c r="BS19" s="801"/>
      <c r="BT19" s="802"/>
      <c r="BU19" s="802"/>
      <c r="BV19" s="802"/>
      <c r="BW19" s="802"/>
      <c r="BX19" s="802"/>
      <c r="BY19" s="802"/>
      <c r="BZ19" s="802"/>
      <c r="CA19" s="802"/>
      <c r="CB19" s="802"/>
      <c r="CC19" s="802"/>
      <c r="CD19" s="802"/>
      <c r="CE19" s="802"/>
      <c r="CF19" s="802"/>
      <c r="CG19" s="803"/>
      <c r="CH19" s="804"/>
      <c r="CI19" s="805"/>
      <c r="CJ19" s="805"/>
      <c r="CK19" s="805"/>
      <c r="CL19" s="806"/>
      <c r="CM19" s="804"/>
      <c r="CN19" s="805"/>
      <c r="CO19" s="805"/>
      <c r="CP19" s="805"/>
      <c r="CQ19" s="806"/>
      <c r="CR19" s="804"/>
      <c r="CS19" s="805"/>
      <c r="CT19" s="805"/>
      <c r="CU19" s="805"/>
      <c r="CV19" s="806"/>
      <c r="CW19" s="804"/>
      <c r="CX19" s="805"/>
      <c r="CY19" s="805"/>
      <c r="CZ19" s="805"/>
      <c r="DA19" s="806"/>
      <c r="DB19" s="804"/>
      <c r="DC19" s="805"/>
      <c r="DD19" s="805"/>
      <c r="DE19" s="805"/>
      <c r="DF19" s="806"/>
      <c r="DG19" s="804"/>
      <c r="DH19" s="805"/>
      <c r="DI19" s="805"/>
      <c r="DJ19" s="805"/>
      <c r="DK19" s="806"/>
      <c r="DL19" s="804"/>
      <c r="DM19" s="805"/>
      <c r="DN19" s="805"/>
      <c r="DO19" s="805"/>
      <c r="DP19" s="806"/>
      <c r="DQ19" s="804"/>
      <c r="DR19" s="805"/>
      <c r="DS19" s="805"/>
      <c r="DT19" s="805"/>
      <c r="DU19" s="806"/>
      <c r="DV19" s="801"/>
      <c r="DW19" s="802"/>
      <c r="DX19" s="802"/>
      <c r="DY19" s="802"/>
      <c r="DZ19" s="807"/>
      <c r="EA19" s="237"/>
    </row>
    <row r="20" spans="1:131" s="238" customFormat="1" ht="26.25" customHeight="1" x14ac:dyDescent="0.2">
      <c r="A20" s="241">
        <v>14</v>
      </c>
      <c r="B20" s="808"/>
      <c r="C20" s="809"/>
      <c r="D20" s="809"/>
      <c r="E20" s="809"/>
      <c r="F20" s="809"/>
      <c r="G20" s="809"/>
      <c r="H20" s="809"/>
      <c r="I20" s="809"/>
      <c r="J20" s="809"/>
      <c r="K20" s="809"/>
      <c r="L20" s="809"/>
      <c r="M20" s="809"/>
      <c r="N20" s="809"/>
      <c r="O20" s="809"/>
      <c r="P20" s="810"/>
      <c r="Q20" s="811"/>
      <c r="R20" s="812"/>
      <c r="S20" s="812"/>
      <c r="T20" s="812"/>
      <c r="U20" s="812"/>
      <c r="V20" s="812"/>
      <c r="W20" s="812"/>
      <c r="X20" s="812"/>
      <c r="Y20" s="812"/>
      <c r="Z20" s="812"/>
      <c r="AA20" s="812"/>
      <c r="AB20" s="812"/>
      <c r="AC20" s="812"/>
      <c r="AD20" s="812"/>
      <c r="AE20" s="813"/>
      <c r="AF20" s="814"/>
      <c r="AG20" s="815"/>
      <c r="AH20" s="815"/>
      <c r="AI20" s="815"/>
      <c r="AJ20" s="816"/>
      <c r="AK20" s="797"/>
      <c r="AL20" s="798"/>
      <c r="AM20" s="798"/>
      <c r="AN20" s="798"/>
      <c r="AO20" s="798"/>
      <c r="AP20" s="798"/>
      <c r="AQ20" s="798"/>
      <c r="AR20" s="798"/>
      <c r="AS20" s="798"/>
      <c r="AT20" s="798"/>
      <c r="AU20" s="799"/>
      <c r="AV20" s="799"/>
      <c r="AW20" s="799"/>
      <c r="AX20" s="799"/>
      <c r="AY20" s="800"/>
      <c r="AZ20" s="235"/>
      <c r="BA20" s="235"/>
      <c r="BB20" s="235"/>
      <c r="BC20" s="235"/>
      <c r="BD20" s="235"/>
      <c r="BE20" s="236"/>
      <c r="BF20" s="236"/>
      <c r="BG20" s="236"/>
      <c r="BH20" s="236"/>
      <c r="BI20" s="236"/>
      <c r="BJ20" s="236"/>
      <c r="BK20" s="236"/>
      <c r="BL20" s="236"/>
      <c r="BM20" s="236"/>
      <c r="BN20" s="236"/>
      <c r="BO20" s="236"/>
      <c r="BP20" s="236"/>
      <c r="BQ20" s="241">
        <v>14</v>
      </c>
      <c r="BR20" s="242"/>
      <c r="BS20" s="801"/>
      <c r="BT20" s="802"/>
      <c r="BU20" s="802"/>
      <c r="BV20" s="802"/>
      <c r="BW20" s="802"/>
      <c r="BX20" s="802"/>
      <c r="BY20" s="802"/>
      <c r="BZ20" s="802"/>
      <c r="CA20" s="802"/>
      <c r="CB20" s="802"/>
      <c r="CC20" s="802"/>
      <c r="CD20" s="802"/>
      <c r="CE20" s="802"/>
      <c r="CF20" s="802"/>
      <c r="CG20" s="803"/>
      <c r="CH20" s="804"/>
      <c r="CI20" s="805"/>
      <c r="CJ20" s="805"/>
      <c r="CK20" s="805"/>
      <c r="CL20" s="806"/>
      <c r="CM20" s="804"/>
      <c r="CN20" s="805"/>
      <c r="CO20" s="805"/>
      <c r="CP20" s="805"/>
      <c r="CQ20" s="806"/>
      <c r="CR20" s="804"/>
      <c r="CS20" s="805"/>
      <c r="CT20" s="805"/>
      <c r="CU20" s="805"/>
      <c r="CV20" s="806"/>
      <c r="CW20" s="804"/>
      <c r="CX20" s="805"/>
      <c r="CY20" s="805"/>
      <c r="CZ20" s="805"/>
      <c r="DA20" s="806"/>
      <c r="DB20" s="804"/>
      <c r="DC20" s="805"/>
      <c r="DD20" s="805"/>
      <c r="DE20" s="805"/>
      <c r="DF20" s="806"/>
      <c r="DG20" s="804"/>
      <c r="DH20" s="805"/>
      <c r="DI20" s="805"/>
      <c r="DJ20" s="805"/>
      <c r="DK20" s="806"/>
      <c r="DL20" s="804"/>
      <c r="DM20" s="805"/>
      <c r="DN20" s="805"/>
      <c r="DO20" s="805"/>
      <c r="DP20" s="806"/>
      <c r="DQ20" s="804"/>
      <c r="DR20" s="805"/>
      <c r="DS20" s="805"/>
      <c r="DT20" s="805"/>
      <c r="DU20" s="806"/>
      <c r="DV20" s="801"/>
      <c r="DW20" s="802"/>
      <c r="DX20" s="802"/>
      <c r="DY20" s="802"/>
      <c r="DZ20" s="807"/>
      <c r="EA20" s="237"/>
    </row>
    <row r="21" spans="1:131" s="238" customFormat="1" ht="26.25" customHeight="1" thickBot="1" x14ac:dyDescent="0.25">
      <c r="A21" s="241">
        <v>15</v>
      </c>
      <c r="B21" s="808"/>
      <c r="C21" s="809"/>
      <c r="D21" s="809"/>
      <c r="E21" s="809"/>
      <c r="F21" s="809"/>
      <c r="G21" s="809"/>
      <c r="H21" s="809"/>
      <c r="I21" s="809"/>
      <c r="J21" s="809"/>
      <c r="K21" s="809"/>
      <c r="L21" s="809"/>
      <c r="M21" s="809"/>
      <c r="N21" s="809"/>
      <c r="O21" s="809"/>
      <c r="P21" s="810"/>
      <c r="Q21" s="811"/>
      <c r="R21" s="812"/>
      <c r="S21" s="812"/>
      <c r="T21" s="812"/>
      <c r="U21" s="812"/>
      <c r="V21" s="812"/>
      <c r="W21" s="812"/>
      <c r="X21" s="812"/>
      <c r="Y21" s="812"/>
      <c r="Z21" s="812"/>
      <c r="AA21" s="812"/>
      <c r="AB21" s="812"/>
      <c r="AC21" s="812"/>
      <c r="AD21" s="812"/>
      <c r="AE21" s="813"/>
      <c r="AF21" s="814"/>
      <c r="AG21" s="815"/>
      <c r="AH21" s="815"/>
      <c r="AI21" s="815"/>
      <c r="AJ21" s="816"/>
      <c r="AK21" s="797"/>
      <c r="AL21" s="798"/>
      <c r="AM21" s="798"/>
      <c r="AN21" s="798"/>
      <c r="AO21" s="798"/>
      <c r="AP21" s="798"/>
      <c r="AQ21" s="798"/>
      <c r="AR21" s="798"/>
      <c r="AS21" s="798"/>
      <c r="AT21" s="798"/>
      <c r="AU21" s="799"/>
      <c r="AV21" s="799"/>
      <c r="AW21" s="799"/>
      <c r="AX21" s="799"/>
      <c r="AY21" s="800"/>
      <c r="AZ21" s="235"/>
      <c r="BA21" s="235"/>
      <c r="BB21" s="235"/>
      <c r="BC21" s="235"/>
      <c r="BD21" s="235"/>
      <c r="BE21" s="236"/>
      <c r="BF21" s="236"/>
      <c r="BG21" s="236"/>
      <c r="BH21" s="236"/>
      <c r="BI21" s="236"/>
      <c r="BJ21" s="236"/>
      <c r="BK21" s="236"/>
      <c r="BL21" s="236"/>
      <c r="BM21" s="236"/>
      <c r="BN21" s="236"/>
      <c r="BO21" s="236"/>
      <c r="BP21" s="236"/>
      <c r="BQ21" s="241">
        <v>15</v>
      </c>
      <c r="BR21" s="242"/>
      <c r="BS21" s="801"/>
      <c r="BT21" s="802"/>
      <c r="BU21" s="802"/>
      <c r="BV21" s="802"/>
      <c r="BW21" s="802"/>
      <c r="BX21" s="802"/>
      <c r="BY21" s="802"/>
      <c r="BZ21" s="802"/>
      <c r="CA21" s="802"/>
      <c r="CB21" s="802"/>
      <c r="CC21" s="802"/>
      <c r="CD21" s="802"/>
      <c r="CE21" s="802"/>
      <c r="CF21" s="802"/>
      <c r="CG21" s="803"/>
      <c r="CH21" s="804"/>
      <c r="CI21" s="805"/>
      <c r="CJ21" s="805"/>
      <c r="CK21" s="805"/>
      <c r="CL21" s="806"/>
      <c r="CM21" s="804"/>
      <c r="CN21" s="805"/>
      <c r="CO21" s="805"/>
      <c r="CP21" s="805"/>
      <c r="CQ21" s="806"/>
      <c r="CR21" s="804"/>
      <c r="CS21" s="805"/>
      <c r="CT21" s="805"/>
      <c r="CU21" s="805"/>
      <c r="CV21" s="806"/>
      <c r="CW21" s="804"/>
      <c r="CX21" s="805"/>
      <c r="CY21" s="805"/>
      <c r="CZ21" s="805"/>
      <c r="DA21" s="806"/>
      <c r="DB21" s="804"/>
      <c r="DC21" s="805"/>
      <c r="DD21" s="805"/>
      <c r="DE21" s="805"/>
      <c r="DF21" s="806"/>
      <c r="DG21" s="804"/>
      <c r="DH21" s="805"/>
      <c r="DI21" s="805"/>
      <c r="DJ21" s="805"/>
      <c r="DK21" s="806"/>
      <c r="DL21" s="804"/>
      <c r="DM21" s="805"/>
      <c r="DN21" s="805"/>
      <c r="DO21" s="805"/>
      <c r="DP21" s="806"/>
      <c r="DQ21" s="804"/>
      <c r="DR21" s="805"/>
      <c r="DS21" s="805"/>
      <c r="DT21" s="805"/>
      <c r="DU21" s="806"/>
      <c r="DV21" s="801"/>
      <c r="DW21" s="802"/>
      <c r="DX21" s="802"/>
      <c r="DY21" s="802"/>
      <c r="DZ21" s="807"/>
      <c r="EA21" s="237"/>
    </row>
    <row r="22" spans="1:131" s="238" customFormat="1" ht="26.25" customHeight="1" x14ac:dyDescent="0.2">
      <c r="A22" s="241">
        <v>16</v>
      </c>
      <c r="B22" s="808"/>
      <c r="C22" s="809"/>
      <c r="D22" s="809"/>
      <c r="E22" s="809"/>
      <c r="F22" s="809"/>
      <c r="G22" s="809"/>
      <c r="H22" s="809"/>
      <c r="I22" s="809"/>
      <c r="J22" s="809"/>
      <c r="K22" s="809"/>
      <c r="L22" s="809"/>
      <c r="M22" s="809"/>
      <c r="N22" s="809"/>
      <c r="O22" s="809"/>
      <c r="P22" s="810"/>
      <c r="Q22" s="827"/>
      <c r="R22" s="828"/>
      <c r="S22" s="828"/>
      <c r="T22" s="828"/>
      <c r="U22" s="828"/>
      <c r="V22" s="828"/>
      <c r="W22" s="828"/>
      <c r="X22" s="828"/>
      <c r="Y22" s="828"/>
      <c r="Z22" s="828"/>
      <c r="AA22" s="828"/>
      <c r="AB22" s="828"/>
      <c r="AC22" s="828"/>
      <c r="AD22" s="828"/>
      <c r="AE22" s="829"/>
      <c r="AF22" s="814"/>
      <c r="AG22" s="815"/>
      <c r="AH22" s="815"/>
      <c r="AI22" s="815"/>
      <c r="AJ22" s="816"/>
      <c r="AK22" s="830"/>
      <c r="AL22" s="831"/>
      <c r="AM22" s="831"/>
      <c r="AN22" s="831"/>
      <c r="AO22" s="831"/>
      <c r="AP22" s="831"/>
      <c r="AQ22" s="831"/>
      <c r="AR22" s="831"/>
      <c r="AS22" s="831"/>
      <c r="AT22" s="831"/>
      <c r="AU22" s="832"/>
      <c r="AV22" s="832"/>
      <c r="AW22" s="832"/>
      <c r="AX22" s="832"/>
      <c r="AY22" s="833"/>
      <c r="AZ22" s="834" t="s">
        <v>395</v>
      </c>
      <c r="BA22" s="834"/>
      <c r="BB22" s="834"/>
      <c r="BC22" s="834"/>
      <c r="BD22" s="835"/>
      <c r="BE22" s="236"/>
      <c r="BF22" s="236"/>
      <c r="BG22" s="236"/>
      <c r="BH22" s="236"/>
      <c r="BI22" s="236"/>
      <c r="BJ22" s="236"/>
      <c r="BK22" s="236"/>
      <c r="BL22" s="236"/>
      <c r="BM22" s="236"/>
      <c r="BN22" s="236"/>
      <c r="BO22" s="236"/>
      <c r="BP22" s="236"/>
      <c r="BQ22" s="241">
        <v>16</v>
      </c>
      <c r="BR22" s="242"/>
      <c r="BS22" s="801"/>
      <c r="BT22" s="802"/>
      <c r="BU22" s="802"/>
      <c r="BV22" s="802"/>
      <c r="BW22" s="802"/>
      <c r="BX22" s="802"/>
      <c r="BY22" s="802"/>
      <c r="BZ22" s="802"/>
      <c r="CA22" s="802"/>
      <c r="CB22" s="802"/>
      <c r="CC22" s="802"/>
      <c r="CD22" s="802"/>
      <c r="CE22" s="802"/>
      <c r="CF22" s="802"/>
      <c r="CG22" s="803"/>
      <c r="CH22" s="804"/>
      <c r="CI22" s="805"/>
      <c r="CJ22" s="805"/>
      <c r="CK22" s="805"/>
      <c r="CL22" s="806"/>
      <c r="CM22" s="804"/>
      <c r="CN22" s="805"/>
      <c r="CO22" s="805"/>
      <c r="CP22" s="805"/>
      <c r="CQ22" s="806"/>
      <c r="CR22" s="804"/>
      <c r="CS22" s="805"/>
      <c r="CT22" s="805"/>
      <c r="CU22" s="805"/>
      <c r="CV22" s="806"/>
      <c r="CW22" s="804"/>
      <c r="CX22" s="805"/>
      <c r="CY22" s="805"/>
      <c r="CZ22" s="805"/>
      <c r="DA22" s="806"/>
      <c r="DB22" s="804"/>
      <c r="DC22" s="805"/>
      <c r="DD22" s="805"/>
      <c r="DE22" s="805"/>
      <c r="DF22" s="806"/>
      <c r="DG22" s="804"/>
      <c r="DH22" s="805"/>
      <c r="DI22" s="805"/>
      <c r="DJ22" s="805"/>
      <c r="DK22" s="806"/>
      <c r="DL22" s="804"/>
      <c r="DM22" s="805"/>
      <c r="DN22" s="805"/>
      <c r="DO22" s="805"/>
      <c r="DP22" s="806"/>
      <c r="DQ22" s="804"/>
      <c r="DR22" s="805"/>
      <c r="DS22" s="805"/>
      <c r="DT22" s="805"/>
      <c r="DU22" s="806"/>
      <c r="DV22" s="801"/>
      <c r="DW22" s="802"/>
      <c r="DX22" s="802"/>
      <c r="DY22" s="802"/>
      <c r="DZ22" s="807"/>
      <c r="EA22" s="237"/>
    </row>
    <row r="23" spans="1:131" s="238" customFormat="1" ht="26.25" customHeight="1" thickBot="1" x14ac:dyDescent="0.25">
      <c r="A23" s="243" t="s">
        <v>396</v>
      </c>
      <c r="B23" s="817" t="s">
        <v>397</v>
      </c>
      <c r="C23" s="818"/>
      <c r="D23" s="818"/>
      <c r="E23" s="818"/>
      <c r="F23" s="818"/>
      <c r="G23" s="818"/>
      <c r="H23" s="818"/>
      <c r="I23" s="818"/>
      <c r="J23" s="818"/>
      <c r="K23" s="818"/>
      <c r="L23" s="818"/>
      <c r="M23" s="818"/>
      <c r="N23" s="818"/>
      <c r="O23" s="818"/>
      <c r="P23" s="819"/>
      <c r="Q23" s="820">
        <v>9024</v>
      </c>
      <c r="R23" s="821"/>
      <c r="S23" s="821"/>
      <c r="T23" s="821"/>
      <c r="U23" s="821"/>
      <c r="V23" s="821">
        <v>8829</v>
      </c>
      <c r="W23" s="821"/>
      <c r="X23" s="821"/>
      <c r="Y23" s="821"/>
      <c r="Z23" s="821"/>
      <c r="AA23" s="821">
        <v>195</v>
      </c>
      <c r="AB23" s="821"/>
      <c r="AC23" s="821"/>
      <c r="AD23" s="821"/>
      <c r="AE23" s="822"/>
      <c r="AF23" s="823">
        <v>195</v>
      </c>
      <c r="AG23" s="821"/>
      <c r="AH23" s="821"/>
      <c r="AI23" s="821"/>
      <c r="AJ23" s="824"/>
      <c r="AK23" s="825"/>
      <c r="AL23" s="826"/>
      <c r="AM23" s="826"/>
      <c r="AN23" s="826"/>
      <c r="AO23" s="826"/>
      <c r="AP23" s="821">
        <v>9831</v>
      </c>
      <c r="AQ23" s="821"/>
      <c r="AR23" s="821"/>
      <c r="AS23" s="821"/>
      <c r="AT23" s="821"/>
      <c r="AU23" s="837"/>
      <c r="AV23" s="837"/>
      <c r="AW23" s="837"/>
      <c r="AX23" s="837"/>
      <c r="AY23" s="838"/>
      <c r="AZ23" s="839" t="s">
        <v>398</v>
      </c>
      <c r="BA23" s="840"/>
      <c r="BB23" s="840"/>
      <c r="BC23" s="840"/>
      <c r="BD23" s="841"/>
      <c r="BE23" s="236"/>
      <c r="BF23" s="236"/>
      <c r="BG23" s="236"/>
      <c r="BH23" s="236"/>
      <c r="BI23" s="236"/>
      <c r="BJ23" s="236"/>
      <c r="BK23" s="236"/>
      <c r="BL23" s="236"/>
      <c r="BM23" s="236"/>
      <c r="BN23" s="236"/>
      <c r="BO23" s="236"/>
      <c r="BP23" s="236"/>
      <c r="BQ23" s="241">
        <v>17</v>
      </c>
      <c r="BR23" s="242"/>
      <c r="BS23" s="801"/>
      <c r="BT23" s="802"/>
      <c r="BU23" s="802"/>
      <c r="BV23" s="802"/>
      <c r="BW23" s="802"/>
      <c r="BX23" s="802"/>
      <c r="BY23" s="802"/>
      <c r="BZ23" s="802"/>
      <c r="CA23" s="802"/>
      <c r="CB23" s="802"/>
      <c r="CC23" s="802"/>
      <c r="CD23" s="802"/>
      <c r="CE23" s="802"/>
      <c r="CF23" s="802"/>
      <c r="CG23" s="803"/>
      <c r="CH23" s="804"/>
      <c r="CI23" s="805"/>
      <c r="CJ23" s="805"/>
      <c r="CK23" s="805"/>
      <c r="CL23" s="806"/>
      <c r="CM23" s="804"/>
      <c r="CN23" s="805"/>
      <c r="CO23" s="805"/>
      <c r="CP23" s="805"/>
      <c r="CQ23" s="806"/>
      <c r="CR23" s="804"/>
      <c r="CS23" s="805"/>
      <c r="CT23" s="805"/>
      <c r="CU23" s="805"/>
      <c r="CV23" s="806"/>
      <c r="CW23" s="804"/>
      <c r="CX23" s="805"/>
      <c r="CY23" s="805"/>
      <c r="CZ23" s="805"/>
      <c r="DA23" s="806"/>
      <c r="DB23" s="804"/>
      <c r="DC23" s="805"/>
      <c r="DD23" s="805"/>
      <c r="DE23" s="805"/>
      <c r="DF23" s="806"/>
      <c r="DG23" s="804"/>
      <c r="DH23" s="805"/>
      <c r="DI23" s="805"/>
      <c r="DJ23" s="805"/>
      <c r="DK23" s="806"/>
      <c r="DL23" s="804"/>
      <c r="DM23" s="805"/>
      <c r="DN23" s="805"/>
      <c r="DO23" s="805"/>
      <c r="DP23" s="806"/>
      <c r="DQ23" s="804"/>
      <c r="DR23" s="805"/>
      <c r="DS23" s="805"/>
      <c r="DT23" s="805"/>
      <c r="DU23" s="806"/>
      <c r="DV23" s="801"/>
      <c r="DW23" s="802"/>
      <c r="DX23" s="802"/>
      <c r="DY23" s="802"/>
      <c r="DZ23" s="807"/>
      <c r="EA23" s="237"/>
    </row>
    <row r="24" spans="1:131" s="238" customFormat="1" ht="26.25" customHeight="1" x14ac:dyDescent="0.2">
      <c r="A24" s="836" t="s">
        <v>399</v>
      </c>
      <c r="B24" s="836"/>
      <c r="C24" s="836"/>
      <c r="D24" s="836"/>
      <c r="E24" s="836"/>
      <c r="F24" s="836"/>
      <c r="G24" s="836"/>
      <c r="H24" s="836"/>
      <c r="I24" s="836"/>
      <c r="J24" s="836"/>
      <c r="K24" s="836"/>
      <c r="L24" s="836"/>
      <c r="M24" s="836"/>
      <c r="N24" s="836"/>
      <c r="O24" s="836"/>
      <c r="P24" s="836"/>
      <c r="Q24" s="836"/>
      <c r="R24" s="836"/>
      <c r="S24" s="836"/>
      <c r="T24" s="836"/>
      <c r="U24" s="836"/>
      <c r="V24" s="836"/>
      <c r="W24" s="836"/>
      <c r="X24" s="836"/>
      <c r="Y24" s="836"/>
      <c r="Z24" s="836"/>
      <c r="AA24" s="836"/>
      <c r="AB24" s="836"/>
      <c r="AC24" s="836"/>
      <c r="AD24" s="836"/>
      <c r="AE24" s="836"/>
      <c r="AF24" s="836"/>
      <c r="AG24" s="836"/>
      <c r="AH24" s="836"/>
      <c r="AI24" s="836"/>
      <c r="AJ24" s="836"/>
      <c r="AK24" s="836"/>
      <c r="AL24" s="836"/>
      <c r="AM24" s="836"/>
      <c r="AN24" s="836"/>
      <c r="AO24" s="836"/>
      <c r="AP24" s="836"/>
      <c r="AQ24" s="836"/>
      <c r="AR24" s="836"/>
      <c r="AS24" s="836"/>
      <c r="AT24" s="836"/>
      <c r="AU24" s="836"/>
      <c r="AV24" s="836"/>
      <c r="AW24" s="836"/>
      <c r="AX24" s="836"/>
      <c r="AY24" s="836"/>
      <c r="AZ24" s="235"/>
      <c r="BA24" s="235"/>
      <c r="BB24" s="235"/>
      <c r="BC24" s="235"/>
      <c r="BD24" s="235"/>
      <c r="BE24" s="236"/>
      <c r="BF24" s="236"/>
      <c r="BG24" s="236"/>
      <c r="BH24" s="236"/>
      <c r="BI24" s="236"/>
      <c r="BJ24" s="236"/>
      <c r="BK24" s="236"/>
      <c r="BL24" s="236"/>
      <c r="BM24" s="236"/>
      <c r="BN24" s="236"/>
      <c r="BO24" s="236"/>
      <c r="BP24" s="236"/>
      <c r="BQ24" s="241">
        <v>18</v>
      </c>
      <c r="BR24" s="242"/>
      <c r="BS24" s="801"/>
      <c r="BT24" s="802"/>
      <c r="BU24" s="802"/>
      <c r="BV24" s="802"/>
      <c r="BW24" s="802"/>
      <c r="BX24" s="802"/>
      <c r="BY24" s="802"/>
      <c r="BZ24" s="802"/>
      <c r="CA24" s="802"/>
      <c r="CB24" s="802"/>
      <c r="CC24" s="802"/>
      <c r="CD24" s="802"/>
      <c r="CE24" s="802"/>
      <c r="CF24" s="802"/>
      <c r="CG24" s="803"/>
      <c r="CH24" s="804"/>
      <c r="CI24" s="805"/>
      <c r="CJ24" s="805"/>
      <c r="CK24" s="805"/>
      <c r="CL24" s="806"/>
      <c r="CM24" s="804"/>
      <c r="CN24" s="805"/>
      <c r="CO24" s="805"/>
      <c r="CP24" s="805"/>
      <c r="CQ24" s="806"/>
      <c r="CR24" s="804"/>
      <c r="CS24" s="805"/>
      <c r="CT24" s="805"/>
      <c r="CU24" s="805"/>
      <c r="CV24" s="806"/>
      <c r="CW24" s="804"/>
      <c r="CX24" s="805"/>
      <c r="CY24" s="805"/>
      <c r="CZ24" s="805"/>
      <c r="DA24" s="806"/>
      <c r="DB24" s="804"/>
      <c r="DC24" s="805"/>
      <c r="DD24" s="805"/>
      <c r="DE24" s="805"/>
      <c r="DF24" s="806"/>
      <c r="DG24" s="804"/>
      <c r="DH24" s="805"/>
      <c r="DI24" s="805"/>
      <c r="DJ24" s="805"/>
      <c r="DK24" s="806"/>
      <c r="DL24" s="804"/>
      <c r="DM24" s="805"/>
      <c r="DN24" s="805"/>
      <c r="DO24" s="805"/>
      <c r="DP24" s="806"/>
      <c r="DQ24" s="804"/>
      <c r="DR24" s="805"/>
      <c r="DS24" s="805"/>
      <c r="DT24" s="805"/>
      <c r="DU24" s="806"/>
      <c r="DV24" s="801"/>
      <c r="DW24" s="802"/>
      <c r="DX24" s="802"/>
      <c r="DY24" s="802"/>
      <c r="DZ24" s="807"/>
      <c r="EA24" s="237"/>
    </row>
    <row r="25" spans="1:131" ht="26.25" customHeight="1" thickBot="1" x14ac:dyDescent="0.25">
      <c r="A25" s="753" t="s">
        <v>400</v>
      </c>
      <c r="B25" s="753"/>
      <c r="C25" s="753"/>
      <c r="D25" s="753"/>
      <c r="E25" s="753"/>
      <c r="F25" s="753"/>
      <c r="G25" s="753"/>
      <c r="H25" s="753"/>
      <c r="I25" s="753"/>
      <c r="J25" s="753"/>
      <c r="K25" s="753"/>
      <c r="L25" s="753"/>
      <c r="M25" s="753"/>
      <c r="N25" s="753"/>
      <c r="O25" s="753"/>
      <c r="P25" s="753"/>
      <c r="Q25" s="753"/>
      <c r="R25" s="753"/>
      <c r="S25" s="753"/>
      <c r="T25" s="753"/>
      <c r="U25" s="753"/>
      <c r="V25" s="753"/>
      <c r="W25" s="753"/>
      <c r="X25" s="753"/>
      <c r="Y25" s="753"/>
      <c r="Z25" s="753"/>
      <c r="AA25" s="753"/>
      <c r="AB25" s="753"/>
      <c r="AC25" s="753"/>
      <c r="AD25" s="753"/>
      <c r="AE25" s="753"/>
      <c r="AF25" s="753"/>
      <c r="AG25" s="753"/>
      <c r="AH25" s="753"/>
      <c r="AI25" s="753"/>
      <c r="AJ25" s="753"/>
      <c r="AK25" s="753"/>
      <c r="AL25" s="753"/>
      <c r="AM25" s="753"/>
      <c r="AN25" s="753"/>
      <c r="AO25" s="753"/>
      <c r="AP25" s="753"/>
      <c r="AQ25" s="753"/>
      <c r="AR25" s="753"/>
      <c r="AS25" s="753"/>
      <c r="AT25" s="753"/>
      <c r="AU25" s="753"/>
      <c r="AV25" s="753"/>
      <c r="AW25" s="753"/>
      <c r="AX25" s="753"/>
      <c r="AY25" s="753"/>
      <c r="AZ25" s="753"/>
      <c r="BA25" s="753"/>
      <c r="BB25" s="753"/>
      <c r="BC25" s="753"/>
      <c r="BD25" s="753"/>
      <c r="BE25" s="753"/>
      <c r="BF25" s="753"/>
      <c r="BG25" s="753"/>
      <c r="BH25" s="753"/>
      <c r="BI25" s="753"/>
      <c r="BJ25" s="235"/>
      <c r="BK25" s="235"/>
      <c r="BL25" s="235"/>
      <c r="BM25" s="235"/>
      <c r="BN25" s="235"/>
      <c r="BO25" s="244"/>
      <c r="BP25" s="244"/>
      <c r="BQ25" s="241">
        <v>19</v>
      </c>
      <c r="BR25" s="242"/>
      <c r="BS25" s="801"/>
      <c r="BT25" s="802"/>
      <c r="BU25" s="802"/>
      <c r="BV25" s="802"/>
      <c r="BW25" s="802"/>
      <c r="BX25" s="802"/>
      <c r="BY25" s="802"/>
      <c r="BZ25" s="802"/>
      <c r="CA25" s="802"/>
      <c r="CB25" s="802"/>
      <c r="CC25" s="802"/>
      <c r="CD25" s="802"/>
      <c r="CE25" s="802"/>
      <c r="CF25" s="802"/>
      <c r="CG25" s="803"/>
      <c r="CH25" s="804"/>
      <c r="CI25" s="805"/>
      <c r="CJ25" s="805"/>
      <c r="CK25" s="805"/>
      <c r="CL25" s="806"/>
      <c r="CM25" s="804"/>
      <c r="CN25" s="805"/>
      <c r="CO25" s="805"/>
      <c r="CP25" s="805"/>
      <c r="CQ25" s="806"/>
      <c r="CR25" s="804"/>
      <c r="CS25" s="805"/>
      <c r="CT25" s="805"/>
      <c r="CU25" s="805"/>
      <c r="CV25" s="806"/>
      <c r="CW25" s="804"/>
      <c r="CX25" s="805"/>
      <c r="CY25" s="805"/>
      <c r="CZ25" s="805"/>
      <c r="DA25" s="806"/>
      <c r="DB25" s="804"/>
      <c r="DC25" s="805"/>
      <c r="DD25" s="805"/>
      <c r="DE25" s="805"/>
      <c r="DF25" s="806"/>
      <c r="DG25" s="804"/>
      <c r="DH25" s="805"/>
      <c r="DI25" s="805"/>
      <c r="DJ25" s="805"/>
      <c r="DK25" s="806"/>
      <c r="DL25" s="804"/>
      <c r="DM25" s="805"/>
      <c r="DN25" s="805"/>
      <c r="DO25" s="805"/>
      <c r="DP25" s="806"/>
      <c r="DQ25" s="804"/>
      <c r="DR25" s="805"/>
      <c r="DS25" s="805"/>
      <c r="DT25" s="805"/>
      <c r="DU25" s="806"/>
      <c r="DV25" s="801"/>
      <c r="DW25" s="802"/>
      <c r="DX25" s="802"/>
      <c r="DY25" s="802"/>
      <c r="DZ25" s="807"/>
      <c r="EA25" s="233"/>
    </row>
    <row r="26" spans="1:131" ht="26.25" customHeight="1" x14ac:dyDescent="0.2">
      <c r="A26" s="755" t="s">
        <v>377</v>
      </c>
      <c r="B26" s="756"/>
      <c r="C26" s="756"/>
      <c r="D26" s="756"/>
      <c r="E26" s="756"/>
      <c r="F26" s="756"/>
      <c r="G26" s="756"/>
      <c r="H26" s="756"/>
      <c r="I26" s="756"/>
      <c r="J26" s="756"/>
      <c r="K26" s="756"/>
      <c r="L26" s="756"/>
      <c r="M26" s="756"/>
      <c r="N26" s="756"/>
      <c r="O26" s="756"/>
      <c r="P26" s="757"/>
      <c r="Q26" s="761" t="s">
        <v>401</v>
      </c>
      <c r="R26" s="762"/>
      <c r="S26" s="762"/>
      <c r="T26" s="762"/>
      <c r="U26" s="763"/>
      <c r="V26" s="761" t="s">
        <v>402</v>
      </c>
      <c r="W26" s="762"/>
      <c r="X26" s="762"/>
      <c r="Y26" s="762"/>
      <c r="Z26" s="763"/>
      <c r="AA26" s="761" t="s">
        <v>403</v>
      </c>
      <c r="AB26" s="762"/>
      <c r="AC26" s="762"/>
      <c r="AD26" s="762"/>
      <c r="AE26" s="762"/>
      <c r="AF26" s="842" t="s">
        <v>404</v>
      </c>
      <c r="AG26" s="843"/>
      <c r="AH26" s="843"/>
      <c r="AI26" s="843"/>
      <c r="AJ26" s="844"/>
      <c r="AK26" s="762" t="s">
        <v>405</v>
      </c>
      <c r="AL26" s="762"/>
      <c r="AM26" s="762"/>
      <c r="AN26" s="762"/>
      <c r="AO26" s="763"/>
      <c r="AP26" s="761" t="s">
        <v>406</v>
      </c>
      <c r="AQ26" s="762"/>
      <c r="AR26" s="762"/>
      <c r="AS26" s="762"/>
      <c r="AT26" s="763"/>
      <c r="AU26" s="761" t="s">
        <v>407</v>
      </c>
      <c r="AV26" s="762"/>
      <c r="AW26" s="762"/>
      <c r="AX26" s="762"/>
      <c r="AY26" s="763"/>
      <c r="AZ26" s="761" t="s">
        <v>408</v>
      </c>
      <c r="BA26" s="762"/>
      <c r="BB26" s="762"/>
      <c r="BC26" s="762"/>
      <c r="BD26" s="763"/>
      <c r="BE26" s="761" t="s">
        <v>384</v>
      </c>
      <c r="BF26" s="762"/>
      <c r="BG26" s="762"/>
      <c r="BH26" s="762"/>
      <c r="BI26" s="768"/>
      <c r="BJ26" s="235"/>
      <c r="BK26" s="235"/>
      <c r="BL26" s="235"/>
      <c r="BM26" s="235"/>
      <c r="BN26" s="235"/>
      <c r="BO26" s="244"/>
      <c r="BP26" s="244"/>
      <c r="BQ26" s="241">
        <v>20</v>
      </c>
      <c r="BR26" s="242"/>
      <c r="BS26" s="801"/>
      <c r="BT26" s="802"/>
      <c r="BU26" s="802"/>
      <c r="BV26" s="802"/>
      <c r="BW26" s="802"/>
      <c r="BX26" s="802"/>
      <c r="BY26" s="802"/>
      <c r="BZ26" s="802"/>
      <c r="CA26" s="802"/>
      <c r="CB26" s="802"/>
      <c r="CC26" s="802"/>
      <c r="CD26" s="802"/>
      <c r="CE26" s="802"/>
      <c r="CF26" s="802"/>
      <c r="CG26" s="803"/>
      <c r="CH26" s="804"/>
      <c r="CI26" s="805"/>
      <c r="CJ26" s="805"/>
      <c r="CK26" s="805"/>
      <c r="CL26" s="806"/>
      <c r="CM26" s="804"/>
      <c r="CN26" s="805"/>
      <c r="CO26" s="805"/>
      <c r="CP26" s="805"/>
      <c r="CQ26" s="806"/>
      <c r="CR26" s="804"/>
      <c r="CS26" s="805"/>
      <c r="CT26" s="805"/>
      <c r="CU26" s="805"/>
      <c r="CV26" s="806"/>
      <c r="CW26" s="804"/>
      <c r="CX26" s="805"/>
      <c r="CY26" s="805"/>
      <c r="CZ26" s="805"/>
      <c r="DA26" s="806"/>
      <c r="DB26" s="804"/>
      <c r="DC26" s="805"/>
      <c r="DD26" s="805"/>
      <c r="DE26" s="805"/>
      <c r="DF26" s="806"/>
      <c r="DG26" s="804"/>
      <c r="DH26" s="805"/>
      <c r="DI26" s="805"/>
      <c r="DJ26" s="805"/>
      <c r="DK26" s="806"/>
      <c r="DL26" s="804"/>
      <c r="DM26" s="805"/>
      <c r="DN26" s="805"/>
      <c r="DO26" s="805"/>
      <c r="DP26" s="806"/>
      <c r="DQ26" s="804"/>
      <c r="DR26" s="805"/>
      <c r="DS26" s="805"/>
      <c r="DT26" s="805"/>
      <c r="DU26" s="806"/>
      <c r="DV26" s="801"/>
      <c r="DW26" s="802"/>
      <c r="DX26" s="802"/>
      <c r="DY26" s="802"/>
      <c r="DZ26" s="807"/>
      <c r="EA26" s="233"/>
    </row>
    <row r="27" spans="1:131" ht="26.25" customHeight="1" thickBot="1" x14ac:dyDescent="0.25">
      <c r="A27" s="758"/>
      <c r="B27" s="759"/>
      <c r="C27" s="759"/>
      <c r="D27" s="759"/>
      <c r="E27" s="759"/>
      <c r="F27" s="759"/>
      <c r="G27" s="759"/>
      <c r="H27" s="759"/>
      <c r="I27" s="759"/>
      <c r="J27" s="759"/>
      <c r="K27" s="759"/>
      <c r="L27" s="759"/>
      <c r="M27" s="759"/>
      <c r="N27" s="759"/>
      <c r="O27" s="759"/>
      <c r="P27" s="760"/>
      <c r="Q27" s="764"/>
      <c r="R27" s="765"/>
      <c r="S27" s="765"/>
      <c r="T27" s="765"/>
      <c r="U27" s="766"/>
      <c r="V27" s="764"/>
      <c r="W27" s="765"/>
      <c r="X27" s="765"/>
      <c r="Y27" s="765"/>
      <c r="Z27" s="766"/>
      <c r="AA27" s="764"/>
      <c r="AB27" s="765"/>
      <c r="AC27" s="765"/>
      <c r="AD27" s="765"/>
      <c r="AE27" s="765"/>
      <c r="AF27" s="845"/>
      <c r="AG27" s="846"/>
      <c r="AH27" s="846"/>
      <c r="AI27" s="846"/>
      <c r="AJ27" s="847"/>
      <c r="AK27" s="765"/>
      <c r="AL27" s="765"/>
      <c r="AM27" s="765"/>
      <c r="AN27" s="765"/>
      <c r="AO27" s="766"/>
      <c r="AP27" s="764"/>
      <c r="AQ27" s="765"/>
      <c r="AR27" s="765"/>
      <c r="AS27" s="765"/>
      <c r="AT27" s="766"/>
      <c r="AU27" s="764"/>
      <c r="AV27" s="765"/>
      <c r="AW27" s="765"/>
      <c r="AX27" s="765"/>
      <c r="AY27" s="766"/>
      <c r="AZ27" s="764"/>
      <c r="BA27" s="765"/>
      <c r="BB27" s="765"/>
      <c r="BC27" s="765"/>
      <c r="BD27" s="766"/>
      <c r="BE27" s="764"/>
      <c r="BF27" s="765"/>
      <c r="BG27" s="765"/>
      <c r="BH27" s="765"/>
      <c r="BI27" s="770"/>
      <c r="BJ27" s="235"/>
      <c r="BK27" s="235"/>
      <c r="BL27" s="235"/>
      <c r="BM27" s="235"/>
      <c r="BN27" s="235"/>
      <c r="BO27" s="244"/>
      <c r="BP27" s="244"/>
      <c r="BQ27" s="241">
        <v>21</v>
      </c>
      <c r="BR27" s="242"/>
      <c r="BS27" s="801"/>
      <c r="BT27" s="802"/>
      <c r="BU27" s="802"/>
      <c r="BV27" s="802"/>
      <c r="BW27" s="802"/>
      <c r="BX27" s="802"/>
      <c r="BY27" s="802"/>
      <c r="BZ27" s="802"/>
      <c r="CA27" s="802"/>
      <c r="CB27" s="802"/>
      <c r="CC27" s="802"/>
      <c r="CD27" s="802"/>
      <c r="CE27" s="802"/>
      <c r="CF27" s="802"/>
      <c r="CG27" s="803"/>
      <c r="CH27" s="804"/>
      <c r="CI27" s="805"/>
      <c r="CJ27" s="805"/>
      <c r="CK27" s="805"/>
      <c r="CL27" s="806"/>
      <c r="CM27" s="804"/>
      <c r="CN27" s="805"/>
      <c r="CO27" s="805"/>
      <c r="CP27" s="805"/>
      <c r="CQ27" s="806"/>
      <c r="CR27" s="804"/>
      <c r="CS27" s="805"/>
      <c r="CT27" s="805"/>
      <c r="CU27" s="805"/>
      <c r="CV27" s="806"/>
      <c r="CW27" s="804"/>
      <c r="CX27" s="805"/>
      <c r="CY27" s="805"/>
      <c r="CZ27" s="805"/>
      <c r="DA27" s="806"/>
      <c r="DB27" s="804"/>
      <c r="DC27" s="805"/>
      <c r="DD27" s="805"/>
      <c r="DE27" s="805"/>
      <c r="DF27" s="806"/>
      <c r="DG27" s="804"/>
      <c r="DH27" s="805"/>
      <c r="DI27" s="805"/>
      <c r="DJ27" s="805"/>
      <c r="DK27" s="806"/>
      <c r="DL27" s="804"/>
      <c r="DM27" s="805"/>
      <c r="DN27" s="805"/>
      <c r="DO27" s="805"/>
      <c r="DP27" s="806"/>
      <c r="DQ27" s="804"/>
      <c r="DR27" s="805"/>
      <c r="DS27" s="805"/>
      <c r="DT27" s="805"/>
      <c r="DU27" s="806"/>
      <c r="DV27" s="801"/>
      <c r="DW27" s="802"/>
      <c r="DX27" s="802"/>
      <c r="DY27" s="802"/>
      <c r="DZ27" s="807"/>
      <c r="EA27" s="233"/>
    </row>
    <row r="28" spans="1:131" ht="26.25" customHeight="1" thickTop="1" x14ac:dyDescent="0.2">
      <c r="A28" s="245">
        <v>1</v>
      </c>
      <c r="B28" s="777" t="s">
        <v>409</v>
      </c>
      <c r="C28" s="778"/>
      <c r="D28" s="778"/>
      <c r="E28" s="778"/>
      <c r="F28" s="778"/>
      <c r="G28" s="778"/>
      <c r="H28" s="778"/>
      <c r="I28" s="778"/>
      <c r="J28" s="778"/>
      <c r="K28" s="778"/>
      <c r="L28" s="778"/>
      <c r="M28" s="778"/>
      <c r="N28" s="778"/>
      <c r="O28" s="778"/>
      <c r="P28" s="779"/>
      <c r="Q28" s="850">
        <v>1159</v>
      </c>
      <c r="R28" s="851"/>
      <c r="S28" s="851"/>
      <c r="T28" s="851"/>
      <c r="U28" s="851"/>
      <c r="V28" s="851">
        <v>1133</v>
      </c>
      <c r="W28" s="851"/>
      <c r="X28" s="851"/>
      <c r="Y28" s="851"/>
      <c r="Z28" s="851"/>
      <c r="AA28" s="851">
        <v>26</v>
      </c>
      <c r="AB28" s="851"/>
      <c r="AC28" s="851"/>
      <c r="AD28" s="851"/>
      <c r="AE28" s="852"/>
      <c r="AF28" s="853">
        <v>26</v>
      </c>
      <c r="AG28" s="851"/>
      <c r="AH28" s="851"/>
      <c r="AI28" s="851"/>
      <c r="AJ28" s="854"/>
      <c r="AK28" s="855">
        <v>99</v>
      </c>
      <c r="AL28" s="856"/>
      <c r="AM28" s="856"/>
      <c r="AN28" s="856"/>
      <c r="AO28" s="856"/>
      <c r="AP28" s="856" t="s">
        <v>590</v>
      </c>
      <c r="AQ28" s="856"/>
      <c r="AR28" s="856"/>
      <c r="AS28" s="856"/>
      <c r="AT28" s="856"/>
      <c r="AU28" s="856" t="s">
        <v>590</v>
      </c>
      <c r="AV28" s="856"/>
      <c r="AW28" s="856"/>
      <c r="AX28" s="856"/>
      <c r="AY28" s="856"/>
      <c r="AZ28" s="857" t="s">
        <v>598</v>
      </c>
      <c r="BA28" s="857"/>
      <c r="BB28" s="857"/>
      <c r="BC28" s="857"/>
      <c r="BD28" s="857"/>
      <c r="BE28" s="848"/>
      <c r="BF28" s="848"/>
      <c r="BG28" s="848"/>
      <c r="BH28" s="848"/>
      <c r="BI28" s="849"/>
      <c r="BJ28" s="235"/>
      <c r="BK28" s="235"/>
      <c r="BL28" s="235"/>
      <c r="BM28" s="235"/>
      <c r="BN28" s="235"/>
      <c r="BO28" s="244"/>
      <c r="BP28" s="244"/>
      <c r="BQ28" s="241">
        <v>22</v>
      </c>
      <c r="BR28" s="242"/>
      <c r="BS28" s="801"/>
      <c r="BT28" s="802"/>
      <c r="BU28" s="802"/>
      <c r="BV28" s="802"/>
      <c r="BW28" s="802"/>
      <c r="BX28" s="802"/>
      <c r="BY28" s="802"/>
      <c r="BZ28" s="802"/>
      <c r="CA28" s="802"/>
      <c r="CB28" s="802"/>
      <c r="CC28" s="802"/>
      <c r="CD28" s="802"/>
      <c r="CE28" s="802"/>
      <c r="CF28" s="802"/>
      <c r="CG28" s="803"/>
      <c r="CH28" s="804"/>
      <c r="CI28" s="805"/>
      <c r="CJ28" s="805"/>
      <c r="CK28" s="805"/>
      <c r="CL28" s="806"/>
      <c r="CM28" s="804"/>
      <c r="CN28" s="805"/>
      <c r="CO28" s="805"/>
      <c r="CP28" s="805"/>
      <c r="CQ28" s="806"/>
      <c r="CR28" s="804"/>
      <c r="CS28" s="805"/>
      <c r="CT28" s="805"/>
      <c r="CU28" s="805"/>
      <c r="CV28" s="806"/>
      <c r="CW28" s="804"/>
      <c r="CX28" s="805"/>
      <c r="CY28" s="805"/>
      <c r="CZ28" s="805"/>
      <c r="DA28" s="806"/>
      <c r="DB28" s="804"/>
      <c r="DC28" s="805"/>
      <c r="DD28" s="805"/>
      <c r="DE28" s="805"/>
      <c r="DF28" s="806"/>
      <c r="DG28" s="804"/>
      <c r="DH28" s="805"/>
      <c r="DI28" s="805"/>
      <c r="DJ28" s="805"/>
      <c r="DK28" s="806"/>
      <c r="DL28" s="804"/>
      <c r="DM28" s="805"/>
      <c r="DN28" s="805"/>
      <c r="DO28" s="805"/>
      <c r="DP28" s="806"/>
      <c r="DQ28" s="804"/>
      <c r="DR28" s="805"/>
      <c r="DS28" s="805"/>
      <c r="DT28" s="805"/>
      <c r="DU28" s="806"/>
      <c r="DV28" s="801"/>
      <c r="DW28" s="802"/>
      <c r="DX28" s="802"/>
      <c r="DY28" s="802"/>
      <c r="DZ28" s="807"/>
      <c r="EA28" s="233"/>
    </row>
    <row r="29" spans="1:131" ht="26.25" customHeight="1" x14ac:dyDescent="0.2">
      <c r="A29" s="245">
        <v>2</v>
      </c>
      <c r="B29" s="808" t="s">
        <v>410</v>
      </c>
      <c r="C29" s="809"/>
      <c r="D29" s="809"/>
      <c r="E29" s="809"/>
      <c r="F29" s="809"/>
      <c r="G29" s="809"/>
      <c r="H29" s="809"/>
      <c r="I29" s="809"/>
      <c r="J29" s="809"/>
      <c r="K29" s="809"/>
      <c r="L29" s="809"/>
      <c r="M29" s="809"/>
      <c r="N29" s="809"/>
      <c r="O29" s="809"/>
      <c r="P29" s="810"/>
      <c r="Q29" s="811">
        <v>943</v>
      </c>
      <c r="R29" s="812"/>
      <c r="S29" s="812"/>
      <c r="T29" s="812"/>
      <c r="U29" s="812"/>
      <c r="V29" s="812">
        <v>925</v>
      </c>
      <c r="W29" s="812"/>
      <c r="X29" s="812"/>
      <c r="Y29" s="812"/>
      <c r="Z29" s="812"/>
      <c r="AA29" s="812">
        <v>18</v>
      </c>
      <c r="AB29" s="812"/>
      <c r="AC29" s="812"/>
      <c r="AD29" s="812"/>
      <c r="AE29" s="813"/>
      <c r="AF29" s="814">
        <v>18</v>
      </c>
      <c r="AG29" s="815"/>
      <c r="AH29" s="815"/>
      <c r="AI29" s="815"/>
      <c r="AJ29" s="816"/>
      <c r="AK29" s="862">
        <v>158</v>
      </c>
      <c r="AL29" s="858"/>
      <c r="AM29" s="858"/>
      <c r="AN29" s="858"/>
      <c r="AO29" s="858"/>
      <c r="AP29" s="858" t="s">
        <v>590</v>
      </c>
      <c r="AQ29" s="858"/>
      <c r="AR29" s="858"/>
      <c r="AS29" s="858"/>
      <c r="AT29" s="858"/>
      <c r="AU29" s="858" t="s">
        <v>590</v>
      </c>
      <c r="AV29" s="858"/>
      <c r="AW29" s="858"/>
      <c r="AX29" s="858"/>
      <c r="AY29" s="858"/>
      <c r="AZ29" s="859" t="s">
        <v>598</v>
      </c>
      <c r="BA29" s="859"/>
      <c r="BB29" s="859"/>
      <c r="BC29" s="859"/>
      <c r="BD29" s="859"/>
      <c r="BE29" s="860"/>
      <c r="BF29" s="860"/>
      <c r="BG29" s="860"/>
      <c r="BH29" s="860"/>
      <c r="BI29" s="861"/>
      <c r="BJ29" s="235"/>
      <c r="BK29" s="235"/>
      <c r="BL29" s="235"/>
      <c r="BM29" s="235"/>
      <c r="BN29" s="235"/>
      <c r="BO29" s="244"/>
      <c r="BP29" s="244"/>
      <c r="BQ29" s="241">
        <v>23</v>
      </c>
      <c r="BR29" s="242"/>
      <c r="BS29" s="801"/>
      <c r="BT29" s="802"/>
      <c r="BU29" s="802"/>
      <c r="BV29" s="802"/>
      <c r="BW29" s="802"/>
      <c r="BX29" s="802"/>
      <c r="BY29" s="802"/>
      <c r="BZ29" s="802"/>
      <c r="CA29" s="802"/>
      <c r="CB29" s="802"/>
      <c r="CC29" s="802"/>
      <c r="CD29" s="802"/>
      <c r="CE29" s="802"/>
      <c r="CF29" s="802"/>
      <c r="CG29" s="803"/>
      <c r="CH29" s="804"/>
      <c r="CI29" s="805"/>
      <c r="CJ29" s="805"/>
      <c r="CK29" s="805"/>
      <c r="CL29" s="806"/>
      <c r="CM29" s="804"/>
      <c r="CN29" s="805"/>
      <c r="CO29" s="805"/>
      <c r="CP29" s="805"/>
      <c r="CQ29" s="806"/>
      <c r="CR29" s="804"/>
      <c r="CS29" s="805"/>
      <c r="CT29" s="805"/>
      <c r="CU29" s="805"/>
      <c r="CV29" s="806"/>
      <c r="CW29" s="804"/>
      <c r="CX29" s="805"/>
      <c r="CY29" s="805"/>
      <c r="CZ29" s="805"/>
      <c r="DA29" s="806"/>
      <c r="DB29" s="804"/>
      <c r="DC29" s="805"/>
      <c r="DD29" s="805"/>
      <c r="DE29" s="805"/>
      <c r="DF29" s="806"/>
      <c r="DG29" s="804"/>
      <c r="DH29" s="805"/>
      <c r="DI29" s="805"/>
      <c r="DJ29" s="805"/>
      <c r="DK29" s="806"/>
      <c r="DL29" s="804"/>
      <c r="DM29" s="805"/>
      <c r="DN29" s="805"/>
      <c r="DO29" s="805"/>
      <c r="DP29" s="806"/>
      <c r="DQ29" s="804"/>
      <c r="DR29" s="805"/>
      <c r="DS29" s="805"/>
      <c r="DT29" s="805"/>
      <c r="DU29" s="806"/>
      <c r="DV29" s="801"/>
      <c r="DW29" s="802"/>
      <c r="DX29" s="802"/>
      <c r="DY29" s="802"/>
      <c r="DZ29" s="807"/>
      <c r="EA29" s="233"/>
    </row>
    <row r="30" spans="1:131" ht="26.25" customHeight="1" x14ac:dyDescent="0.2">
      <c r="A30" s="245">
        <v>3</v>
      </c>
      <c r="B30" s="808" t="s">
        <v>411</v>
      </c>
      <c r="C30" s="809"/>
      <c r="D30" s="809"/>
      <c r="E30" s="809"/>
      <c r="F30" s="809"/>
      <c r="G30" s="809"/>
      <c r="H30" s="809"/>
      <c r="I30" s="809"/>
      <c r="J30" s="809"/>
      <c r="K30" s="809"/>
      <c r="L30" s="809"/>
      <c r="M30" s="809"/>
      <c r="N30" s="809"/>
      <c r="O30" s="809"/>
      <c r="P30" s="810"/>
      <c r="Q30" s="811">
        <v>237</v>
      </c>
      <c r="R30" s="812"/>
      <c r="S30" s="812"/>
      <c r="T30" s="812"/>
      <c r="U30" s="812"/>
      <c r="V30" s="812">
        <v>235</v>
      </c>
      <c r="W30" s="812"/>
      <c r="X30" s="812"/>
      <c r="Y30" s="812"/>
      <c r="Z30" s="812"/>
      <c r="AA30" s="812">
        <v>2</v>
      </c>
      <c r="AB30" s="812"/>
      <c r="AC30" s="812"/>
      <c r="AD30" s="812"/>
      <c r="AE30" s="813"/>
      <c r="AF30" s="814">
        <v>2</v>
      </c>
      <c r="AG30" s="815"/>
      <c r="AH30" s="815"/>
      <c r="AI30" s="815"/>
      <c r="AJ30" s="816"/>
      <c r="AK30" s="862">
        <v>140</v>
      </c>
      <c r="AL30" s="858"/>
      <c r="AM30" s="858"/>
      <c r="AN30" s="858"/>
      <c r="AO30" s="858"/>
      <c r="AP30" s="858" t="s">
        <v>590</v>
      </c>
      <c r="AQ30" s="858"/>
      <c r="AR30" s="858"/>
      <c r="AS30" s="858"/>
      <c r="AT30" s="858"/>
      <c r="AU30" s="858" t="s">
        <v>590</v>
      </c>
      <c r="AV30" s="858"/>
      <c r="AW30" s="858"/>
      <c r="AX30" s="858"/>
      <c r="AY30" s="858"/>
      <c r="AZ30" s="859" t="s">
        <v>598</v>
      </c>
      <c r="BA30" s="859"/>
      <c r="BB30" s="859"/>
      <c r="BC30" s="859"/>
      <c r="BD30" s="859"/>
      <c r="BE30" s="860"/>
      <c r="BF30" s="860"/>
      <c r="BG30" s="860"/>
      <c r="BH30" s="860"/>
      <c r="BI30" s="861"/>
      <c r="BJ30" s="235"/>
      <c r="BK30" s="235"/>
      <c r="BL30" s="235"/>
      <c r="BM30" s="235"/>
      <c r="BN30" s="235"/>
      <c r="BO30" s="244"/>
      <c r="BP30" s="244"/>
      <c r="BQ30" s="241">
        <v>24</v>
      </c>
      <c r="BR30" s="242"/>
      <c r="BS30" s="801"/>
      <c r="BT30" s="802"/>
      <c r="BU30" s="802"/>
      <c r="BV30" s="802"/>
      <c r="BW30" s="802"/>
      <c r="BX30" s="802"/>
      <c r="BY30" s="802"/>
      <c r="BZ30" s="802"/>
      <c r="CA30" s="802"/>
      <c r="CB30" s="802"/>
      <c r="CC30" s="802"/>
      <c r="CD30" s="802"/>
      <c r="CE30" s="802"/>
      <c r="CF30" s="802"/>
      <c r="CG30" s="803"/>
      <c r="CH30" s="804"/>
      <c r="CI30" s="805"/>
      <c r="CJ30" s="805"/>
      <c r="CK30" s="805"/>
      <c r="CL30" s="806"/>
      <c r="CM30" s="804"/>
      <c r="CN30" s="805"/>
      <c r="CO30" s="805"/>
      <c r="CP30" s="805"/>
      <c r="CQ30" s="806"/>
      <c r="CR30" s="804"/>
      <c r="CS30" s="805"/>
      <c r="CT30" s="805"/>
      <c r="CU30" s="805"/>
      <c r="CV30" s="806"/>
      <c r="CW30" s="804"/>
      <c r="CX30" s="805"/>
      <c r="CY30" s="805"/>
      <c r="CZ30" s="805"/>
      <c r="DA30" s="806"/>
      <c r="DB30" s="804"/>
      <c r="DC30" s="805"/>
      <c r="DD30" s="805"/>
      <c r="DE30" s="805"/>
      <c r="DF30" s="806"/>
      <c r="DG30" s="804"/>
      <c r="DH30" s="805"/>
      <c r="DI30" s="805"/>
      <c r="DJ30" s="805"/>
      <c r="DK30" s="806"/>
      <c r="DL30" s="804"/>
      <c r="DM30" s="805"/>
      <c r="DN30" s="805"/>
      <c r="DO30" s="805"/>
      <c r="DP30" s="806"/>
      <c r="DQ30" s="804"/>
      <c r="DR30" s="805"/>
      <c r="DS30" s="805"/>
      <c r="DT30" s="805"/>
      <c r="DU30" s="806"/>
      <c r="DV30" s="801"/>
      <c r="DW30" s="802"/>
      <c r="DX30" s="802"/>
      <c r="DY30" s="802"/>
      <c r="DZ30" s="807"/>
      <c r="EA30" s="233"/>
    </row>
    <row r="31" spans="1:131" ht="26.25" customHeight="1" x14ac:dyDescent="0.2">
      <c r="A31" s="245">
        <v>4</v>
      </c>
      <c r="B31" s="808" t="s">
        <v>412</v>
      </c>
      <c r="C31" s="809"/>
      <c r="D31" s="809"/>
      <c r="E31" s="809"/>
      <c r="F31" s="809"/>
      <c r="G31" s="809"/>
      <c r="H31" s="809"/>
      <c r="I31" s="809"/>
      <c r="J31" s="809"/>
      <c r="K31" s="809"/>
      <c r="L31" s="809"/>
      <c r="M31" s="809"/>
      <c r="N31" s="809"/>
      <c r="O31" s="809"/>
      <c r="P31" s="810"/>
      <c r="Q31" s="811">
        <v>422</v>
      </c>
      <c r="R31" s="812"/>
      <c r="S31" s="812"/>
      <c r="T31" s="812"/>
      <c r="U31" s="812"/>
      <c r="V31" s="812">
        <v>454</v>
      </c>
      <c r="W31" s="812"/>
      <c r="X31" s="812"/>
      <c r="Y31" s="812"/>
      <c r="Z31" s="812"/>
      <c r="AA31" s="812">
        <v>-32</v>
      </c>
      <c r="AB31" s="812"/>
      <c r="AC31" s="812"/>
      <c r="AD31" s="812"/>
      <c r="AE31" s="813"/>
      <c r="AF31" s="814" t="s">
        <v>129</v>
      </c>
      <c r="AG31" s="815"/>
      <c r="AH31" s="815"/>
      <c r="AI31" s="815"/>
      <c r="AJ31" s="816"/>
      <c r="AK31" s="862">
        <v>21</v>
      </c>
      <c r="AL31" s="858"/>
      <c r="AM31" s="858"/>
      <c r="AN31" s="858"/>
      <c r="AO31" s="858"/>
      <c r="AP31" s="858">
        <v>1973</v>
      </c>
      <c r="AQ31" s="858"/>
      <c r="AR31" s="858"/>
      <c r="AS31" s="858"/>
      <c r="AT31" s="858"/>
      <c r="AU31" s="858">
        <v>282</v>
      </c>
      <c r="AV31" s="858"/>
      <c r="AW31" s="858"/>
      <c r="AX31" s="858"/>
      <c r="AY31" s="858"/>
      <c r="AZ31" s="859" t="s">
        <v>598</v>
      </c>
      <c r="BA31" s="859"/>
      <c r="BB31" s="859"/>
      <c r="BC31" s="859"/>
      <c r="BD31" s="859"/>
      <c r="BE31" s="860" t="s">
        <v>413</v>
      </c>
      <c r="BF31" s="860"/>
      <c r="BG31" s="860"/>
      <c r="BH31" s="860"/>
      <c r="BI31" s="861"/>
      <c r="BJ31" s="235"/>
      <c r="BK31" s="235"/>
      <c r="BL31" s="235"/>
      <c r="BM31" s="235"/>
      <c r="BN31" s="235"/>
      <c r="BO31" s="244"/>
      <c r="BP31" s="244"/>
      <c r="BQ31" s="241">
        <v>25</v>
      </c>
      <c r="BR31" s="242"/>
      <c r="BS31" s="801"/>
      <c r="BT31" s="802"/>
      <c r="BU31" s="802"/>
      <c r="BV31" s="802"/>
      <c r="BW31" s="802"/>
      <c r="BX31" s="802"/>
      <c r="BY31" s="802"/>
      <c r="BZ31" s="802"/>
      <c r="CA31" s="802"/>
      <c r="CB31" s="802"/>
      <c r="CC31" s="802"/>
      <c r="CD31" s="802"/>
      <c r="CE31" s="802"/>
      <c r="CF31" s="802"/>
      <c r="CG31" s="803"/>
      <c r="CH31" s="804"/>
      <c r="CI31" s="805"/>
      <c r="CJ31" s="805"/>
      <c r="CK31" s="805"/>
      <c r="CL31" s="806"/>
      <c r="CM31" s="804"/>
      <c r="CN31" s="805"/>
      <c r="CO31" s="805"/>
      <c r="CP31" s="805"/>
      <c r="CQ31" s="806"/>
      <c r="CR31" s="804"/>
      <c r="CS31" s="805"/>
      <c r="CT31" s="805"/>
      <c r="CU31" s="805"/>
      <c r="CV31" s="806"/>
      <c r="CW31" s="804"/>
      <c r="CX31" s="805"/>
      <c r="CY31" s="805"/>
      <c r="CZ31" s="805"/>
      <c r="DA31" s="806"/>
      <c r="DB31" s="804"/>
      <c r="DC31" s="805"/>
      <c r="DD31" s="805"/>
      <c r="DE31" s="805"/>
      <c r="DF31" s="806"/>
      <c r="DG31" s="804"/>
      <c r="DH31" s="805"/>
      <c r="DI31" s="805"/>
      <c r="DJ31" s="805"/>
      <c r="DK31" s="806"/>
      <c r="DL31" s="804"/>
      <c r="DM31" s="805"/>
      <c r="DN31" s="805"/>
      <c r="DO31" s="805"/>
      <c r="DP31" s="806"/>
      <c r="DQ31" s="804"/>
      <c r="DR31" s="805"/>
      <c r="DS31" s="805"/>
      <c r="DT31" s="805"/>
      <c r="DU31" s="806"/>
      <c r="DV31" s="801"/>
      <c r="DW31" s="802"/>
      <c r="DX31" s="802"/>
      <c r="DY31" s="802"/>
      <c r="DZ31" s="807"/>
      <c r="EA31" s="233"/>
    </row>
    <row r="32" spans="1:131" ht="26.25" customHeight="1" x14ac:dyDescent="0.2">
      <c r="A32" s="245">
        <v>5</v>
      </c>
      <c r="B32" s="808" t="s">
        <v>414</v>
      </c>
      <c r="C32" s="809"/>
      <c r="D32" s="809"/>
      <c r="E32" s="809"/>
      <c r="F32" s="809"/>
      <c r="G32" s="809"/>
      <c r="H32" s="809"/>
      <c r="I32" s="809"/>
      <c r="J32" s="809"/>
      <c r="K32" s="809"/>
      <c r="L32" s="809"/>
      <c r="M32" s="809"/>
      <c r="N32" s="809"/>
      <c r="O32" s="809"/>
      <c r="P32" s="810"/>
      <c r="Q32" s="811">
        <v>103</v>
      </c>
      <c r="R32" s="812"/>
      <c r="S32" s="812"/>
      <c r="T32" s="812"/>
      <c r="U32" s="812"/>
      <c r="V32" s="812">
        <v>83</v>
      </c>
      <c r="W32" s="812"/>
      <c r="X32" s="812"/>
      <c r="Y32" s="812"/>
      <c r="Z32" s="812"/>
      <c r="AA32" s="812">
        <v>20</v>
      </c>
      <c r="AB32" s="812"/>
      <c r="AC32" s="812"/>
      <c r="AD32" s="812"/>
      <c r="AE32" s="813"/>
      <c r="AF32" s="814">
        <v>44</v>
      </c>
      <c r="AG32" s="815"/>
      <c r="AH32" s="815"/>
      <c r="AI32" s="815"/>
      <c r="AJ32" s="816"/>
      <c r="AK32" s="862">
        <v>35</v>
      </c>
      <c r="AL32" s="858"/>
      <c r="AM32" s="858"/>
      <c r="AN32" s="858"/>
      <c r="AO32" s="858"/>
      <c r="AP32" s="858">
        <v>12</v>
      </c>
      <c r="AQ32" s="858"/>
      <c r="AR32" s="858"/>
      <c r="AS32" s="858"/>
      <c r="AT32" s="858"/>
      <c r="AU32" s="858" t="s">
        <v>590</v>
      </c>
      <c r="AV32" s="858"/>
      <c r="AW32" s="858"/>
      <c r="AX32" s="858"/>
      <c r="AY32" s="858"/>
      <c r="AZ32" s="859" t="s">
        <v>598</v>
      </c>
      <c r="BA32" s="859"/>
      <c r="BB32" s="859"/>
      <c r="BC32" s="859"/>
      <c r="BD32" s="859"/>
      <c r="BE32" s="860" t="s">
        <v>415</v>
      </c>
      <c r="BF32" s="860"/>
      <c r="BG32" s="860"/>
      <c r="BH32" s="860"/>
      <c r="BI32" s="861"/>
      <c r="BJ32" s="235"/>
      <c r="BK32" s="235"/>
      <c r="BL32" s="235"/>
      <c r="BM32" s="235"/>
      <c r="BN32" s="235"/>
      <c r="BO32" s="244"/>
      <c r="BP32" s="244"/>
      <c r="BQ32" s="241">
        <v>26</v>
      </c>
      <c r="BR32" s="242"/>
      <c r="BS32" s="801"/>
      <c r="BT32" s="802"/>
      <c r="BU32" s="802"/>
      <c r="BV32" s="802"/>
      <c r="BW32" s="802"/>
      <c r="BX32" s="802"/>
      <c r="BY32" s="802"/>
      <c r="BZ32" s="802"/>
      <c r="CA32" s="802"/>
      <c r="CB32" s="802"/>
      <c r="CC32" s="802"/>
      <c r="CD32" s="802"/>
      <c r="CE32" s="802"/>
      <c r="CF32" s="802"/>
      <c r="CG32" s="803"/>
      <c r="CH32" s="804"/>
      <c r="CI32" s="805"/>
      <c r="CJ32" s="805"/>
      <c r="CK32" s="805"/>
      <c r="CL32" s="806"/>
      <c r="CM32" s="804"/>
      <c r="CN32" s="805"/>
      <c r="CO32" s="805"/>
      <c r="CP32" s="805"/>
      <c r="CQ32" s="806"/>
      <c r="CR32" s="804"/>
      <c r="CS32" s="805"/>
      <c r="CT32" s="805"/>
      <c r="CU32" s="805"/>
      <c r="CV32" s="806"/>
      <c r="CW32" s="804"/>
      <c r="CX32" s="805"/>
      <c r="CY32" s="805"/>
      <c r="CZ32" s="805"/>
      <c r="DA32" s="806"/>
      <c r="DB32" s="804"/>
      <c r="DC32" s="805"/>
      <c r="DD32" s="805"/>
      <c r="DE32" s="805"/>
      <c r="DF32" s="806"/>
      <c r="DG32" s="804"/>
      <c r="DH32" s="805"/>
      <c r="DI32" s="805"/>
      <c r="DJ32" s="805"/>
      <c r="DK32" s="806"/>
      <c r="DL32" s="804"/>
      <c r="DM32" s="805"/>
      <c r="DN32" s="805"/>
      <c r="DO32" s="805"/>
      <c r="DP32" s="806"/>
      <c r="DQ32" s="804"/>
      <c r="DR32" s="805"/>
      <c r="DS32" s="805"/>
      <c r="DT32" s="805"/>
      <c r="DU32" s="806"/>
      <c r="DV32" s="801"/>
      <c r="DW32" s="802"/>
      <c r="DX32" s="802"/>
      <c r="DY32" s="802"/>
      <c r="DZ32" s="807"/>
      <c r="EA32" s="233"/>
    </row>
    <row r="33" spans="1:131" ht="26.25" customHeight="1" x14ac:dyDescent="0.2">
      <c r="A33" s="245">
        <v>6</v>
      </c>
      <c r="B33" s="808"/>
      <c r="C33" s="809"/>
      <c r="D33" s="809"/>
      <c r="E33" s="809"/>
      <c r="F33" s="809"/>
      <c r="G33" s="809"/>
      <c r="H33" s="809"/>
      <c r="I33" s="809"/>
      <c r="J33" s="809"/>
      <c r="K33" s="809"/>
      <c r="L33" s="809"/>
      <c r="M33" s="809"/>
      <c r="N33" s="809"/>
      <c r="O33" s="809"/>
      <c r="P33" s="810"/>
      <c r="Q33" s="811"/>
      <c r="R33" s="812"/>
      <c r="S33" s="812"/>
      <c r="T33" s="812"/>
      <c r="U33" s="812"/>
      <c r="V33" s="812"/>
      <c r="W33" s="812"/>
      <c r="X33" s="812"/>
      <c r="Y33" s="812"/>
      <c r="Z33" s="812"/>
      <c r="AA33" s="812"/>
      <c r="AB33" s="812"/>
      <c r="AC33" s="812"/>
      <c r="AD33" s="812"/>
      <c r="AE33" s="813"/>
      <c r="AF33" s="814"/>
      <c r="AG33" s="815"/>
      <c r="AH33" s="815"/>
      <c r="AI33" s="815"/>
      <c r="AJ33" s="816"/>
      <c r="AK33" s="862"/>
      <c r="AL33" s="858"/>
      <c r="AM33" s="858"/>
      <c r="AN33" s="858"/>
      <c r="AO33" s="858"/>
      <c r="AP33" s="858"/>
      <c r="AQ33" s="858"/>
      <c r="AR33" s="858"/>
      <c r="AS33" s="858"/>
      <c r="AT33" s="858"/>
      <c r="AU33" s="858"/>
      <c r="AV33" s="858"/>
      <c r="AW33" s="858"/>
      <c r="AX33" s="858"/>
      <c r="AY33" s="858"/>
      <c r="AZ33" s="859"/>
      <c r="BA33" s="859"/>
      <c r="BB33" s="859"/>
      <c r="BC33" s="859"/>
      <c r="BD33" s="859"/>
      <c r="BE33" s="860"/>
      <c r="BF33" s="860"/>
      <c r="BG33" s="860"/>
      <c r="BH33" s="860"/>
      <c r="BI33" s="861"/>
      <c r="BJ33" s="235"/>
      <c r="BK33" s="235"/>
      <c r="BL33" s="235"/>
      <c r="BM33" s="235"/>
      <c r="BN33" s="235"/>
      <c r="BO33" s="244"/>
      <c r="BP33" s="244"/>
      <c r="BQ33" s="241">
        <v>27</v>
      </c>
      <c r="BR33" s="242"/>
      <c r="BS33" s="801"/>
      <c r="BT33" s="802"/>
      <c r="BU33" s="802"/>
      <c r="BV33" s="802"/>
      <c r="BW33" s="802"/>
      <c r="BX33" s="802"/>
      <c r="BY33" s="802"/>
      <c r="BZ33" s="802"/>
      <c r="CA33" s="802"/>
      <c r="CB33" s="802"/>
      <c r="CC33" s="802"/>
      <c r="CD33" s="802"/>
      <c r="CE33" s="802"/>
      <c r="CF33" s="802"/>
      <c r="CG33" s="803"/>
      <c r="CH33" s="804"/>
      <c r="CI33" s="805"/>
      <c r="CJ33" s="805"/>
      <c r="CK33" s="805"/>
      <c r="CL33" s="806"/>
      <c r="CM33" s="804"/>
      <c r="CN33" s="805"/>
      <c r="CO33" s="805"/>
      <c r="CP33" s="805"/>
      <c r="CQ33" s="806"/>
      <c r="CR33" s="804"/>
      <c r="CS33" s="805"/>
      <c r="CT33" s="805"/>
      <c r="CU33" s="805"/>
      <c r="CV33" s="806"/>
      <c r="CW33" s="804"/>
      <c r="CX33" s="805"/>
      <c r="CY33" s="805"/>
      <c r="CZ33" s="805"/>
      <c r="DA33" s="806"/>
      <c r="DB33" s="804"/>
      <c r="DC33" s="805"/>
      <c r="DD33" s="805"/>
      <c r="DE33" s="805"/>
      <c r="DF33" s="806"/>
      <c r="DG33" s="804"/>
      <c r="DH33" s="805"/>
      <c r="DI33" s="805"/>
      <c r="DJ33" s="805"/>
      <c r="DK33" s="806"/>
      <c r="DL33" s="804"/>
      <c r="DM33" s="805"/>
      <c r="DN33" s="805"/>
      <c r="DO33" s="805"/>
      <c r="DP33" s="806"/>
      <c r="DQ33" s="804"/>
      <c r="DR33" s="805"/>
      <c r="DS33" s="805"/>
      <c r="DT33" s="805"/>
      <c r="DU33" s="806"/>
      <c r="DV33" s="801"/>
      <c r="DW33" s="802"/>
      <c r="DX33" s="802"/>
      <c r="DY33" s="802"/>
      <c r="DZ33" s="807"/>
      <c r="EA33" s="233"/>
    </row>
    <row r="34" spans="1:131" ht="26.25" customHeight="1" x14ac:dyDescent="0.2">
      <c r="A34" s="245">
        <v>7</v>
      </c>
      <c r="B34" s="808"/>
      <c r="C34" s="809"/>
      <c r="D34" s="809"/>
      <c r="E34" s="809"/>
      <c r="F34" s="809"/>
      <c r="G34" s="809"/>
      <c r="H34" s="809"/>
      <c r="I34" s="809"/>
      <c r="J34" s="809"/>
      <c r="K34" s="809"/>
      <c r="L34" s="809"/>
      <c r="M34" s="809"/>
      <c r="N34" s="809"/>
      <c r="O34" s="809"/>
      <c r="P34" s="810"/>
      <c r="Q34" s="811"/>
      <c r="R34" s="812"/>
      <c r="S34" s="812"/>
      <c r="T34" s="812"/>
      <c r="U34" s="812"/>
      <c r="V34" s="812"/>
      <c r="W34" s="812"/>
      <c r="X34" s="812"/>
      <c r="Y34" s="812"/>
      <c r="Z34" s="812"/>
      <c r="AA34" s="812"/>
      <c r="AB34" s="812"/>
      <c r="AC34" s="812"/>
      <c r="AD34" s="812"/>
      <c r="AE34" s="813"/>
      <c r="AF34" s="814"/>
      <c r="AG34" s="815"/>
      <c r="AH34" s="815"/>
      <c r="AI34" s="815"/>
      <c r="AJ34" s="816"/>
      <c r="AK34" s="862"/>
      <c r="AL34" s="858"/>
      <c r="AM34" s="858"/>
      <c r="AN34" s="858"/>
      <c r="AO34" s="858"/>
      <c r="AP34" s="858"/>
      <c r="AQ34" s="858"/>
      <c r="AR34" s="858"/>
      <c r="AS34" s="858"/>
      <c r="AT34" s="858"/>
      <c r="AU34" s="858"/>
      <c r="AV34" s="858"/>
      <c r="AW34" s="858"/>
      <c r="AX34" s="858"/>
      <c r="AY34" s="858"/>
      <c r="AZ34" s="859"/>
      <c r="BA34" s="859"/>
      <c r="BB34" s="859"/>
      <c r="BC34" s="859"/>
      <c r="BD34" s="859"/>
      <c r="BE34" s="860"/>
      <c r="BF34" s="860"/>
      <c r="BG34" s="860"/>
      <c r="BH34" s="860"/>
      <c r="BI34" s="861"/>
      <c r="BJ34" s="235"/>
      <c r="BK34" s="235"/>
      <c r="BL34" s="235"/>
      <c r="BM34" s="235"/>
      <c r="BN34" s="235"/>
      <c r="BO34" s="244"/>
      <c r="BP34" s="244"/>
      <c r="BQ34" s="241">
        <v>28</v>
      </c>
      <c r="BR34" s="242"/>
      <c r="BS34" s="801"/>
      <c r="BT34" s="802"/>
      <c r="BU34" s="802"/>
      <c r="BV34" s="802"/>
      <c r="BW34" s="802"/>
      <c r="BX34" s="802"/>
      <c r="BY34" s="802"/>
      <c r="BZ34" s="802"/>
      <c r="CA34" s="802"/>
      <c r="CB34" s="802"/>
      <c r="CC34" s="802"/>
      <c r="CD34" s="802"/>
      <c r="CE34" s="802"/>
      <c r="CF34" s="802"/>
      <c r="CG34" s="803"/>
      <c r="CH34" s="804"/>
      <c r="CI34" s="805"/>
      <c r="CJ34" s="805"/>
      <c r="CK34" s="805"/>
      <c r="CL34" s="806"/>
      <c r="CM34" s="804"/>
      <c r="CN34" s="805"/>
      <c r="CO34" s="805"/>
      <c r="CP34" s="805"/>
      <c r="CQ34" s="806"/>
      <c r="CR34" s="804"/>
      <c r="CS34" s="805"/>
      <c r="CT34" s="805"/>
      <c r="CU34" s="805"/>
      <c r="CV34" s="806"/>
      <c r="CW34" s="804"/>
      <c r="CX34" s="805"/>
      <c r="CY34" s="805"/>
      <c r="CZ34" s="805"/>
      <c r="DA34" s="806"/>
      <c r="DB34" s="804"/>
      <c r="DC34" s="805"/>
      <c r="DD34" s="805"/>
      <c r="DE34" s="805"/>
      <c r="DF34" s="806"/>
      <c r="DG34" s="804"/>
      <c r="DH34" s="805"/>
      <c r="DI34" s="805"/>
      <c r="DJ34" s="805"/>
      <c r="DK34" s="806"/>
      <c r="DL34" s="804"/>
      <c r="DM34" s="805"/>
      <c r="DN34" s="805"/>
      <c r="DO34" s="805"/>
      <c r="DP34" s="806"/>
      <c r="DQ34" s="804"/>
      <c r="DR34" s="805"/>
      <c r="DS34" s="805"/>
      <c r="DT34" s="805"/>
      <c r="DU34" s="806"/>
      <c r="DV34" s="801"/>
      <c r="DW34" s="802"/>
      <c r="DX34" s="802"/>
      <c r="DY34" s="802"/>
      <c r="DZ34" s="807"/>
      <c r="EA34" s="233"/>
    </row>
    <row r="35" spans="1:131" ht="26.25" customHeight="1" x14ac:dyDescent="0.2">
      <c r="A35" s="245">
        <v>8</v>
      </c>
      <c r="B35" s="808"/>
      <c r="C35" s="809"/>
      <c r="D35" s="809"/>
      <c r="E35" s="809"/>
      <c r="F35" s="809"/>
      <c r="G35" s="809"/>
      <c r="H35" s="809"/>
      <c r="I35" s="809"/>
      <c r="J35" s="809"/>
      <c r="K35" s="809"/>
      <c r="L35" s="809"/>
      <c r="M35" s="809"/>
      <c r="N35" s="809"/>
      <c r="O35" s="809"/>
      <c r="P35" s="810"/>
      <c r="Q35" s="811"/>
      <c r="R35" s="812"/>
      <c r="S35" s="812"/>
      <c r="T35" s="812"/>
      <c r="U35" s="812"/>
      <c r="V35" s="812"/>
      <c r="W35" s="812"/>
      <c r="X35" s="812"/>
      <c r="Y35" s="812"/>
      <c r="Z35" s="812"/>
      <c r="AA35" s="812"/>
      <c r="AB35" s="812"/>
      <c r="AC35" s="812"/>
      <c r="AD35" s="812"/>
      <c r="AE35" s="813"/>
      <c r="AF35" s="814"/>
      <c r="AG35" s="815"/>
      <c r="AH35" s="815"/>
      <c r="AI35" s="815"/>
      <c r="AJ35" s="816"/>
      <c r="AK35" s="862"/>
      <c r="AL35" s="858"/>
      <c r="AM35" s="858"/>
      <c r="AN35" s="858"/>
      <c r="AO35" s="858"/>
      <c r="AP35" s="858"/>
      <c r="AQ35" s="858"/>
      <c r="AR35" s="858"/>
      <c r="AS35" s="858"/>
      <c r="AT35" s="858"/>
      <c r="AU35" s="858"/>
      <c r="AV35" s="858"/>
      <c r="AW35" s="858"/>
      <c r="AX35" s="858"/>
      <c r="AY35" s="858"/>
      <c r="AZ35" s="859"/>
      <c r="BA35" s="859"/>
      <c r="BB35" s="859"/>
      <c r="BC35" s="859"/>
      <c r="BD35" s="859"/>
      <c r="BE35" s="860"/>
      <c r="BF35" s="860"/>
      <c r="BG35" s="860"/>
      <c r="BH35" s="860"/>
      <c r="BI35" s="861"/>
      <c r="BJ35" s="235"/>
      <c r="BK35" s="235"/>
      <c r="BL35" s="235"/>
      <c r="BM35" s="235"/>
      <c r="BN35" s="235"/>
      <c r="BO35" s="244"/>
      <c r="BP35" s="244"/>
      <c r="BQ35" s="241">
        <v>29</v>
      </c>
      <c r="BR35" s="242"/>
      <c r="BS35" s="801"/>
      <c r="BT35" s="802"/>
      <c r="BU35" s="802"/>
      <c r="BV35" s="802"/>
      <c r="BW35" s="802"/>
      <c r="BX35" s="802"/>
      <c r="BY35" s="802"/>
      <c r="BZ35" s="802"/>
      <c r="CA35" s="802"/>
      <c r="CB35" s="802"/>
      <c r="CC35" s="802"/>
      <c r="CD35" s="802"/>
      <c r="CE35" s="802"/>
      <c r="CF35" s="802"/>
      <c r="CG35" s="803"/>
      <c r="CH35" s="804"/>
      <c r="CI35" s="805"/>
      <c r="CJ35" s="805"/>
      <c r="CK35" s="805"/>
      <c r="CL35" s="806"/>
      <c r="CM35" s="804"/>
      <c r="CN35" s="805"/>
      <c r="CO35" s="805"/>
      <c r="CP35" s="805"/>
      <c r="CQ35" s="806"/>
      <c r="CR35" s="804"/>
      <c r="CS35" s="805"/>
      <c r="CT35" s="805"/>
      <c r="CU35" s="805"/>
      <c r="CV35" s="806"/>
      <c r="CW35" s="804"/>
      <c r="CX35" s="805"/>
      <c r="CY35" s="805"/>
      <c r="CZ35" s="805"/>
      <c r="DA35" s="806"/>
      <c r="DB35" s="804"/>
      <c r="DC35" s="805"/>
      <c r="DD35" s="805"/>
      <c r="DE35" s="805"/>
      <c r="DF35" s="806"/>
      <c r="DG35" s="804"/>
      <c r="DH35" s="805"/>
      <c r="DI35" s="805"/>
      <c r="DJ35" s="805"/>
      <c r="DK35" s="806"/>
      <c r="DL35" s="804"/>
      <c r="DM35" s="805"/>
      <c r="DN35" s="805"/>
      <c r="DO35" s="805"/>
      <c r="DP35" s="806"/>
      <c r="DQ35" s="804"/>
      <c r="DR35" s="805"/>
      <c r="DS35" s="805"/>
      <c r="DT35" s="805"/>
      <c r="DU35" s="806"/>
      <c r="DV35" s="801"/>
      <c r="DW35" s="802"/>
      <c r="DX35" s="802"/>
      <c r="DY35" s="802"/>
      <c r="DZ35" s="807"/>
      <c r="EA35" s="233"/>
    </row>
    <row r="36" spans="1:131" ht="26.25" customHeight="1" x14ac:dyDescent="0.2">
      <c r="A36" s="245">
        <v>9</v>
      </c>
      <c r="B36" s="808"/>
      <c r="C36" s="809"/>
      <c r="D36" s="809"/>
      <c r="E36" s="809"/>
      <c r="F36" s="809"/>
      <c r="G36" s="809"/>
      <c r="H36" s="809"/>
      <c r="I36" s="809"/>
      <c r="J36" s="809"/>
      <c r="K36" s="809"/>
      <c r="L36" s="809"/>
      <c r="M36" s="809"/>
      <c r="N36" s="809"/>
      <c r="O36" s="809"/>
      <c r="P36" s="810"/>
      <c r="Q36" s="811"/>
      <c r="R36" s="812"/>
      <c r="S36" s="812"/>
      <c r="T36" s="812"/>
      <c r="U36" s="812"/>
      <c r="V36" s="812"/>
      <c r="W36" s="812"/>
      <c r="X36" s="812"/>
      <c r="Y36" s="812"/>
      <c r="Z36" s="812"/>
      <c r="AA36" s="812"/>
      <c r="AB36" s="812"/>
      <c r="AC36" s="812"/>
      <c r="AD36" s="812"/>
      <c r="AE36" s="813"/>
      <c r="AF36" s="814"/>
      <c r="AG36" s="815"/>
      <c r="AH36" s="815"/>
      <c r="AI36" s="815"/>
      <c r="AJ36" s="816"/>
      <c r="AK36" s="862"/>
      <c r="AL36" s="858"/>
      <c r="AM36" s="858"/>
      <c r="AN36" s="858"/>
      <c r="AO36" s="858"/>
      <c r="AP36" s="858"/>
      <c r="AQ36" s="858"/>
      <c r="AR36" s="858"/>
      <c r="AS36" s="858"/>
      <c r="AT36" s="858"/>
      <c r="AU36" s="858"/>
      <c r="AV36" s="858"/>
      <c r="AW36" s="858"/>
      <c r="AX36" s="858"/>
      <c r="AY36" s="858"/>
      <c r="AZ36" s="859"/>
      <c r="BA36" s="859"/>
      <c r="BB36" s="859"/>
      <c r="BC36" s="859"/>
      <c r="BD36" s="859"/>
      <c r="BE36" s="860"/>
      <c r="BF36" s="860"/>
      <c r="BG36" s="860"/>
      <c r="BH36" s="860"/>
      <c r="BI36" s="861"/>
      <c r="BJ36" s="235"/>
      <c r="BK36" s="235"/>
      <c r="BL36" s="235"/>
      <c r="BM36" s="235"/>
      <c r="BN36" s="235"/>
      <c r="BO36" s="244"/>
      <c r="BP36" s="244"/>
      <c r="BQ36" s="241">
        <v>30</v>
      </c>
      <c r="BR36" s="242"/>
      <c r="BS36" s="801"/>
      <c r="BT36" s="802"/>
      <c r="BU36" s="802"/>
      <c r="BV36" s="802"/>
      <c r="BW36" s="802"/>
      <c r="BX36" s="802"/>
      <c r="BY36" s="802"/>
      <c r="BZ36" s="802"/>
      <c r="CA36" s="802"/>
      <c r="CB36" s="802"/>
      <c r="CC36" s="802"/>
      <c r="CD36" s="802"/>
      <c r="CE36" s="802"/>
      <c r="CF36" s="802"/>
      <c r="CG36" s="803"/>
      <c r="CH36" s="804"/>
      <c r="CI36" s="805"/>
      <c r="CJ36" s="805"/>
      <c r="CK36" s="805"/>
      <c r="CL36" s="806"/>
      <c r="CM36" s="804"/>
      <c r="CN36" s="805"/>
      <c r="CO36" s="805"/>
      <c r="CP36" s="805"/>
      <c r="CQ36" s="806"/>
      <c r="CR36" s="804"/>
      <c r="CS36" s="805"/>
      <c r="CT36" s="805"/>
      <c r="CU36" s="805"/>
      <c r="CV36" s="806"/>
      <c r="CW36" s="804"/>
      <c r="CX36" s="805"/>
      <c r="CY36" s="805"/>
      <c r="CZ36" s="805"/>
      <c r="DA36" s="806"/>
      <c r="DB36" s="804"/>
      <c r="DC36" s="805"/>
      <c r="DD36" s="805"/>
      <c r="DE36" s="805"/>
      <c r="DF36" s="806"/>
      <c r="DG36" s="804"/>
      <c r="DH36" s="805"/>
      <c r="DI36" s="805"/>
      <c r="DJ36" s="805"/>
      <c r="DK36" s="806"/>
      <c r="DL36" s="804"/>
      <c r="DM36" s="805"/>
      <c r="DN36" s="805"/>
      <c r="DO36" s="805"/>
      <c r="DP36" s="806"/>
      <c r="DQ36" s="804"/>
      <c r="DR36" s="805"/>
      <c r="DS36" s="805"/>
      <c r="DT36" s="805"/>
      <c r="DU36" s="806"/>
      <c r="DV36" s="801"/>
      <c r="DW36" s="802"/>
      <c r="DX36" s="802"/>
      <c r="DY36" s="802"/>
      <c r="DZ36" s="807"/>
      <c r="EA36" s="233"/>
    </row>
    <row r="37" spans="1:131" ht="26.25" customHeight="1" x14ac:dyDescent="0.2">
      <c r="A37" s="245">
        <v>10</v>
      </c>
      <c r="B37" s="808"/>
      <c r="C37" s="809"/>
      <c r="D37" s="809"/>
      <c r="E37" s="809"/>
      <c r="F37" s="809"/>
      <c r="G37" s="809"/>
      <c r="H37" s="809"/>
      <c r="I37" s="809"/>
      <c r="J37" s="809"/>
      <c r="K37" s="809"/>
      <c r="L37" s="809"/>
      <c r="M37" s="809"/>
      <c r="N37" s="809"/>
      <c r="O37" s="809"/>
      <c r="P37" s="810"/>
      <c r="Q37" s="811"/>
      <c r="R37" s="812"/>
      <c r="S37" s="812"/>
      <c r="T37" s="812"/>
      <c r="U37" s="812"/>
      <c r="V37" s="812"/>
      <c r="W37" s="812"/>
      <c r="X37" s="812"/>
      <c r="Y37" s="812"/>
      <c r="Z37" s="812"/>
      <c r="AA37" s="812"/>
      <c r="AB37" s="812"/>
      <c r="AC37" s="812"/>
      <c r="AD37" s="812"/>
      <c r="AE37" s="813"/>
      <c r="AF37" s="814"/>
      <c r="AG37" s="815"/>
      <c r="AH37" s="815"/>
      <c r="AI37" s="815"/>
      <c r="AJ37" s="816"/>
      <c r="AK37" s="862"/>
      <c r="AL37" s="858"/>
      <c r="AM37" s="858"/>
      <c r="AN37" s="858"/>
      <c r="AO37" s="858"/>
      <c r="AP37" s="858"/>
      <c r="AQ37" s="858"/>
      <c r="AR37" s="858"/>
      <c r="AS37" s="858"/>
      <c r="AT37" s="858"/>
      <c r="AU37" s="858"/>
      <c r="AV37" s="858"/>
      <c r="AW37" s="858"/>
      <c r="AX37" s="858"/>
      <c r="AY37" s="858"/>
      <c r="AZ37" s="859"/>
      <c r="BA37" s="859"/>
      <c r="BB37" s="859"/>
      <c r="BC37" s="859"/>
      <c r="BD37" s="859"/>
      <c r="BE37" s="860"/>
      <c r="BF37" s="860"/>
      <c r="BG37" s="860"/>
      <c r="BH37" s="860"/>
      <c r="BI37" s="861"/>
      <c r="BJ37" s="235"/>
      <c r="BK37" s="235"/>
      <c r="BL37" s="235"/>
      <c r="BM37" s="235"/>
      <c r="BN37" s="235"/>
      <c r="BO37" s="244"/>
      <c r="BP37" s="244"/>
      <c r="BQ37" s="241">
        <v>31</v>
      </c>
      <c r="BR37" s="242"/>
      <c r="BS37" s="801"/>
      <c r="BT37" s="802"/>
      <c r="BU37" s="802"/>
      <c r="BV37" s="802"/>
      <c r="BW37" s="802"/>
      <c r="BX37" s="802"/>
      <c r="BY37" s="802"/>
      <c r="BZ37" s="802"/>
      <c r="CA37" s="802"/>
      <c r="CB37" s="802"/>
      <c r="CC37" s="802"/>
      <c r="CD37" s="802"/>
      <c r="CE37" s="802"/>
      <c r="CF37" s="802"/>
      <c r="CG37" s="803"/>
      <c r="CH37" s="804"/>
      <c r="CI37" s="805"/>
      <c r="CJ37" s="805"/>
      <c r="CK37" s="805"/>
      <c r="CL37" s="806"/>
      <c r="CM37" s="804"/>
      <c r="CN37" s="805"/>
      <c r="CO37" s="805"/>
      <c r="CP37" s="805"/>
      <c r="CQ37" s="806"/>
      <c r="CR37" s="804"/>
      <c r="CS37" s="805"/>
      <c r="CT37" s="805"/>
      <c r="CU37" s="805"/>
      <c r="CV37" s="806"/>
      <c r="CW37" s="804"/>
      <c r="CX37" s="805"/>
      <c r="CY37" s="805"/>
      <c r="CZ37" s="805"/>
      <c r="DA37" s="806"/>
      <c r="DB37" s="804"/>
      <c r="DC37" s="805"/>
      <c r="DD37" s="805"/>
      <c r="DE37" s="805"/>
      <c r="DF37" s="806"/>
      <c r="DG37" s="804"/>
      <c r="DH37" s="805"/>
      <c r="DI37" s="805"/>
      <c r="DJ37" s="805"/>
      <c r="DK37" s="806"/>
      <c r="DL37" s="804"/>
      <c r="DM37" s="805"/>
      <c r="DN37" s="805"/>
      <c r="DO37" s="805"/>
      <c r="DP37" s="806"/>
      <c r="DQ37" s="804"/>
      <c r="DR37" s="805"/>
      <c r="DS37" s="805"/>
      <c r="DT37" s="805"/>
      <c r="DU37" s="806"/>
      <c r="DV37" s="801"/>
      <c r="DW37" s="802"/>
      <c r="DX37" s="802"/>
      <c r="DY37" s="802"/>
      <c r="DZ37" s="807"/>
      <c r="EA37" s="233"/>
    </row>
    <row r="38" spans="1:131" ht="26.25" customHeight="1" x14ac:dyDescent="0.2">
      <c r="A38" s="245">
        <v>11</v>
      </c>
      <c r="B38" s="808"/>
      <c r="C38" s="809"/>
      <c r="D38" s="809"/>
      <c r="E38" s="809"/>
      <c r="F38" s="809"/>
      <c r="G38" s="809"/>
      <c r="H38" s="809"/>
      <c r="I38" s="809"/>
      <c r="J38" s="809"/>
      <c r="K38" s="809"/>
      <c r="L38" s="809"/>
      <c r="M38" s="809"/>
      <c r="N38" s="809"/>
      <c r="O38" s="809"/>
      <c r="P38" s="810"/>
      <c r="Q38" s="811"/>
      <c r="R38" s="812"/>
      <c r="S38" s="812"/>
      <c r="T38" s="812"/>
      <c r="U38" s="812"/>
      <c r="V38" s="812"/>
      <c r="W38" s="812"/>
      <c r="X38" s="812"/>
      <c r="Y38" s="812"/>
      <c r="Z38" s="812"/>
      <c r="AA38" s="812"/>
      <c r="AB38" s="812"/>
      <c r="AC38" s="812"/>
      <c r="AD38" s="812"/>
      <c r="AE38" s="813"/>
      <c r="AF38" s="814"/>
      <c r="AG38" s="815"/>
      <c r="AH38" s="815"/>
      <c r="AI38" s="815"/>
      <c r="AJ38" s="816"/>
      <c r="AK38" s="862"/>
      <c r="AL38" s="858"/>
      <c r="AM38" s="858"/>
      <c r="AN38" s="858"/>
      <c r="AO38" s="858"/>
      <c r="AP38" s="858"/>
      <c r="AQ38" s="858"/>
      <c r="AR38" s="858"/>
      <c r="AS38" s="858"/>
      <c r="AT38" s="858"/>
      <c r="AU38" s="858"/>
      <c r="AV38" s="858"/>
      <c r="AW38" s="858"/>
      <c r="AX38" s="858"/>
      <c r="AY38" s="858"/>
      <c r="AZ38" s="859"/>
      <c r="BA38" s="859"/>
      <c r="BB38" s="859"/>
      <c r="BC38" s="859"/>
      <c r="BD38" s="859"/>
      <c r="BE38" s="860"/>
      <c r="BF38" s="860"/>
      <c r="BG38" s="860"/>
      <c r="BH38" s="860"/>
      <c r="BI38" s="861"/>
      <c r="BJ38" s="235"/>
      <c r="BK38" s="235"/>
      <c r="BL38" s="235"/>
      <c r="BM38" s="235"/>
      <c r="BN38" s="235"/>
      <c r="BO38" s="244"/>
      <c r="BP38" s="244"/>
      <c r="BQ38" s="241">
        <v>32</v>
      </c>
      <c r="BR38" s="242"/>
      <c r="BS38" s="801"/>
      <c r="BT38" s="802"/>
      <c r="BU38" s="802"/>
      <c r="BV38" s="802"/>
      <c r="BW38" s="802"/>
      <c r="BX38" s="802"/>
      <c r="BY38" s="802"/>
      <c r="BZ38" s="802"/>
      <c r="CA38" s="802"/>
      <c r="CB38" s="802"/>
      <c r="CC38" s="802"/>
      <c r="CD38" s="802"/>
      <c r="CE38" s="802"/>
      <c r="CF38" s="802"/>
      <c r="CG38" s="803"/>
      <c r="CH38" s="804"/>
      <c r="CI38" s="805"/>
      <c r="CJ38" s="805"/>
      <c r="CK38" s="805"/>
      <c r="CL38" s="806"/>
      <c r="CM38" s="804"/>
      <c r="CN38" s="805"/>
      <c r="CO38" s="805"/>
      <c r="CP38" s="805"/>
      <c r="CQ38" s="806"/>
      <c r="CR38" s="804"/>
      <c r="CS38" s="805"/>
      <c r="CT38" s="805"/>
      <c r="CU38" s="805"/>
      <c r="CV38" s="806"/>
      <c r="CW38" s="804"/>
      <c r="CX38" s="805"/>
      <c r="CY38" s="805"/>
      <c r="CZ38" s="805"/>
      <c r="DA38" s="806"/>
      <c r="DB38" s="804"/>
      <c r="DC38" s="805"/>
      <c r="DD38" s="805"/>
      <c r="DE38" s="805"/>
      <c r="DF38" s="806"/>
      <c r="DG38" s="804"/>
      <c r="DH38" s="805"/>
      <c r="DI38" s="805"/>
      <c r="DJ38" s="805"/>
      <c r="DK38" s="806"/>
      <c r="DL38" s="804"/>
      <c r="DM38" s="805"/>
      <c r="DN38" s="805"/>
      <c r="DO38" s="805"/>
      <c r="DP38" s="806"/>
      <c r="DQ38" s="804"/>
      <c r="DR38" s="805"/>
      <c r="DS38" s="805"/>
      <c r="DT38" s="805"/>
      <c r="DU38" s="806"/>
      <c r="DV38" s="801"/>
      <c r="DW38" s="802"/>
      <c r="DX38" s="802"/>
      <c r="DY38" s="802"/>
      <c r="DZ38" s="807"/>
      <c r="EA38" s="233"/>
    </row>
    <row r="39" spans="1:131" ht="26.25" customHeight="1" x14ac:dyDescent="0.2">
      <c r="A39" s="245">
        <v>12</v>
      </c>
      <c r="B39" s="808"/>
      <c r="C39" s="809"/>
      <c r="D39" s="809"/>
      <c r="E39" s="809"/>
      <c r="F39" s="809"/>
      <c r="G39" s="809"/>
      <c r="H39" s="809"/>
      <c r="I39" s="809"/>
      <c r="J39" s="809"/>
      <c r="K39" s="809"/>
      <c r="L39" s="809"/>
      <c r="M39" s="809"/>
      <c r="N39" s="809"/>
      <c r="O39" s="809"/>
      <c r="P39" s="810"/>
      <c r="Q39" s="811"/>
      <c r="R39" s="812"/>
      <c r="S39" s="812"/>
      <c r="T39" s="812"/>
      <c r="U39" s="812"/>
      <c r="V39" s="812"/>
      <c r="W39" s="812"/>
      <c r="X39" s="812"/>
      <c r="Y39" s="812"/>
      <c r="Z39" s="812"/>
      <c r="AA39" s="812"/>
      <c r="AB39" s="812"/>
      <c r="AC39" s="812"/>
      <c r="AD39" s="812"/>
      <c r="AE39" s="813"/>
      <c r="AF39" s="814"/>
      <c r="AG39" s="815"/>
      <c r="AH39" s="815"/>
      <c r="AI39" s="815"/>
      <c r="AJ39" s="816"/>
      <c r="AK39" s="862"/>
      <c r="AL39" s="858"/>
      <c r="AM39" s="858"/>
      <c r="AN39" s="858"/>
      <c r="AO39" s="858"/>
      <c r="AP39" s="858"/>
      <c r="AQ39" s="858"/>
      <c r="AR39" s="858"/>
      <c r="AS39" s="858"/>
      <c r="AT39" s="858"/>
      <c r="AU39" s="858"/>
      <c r="AV39" s="858"/>
      <c r="AW39" s="858"/>
      <c r="AX39" s="858"/>
      <c r="AY39" s="858"/>
      <c r="AZ39" s="859"/>
      <c r="BA39" s="859"/>
      <c r="BB39" s="859"/>
      <c r="BC39" s="859"/>
      <c r="BD39" s="859"/>
      <c r="BE39" s="860"/>
      <c r="BF39" s="860"/>
      <c r="BG39" s="860"/>
      <c r="BH39" s="860"/>
      <c r="BI39" s="861"/>
      <c r="BJ39" s="235"/>
      <c r="BK39" s="235"/>
      <c r="BL39" s="235"/>
      <c r="BM39" s="235"/>
      <c r="BN39" s="235"/>
      <c r="BO39" s="244"/>
      <c r="BP39" s="244"/>
      <c r="BQ39" s="241">
        <v>33</v>
      </c>
      <c r="BR39" s="242"/>
      <c r="BS39" s="801"/>
      <c r="BT39" s="802"/>
      <c r="BU39" s="802"/>
      <c r="BV39" s="802"/>
      <c r="BW39" s="802"/>
      <c r="BX39" s="802"/>
      <c r="BY39" s="802"/>
      <c r="BZ39" s="802"/>
      <c r="CA39" s="802"/>
      <c r="CB39" s="802"/>
      <c r="CC39" s="802"/>
      <c r="CD39" s="802"/>
      <c r="CE39" s="802"/>
      <c r="CF39" s="802"/>
      <c r="CG39" s="803"/>
      <c r="CH39" s="804"/>
      <c r="CI39" s="805"/>
      <c r="CJ39" s="805"/>
      <c r="CK39" s="805"/>
      <c r="CL39" s="806"/>
      <c r="CM39" s="804"/>
      <c r="CN39" s="805"/>
      <c r="CO39" s="805"/>
      <c r="CP39" s="805"/>
      <c r="CQ39" s="806"/>
      <c r="CR39" s="804"/>
      <c r="CS39" s="805"/>
      <c r="CT39" s="805"/>
      <c r="CU39" s="805"/>
      <c r="CV39" s="806"/>
      <c r="CW39" s="804"/>
      <c r="CX39" s="805"/>
      <c r="CY39" s="805"/>
      <c r="CZ39" s="805"/>
      <c r="DA39" s="806"/>
      <c r="DB39" s="804"/>
      <c r="DC39" s="805"/>
      <c r="DD39" s="805"/>
      <c r="DE39" s="805"/>
      <c r="DF39" s="806"/>
      <c r="DG39" s="804"/>
      <c r="DH39" s="805"/>
      <c r="DI39" s="805"/>
      <c r="DJ39" s="805"/>
      <c r="DK39" s="806"/>
      <c r="DL39" s="804"/>
      <c r="DM39" s="805"/>
      <c r="DN39" s="805"/>
      <c r="DO39" s="805"/>
      <c r="DP39" s="806"/>
      <c r="DQ39" s="804"/>
      <c r="DR39" s="805"/>
      <c r="DS39" s="805"/>
      <c r="DT39" s="805"/>
      <c r="DU39" s="806"/>
      <c r="DV39" s="801"/>
      <c r="DW39" s="802"/>
      <c r="DX39" s="802"/>
      <c r="DY39" s="802"/>
      <c r="DZ39" s="807"/>
      <c r="EA39" s="233"/>
    </row>
    <row r="40" spans="1:131" ht="26.25" customHeight="1" x14ac:dyDescent="0.2">
      <c r="A40" s="241">
        <v>13</v>
      </c>
      <c r="B40" s="808"/>
      <c r="C40" s="809"/>
      <c r="D40" s="809"/>
      <c r="E40" s="809"/>
      <c r="F40" s="809"/>
      <c r="G40" s="809"/>
      <c r="H40" s="809"/>
      <c r="I40" s="809"/>
      <c r="J40" s="809"/>
      <c r="K40" s="809"/>
      <c r="L40" s="809"/>
      <c r="M40" s="809"/>
      <c r="N40" s="809"/>
      <c r="O40" s="809"/>
      <c r="P40" s="810"/>
      <c r="Q40" s="811"/>
      <c r="R40" s="812"/>
      <c r="S40" s="812"/>
      <c r="T40" s="812"/>
      <c r="U40" s="812"/>
      <c r="V40" s="812"/>
      <c r="W40" s="812"/>
      <c r="X40" s="812"/>
      <c r="Y40" s="812"/>
      <c r="Z40" s="812"/>
      <c r="AA40" s="812"/>
      <c r="AB40" s="812"/>
      <c r="AC40" s="812"/>
      <c r="AD40" s="812"/>
      <c r="AE40" s="813"/>
      <c r="AF40" s="814"/>
      <c r="AG40" s="815"/>
      <c r="AH40" s="815"/>
      <c r="AI40" s="815"/>
      <c r="AJ40" s="816"/>
      <c r="AK40" s="862"/>
      <c r="AL40" s="858"/>
      <c r="AM40" s="858"/>
      <c r="AN40" s="858"/>
      <c r="AO40" s="858"/>
      <c r="AP40" s="858"/>
      <c r="AQ40" s="858"/>
      <c r="AR40" s="858"/>
      <c r="AS40" s="858"/>
      <c r="AT40" s="858"/>
      <c r="AU40" s="858"/>
      <c r="AV40" s="858"/>
      <c r="AW40" s="858"/>
      <c r="AX40" s="858"/>
      <c r="AY40" s="858"/>
      <c r="AZ40" s="859"/>
      <c r="BA40" s="859"/>
      <c r="BB40" s="859"/>
      <c r="BC40" s="859"/>
      <c r="BD40" s="859"/>
      <c r="BE40" s="860"/>
      <c r="BF40" s="860"/>
      <c r="BG40" s="860"/>
      <c r="BH40" s="860"/>
      <c r="BI40" s="861"/>
      <c r="BJ40" s="235"/>
      <c r="BK40" s="235"/>
      <c r="BL40" s="235"/>
      <c r="BM40" s="235"/>
      <c r="BN40" s="235"/>
      <c r="BO40" s="244"/>
      <c r="BP40" s="244"/>
      <c r="BQ40" s="241">
        <v>34</v>
      </c>
      <c r="BR40" s="242"/>
      <c r="BS40" s="801"/>
      <c r="BT40" s="802"/>
      <c r="BU40" s="802"/>
      <c r="BV40" s="802"/>
      <c r="BW40" s="802"/>
      <c r="BX40" s="802"/>
      <c r="BY40" s="802"/>
      <c r="BZ40" s="802"/>
      <c r="CA40" s="802"/>
      <c r="CB40" s="802"/>
      <c r="CC40" s="802"/>
      <c r="CD40" s="802"/>
      <c r="CE40" s="802"/>
      <c r="CF40" s="802"/>
      <c r="CG40" s="803"/>
      <c r="CH40" s="804"/>
      <c r="CI40" s="805"/>
      <c r="CJ40" s="805"/>
      <c r="CK40" s="805"/>
      <c r="CL40" s="806"/>
      <c r="CM40" s="804"/>
      <c r="CN40" s="805"/>
      <c r="CO40" s="805"/>
      <c r="CP40" s="805"/>
      <c r="CQ40" s="806"/>
      <c r="CR40" s="804"/>
      <c r="CS40" s="805"/>
      <c r="CT40" s="805"/>
      <c r="CU40" s="805"/>
      <c r="CV40" s="806"/>
      <c r="CW40" s="804"/>
      <c r="CX40" s="805"/>
      <c r="CY40" s="805"/>
      <c r="CZ40" s="805"/>
      <c r="DA40" s="806"/>
      <c r="DB40" s="804"/>
      <c r="DC40" s="805"/>
      <c r="DD40" s="805"/>
      <c r="DE40" s="805"/>
      <c r="DF40" s="806"/>
      <c r="DG40" s="804"/>
      <c r="DH40" s="805"/>
      <c r="DI40" s="805"/>
      <c r="DJ40" s="805"/>
      <c r="DK40" s="806"/>
      <c r="DL40" s="804"/>
      <c r="DM40" s="805"/>
      <c r="DN40" s="805"/>
      <c r="DO40" s="805"/>
      <c r="DP40" s="806"/>
      <c r="DQ40" s="804"/>
      <c r="DR40" s="805"/>
      <c r="DS40" s="805"/>
      <c r="DT40" s="805"/>
      <c r="DU40" s="806"/>
      <c r="DV40" s="801"/>
      <c r="DW40" s="802"/>
      <c r="DX40" s="802"/>
      <c r="DY40" s="802"/>
      <c r="DZ40" s="807"/>
      <c r="EA40" s="233"/>
    </row>
    <row r="41" spans="1:131" ht="26.25" customHeight="1" x14ac:dyDescent="0.2">
      <c r="A41" s="241">
        <v>14</v>
      </c>
      <c r="B41" s="808"/>
      <c r="C41" s="809"/>
      <c r="D41" s="809"/>
      <c r="E41" s="809"/>
      <c r="F41" s="809"/>
      <c r="G41" s="809"/>
      <c r="H41" s="809"/>
      <c r="I41" s="809"/>
      <c r="J41" s="809"/>
      <c r="K41" s="809"/>
      <c r="L41" s="809"/>
      <c r="M41" s="809"/>
      <c r="N41" s="809"/>
      <c r="O41" s="809"/>
      <c r="P41" s="810"/>
      <c r="Q41" s="811"/>
      <c r="R41" s="812"/>
      <c r="S41" s="812"/>
      <c r="T41" s="812"/>
      <c r="U41" s="812"/>
      <c r="V41" s="812"/>
      <c r="W41" s="812"/>
      <c r="X41" s="812"/>
      <c r="Y41" s="812"/>
      <c r="Z41" s="812"/>
      <c r="AA41" s="812"/>
      <c r="AB41" s="812"/>
      <c r="AC41" s="812"/>
      <c r="AD41" s="812"/>
      <c r="AE41" s="813"/>
      <c r="AF41" s="814"/>
      <c r="AG41" s="815"/>
      <c r="AH41" s="815"/>
      <c r="AI41" s="815"/>
      <c r="AJ41" s="816"/>
      <c r="AK41" s="862"/>
      <c r="AL41" s="858"/>
      <c r="AM41" s="858"/>
      <c r="AN41" s="858"/>
      <c r="AO41" s="858"/>
      <c r="AP41" s="858"/>
      <c r="AQ41" s="858"/>
      <c r="AR41" s="858"/>
      <c r="AS41" s="858"/>
      <c r="AT41" s="858"/>
      <c r="AU41" s="858"/>
      <c r="AV41" s="858"/>
      <c r="AW41" s="858"/>
      <c r="AX41" s="858"/>
      <c r="AY41" s="858"/>
      <c r="AZ41" s="859"/>
      <c r="BA41" s="859"/>
      <c r="BB41" s="859"/>
      <c r="BC41" s="859"/>
      <c r="BD41" s="859"/>
      <c r="BE41" s="860"/>
      <c r="BF41" s="860"/>
      <c r="BG41" s="860"/>
      <c r="BH41" s="860"/>
      <c r="BI41" s="861"/>
      <c r="BJ41" s="235"/>
      <c r="BK41" s="235"/>
      <c r="BL41" s="235"/>
      <c r="BM41" s="235"/>
      <c r="BN41" s="235"/>
      <c r="BO41" s="244"/>
      <c r="BP41" s="244"/>
      <c r="BQ41" s="241">
        <v>35</v>
      </c>
      <c r="BR41" s="242"/>
      <c r="BS41" s="801"/>
      <c r="BT41" s="802"/>
      <c r="BU41" s="802"/>
      <c r="BV41" s="802"/>
      <c r="BW41" s="802"/>
      <c r="BX41" s="802"/>
      <c r="BY41" s="802"/>
      <c r="BZ41" s="802"/>
      <c r="CA41" s="802"/>
      <c r="CB41" s="802"/>
      <c r="CC41" s="802"/>
      <c r="CD41" s="802"/>
      <c r="CE41" s="802"/>
      <c r="CF41" s="802"/>
      <c r="CG41" s="803"/>
      <c r="CH41" s="804"/>
      <c r="CI41" s="805"/>
      <c r="CJ41" s="805"/>
      <c r="CK41" s="805"/>
      <c r="CL41" s="806"/>
      <c r="CM41" s="804"/>
      <c r="CN41" s="805"/>
      <c r="CO41" s="805"/>
      <c r="CP41" s="805"/>
      <c r="CQ41" s="806"/>
      <c r="CR41" s="804"/>
      <c r="CS41" s="805"/>
      <c r="CT41" s="805"/>
      <c r="CU41" s="805"/>
      <c r="CV41" s="806"/>
      <c r="CW41" s="804"/>
      <c r="CX41" s="805"/>
      <c r="CY41" s="805"/>
      <c r="CZ41" s="805"/>
      <c r="DA41" s="806"/>
      <c r="DB41" s="804"/>
      <c r="DC41" s="805"/>
      <c r="DD41" s="805"/>
      <c r="DE41" s="805"/>
      <c r="DF41" s="806"/>
      <c r="DG41" s="804"/>
      <c r="DH41" s="805"/>
      <c r="DI41" s="805"/>
      <c r="DJ41" s="805"/>
      <c r="DK41" s="806"/>
      <c r="DL41" s="804"/>
      <c r="DM41" s="805"/>
      <c r="DN41" s="805"/>
      <c r="DO41" s="805"/>
      <c r="DP41" s="806"/>
      <c r="DQ41" s="804"/>
      <c r="DR41" s="805"/>
      <c r="DS41" s="805"/>
      <c r="DT41" s="805"/>
      <c r="DU41" s="806"/>
      <c r="DV41" s="801"/>
      <c r="DW41" s="802"/>
      <c r="DX41" s="802"/>
      <c r="DY41" s="802"/>
      <c r="DZ41" s="807"/>
      <c r="EA41" s="233"/>
    </row>
    <row r="42" spans="1:131" ht="26.25" customHeight="1" x14ac:dyDescent="0.2">
      <c r="A42" s="241">
        <v>15</v>
      </c>
      <c r="B42" s="808"/>
      <c r="C42" s="809"/>
      <c r="D42" s="809"/>
      <c r="E42" s="809"/>
      <c r="F42" s="809"/>
      <c r="G42" s="809"/>
      <c r="H42" s="809"/>
      <c r="I42" s="809"/>
      <c r="J42" s="809"/>
      <c r="K42" s="809"/>
      <c r="L42" s="809"/>
      <c r="M42" s="809"/>
      <c r="N42" s="809"/>
      <c r="O42" s="809"/>
      <c r="P42" s="810"/>
      <c r="Q42" s="811"/>
      <c r="R42" s="812"/>
      <c r="S42" s="812"/>
      <c r="T42" s="812"/>
      <c r="U42" s="812"/>
      <c r="V42" s="812"/>
      <c r="W42" s="812"/>
      <c r="X42" s="812"/>
      <c r="Y42" s="812"/>
      <c r="Z42" s="812"/>
      <c r="AA42" s="812"/>
      <c r="AB42" s="812"/>
      <c r="AC42" s="812"/>
      <c r="AD42" s="812"/>
      <c r="AE42" s="813"/>
      <c r="AF42" s="814"/>
      <c r="AG42" s="815"/>
      <c r="AH42" s="815"/>
      <c r="AI42" s="815"/>
      <c r="AJ42" s="816"/>
      <c r="AK42" s="862"/>
      <c r="AL42" s="858"/>
      <c r="AM42" s="858"/>
      <c r="AN42" s="858"/>
      <c r="AO42" s="858"/>
      <c r="AP42" s="858"/>
      <c r="AQ42" s="858"/>
      <c r="AR42" s="858"/>
      <c r="AS42" s="858"/>
      <c r="AT42" s="858"/>
      <c r="AU42" s="858"/>
      <c r="AV42" s="858"/>
      <c r="AW42" s="858"/>
      <c r="AX42" s="858"/>
      <c r="AY42" s="858"/>
      <c r="AZ42" s="859"/>
      <c r="BA42" s="859"/>
      <c r="BB42" s="859"/>
      <c r="BC42" s="859"/>
      <c r="BD42" s="859"/>
      <c r="BE42" s="860"/>
      <c r="BF42" s="860"/>
      <c r="BG42" s="860"/>
      <c r="BH42" s="860"/>
      <c r="BI42" s="861"/>
      <c r="BJ42" s="235"/>
      <c r="BK42" s="235"/>
      <c r="BL42" s="235"/>
      <c r="BM42" s="235"/>
      <c r="BN42" s="235"/>
      <c r="BO42" s="244"/>
      <c r="BP42" s="244"/>
      <c r="BQ42" s="241">
        <v>36</v>
      </c>
      <c r="BR42" s="242"/>
      <c r="BS42" s="801"/>
      <c r="BT42" s="802"/>
      <c r="BU42" s="802"/>
      <c r="BV42" s="802"/>
      <c r="BW42" s="802"/>
      <c r="BX42" s="802"/>
      <c r="BY42" s="802"/>
      <c r="BZ42" s="802"/>
      <c r="CA42" s="802"/>
      <c r="CB42" s="802"/>
      <c r="CC42" s="802"/>
      <c r="CD42" s="802"/>
      <c r="CE42" s="802"/>
      <c r="CF42" s="802"/>
      <c r="CG42" s="803"/>
      <c r="CH42" s="804"/>
      <c r="CI42" s="805"/>
      <c r="CJ42" s="805"/>
      <c r="CK42" s="805"/>
      <c r="CL42" s="806"/>
      <c r="CM42" s="804"/>
      <c r="CN42" s="805"/>
      <c r="CO42" s="805"/>
      <c r="CP42" s="805"/>
      <c r="CQ42" s="806"/>
      <c r="CR42" s="804"/>
      <c r="CS42" s="805"/>
      <c r="CT42" s="805"/>
      <c r="CU42" s="805"/>
      <c r="CV42" s="806"/>
      <c r="CW42" s="804"/>
      <c r="CX42" s="805"/>
      <c r="CY42" s="805"/>
      <c r="CZ42" s="805"/>
      <c r="DA42" s="806"/>
      <c r="DB42" s="804"/>
      <c r="DC42" s="805"/>
      <c r="DD42" s="805"/>
      <c r="DE42" s="805"/>
      <c r="DF42" s="806"/>
      <c r="DG42" s="804"/>
      <c r="DH42" s="805"/>
      <c r="DI42" s="805"/>
      <c r="DJ42" s="805"/>
      <c r="DK42" s="806"/>
      <c r="DL42" s="804"/>
      <c r="DM42" s="805"/>
      <c r="DN42" s="805"/>
      <c r="DO42" s="805"/>
      <c r="DP42" s="806"/>
      <c r="DQ42" s="804"/>
      <c r="DR42" s="805"/>
      <c r="DS42" s="805"/>
      <c r="DT42" s="805"/>
      <c r="DU42" s="806"/>
      <c r="DV42" s="801"/>
      <c r="DW42" s="802"/>
      <c r="DX42" s="802"/>
      <c r="DY42" s="802"/>
      <c r="DZ42" s="807"/>
      <c r="EA42" s="233"/>
    </row>
    <row r="43" spans="1:131" ht="26.25" customHeight="1" x14ac:dyDescent="0.2">
      <c r="A43" s="241">
        <v>16</v>
      </c>
      <c r="B43" s="808"/>
      <c r="C43" s="809"/>
      <c r="D43" s="809"/>
      <c r="E43" s="809"/>
      <c r="F43" s="809"/>
      <c r="G43" s="809"/>
      <c r="H43" s="809"/>
      <c r="I43" s="809"/>
      <c r="J43" s="809"/>
      <c r="K43" s="809"/>
      <c r="L43" s="809"/>
      <c r="M43" s="809"/>
      <c r="N43" s="809"/>
      <c r="O43" s="809"/>
      <c r="P43" s="810"/>
      <c r="Q43" s="811"/>
      <c r="R43" s="812"/>
      <c r="S43" s="812"/>
      <c r="T43" s="812"/>
      <c r="U43" s="812"/>
      <c r="V43" s="812"/>
      <c r="W43" s="812"/>
      <c r="X43" s="812"/>
      <c r="Y43" s="812"/>
      <c r="Z43" s="812"/>
      <c r="AA43" s="812"/>
      <c r="AB43" s="812"/>
      <c r="AC43" s="812"/>
      <c r="AD43" s="812"/>
      <c r="AE43" s="813"/>
      <c r="AF43" s="814"/>
      <c r="AG43" s="815"/>
      <c r="AH43" s="815"/>
      <c r="AI43" s="815"/>
      <c r="AJ43" s="816"/>
      <c r="AK43" s="862"/>
      <c r="AL43" s="858"/>
      <c r="AM43" s="858"/>
      <c r="AN43" s="858"/>
      <c r="AO43" s="858"/>
      <c r="AP43" s="858"/>
      <c r="AQ43" s="858"/>
      <c r="AR43" s="858"/>
      <c r="AS43" s="858"/>
      <c r="AT43" s="858"/>
      <c r="AU43" s="858"/>
      <c r="AV43" s="858"/>
      <c r="AW43" s="858"/>
      <c r="AX43" s="858"/>
      <c r="AY43" s="858"/>
      <c r="AZ43" s="859"/>
      <c r="BA43" s="859"/>
      <c r="BB43" s="859"/>
      <c r="BC43" s="859"/>
      <c r="BD43" s="859"/>
      <c r="BE43" s="860"/>
      <c r="BF43" s="860"/>
      <c r="BG43" s="860"/>
      <c r="BH43" s="860"/>
      <c r="BI43" s="861"/>
      <c r="BJ43" s="235"/>
      <c r="BK43" s="235"/>
      <c r="BL43" s="235"/>
      <c r="BM43" s="235"/>
      <c r="BN43" s="235"/>
      <c r="BO43" s="244"/>
      <c r="BP43" s="244"/>
      <c r="BQ43" s="241">
        <v>37</v>
      </c>
      <c r="BR43" s="242"/>
      <c r="BS43" s="801"/>
      <c r="BT43" s="802"/>
      <c r="BU43" s="802"/>
      <c r="BV43" s="802"/>
      <c r="BW43" s="802"/>
      <c r="BX43" s="802"/>
      <c r="BY43" s="802"/>
      <c r="BZ43" s="802"/>
      <c r="CA43" s="802"/>
      <c r="CB43" s="802"/>
      <c r="CC43" s="802"/>
      <c r="CD43" s="802"/>
      <c r="CE43" s="802"/>
      <c r="CF43" s="802"/>
      <c r="CG43" s="803"/>
      <c r="CH43" s="804"/>
      <c r="CI43" s="805"/>
      <c r="CJ43" s="805"/>
      <c r="CK43" s="805"/>
      <c r="CL43" s="806"/>
      <c r="CM43" s="804"/>
      <c r="CN43" s="805"/>
      <c r="CO43" s="805"/>
      <c r="CP43" s="805"/>
      <c r="CQ43" s="806"/>
      <c r="CR43" s="804"/>
      <c r="CS43" s="805"/>
      <c r="CT43" s="805"/>
      <c r="CU43" s="805"/>
      <c r="CV43" s="806"/>
      <c r="CW43" s="804"/>
      <c r="CX43" s="805"/>
      <c r="CY43" s="805"/>
      <c r="CZ43" s="805"/>
      <c r="DA43" s="806"/>
      <c r="DB43" s="804"/>
      <c r="DC43" s="805"/>
      <c r="DD43" s="805"/>
      <c r="DE43" s="805"/>
      <c r="DF43" s="806"/>
      <c r="DG43" s="804"/>
      <c r="DH43" s="805"/>
      <c r="DI43" s="805"/>
      <c r="DJ43" s="805"/>
      <c r="DK43" s="806"/>
      <c r="DL43" s="804"/>
      <c r="DM43" s="805"/>
      <c r="DN43" s="805"/>
      <c r="DO43" s="805"/>
      <c r="DP43" s="806"/>
      <c r="DQ43" s="804"/>
      <c r="DR43" s="805"/>
      <c r="DS43" s="805"/>
      <c r="DT43" s="805"/>
      <c r="DU43" s="806"/>
      <c r="DV43" s="801"/>
      <c r="DW43" s="802"/>
      <c r="DX43" s="802"/>
      <c r="DY43" s="802"/>
      <c r="DZ43" s="807"/>
      <c r="EA43" s="233"/>
    </row>
    <row r="44" spans="1:131" ht="26.25" customHeight="1" x14ac:dyDescent="0.2">
      <c r="A44" s="241">
        <v>17</v>
      </c>
      <c r="B44" s="808"/>
      <c r="C44" s="809"/>
      <c r="D44" s="809"/>
      <c r="E44" s="809"/>
      <c r="F44" s="809"/>
      <c r="G44" s="809"/>
      <c r="H44" s="809"/>
      <c r="I44" s="809"/>
      <c r="J44" s="809"/>
      <c r="K44" s="809"/>
      <c r="L44" s="809"/>
      <c r="M44" s="809"/>
      <c r="N44" s="809"/>
      <c r="O44" s="809"/>
      <c r="P44" s="810"/>
      <c r="Q44" s="811"/>
      <c r="R44" s="812"/>
      <c r="S44" s="812"/>
      <c r="T44" s="812"/>
      <c r="U44" s="812"/>
      <c r="V44" s="812"/>
      <c r="W44" s="812"/>
      <c r="X44" s="812"/>
      <c r="Y44" s="812"/>
      <c r="Z44" s="812"/>
      <c r="AA44" s="812"/>
      <c r="AB44" s="812"/>
      <c r="AC44" s="812"/>
      <c r="AD44" s="812"/>
      <c r="AE44" s="813"/>
      <c r="AF44" s="814"/>
      <c r="AG44" s="815"/>
      <c r="AH44" s="815"/>
      <c r="AI44" s="815"/>
      <c r="AJ44" s="816"/>
      <c r="AK44" s="862"/>
      <c r="AL44" s="858"/>
      <c r="AM44" s="858"/>
      <c r="AN44" s="858"/>
      <c r="AO44" s="858"/>
      <c r="AP44" s="858"/>
      <c r="AQ44" s="858"/>
      <c r="AR44" s="858"/>
      <c r="AS44" s="858"/>
      <c r="AT44" s="858"/>
      <c r="AU44" s="858"/>
      <c r="AV44" s="858"/>
      <c r="AW44" s="858"/>
      <c r="AX44" s="858"/>
      <c r="AY44" s="858"/>
      <c r="AZ44" s="859"/>
      <c r="BA44" s="859"/>
      <c r="BB44" s="859"/>
      <c r="BC44" s="859"/>
      <c r="BD44" s="859"/>
      <c r="BE44" s="860"/>
      <c r="BF44" s="860"/>
      <c r="BG44" s="860"/>
      <c r="BH44" s="860"/>
      <c r="BI44" s="861"/>
      <c r="BJ44" s="235"/>
      <c r="BK44" s="235"/>
      <c r="BL44" s="235"/>
      <c r="BM44" s="235"/>
      <c r="BN44" s="235"/>
      <c r="BO44" s="244"/>
      <c r="BP44" s="244"/>
      <c r="BQ44" s="241">
        <v>38</v>
      </c>
      <c r="BR44" s="242"/>
      <c r="BS44" s="801"/>
      <c r="BT44" s="802"/>
      <c r="BU44" s="802"/>
      <c r="BV44" s="802"/>
      <c r="BW44" s="802"/>
      <c r="BX44" s="802"/>
      <c r="BY44" s="802"/>
      <c r="BZ44" s="802"/>
      <c r="CA44" s="802"/>
      <c r="CB44" s="802"/>
      <c r="CC44" s="802"/>
      <c r="CD44" s="802"/>
      <c r="CE44" s="802"/>
      <c r="CF44" s="802"/>
      <c r="CG44" s="803"/>
      <c r="CH44" s="804"/>
      <c r="CI44" s="805"/>
      <c r="CJ44" s="805"/>
      <c r="CK44" s="805"/>
      <c r="CL44" s="806"/>
      <c r="CM44" s="804"/>
      <c r="CN44" s="805"/>
      <c r="CO44" s="805"/>
      <c r="CP44" s="805"/>
      <c r="CQ44" s="806"/>
      <c r="CR44" s="804"/>
      <c r="CS44" s="805"/>
      <c r="CT44" s="805"/>
      <c r="CU44" s="805"/>
      <c r="CV44" s="806"/>
      <c r="CW44" s="804"/>
      <c r="CX44" s="805"/>
      <c r="CY44" s="805"/>
      <c r="CZ44" s="805"/>
      <c r="DA44" s="806"/>
      <c r="DB44" s="804"/>
      <c r="DC44" s="805"/>
      <c r="DD44" s="805"/>
      <c r="DE44" s="805"/>
      <c r="DF44" s="806"/>
      <c r="DG44" s="804"/>
      <c r="DH44" s="805"/>
      <c r="DI44" s="805"/>
      <c r="DJ44" s="805"/>
      <c r="DK44" s="806"/>
      <c r="DL44" s="804"/>
      <c r="DM44" s="805"/>
      <c r="DN44" s="805"/>
      <c r="DO44" s="805"/>
      <c r="DP44" s="806"/>
      <c r="DQ44" s="804"/>
      <c r="DR44" s="805"/>
      <c r="DS44" s="805"/>
      <c r="DT44" s="805"/>
      <c r="DU44" s="806"/>
      <c r="DV44" s="801"/>
      <c r="DW44" s="802"/>
      <c r="DX44" s="802"/>
      <c r="DY44" s="802"/>
      <c r="DZ44" s="807"/>
      <c r="EA44" s="233"/>
    </row>
    <row r="45" spans="1:131" ht="26.25" customHeight="1" x14ac:dyDescent="0.2">
      <c r="A45" s="241">
        <v>18</v>
      </c>
      <c r="B45" s="808"/>
      <c r="C45" s="809"/>
      <c r="D45" s="809"/>
      <c r="E45" s="809"/>
      <c r="F45" s="809"/>
      <c r="G45" s="809"/>
      <c r="H45" s="809"/>
      <c r="I45" s="809"/>
      <c r="J45" s="809"/>
      <c r="K45" s="809"/>
      <c r="L45" s="809"/>
      <c r="M45" s="809"/>
      <c r="N45" s="809"/>
      <c r="O45" s="809"/>
      <c r="P45" s="810"/>
      <c r="Q45" s="811"/>
      <c r="R45" s="812"/>
      <c r="S45" s="812"/>
      <c r="T45" s="812"/>
      <c r="U45" s="812"/>
      <c r="V45" s="812"/>
      <c r="W45" s="812"/>
      <c r="X45" s="812"/>
      <c r="Y45" s="812"/>
      <c r="Z45" s="812"/>
      <c r="AA45" s="812"/>
      <c r="AB45" s="812"/>
      <c r="AC45" s="812"/>
      <c r="AD45" s="812"/>
      <c r="AE45" s="813"/>
      <c r="AF45" s="814"/>
      <c r="AG45" s="815"/>
      <c r="AH45" s="815"/>
      <c r="AI45" s="815"/>
      <c r="AJ45" s="816"/>
      <c r="AK45" s="862"/>
      <c r="AL45" s="858"/>
      <c r="AM45" s="858"/>
      <c r="AN45" s="858"/>
      <c r="AO45" s="858"/>
      <c r="AP45" s="858"/>
      <c r="AQ45" s="858"/>
      <c r="AR45" s="858"/>
      <c r="AS45" s="858"/>
      <c r="AT45" s="858"/>
      <c r="AU45" s="858"/>
      <c r="AV45" s="858"/>
      <c r="AW45" s="858"/>
      <c r="AX45" s="858"/>
      <c r="AY45" s="858"/>
      <c r="AZ45" s="859"/>
      <c r="BA45" s="859"/>
      <c r="BB45" s="859"/>
      <c r="BC45" s="859"/>
      <c r="BD45" s="859"/>
      <c r="BE45" s="860"/>
      <c r="BF45" s="860"/>
      <c r="BG45" s="860"/>
      <c r="BH45" s="860"/>
      <c r="BI45" s="861"/>
      <c r="BJ45" s="235"/>
      <c r="BK45" s="235"/>
      <c r="BL45" s="235"/>
      <c r="BM45" s="235"/>
      <c r="BN45" s="235"/>
      <c r="BO45" s="244"/>
      <c r="BP45" s="244"/>
      <c r="BQ45" s="241">
        <v>39</v>
      </c>
      <c r="BR45" s="242"/>
      <c r="BS45" s="801"/>
      <c r="BT45" s="802"/>
      <c r="BU45" s="802"/>
      <c r="BV45" s="802"/>
      <c r="BW45" s="802"/>
      <c r="BX45" s="802"/>
      <c r="BY45" s="802"/>
      <c r="BZ45" s="802"/>
      <c r="CA45" s="802"/>
      <c r="CB45" s="802"/>
      <c r="CC45" s="802"/>
      <c r="CD45" s="802"/>
      <c r="CE45" s="802"/>
      <c r="CF45" s="802"/>
      <c r="CG45" s="803"/>
      <c r="CH45" s="804"/>
      <c r="CI45" s="805"/>
      <c r="CJ45" s="805"/>
      <c r="CK45" s="805"/>
      <c r="CL45" s="806"/>
      <c r="CM45" s="804"/>
      <c r="CN45" s="805"/>
      <c r="CO45" s="805"/>
      <c r="CP45" s="805"/>
      <c r="CQ45" s="806"/>
      <c r="CR45" s="804"/>
      <c r="CS45" s="805"/>
      <c r="CT45" s="805"/>
      <c r="CU45" s="805"/>
      <c r="CV45" s="806"/>
      <c r="CW45" s="804"/>
      <c r="CX45" s="805"/>
      <c r="CY45" s="805"/>
      <c r="CZ45" s="805"/>
      <c r="DA45" s="806"/>
      <c r="DB45" s="804"/>
      <c r="DC45" s="805"/>
      <c r="DD45" s="805"/>
      <c r="DE45" s="805"/>
      <c r="DF45" s="806"/>
      <c r="DG45" s="804"/>
      <c r="DH45" s="805"/>
      <c r="DI45" s="805"/>
      <c r="DJ45" s="805"/>
      <c r="DK45" s="806"/>
      <c r="DL45" s="804"/>
      <c r="DM45" s="805"/>
      <c r="DN45" s="805"/>
      <c r="DO45" s="805"/>
      <c r="DP45" s="806"/>
      <c r="DQ45" s="804"/>
      <c r="DR45" s="805"/>
      <c r="DS45" s="805"/>
      <c r="DT45" s="805"/>
      <c r="DU45" s="806"/>
      <c r="DV45" s="801"/>
      <c r="DW45" s="802"/>
      <c r="DX45" s="802"/>
      <c r="DY45" s="802"/>
      <c r="DZ45" s="807"/>
      <c r="EA45" s="233"/>
    </row>
    <row r="46" spans="1:131" ht="26.25" customHeight="1" x14ac:dyDescent="0.2">
      <c r="A46" s="241">
        <v>19</v>
      </c>
      <c r="B46" s="808"/>
      <c r="C46" s="809"/>
      <c r="D46" s="809"/>
      <c r="E46" s="809"/>
      <c r="F46" s="809"/>
      <c r="G46" s="809"/>
      <c r="H46" s="809"/>
      <c r="I46" s="809"/>
      <c r="J46" s="809"/>
      <c r="K46" s="809"/>
      <c r="L46" s="809"/>
      <c r="M46" s="809"/>
      <c r="N46" s="809"/>
      <c r="O46" s="809"/>
      <c r="P46" s="810"/>
      <c r="Q46" s="811"/>
      <c r="R46" s="812"/>
      <c r="S46" s="812"/>
      <c r="T46" s="812"/>
      <c r="U46" s="812"/>
      <c r="V46" s="812"/>
      <c r="W46" s="812"/>
      <c r="X46" s="812"/>
      <c r="Y46" s="812"/>
      <c r="Z46" s="812"/>
      <c r="AA46" s="812"/>
      <c r="AB46" s="812"/>
      <c r="AC46" s="812"/>
      <c r="AD46" s="812"/>
      <c r="AE46" s="813"/>
      <c r="AF46" s="814"/>
      <c r="AG46" s="815"/>
      <c r="AH46" s="815"/>
      <c r="AI46" s="815"/>
      <c r="AJ46" s="816"/>
      <c r="AK46" s="862"/>
      <c r="AL46" s="858"/>
      <c r="AM46" s="858"/>
      <c r="AN46" s="858"/>
      <c r="AO46" s="858"/>
      <c r="AP46" s="858"/>
      <c r="AQ46" s="858"/>
      <c r="AR46" s="858"/>
      <c r="AS46" s="858"/>
      <c r="AT46" s="858"/>
      <c r="AU46" s="858"/>
      <c r="AV46" s="858"/>
      <c r="AW46" s="858"/>
      <c r="AX46" s="858"/>
      <c r="AY46" s="858"/>
      <c r="AZ46" s="859"/>
      <c r="BA46" s="859"/>
      <c r="BB46" s="859"/>
      <c r="BC46" s="859"/>
      <c r="BD46" s="859"/>
      <c r="BE46" s="860"/>
      <c r="BF46" s="860"/>
      <c r="BG46" s="860"/>
      <c r="BH46" s="860"/>
      <c r="BI46" s="861"/>
      <c r="BJ46" s="235"/>
      <c r="BK46" s="235"/>
      <c r="BL46" s="235"/>
      <c r="BM46" s="235"/>
      <c r="BN46" s="235"/>
      <c r="BO46" s="244"/>
      <c r="BP46" s="244"/>
      <c r="BQ46" s="241">
        <v>40</v>
      </c>
      <c r="BR46" s="242"/>
      <c r="BS46" s="801"/>
      <c r="BT46" s="802"/>
      <c r="BU46" s="802"/>
      <c r="BV46" s="802"/>
      <c r="BW46" s="802"/>
      <c r="BX46" s="802"/>
      <c r="BY46" s="802"/>
      <c r="BZ46" s="802"/>
      <c r="CA46" s="802"/>
      <c r="CB46" s="802"/>
      <c r="CC46" s="802"/>
      <c r="CD46" s="802"/>
      <c r="CE46" s="802"/>
      <c r="CF46" s="802"/>
      <c r="CG46" s="803"/>
      <c r="CH46" s="804"/>
      <c r="CI46" s="805"/>
      <c r="CJ46" s="805"/>
      <c r="CK46" s="805"/>
      <c r="CL46" s="806"/>
      <c r="CM46" s="804"/>
      <c r="CN46" s="805"/>
      <c r="CO46" s="805"/>
      <c r="CP46" s="805"/>
      <c r="CQ46" s="806"/>
      <c r="CR46" s="804"/>
      <c r="CS46" s="805"/>
      <c r="CT46" s="805"/>
      <c r="CU46" s="805"/>
      <c r="CV46" s="806"/>
      <c r="CW46" s="804"/>
      <c r="CX46" s="805"/>
      <c r="CY46" s="805"/>
      <c r="CZ46" s="805"/>
      <c r="DA46" s="806"/>
      <c r="DB46" s="804"/>
      <c r="DC46" s="805"/>
      <c r="DD46" s="805"/>
      <c r="DE46" s="805"/>
      <c r="DF46" s="806"/>
      <c r="DG46" s="804"/>
      <c r="DH46" s="805"/>
      <c r="DI46" s="805"/>
      <c r="DJ46" s="805"/>
      <c r="DK46" s="806"/>
      <c r="DL46" s="804"/>
      <c r="DM46" s="805"/>
      <c r="DN46" s="805"/>
      <c r="DO46" s="805"/>
      <c r="DP46" s="806"/>
      <c r="DQ46" s="804"/>
      <c r="DR46" s="805"/>
      <c r="DS46" s="805"/>
      <c r="DT46" s="805"/>
      <c r="DU46" s="806"/>
      <c r="DV46" s="801"/>
      <c r="DW46" s="802"/>
      <c r="DX46" s="802"/>
      <c r="DY46" s="802"/>
      <c r="DZ46" s="807"/>
      <c r="EA46" s="233"/>
    </row>
    <row r="47" spans="1:131" ht="26.25" customHeight="1" x14ac:dyDescent="0.2">
      <c r="A47" s="241">
        <v>20</v>
      </c>
      <c r="B47" s="808"/>
      <c r="C47" s="809"/>
      <c r="D47" s="809"/>
      <c r="E47" s="809"/>
      <c r="F47" s="809"/>
      <c r="G47" s="809"/>
      <c r="H47" s="809"/>
      <c r="I47" s="809"/>
      <c r="J47" s="809"/>
      <c r="K47" s="809"/>
      <c r="L47" s="809"/>
      <c r="M47" s="809"/>
      <c r="N47" s="809"/>
      <c r="O47" s="809"/>
      <c r="P47" s="810"/>
      <c r="Q47" s="811"/>
      <c r="R47" s="812"/>
      <c r="S47" s="812"/>
      <c r="T47" s="812"/>
      <c r="U47" s="812"/>
      <c r="V47" s="812"/>
      <c r="W47" s="812"/>
      <c r="X47" s="812"/>
      <c r="Y47" s="812"/>
      <c r="Z47" s="812"/>
      <c r="AA47" s="812"/>
      <c r="AB47" s="812"/>
      <c r="AC47" s="812"/>
      <c r="AD47" s="812"/>
      <c r="AE47" s="813"/>
      <c r="AF47" s="814"/>
      <c r="AG47" s="815"/>
      <c r="AH47" s="815"/>
      <c r="AI47" s="815"/>
      <c r="AJ47" s="816"/>
      <c r="AK47" s="862"/>
      <c r="AL47" s="858"/>
      <c r="AM47" s="858"/>
      <c r="AN47" s="858"/>
      <c r="AO47" s="858"/>
      <c r="AP47" s="858"/>
      <c r="AQ47" s="858"/>
      <c r="AR47" s="858"/>
      <c r="AS47" s="858"/>
      <c r="AT47" s="858"/>
      <c r="AU47" s="858"/>
      <c r="AV47" s="858"/>
      <c r="AW47" s="858"/>
      <c r="AX47" s="858"/>
      <c r="AY47" s="858"/>
      <c r="AZ47" s="859"/>
      <c r="BA47" s="859"/>
      <c r="BB47" s="859"/>
      <c r="BC47" s="859"/>
      <c r="BD47" s="859"/>
      <c r="BE47" s="860"/>
      <c r="BF47" s="860"/>
      <c r="BG47" s="860"/>
      <c r="BH47" s="860"/>
      <c r="BI47" s="861"/>
      <c r="BJ47" s="235"/>
      <c r="BK47" s="235"/>
      <c r="BL47" s="235"/>
      <c r="BM47" s="235"/>
      <c r="BN47" s="235"/>
      <c r="BO47" s="244"/>
      <c r="BP47" s="244"/>
      <c r="BQ47" s="241">
        <v>41</v>
      </c>
      <c r="BR47" s="242"/>
      <c r="BS47" s="801"/>
      <c r="BT47" s="802"/>
      <c r="BU47" s="802"/>
      <c r="BV47" s="802"/>
      <c r="BW47" s="802"/>
      <c r="BX47" s="802"/>
      <c r="BY47" s="802"/>
      <c r="BZ47" s="802"/>
      <c r="CA47" s="802"/>
      <c r="CB47" s="802"/>
      <c r="CC47" s="802"/>
      <c r="CD47" s="802"/>
      <c r="CE47" s="802"/>
      <c r="CF47" s="802"/>
      <c r="CG47" s="803"/>
      <c r="CH47" s="804"/>
      <c r="CI47" s="805"/>
      <c r="CJ47" s="805"/>
      <c r="CK47" s="805"/>
      <c r="CL47" s="806"/>
      <c r="CM47" s="804"/>
      <c r="CN47" s="805"/>
      <c r="CO47" s="805"/>
      <c r="CP47" s="805"/>
      <c r="CQ47" s="806"/>
      <c r="CR47" s="804"/>
      <c r="CS47" s="805"/>
      <c r="CT47" s="805"/>
      <c r="CU47" s="805"/>
      <c r="CV47" s="806"/>
      <c r="CW47" s="804"/>
      <c r="CX47" s="805"/>
      <c r="CY47" s="805"/>
      <c r="CZ47" s="805"/>
      <c r="DA47" s="806"/>
      <c r="DB47" s="804"/>
      <c r="DC47" s="805"/>
      <c r="DD47" s="805"/>
      <c r="DE47" s="805"/>
      <c r="DF47" s="806"/>
      <c r="DG47" s="804"/>
      <c r="DH47" s="805"/>
      <c r="DI47" s="805"/>
      <c r="DJ47" s="805"/>
      <c r="DK47" s="806"/>
      <c r="DL47" s="804"/>
      <c r="DM47" s="805"/>
      <c r="DN47" s="805"/>
      <c r="DO47" s="805"/>
      <c r="DP47" s="806"/>
      <c r="DQ47" s="804"/>
      <c r="DR47" s="805"/>
      <c r="DS47" s="805"/>
      <c r="DT47" s="805"/>
      <c r="DU47" s="806"/>
      <c r="DV47" s="801"/>
      <c r="DW47" s="802"/>
      <c r="DX47" s="802"/>
      <c r="DY47" s="802"/>
      <c r="DZ47" s="807"/>
      <c r="EA47" s="233"/>
    </row>
    <row r="48" spans="1:131" ht="26.25" customHeight="1" x14ac:dyDescent="0.2">
      <c r="A48" s="241">
        <v>21</v>
      </c>
      <c r="B48" s="808"/>
      <c r="C48" s="809"/>
      <c r="D48" s="809"/>
      <c r="E48" s="809"/>
      <c r="F48" s="809"/>
      <c r="G48" s="809"/>
      <c r="H48" s="809"/>
      <c r="I48" s="809"/>
      <c r="J48" s="809"/>
      <c r="K48" s="809"/>
      <c r="L48" s="809"/>
      <c r="M48" s="809"/>
      <c r="N48" s="809"/>
      <c r="O48" s="809"/>
      <c r="P48" s="810"/>
      <c r="Q48" s="811"/>
      <c r="R48" s="812"/>
      <c r="S48" s="812"/>
      <c r="T48" s="812"/>
      <c r="U48" s="812"/>
      <c r="V48" s="812"/>
      <c r="W48" s="812"/>
      <c r="X48" s="812"/>
      <c r="Y48" s="812"/>
      <c r="Z48" s="812"/>
      <c r="AA48" s="812"/>
      <c r="AB48" s="812"/>
      <c r="AC48" s="812"/>
      <c r="AD48" s="812"/>
      <c r="AE48" s="813"/>
      <c r="AF48" s="814"/>
      <c r="AG48" s="815"/>
      <c r="AH48" s="815"/>
      <c r="AI48" s="815"/>
      <c r="AJ48" s="816"/>
      <c r="AK48" s="862"/>
      <c r="AL48" s="858"/>
      <c r="AM48" s="858"/>
      <c r="AN48" s="858"/>
      <c r="AO48" s="858"/>
      <c r="AP48" s="858"/>
      <c r="AQ48" s="858"/>
      <c r="AR48" s="858"/>
      <c r="AS48" s="858"/>
      <c r="AT48" s="858"/>
      <c r="AU48" s="858"/>
      <c r="AV48" s="858"/>
      <c r="AW48" s="858"/>
      <c r="AX48" s="858"/>
      <c r="AY48" s="858"/>
      <c r="AZ48" s="859"/>
      <c r="BA48" s="859"/>
      <c r="BB48" s="859"/>
      <c r="BC48" s="859"/>
      <c r="BD48" s="859"/>
      <c r="BE48" s="860"/>
      <c r="BF48" s="860"/>
      <c r="BG48" s="860"/>
      <c r="BH48" s="860"/>
      <c r="BI48" s="861"/>
      <c r="BJ48" s="235"/>
      <c r="BK48" s="235"/>
      <c r="BL48" s="235"/>
      <c r="BM48" s="235"/>
      <c r="BN48" s="235"/>
      <c r="BO48" s="244"/>
      <c r="BP48" s="244"/>
      <c r="BQ48" s="241">
        <v>42</v>
      </c>
      <c r="BR48" s="242"/>
      <c r="BS48" s="801"/>
      <c r="BT48" s="802"/>
      <c r="BU48" s="802"/>
      <c r="BV48" s="802"/>
      <c r="BW48" s="802"/>
      <c r="BX48" s="802"/>
      <c r="BY48" s="802"/>
      <c r="BZ48" s="802"/>
      <c r="CA48" s="802"/>
      <c r="CB48" s="802"/>
      <c r="CC48" s="802"/>
      <c r="CD48" s="802"/>
      <c r="CE48" s="802"/>
      <c r="CF48" s="802"/>
      <c r="CG48" s="803"/>
      <c r="CH48" s="804"/>
      <c r="CI48" s="805"/>
      <c r="CJ48" s="805"/>
      <c r="CK48" s="805"/>
      <c r="CL48" s="806"/>
      <c r="CM48" s="804"/>
      <c r="CN48" s="805"/>
      <c r="CO48" s="805"/>
      <c r="CP48" s="805"/>
      <c r="CQ48" s="806"/>
      <c r="CR48" s="804"/>
      <c r="CS48" s="805"/>
      <c r="CT48" s="805"/>
      <c r="CU48" s="805"/>
      <c r="CV48" s="806"/>
      <c r="CW48" s="804"/>
      <c r="CX48" s="805"/>
      <c r="CY48" s="805"/>
      <c r="CZ48" s="805"/>
      <c r="DA48" s="806"/>
      <c r="DB48" s="804"/>
      <c r="DC48" s="805"/>
      <c r="DD48" s="805"/>
      <c r="DE48" s="805"/>
      <c r="DF48" s="806"/>
      <c r="DG48" s="804"/>
      <c r="DH48" s="805"/>
      <c r="DI48" s="805"/>
      <c r="DJ48" s="805"/>
      <c r="DK48" s="806"/>
      <c r="DL48" s="804"/>
      <c r="DM48" s="805"/>
      <c r="DN48" s="805"/>
      <c r="DO48" s="805"/>
      <c r="DP48" s="806"/>
      <c r="DQ48" s="804"/>
      <c r="DR48" s="805"/>
      <c r="DS48" s="805"/>
      <c r="DT48" s="805"/>
      <c r="DU48" s="806"/>
      <c r="DV48" s="801"/>
      <c r="DW48" s="802"/>
      <c r="DX48" s="802"/>
      <c r="DY48" s="802"/>
      <c r="DZ48" s="807"/>
      <c r="EA48" s="233"/>
    </row>
    <row r="49" spans="1:131" ht="26.25" customHeight="1" x14ac:dyDescent="0.2">
      <c r="A49" s="241">
        <v>22</v>
      </c>
      <c r="B49" s="808"/>
      <c r="C49" s="809"/>
      <c r="D49" s="809"/>
      <c r="E49" s="809"/>
      <c r="F49" s="809"/>
      <c r="G49" s="809"/>
      <c r="H49" s="809"/>
      <c r="I49" s="809"/>
      <c r="J49" s="809"/>
      <c r="K49" s="809"/>
      <c r="L49" s="809"/>
      <c r="M49" s="809"/>
      <c r="N49" s="809"/>
      <c r="O49" s="809"/>
      <c r="P49" s="810"/>
      <c r="Q49" s="811"/>
      <c r="R49" s="812"/>
      <c r="S49" s="812"/>
      <c r="T49" s="812"/>
      <c r="U49" s="812"/>
      <c r="V49" s="812"/>
      <c r="W49" s="812"/>
      <c r="X49" s="812"/>
      <c r="Y49" s="812"/>
      <c r="Z49" s="812"/>
      <c r="AA49" s="812"/>
      <c r="AB49" s="812"/>
      <c r="AC49" s="812"/>
      <c r="AD49" s="812"/>
      <c r="AE49" s="813"/>
      <c r="AF49" s="814"/>
      <c r="AG49" s="815"/>
      <c r="AH49" s="815"/>
      <c r="AI49" s="815"/>
      <c r="AJ49" s="816"/>
      <c r="AK49" s="862"/>
      <c r="AL49" s="858"/>
      <c r="AM49" s="858"/>
      <c r="AN49" s="858"/>
      <c r="AO49" s="858"/>
      <c r="AP49" s="858"/>
      <c r="AQ49" s="858"/>
      <c r="AR49" s="858"/>
      <c r="AS49" s="858"/>
      <c r="AT49" s="858"/>
      <c r="AU49" s="858"/>
      <c r="AV49" s="858"/>
      <c r="AW49" s="858"/>
      <c r="AX49" s="858"/>
      <c r="AY49" s="858"/>
      <c r="AZ49" s="859"/>
      <c r="BA49" s="859"/>
      <c r="BB49" s="859"/>
      <c r="BC49" s="859"/>
      <c r="BD49" s="859"/>
      <c r="BE49" s="860"/>
      <c r="BF49" s="860"/>
      <c r="BG49" s="860"/>
      <c r="BH49" s="860"/>
      <c r="BI49" s="861"/>
      <c r="BJ49" s="235"/>
      <c r="BK49" s="235"/>
      <c r="BL49" s="235"/>
      <c r="BM49" s="235"/>
      <c r="BN49" s="235"/>
      <c r="BO49" s="244"/>
      <c r="BP49" s="244"/>
      <c r="BQ49" s="241">
        <v>43</v>
      </c>
      <c r="BR49" s="242"/>
      <c r="BS49" s="801"/>
      <c r="BT49" s="802"/>
      <c r="BU49" s="802"/>
      <c r="BV49" s="802"/>
      <c r="BW49" s="802"/>
      <c r="BX49" s="802"/>
      <c r="BY49" s="802"/>
      <c r="BZ49" s="802"/>
      <c r="CA49" s="802"/>
      <c r="CB49" s="802"/>
      <c r="CC49" s="802"/>
      <c r="CD49" s="802"/>
      <c r="CE49" s="802"/>
      <c r="CF49" s="802"/>
      <c r="CG49" s="803"/>
      <c r="CH49" s="804"/>
      <c r="CI49" s="805"/>
      <c r="CJ49" s="805"/>
      <c r="CK49" s="805"/>
      <c r="CL49" s="806"/>
      <c r="CM49" s="804"/>
      <c r="CN49" s="805"/>
      <c r="CO49" s="805"/>
      <c r="CP49" s="805"/>
      <c r="CQ49" s="806"/>
      <c r="CR49" s="804"/>
      <c r="CS49" s="805"/>
      <c r="CT49" s="805"/>
      <c r="CU49" s="805"/>
      <c r="CV49" s="806"/>
      <c r="CW49" s="804"/>
      <c r="CX49" s="805"/>
      <c r="CY49" s="805"/>
      <c r="CZ49" s="805"/>
      <c r="DA49" s="806"/>
      <c r="DB49" s="804"/>
      <c r="DC49" s="805"/>
      <c r="DD49" s="805"/>
      <c r="DE49" s="805"/>
      <c r="DF49" s="806"/>
      <c r="DG49" s="804"/>
      <c r="DH49" s="805"/>
      <c r="DI49" s="805"/>
      <c r="DJ49" s="805"/>
      <c r="DK49" s="806"/>
      <c r="DL49" s="804"/>
      <c r="DM49" s="805"/>
      <c r="DN49" s="805"/>
      <c r="DO49" s="805"/>
      <c r="DP49" s="806"/>
      <c r="DQ49" s="804"/>
      <c r="DR49" s="805"/>
      <c r="DS49" s="805"/>
      <c r="DT49" s="805"/>
      <c r="DU49" s="806"/>
      <c r="DV49" s="801"/>
      <c r="DW49" s="802"/>
      <c r="DX49" s="802"/>
      <c r="DY49" s="802"/>
      <c r="DZ49" s="807"/>
      <c r="EA49" s="233"/>
    </row>
    <row r="50" spans="1:131" ht="26.25" customHeight="1" x14ac:dyDescent="0.2">
      <c r="A50" s="241">
        <v>23</v>
      </c>
      <c r="B50" s="808"/>
      <c r="C50" s="809"/>
      <c r="D50" s="809"/>
      <c r="E50" s="809"/>
      <c r="F50" s="809"/>
      <c r="G50" s="809"/>
      <c r="H50" s="809"/>
      <c r="I50" s="809"/>
      <c r="J50" s="809"/>
      <c r="K50" s="809"/>
      <c r="L50" s="809"/>
      <c r="M50" s="809"/>
      <c r="N50" s="809"/>
      <c r="O50" s="809"/>
      <c r="P50" s="810"/>
      <c r="Q50" s="863"/>
      <c r="R50" s="864"/>
      <c r="S50" s="864"/>
      <c r="T50" s="864"/>
      <c r="U50" s="864"/>
      <c r="V50" s="864"/>
      <c r="W50" s="864"/>
      <c r="X50" s="864"/>
      <c r="Y50" s="864"/>
      <c r="Z50" s="864"/>
      <c r="AA50" s="864"/>
      <c r="AB50" s="864"/>
      <c r="AC50" s="864"/>
      <c r="AD50" s="864"/>
      <c r="AE50" s="865"/>
      <c r="AF50" s="814"/>
      <c r="AG50" s="815"/>
      <c r="AH50" s="815"/>
      <c r="AI50" s="815"/>
      <c r="AJ50" s="816"/>
      <c r="AK50" s="867"/>
      <c r="AL50" s="864"/>
      <c r="AM50" s="864"/>
      <c r="AN50" s="864"/>
      <c r="AO50" s="864"/>
      <c r="AP50" s="864"/>
      <c r="AQ50" s="864"/>
      <c r="AR50" s="864"/>
      <c r="AS50" s="864"/>
      <c r="AT50" s="864"/>
      <c r="AU50" s="864"/>
      <c r="AV50" s="864"/>
      <c r="AW50" s="864"/>
      <c r="AX50" s="864"/>
      <c r="AY50" s="864"/>
      <c r="AZ50" s="866"/>
      <c r="BA50" s="866"/>
      <c r="BB50" s="866"/>
      <c r="BC50" s="866"/>
      <c r="BD50" s="866"/>
      <c r="BE50" s="860"/>
      <c r="BF50" s="860"/>
      <c r="BG50" s="860"/>
      <c r="BH50" s="860"/>
      <c r="BI50" s="861"/>
      <c r="BJ50" s="235"/>
      <c r="BK50" s="235"/>
      <c r="BL50" s="235"/>
      <c r="BM50" s="235"/>
      <c r="BN50" s="235"/>
      <c r="BO50" s="244"/>
      <c r="BP50" s="244"/>
      <c r="BQ50" s="241">
        <v>44</v>
      </c>
      <c r="BR50" s="242"/>
      <c r="BS50" s="801"/>
      <c r="BT50" s="802"/>
      <c r="BU50" s="802"/>
      <c r="BV50" s="802"/>
      <c r="BW50" s="802"/>
      <c r="BX50" s="802"/>
      <c r="BY50" s="802"/>
      <c r="BZ50" s="802"/>
      <c r="CA50" s="802"/>
      <c r="CB50" s="802"/>
      <c r="CC50" s="802"/>
      <c r="CD50" s="802"/>
      <c r="CE50" s="802"/>
      <c r="CF50" s="802"/>
      <c r="CG50" s="803"/>
      <c r="CH50" s="804"/>
      <c r="CI50" s="805"/>
      <c r="CJ50" s="805"/>
      <c r="CK50" s="805"/>
      <c r="CL50" s="806"/>
      <c r="CM50" s="804"/>
      <c r="CN50" s="805"/>
      <c r="CO50" s="805"/>
      <c r="CP50" s="805"/>
      <c r="CQ50" s="806"/>
      <c r="CR50" s="804"/>
      <c r="CS50" s="805"/>
      <c r="CT50" s="805"/>
      <c r="CU50" s="805"/>
      <c r="CV50" s="806"/>
      <c r="CW50" s="804"/>
      <c r="CX50" s="805"/>
      <c r="CY50" s="805"/>
      <c r="CZ50" s="805"/>
      <c r="DA50" s="806"/>
      <c r="DB50" s="804"/>
      <c r="DC50" s="805"/>
      <c r="DD50" s="805"/>
      <c r="DE50" s="805"/>
      <c r="DF50" s="806"/>
      <c r="DG50" s="804"/>
      <c r="DH50" s="805"/>
      <c r="DI50" s="805"/>
      <c r="DJ50" s="805"/>
      <c r="DK50" s="806"/>
      <c r="DL50" s="804"/>
      <c r="DM50" s="805"/>
      <c r="DN50" s="805"/>
      <c r="DO50" s="805"/>
      <c r="DP50" s="806"/>
      <c r="DQ50" s="804"/>
      <c r="DR50" s="805"/>
      <c r="DS50" s="805"/>
      <c r="DT50" s="805"/>
      <c r="DU50" s="806"/>
      <c r="DV50" s="801"/>
      <c r="DW50" s="802"/>
      <c r="DX50" s="802"/>
      <c r="DY50" s="802"/>
      <c r="DZ50" s="807"/>
      <c r="EA50" s="233"/>
    </row>
    <row r="51" spans="1:131" ht="26.25" customHeight="1" x14ac:dyDescent="0.2">
      <c r="A51" s="241">
        <v>24</v>
      </c>
      <c r="B51" s="808"/>
      <c r="C51" s="809"/>
      <c r="D51" s="809"/>
      <c r="E51" s="809"/>
      <c r="F51" s="809"/>
      <c r="G51" s="809"/>
      <c r="H51" s="809"/>
      <c r="I51" s="809"/>
      <c r="J51" s="809"/>
      <c r="K51" s="809"/>
      <c r="L51" s="809"/>
      <c r="M51" s="809"/>
      <c r="N51" s="809"/>
      <c r="O51" s="809"/>
      <c r="P51" s="810"/>
      <c r="Q51" s="863"/>
      <c r="R51" s="864"/>
      <c r="S51" s="864"/>
      <c r="T51" s="864"/>
      <c r="U51" s="864"/>
      <c r="V51" s="864"/>
      <c r="W51" s="864"/>
      <c r="X51" s="864"/>
      <c r="Y51" s="864"/>
      <c r="Z51" s="864"/>
      <c r="AA51" s="864"/>
      <c r="AB51" s="864"/>
      <c r="AC51" s="864"/>
      <c r="AD51" s="864"/>
      <c r="AE51" s="865"/>
      <c r="AF51" s="814"/>
      <c r="AG51" s="815"/>
      <c r="AH51" s="815"/>
      <c r="AI51" s="815"/>
      <c r="AJ51" s="816"/>
      <c r="AK51" s="867"/>
      <c r="AL51" s="864"/>
      <c r="AM51" s="864"/>
      <c r="AN51" s="864"/>
      <c r="AO51" s="864"/>
      <c r="AP51" s="864"/>
      <c r="AQ51" s="864"/>
      <c r="AR51" s="864"/>
      <c r="AS51" s="864"/>
      <c r="AT51" s="864"/>
      <c r="AU51" s="864"/>
      <c r="AV51" s="864"/>
      <c r="AW51" s="864"/>
      <c r="AX51" s="864"/>
      <c r="AY51" s="864"/>
      <c r="AZ51" s="866"/>
      <c r="BA51" s="866"/>
      <c r="BB51" s="866"/>
      <c r="BC51" s="866"/>
      <c r="BD51" s="866"/>
      <c r="BE51" s="860"/>
      <c r="BF51" s="860"/>
      <c r="BG51" s="860"/>
      <c r="BH51" s="860"/>
      <c r="BI51" s="861"/>
      <c r="BJ51" s="235"/>
      <c r="BK51" s="235"/>
      <c r="BL51" s="235"/>
      <c r="BM51" s="235"/>
      <c r="BN51" s="235"/>
      <c r="BO51" s="244"/>
      <c r="BP51" s="244"/>
      <c r="BQ51" s="241">
        <v>45</v>
      </c>
      <c r="BR51" s="242"/>
      <c r="BS51" s="801"/>
      <c r="BT51" s="802"/>
      <c r="BU51" s="802"/>
      <c r="BV51" s="802"/>
      <c r="BW51" s="802"/>
      <c r="BX51" s="802"/>
      <c r="BY51" s="802"/>
      <c r="BZ51" s="802"/>
      <c r="CA51" s="802"/>
      <c r="CB51" s="802"/>
      <c r="CC51" s="802"/>
      <c r="CD51" s="802"/>
      <c r="CE51" s="802"/>
      <c r="CF51" s="802"/>
      <c r="CG51" s="803"/>
      <c r="CH51" s="804"/>
      <c r="CI51" s="805"/>
      <c r="CJ51" s="805"/>
      <c r="CK51" s="805"/>
      <c r="CL51" s="806"/>
      <c r="CM51" s="804"/>
      <c r="CN51" s="805"/>
      <c r="CO51" s="805"/>
      <c r="CP51" s="805"/>
      <c r="CQ51" s="806"/>
      <c r="CR51" s="804"/>
      <c r="CS51" s="805"/>
      <c r="CT51" s="805"/>
      <c r="CU51" s="805"/>
      <c r="CV51" s="806"/>
      <c r="CW51" s="804"/>
      <c r="CX51" s="805"/>
      <c r="CY51" s="805"/>
      <c r="CZ51" s="805"/>
      <c r="DA51" s="806"/>
      <c r="DB51" s="804"/>
      <c r="DC51" s="805"/>
      <c r="DD51" s="805"/>
      <c r="DE51" s="805"/>
      <c r="DF51" s="806"/>
      <c r="DG51" s="804"/>
      <c r="DH51" s="805"/>
      <c r="DI51" s="805"/>
      <c r="DJ51" s="805"/>
      <c r="DK51" s="806"/>
      <c r="DL51" s="804"/>
      <c r="DM51" s="805"/>
      <c r="DN51" s="805"/>
      <c r="DO51" s="805"/>
      <c r="DP51" s="806"/>
      <c r="DQ51" s="804"/>
      <c r="DR51" s="805"/>
      <c r="DS51" s="805"/>
      <c r="DT51" s="805"/>
      <c r="DU51" s="806"/>
      <c r="DV51" s="801"/>
      <c r="DW51" s="802"/>
      <c r="DX51" s="802"/>
      <c r="DY51" s="802"/>
      <c r="DZ51" s="807"/>
      <c r="EA51" s="233"/>
    </row>
    <row r="52" spans="1:131" ht="26.25" customHeight="1" x14ac:dyDescent="0.2">
      <c r="A52" s="241">
        <v>25</v>
      </c>
      <c r="B52" s="808"/>
      <c r="C52" s="809"/>
      <c r="D52" s="809"/>
      <c r="E52" s="809"/>
      <c r="F52" s="809"/>
      <c r="G52" s="809"/>
      <c r="H52" s="809"/>
      <c r="I52" s="809"/>
      <c r="J52" s="809"/>
      <c r="K52" s="809"/>
      <c r="L52" s="809"/>
      <c r="M52" s="809"/>
      <c r="N52" s="809"/>
      <c r="O52" s="809"/>
      <c r="P52" s="810"/>
      <c r="Q52" s="863"/>
      <c r="R52" s="864"/>
      <c r="S52" s="864"/>
      <c r="T52" s="864"/>
      <c r="U52" s="864"/>
      <c r="V52" s="864"/>
      <c r="W52" s="864"/>
      <c r="X52" s="864"/>
      <c r="Y52" s="864"/>
      <c r="Z52" s="864"/>
      <c r="AA52" s="864"/>
      <c r="AB52" s="864"/>
      <c r="AC52" s="864"/>
      <c r="AD52" s="864"/>
      <c r="AE52" s="865"/>
      <c r="AF52" s="814"/>
      <c r="AG52" s="815"/>
      <c r="AH52" s="815"/>
      <c r="AI52" s="815"/>
      <c r="AJ52" s="816"/>
      <c r="AK52" s="867"/>
      <c r="AL52" s="864"/>
      <c r="AM52" s="864"/>
      <c r="AN52" s="864"/>
      <c r="AO52" s="864"/>
      <c r="AP52" s="864"/>
      <c r="AQ52" s="864"/>
      <c r="AR52" s="864"/>
      <c r="AS52" s="864"/>
      <c r="AT52" s="864"/>
      <c r="AU52" s="864"/>
      <c r="AV52" s="864"/>
      <c r="AW52" s="864"/>
      <c r="AX52" s="864"/>
      <c r="AY52" s="864"/>
      <c r="AZ52" s="866"/>
      <c r="BA52" s="866"/>
      <c r="BB52" s="866"/>
      <c r="BC52" s="866"/>
      <c r="BD52" s="866"/>
      <c r="BE52" s="860"/>
      <c r="BF52" s="860"/>
      <c r="BG52" s="860"/>
      <c r="BH52" s="860"/>
      <c r="BI52" s="861"/>
      <c r="BJ52" s="235"/>
      <c r="BK52" s="235"/>
      <c r="BL52" s="235"/>
      <c r="BM52" s="235"/>
      <c r="BN52" s="235"/>
      <c r="BO52" s="244"/>
      <c r="BP52" s="244"/>
      <c r="BQ52" s="241">
        <v>46</v>
      </c>
      <c r="BR52" s="242"/>
      <c r="BS52" s="801"/>
      <c r="BT52" s="802"/>
      <c r="BU52" s="802"/>
      <c r="BV52" s="802"/>
      <c r="BW52" s="802"/>
      <c r="BX52" s="802"/>
      <c r="BY52" s="802"/>
      <c r="BZ52" s="802"/>
      <c r="CA52" s="802"/>
      <c r="CB52" s="802"/>
      <c r="CC52" s="802"/>
      <c r="CD52" s="802"/>
      <c r="CE52" s="802"/>
      <c r="CF52" s="802"/>
      <c r="CG52" s="803"/>
      <c r="CH52" s="804"/>
      <c r="CI52" s="805"/>
      <c r="CJ52" s="805"/>
      <c r="CK52" s="805"/>
      <c r="CL52" s="806"/>
      <c r="CM52" s="804"/>
      <c r="CN52" s="805"/>
      <c r="CO52" s="805"/>
      <c r="CP52" s="805"/>
      <c r="CQ52" s="806"/>
      <c r="CR52" s="804"/>
      <c r="CS52" s="805"/>
      <c r="CT52" s="805"/>
      <c r="CU52" s="805"/>
      <c r="CV52" s="806"/>
      <c r="CW52" s="804"/>
      <c r="CX52" s="805"/>
      <c r="CY52" s="805"/>
      <c r="CZ52" s="805"/>
      <c r="DA52" s="806"/>
      <c r="DB52" s="804"/>
      <c r="DC52" s="805"/>
      <c r="DD52" s="805"/>
      <c r="DE52" s="805"/>
      <c r="DF52" s="806"/>
      <c r="DG52" s="804"/>
      <c r="DH52" s="805"/>
      <c r="DI52" s="805"/>
      <c r="DJ52" s="805"/>
      <c r="DK52" s="806"/>
      <c r="DL52" s="804"/>
      <c r="DM52" s="805"/>
      <c r="DN52" s="805"/>
      <c r="DO52" s="805"/>
      <c r="DP52" s="806"/>
      <c r="DQ52" s="804"/>
      <c r="DR52" s="805"/>
      <c r="DS52" s="805"/>
      <c r="DT52" s="805"/>
      <c r="DU52" s="806"/>
      <c r="DV52" s="801"/>
      <c r="DW52" s="802"/>
      <c r="DX52" s="802"/>
      <c r="DY52" s="802"/>
      <c r="DZ52" s="807"/>
      <c r="EA52" s="233"/>
    </row>
    <row r="53" spans="1:131" ht="26.25" customHeight="1" x14ac:dyDescent="0.2">
      <c r="A53" s="241">
        <v>26</v>
      </c>
      <c r="B53" s="808"/>
      <c r="C53" s="809"/>
      <c r="D53" s="809"/>
      <c r="E53" s="809"/>
      <c r="F53" s="809"/>
      <c r="G53" s="809"/>
      <c r="H53" s="809"/>
      <c r="I53" s="809"/>
      <c r="J53" s="809"/>
      <c r="K53" s="809"/>
      <c r="L53" s="809"/>
      <c r="M53" s="809"/>
      <c r="N53" s="809"/>
      <c r="O53" s="809"/>
      <c r="P53" s="810"/>
      <c r="Q53" s="863"/>
      <c r="R53" s="864"/>
      <c r="S53" s="864"/>
      <c r="T53" s="864"/>
      <c r="U53" s="864"/>
      <c r="V53" s="864"/>
      <c r="W53" s="864"/>
      <c r="X53" s="864"/>
      <c r="Y53" s="864"/>
      <c r="Z53" s="864"/>
      <c r="AA53" s="864"/>
      <c r="AB53" s="864"/>
      <c r="AC53" s="864"/>
      <c r="AD53" s="864"/>
      <c r="AE53" s="865"/>
      <c r="AF53" s="814"/>
      <c r="AG53" s="815"/>
      <c r="AH53" s="815"/>
      <c r="AI53" s="815"/>
      <c r="AJ53" s="816"/>
      <c r="AK53" s="867"/>
      <c r="AL53" s="864"/>
      <c r="AM53" s="864"/>
      <c r="AN53" s="864"/>
      <c r="AO53" s="864"/>
      <c r="AP53" s="864"/>
      <c r="AQ53" s="864"/>
      <c r="AR53" s="864"/>
      <c r="AS53" s="864"/>
      <c r="AT53" s="864"/>
      <c r="AU53" s="864"/>
      <c r="AV53" s="864"/>
      <c r="AW53" s="864"/>
      <c r="AX53" s="864"/>
      <c r="AY53" s="864"/>
      <c r="AZ53" s="866"/>
      <c r="BA53" s="866"/>
      <c r="BB53" s="866"/>
      <c r="BC53" s="866"/>
      <c r="BD53" s="866"/>
      <c r="BE53" s="860"/>
      <c r="BF53" s="860"/>
      <c r="BG53" s="860"/>
      <c r="BH53" s="860"/>
      <c r="BI53" s="861"/>
      <c r="BJ53" s="235"/>
      <c r="BK53" s="235"/>
      <c r="BL53" s="235"/>
      <c r="BM53" s="235"/>
      <c r="BN53" s="235"/>
      <c r="BO53" s="244"/>
      <c r="BP53" s="244"/>
      <c r="BQ53" s="241">
        <v>47</v>
      </c>
      <c r="BR53" s="242"/>
      <c r="BS53" s="801"/>
      <c r="BT53" s="802"/>
      <c r="BU53" s="802"/>
      <c r="BV53" s="802"/>
      <c r="BW53" s="802"/>
      <c r="BX53" s="802"/>
      <c r="BY53" s="802"/>
      <c r="BZ53" s="802"/>
      <c r="CA53" s="802"/>
      <c r="CB53" s="802"/>
      <c r="CC53" s="802"/>
      <c r="CD53" s="802"/>
      <c r="CE53" s="802"/>
      <c r="CF53" s="802"/>
      <c r="CG53" s="803"/>
      <c r="CH53" s="804"/>
      <c r="CI53" s="805"/>
      <c r="CJ53" s="805"/>
      <c r="CK53" s="805"/>
      <c r="CL53" s="806"/>
      <c r="CM53" s="804"/>
      <c r="CN53" s="805"/>
      <c r="CO53" s="805"/>
      <c r="CP53" s="805"/>
      <c r="CQ53" s="806"/>
      <c r="CR53" s="804"/>
      <c r="CS53" s="805"/>
      <c r="CT53" s="805"/>
      <c r="CU53" s="805"/>
      <c r="CV53" s="806"/>
      <c r="CW53" s="804"/>
      <c r="CX53" s="805"/>
      <c r="CY53" s="805"/>
      <c r="CZ53" s="805"/>
      <c r="DA53" s="806"/>
      <c r="DB53" s="804"/>
      <c r="DC53" s="805"/>
      <c r="DD53" s="805"/>
      <c r="DE53" s="805"/>
      <c r="DF53" s="806"/>
      <c r="DG53" s="804"/>
      <c r="DH53" s="805"/>
      <c r="DI53" s="805"/>
      <c r="DJ53" s="805"/>
      <c r="DK53" s="806"/>
      <c r="DL53" s="804"/>
      <c r="DM53" s="805"/>
      <c r="DN53" s="805"/>
      <c r="DO53" s="805"/>
      <c r="DP53" s="806"/>
      <c r="DQ53" s="804"/>
      <c r="DR53" s="805"/>
      <c r="DS53" s="805"/>
      <c r="DT53" s="805"/>
      <c r="DU53" s="806"/>
      <c r="DV53" s="801"/>
      <c r="DW53" s="802"/>
      <c r="DX53" s="802"/>
      <c r="DY53" s="802"/>
      <c r="DZ53" s="807"/>
      <c r="EA53" s="233"/>
    </row>
    <row r="54" spans="1:131" ht="26.25" customHeight="1" x14ac:dyDescent="0.2">
      <c r="A54" s="241">
        <v>27</v>
      </c>
      <c r="B54" s="808"/>
      <c r="C54" s="809"/>
      <c r="D54" s="809"/>
      <c r="E54" s="809"/>
      <c r="F54" s="809"/>
      <c r="G54" s="809"/>
      <c r="H54" s="809"/>
      <c r="I54" s="809"/>
      <c r="J54" s="809"/>
      <c r="K54" s="809"/>
      <c r="L54" s="809"/>
      <c r="M54" s="809"/>
      <c r="N54" s="809"/>
      <c r="O54" s="809"/>
      <c r="P54" s="810"/>
      <c r="Q54" s="863"/>
      <c r="R54" s="864"/>
      <c r="S54" s="864"/>
      <c r="T54" s="864"/>
      <c r="U54" s="864"/>
      <c r="V54" s="864"/>
      <c r="W54" s="864"/>
      <c r="X54" s="864"/>
      <c r="Y54" s="864"/>
      <c r="Z54" s="864"/>
      <c r="AA54" s="864"/>
      <c r="AB54" s="864"/>
      <c r="AC54" s="864"/>
      <c r="AD54" s="864"/>
      <c r="AE54" s="865"/>
      <c r="AF54" s="814"/>
      <c r="AG54" s="815"/>
      <c r="AH54" s="815"/>
      <c r="AI54" s="815"/>
      <c r="AJ54" s="816"/>
      <c r="AK54" s="867"/>
      <c r="AL54" s="864"/>
      <c r="AM54" s="864"/>
      <c r="AN54" s="864"/>
      <c r="AO54" s="864"/>
      <c r="AP54" s="864"/>
      <c r="AQ54" s="864"/>
      <c r="AR54" s="864"/>
      <c r="AS54" s="864"/>
      <c r="AT54" s="864"/>
      <c r="AU54" s="864"/>
      <c r="AV54" s="864"/>
      <c r="AW54" s="864"/>
      <c r="AX54" s="864"/>
      <c r="AY54" s="864"/>
      <c r="AZ54" s="866"/>
      <c r="BA54" s="866"/>
      <c r="BB54" s="866"/>
      <c r="BC54" s="866"/>
      <c r="BD54" s="866"/>
      <c r="BE54" s="860"/>
      <c r="BF54" s="860"/>
      <c r="BG54" s="860"/>
      <c r="BH54" s="860"/>
      <c r="BI54" s="861"/>
      <c r="BJ54" s="235"/>
      <c r="BK54" s="235"/>
      <c r="BL54" s="235"/>
      <c r="BM54" s="235"/>
      <c r="BN54" s="235"/>
      <c r="BO54" s="244"/>
      <c r="BP54" s="244"/>
      <c r="BQ54" s="241">
        <v>48</v>
      </c>
      <c r="BR54" s="242"/>
      <c r="BS54" s="801"/>
      <c r="BT54" s="802"/>
      <c r="BU54" s="802"/>
      <c r="BV54" s="802"/>
      <c r="BW54" s="802"/>
      <c r="BX54" s="802"/>
      <c r="BY54" s="802"/>
      <c r="BZ54" s="802"/>
      <c r="CA54" s="802"/>
      <c r="CB54" s="802"/>
      <c r="CC54" s="802"/>
      <c r="CD54" s="802"/>
      <c r="CE54" s="802"/>
      <c r="CF54" s="802"/>
      <c r="CG54" s="803"/>
      <c r="CH54" s="804"/>
      <c r="CI54" s="805"/>
      <c r="CJ54" s="805"/>
      <c r="CK54" s="805"/>
      <c r="CL54" s="806"/>
      <c r="CM54" s="804"/>
      <c r="CN54" s="805"/>
      <c r="CO54" s="805"/>
      <c r="CP54" s="805"/>
      <c r="CQ54" s="806"/>
      <c r="CR54" s="804"/>
      <c r="CS54" s="805"/>
      <c r="CT54" s="805"/>
      <c r="CU54" s="805"/>
      <c r="CV54" s="806"/>
      <c r="CW54" s="804"/>
      <c r="CX54" s="805"/>
      <c r="CY54" s="805"/>
      <c r="CZ54" s="805"/>
      <c r="DA54" s="806"/>
      <c r="DB54" s="804"/>
      <c r="DC54" s="805"/>
      <c r="DD54" s="805"/>
      <c r="DE54" s="805"/>
      <c r="DF54" s="806"/>
      <c r="DG54" s="804"/>
      <c r="DH54" s="805"/>
      <c r="DI54" s="805"/>
      <c r="DJ54" s="805"/>
      <c r="DK54" s="806"/>
      <c r="DL54" s="804"/>
      <c r="DM54" s="805"/>
      <c r="DN54" s="805"/>
      <c r="DO54" s="805"/>
      <c r="DP54" s="806"/>
      <c r="DQ54" s="804"/>
      <c r="DR54" s="805"/>
      <c r="DS54" s="805"/>
      <c r="DT54" s="805"/>
      <c r="DU54" s="806"/>
      <c r="DV54" s="801"/>
      <c r="DW54" s="802"/>
      <c r="DX54" s="802"/>
      <c r="DY54" s="802"/>
      <c r="DZ54" s="807"/>
      <c r="EA54" s="233"/>
    </row>
    <row r="55" spans="1:131" ht="26.25" customHeight="1" x14ac:dyDescent="0.2">
      <c r="A55" s="241">
        <v>28</v>
      </c>
      <c r="B55" s="808"/>
      <c r="C55" s="809"/>
      <c r="D55" s="809"/>
      <c r="E55" s="809"/>
      <c r="F55" s="809"/>
      <c r="G55" s="809"/>
      <c r="H55" s="809"/>
      <c r="I55" s="809"/>
      <c r="J55" s="809"/>
      <c r="K55" s="809"/>
      <c r="L55" s="809"/>
      <c r="M55" s="809"/>
      <c r="N55" s="809"/>
      <c r="O55" s="809"/>
      <c r="P55" s="810"/>
      <c r="Q55" s="863"/>
      <c r="R55" s="864"/>
      <c r="S55" s="864"/>
      <c r="T55" s="864"/>
      <c r="U55" s="864"/>
      <c r="V55" s="864"/>
      <c r="W55" s="864"/>
      <c r="X55" s="864"/>
      <c r="Y55" s="864"/>
      <c r="Z55" s="864"/>
      <c r="AA55" s="864"/>
      <c r="AB55" s="864"/>
      <c r="AC55" s="864"/>
      <c r="AD55" s="864"/>
      <c r="AE55" s="865"/>
      <c r="AF55" s="814"/>
      <c r="AG55" s="815"/>
      <c r="AH55" s="815"/>
      <c r="AI55" s="815"/>
      <c r="AJ55" s="816"/>
      <c r="AK55" s="867"/>
      <c r="AL55" s="864"/>
      <c r="AM55" s="864"/>
      <c r="AN55" s="864"/>
      <c r="AO55" s="864"/>
      <c r="AP55" s="864"/>
      <c r="AQ55" s="864"/>
      <c r="AR55" s="864"/>
      <c r="AS55" s="864"/>
      <c r="AT55" s="864"/>
      <c r="AU55" s="864"/>
      <c r="AV55" s="864"/>
      <c r="AW55" s="864"/>
      <c r="AX55" s="864"/>
      <c r="AY55" s="864"/>
      <c r="AZ55" s="866"/>
      <c r="BA55" s="866"/>
      <c r="BB55" s="866"/>
      <c r="BC55" s="866"/>
      <c r="BD55" s="866"/>
      <c r="BE55" s="860"/>
      <c r="BF55" s="860"/>
      <c r="BG55" s="860"/>
      <c r="BH55" s="860"/>
      <c r="BI55" s="861"/>
      <c r="BJ55" s="235"/>
      <c r="BK55" s="235"/>
      <c r="BL55" s="235"/>
      <c r="BM55" s="235"/>
      <c r="BN55" s="235"/>
      <c r="BO55" s="244"/>
      <c r="BP55" s="244"/>
      <c r="BQ55" s="241">
        <v>49</v>
      </c>
      <c r="BR55" s="242"/>
      <c r="BS55" s="801"/>
      <c r="BT55" s="802"/>
      <c r="BU55" s="802"/>
      <c r="BV55" s="802"/>
      <c r="BW55" s="802"/>
      <c r="BX55" s="802"/>
      <c r="BY55" s="802"/>
      <c r="BZ55" s="802"/>
      <c r="CA55" s="802"/>
      <c r="CB55" s="802"/>
      <c r="CC55" s="802"/>
      <c r="CD55" s="802"/>
      <c r="CE55" s="802"/>
      <c r="CF55" s="802"/>
      <c r="CG55" s="803"/>
      <c r="CH55" s="804"/>
      <c r="CI55" s="805"/>
      <c r="CJ55" s="805"/>
      <c r="CK55" s="805"/>
      <c r="CL55" s="806"/>
      <c r="CM55" s="804"/>
      <c r="CN55" s="805"/>
      <c r="CO55" s="805"/>
      <c r="CP55" s="805"/>
      <c r="CQ55" s="806"/>
      <c r="CR55" s="804"/>
      <c r="CS55" s="805"/>
      <c r="CT55" s="805"/>
      <c r="CU55" s="805"/>
      <c r="CV55" s="806"/>
      <c r="CW55" s="804"/>
      <c r="CX55" s="805"/>
      <c r="CY55" s="805"/>
      <c r="CZ55" s="805"/>
      <c r="DA55" s="806"/>
      <c r="DB55" s="804"/>
      <c r="DC55" s="805"/>
      <c r="DD55" s="805"/>
      <c r="DE55" s="805"/>
      <c r="DF55" s="806"/>
      <c r="DG55" s="804"/>
      <c r="DH55" s="805"/>
      <c r="DI55" s="805"/>
      <c r="DJ55" s="805"/>
      <c r="DK55" s="806"/>
      <c r="DL55" s="804"/>
      <c r="DM55" s="805"/>
      <c r="DN55" s="805"/>
      <c r="DO55" s="805"/>
      <c r="DP55" s="806"/>
      <c r="DQ55" s="804"/>
      <c r="DR55" s="805"/>
      <c r="DS55" s="805"/>
      <c r="DT55" s="805"/>
      <c r="DU55" s="806"/>
      <c r="DV55" s="801"/>
      <c r="DW55" s="802"/>
      <c r="DX55" s="802"/>
      <c r="DY55" s="802"/>
      <c r="DZ55" s="807"/>
      <c r="EA55" s="233"/>
    </row>
    <row r="56" spans="1:131" ht="26.25" customHeight="1" x14ac:dyDescent="0.2">
      <c r="A56" s="241">
        <v>29</v>
      </c>
      <c r="B56" s="808"/>
      <c r="C56" s="809"/>
      <c r="D56" s="809"/>
      <c r="E56" s="809"/>
      <c r="F56" s="809"/>
      <c r="G56" s="809"/>
      <c r="H56" s="809"/>
      <c r="I56" s="809"/>
      <c r="J56" s="809"/>
      <c r="K56" s="809"/>
      <c r="L56" s="809"/>
      <c r="M56" s="809"/>
      <c r="N56" s="809"/>
      <c r="O56" s="809"/>
      <c r="P56" s="810"/>
      <c r="Q56" s="863"/>
      <c r="R56" s="864"/>
      <c r="S56" s="864"/>
      <c r="T56" s="864"/>
      <c r="U56" s="864"/>
      <c r="V56" s="864"/>
      <c r="W56" s="864"/>
      <c r="X56" s="864"/>
      <c r="Y56" s="864"/>
      <c r="Z56" s="864"/>
      <c r="AA56" s="864"/>
      <c r="AB56" s="864"/>
      <c r="AC56" s="864"/>
      <c r="AD56" s="864"/>
      <c r="AE56" s="865"/>
      <c r="AF56" s="814"/>
      <c r="AG56" s="815"/>
      <c r="AH56" s="815"/>
      <c r="AI56" s="815"/>
      <c r="AJ56" s="816"/>
      <c r="AK56" s="867"/>
      <c r="AL56" s="864"/>
      <c r="AM56" s="864"/>
      <c r="AN56" s="864"/>
      <c r="AO56" s="864"/>
      <c r="AP56" s="864"/>
      <c r="AQ56" s="864"/>
      <c r="AR56" s="864"/>
      <c r="AS56" s="864"/>
      <c r="AT56" s="864"/>
      <c r="AU56" s="864"/>
      <c r="AV56" s="864"/>
      <c r="AW56" s="864"/>
      <c r="AX56" s="864"/>
      <c r="AY56" s="864"/>
      <c r="AZ56" s="866"/>
      <c r="BA56" s="866"/>
      <c r="BB56" s="866"/>
      <c r="BC56" s="866"/>
      <c r="BD56" s="866"/>
      <c r="BE56" s="860"/>
      <c r="BF56" s="860"/>
      <c r="BG56" s="860"/>
      <c r="BH56" s="860"/>
      <c r="BI56" s="861"/>
      <c r="BJ56" s="235"/>
      <c r="BK56" s="235"/>
      <c r="BL56" s="235"/>
      <c r="BM56" s="235"/>
      <c r="BN56" s="235"/>
      <c r="BO56" s="244"/>
      <c r="BP56" s="244"/>
      <c r="BQ56" s="241">
        <v>50</v>
      </c>
      <c r="BR56" s="242"/>
      <c r="BS56" s="801"/>
      <c r="BT56" s="802"/>
      <c r="BU56" s="802"/>
      <c r="BV56" s="802"/>
      <c r="BW56" s="802"/>
      <c r="BX56" s="802"/>
      <c r="BY56" s="802"/>
      <c r="BZ56" s="802"/>
      <c r="CA56" s="802"/>
      <c r="CB56" s="802"/>
      <c r="CC56" s="802"/>
      <c r="CD56" s="802"/>
      <c r="CE56" s="802"/>
      <c r="CF56" s="802"/>
      <c r="CG56" s="803"/>
      <c r="CH56" s="804"/>
      <c r="CI56" s="805"/>
      <c r="CJ56" s="805"/>
      <c r="CK56" s="805"/>
      <c r="CL56" s="806"/>
      <c r="CM56" s="804"/>
      <c r="CN56" s="805"/>
      <c r="CO56" s="805"/>
      <c r="CP56" s="805"/>
      <c r="CQ56" s="806"/>
      <c r="CR56" s="804"/>
      <c r="CS56" s="805"/>
      <c r="CT56" s="805"/>
      <c r="CU56" s="805"/>
      <c r="CV56" s="806"/>
      <c r="CW56" s="804"/>
      <c r="CX56" s="805"/>
      <c r="CY56" s="805"/>
      <c r="CZ56" s="805"/>
      <c r="DA56" s="806"/>
      <c r="DB56" s="804"/>
      <c r="DC56" s="805"/>
      <c r="DD56" s="805"/>
      <c r="DE56" s="805"/>
      <c r="DF56" s="806"/>
      <c r="DG56" s="804"/>
      <c r="DH56" s="805"/>
      <c r="DI56" s="805"/>
      <c r="DJ56" s="805"/>
      <c r="DK56" s="806"/>
      <c r="DL56" s="804"/>
      <c r="DM56" s="805"/>
      <c r="DN56" s="805"/>
      <c r="DO56" s="805"/>
      <c r="DP56" s="806"/>
      <c r="DQ56" s="804"/>
      <c r="DR56" s="805"/>
      <c r="DS56" s="805"/>
      <c r="DT56" s="805"/>
      <c r="DU56" s="806"/>
      <c r="DV56" s="801"/>
      <c r="DW56" s="802"/>
      <c r="DX56" s="802"/>
      <c r="DY56" s="802"/>
      <c r="DZ56" s="807"/>
      <c r="EA56" s="233"/>
    </row>
    <row r="57" spans="1:131" ht="26.25" customHeight="1" x14ac:dyDescent="0.2">
      <c r="A57" s="241">
        <v>30</v>
      </c>
      <c r="B57" s="808"/>
      <c r="C57" s="809"/>
      <c r="D57" s="809"/>
      <c r="E57" s="809"/>
      <c r="F57" s="809"/>
      <c r="G57" s="809"/>
      <c r="H57" s="809"/>
      <c r="I57" s="809"/>
      <c r="J57" s="809"/>
      <c r="K57" s="809"/>
      <c r="L57" s="809"/>
      <c r="M57" s="809"/>
      <c r="N57" s="809"/>
      <c r="O57" s="809"/>
      <c r="P57" s="810"/>
      <c r="Q57" s="863"/>
      <c r="R57" s="864"/>
      <c r="S57" s="864"/>
      <c r="T57" s="864"/>
      <c r="U57" s="864"/>
      <c r="V57" s="864"/>
      <c r="W57" s="864"/>
      <c r="X57" s="864"/>
      <c r="Y57" s="864"/>
      <c r="Z57" s="864"/>
      <c r="AA57" s="864"/>
      <c r="AB57" s="864"/>
      <c r="AC57" s="864"/>
      <c r="AD57" s="864"/>
      <c r="AE57" s="865"/>
      <c r="AF57" s="814"/>
      <c r="AG57" s="815"/>
      <c r="AH57" s="815"/>
      <c r="AI57" s="815"/>
      <c r="AJ57" s="816"/>
      <c r="AK57" s="867"/>
      <c r="AL57" s="864"/>
      <c r="AM57" s="864"/>
      <c r="AN57" s="864"/>
      <c r="AO57" s="864"/>
      <c r="AP57" s="864"/>
      <c r="AQ57" s="864"/>
      <c r="AR57" s="864"/>
      <c r="AS57" s="864"/>
      <c r="AT57" s="864"/>
      <c r="AU57" s="864"/>
      <c r="AV57" s="864"/>
      <c r="AW57" s="864"/>
      <c r="AX57" s="864"/>
      <c r="AY57" s="864"/>
      <c r="AZ57" s="866"/>
      <c r="BA57" s="866"/>
      <c r="BB57" s="866"/>
      <c r="BC57" s="866"/>
      <c r="BD57" s="866"/>
      <c r="BE57" s="860"/>
      <c r="BF57" s="860"/>
      <c r="BG57" s="860"/>
      <c r="BH57" s="860"/>
      <c r="BI57" s="861"/>
      <c r="BJ57" s="235"/>
      <c r="BK57" s="235"/>
      <c r="BL57" s="235"/>
      <c r="BM57" s="235"/>
      <c r="BN57" s="235"/>
      <c r="BO57" s="244"/>
      <c r="BP57" s="244"/>
      <c r="BQ57" s="241">
        <v>51</v>
      </c>
      <c r="BR57" s="242"/>
      <c r="BS57" s="801"/>
      <c r="BT57" s="802"/>
      <c r="BU57" s="802"/>
      <c r="BV57" s="802"/>
      <c r="BW57" s="802"/>
      <c r="BX57" s="802"/>
      <c r="BY57" s="802"/>
      <c r="BZ57" s="802"/>
      <c r="CA57" s="802"/>
      <c r="CB57" s="802"/>
      <c r="CC57" s="802"/>
      <c r="CD57" s="802"/>
      <c r="CE57" s="802"/>
      <c r="CF57" s="802"/>
      <c r="CG57" s="803"/>
      <c r="CH57" s="804"/>
      <c r="CI57" s="805"/>
      <c r="CJ57" s="805"/>
      <c r="CK57" s="805"/>
      <c r="CL57" s="806"/>
      <c r="CM57" s="804"/>
      <c r="CN57" s="805"/>
      <c r="CO57" s="805"/>
      <c r="CP57" s="805"/>
      <c r="CQ57" s="806"/>
      <c r="CR57" s="804"/>
      <c r="CS57" s="805"/>
      <c r="CT57" s="805"/>
      <c r="CU57" s="805"/>
      <c r="CV57" s="806"/>
      <c r="CW57" s="804"/>
      <c r="CX57" s="805"/>
      <c r="CY57" s="805"/>
      <c r="CZ57" s="805"/>
      <c r="DA57" s="806"/>
      <c r="DB57" s="804"/>
      <c r="DC57" s="805"/>
      <c r="DD57" s="805"/>
      <c r="DE57" s="805"/>
      <c r="DF57" s="806"/>
      <c r="DG57" s="804"/>
      <c r="DH57" s="805"/>
      <c r="DI57" s="805"/>
      <c r="DJ57" s="805"/>
      <c r="DK57" s="806"/>
      <c r="DL57" s="804"/>
      <c r="DM57" s="805"/>
      <c r="DN57" s="805"/>
      <c r="DO57" s="805"/>
      <c r="DP57" s="806"/>
      <c r="DQ57" s="804"/>
      <c r="DR57" s="805"/>
      <c r="DS57" s="805"/>
      <c r="DT57" s="805"/>
      <c r="DU57" s="806"/>
      <c r="DV57" s="801"/>
      <c r="DW57" s="802"/>
      <c r="DX57" s="802"/>
      <c r="DY57" s="802"/>
      <c r="DZ57" s="807"/>
      <c r="EA57" s="233"/>
    </row>
    <row r="58" spans="1:131" ht="26.25" customHeight="1" x14ac:dyDescent="0.2">
      <c r="A58" s="241">
        <v>31</v>
      </c>
      <c r="B58" s="808"/>
      <c r="C58" s="809"/>
      <c r="D58" s="809"/>
      <c r="E58" s="809"/>
      <c r="F58" s="809"/>
      <c r="G58" s="809"/>
      <c r="H58" s="809"/>
      <c r="I58" s="809"/>
      <c r="J58" s="809"/>
      <c r="K58" s="809"/>
      <c r="L58" s="809"/>
      <c r="M58" s="809"/>
      <c r="N58" s="809"/>
      <c r="O58" s="809"/>
      <c r="P58" s="810"/>
      <c r="Q58" s="863"/>
      <c r="R58" s="864"/>
      <c r="S58" s="864"/>
      <c r="T58" s="864"/>
      <c r="U58" s="864"/>
      <c r="V58" s="864"/>
      <c r="W58" s="864"/>
      <c r="X58" s="864"/>
      <c r="Y58" s="864"/>
      <c r="Z58" s="864"/>
      <c r="AA58" s="864"/>
      <c r="AB58" s="864"/>
      <c r="AC58" s="864"/>
      <c r="AD58" s="864"/>
      <c r="AE58" s="865"/>
      <c r="AF58" s="814"/>
      <c r="AG58" s="815"/>
      <c r="AH58" s="815"/>
      <c r="AI58" s="815"/>
      <c r="AJ58" s="816"/>
      <c r="AK58" s="867"/>
      <c r="AL58" s="864"/>
      <c r="AM58" s="864"/>
      <c r="AN58" s="864"/>
      <c r="AO58" s="864"/>
      <c r="AP58" s="864"/>
      <c r="AQ58" s="864"/>
      <c r="AR58" s="864"/>
      <c r="AS58" s="864"/>
      <c r="AT58" s="864"/>
      <c r="AU58" s="864"/>
      <c r="AV58" s="864"/>
      <c r="AW58" s="864"/>
      <c r="AX58" s="864"/>
      <c r="AY58" s="864"/>
      <c r="AZ58" s="866"/>
      <c r="BA58" s="866"/>
      <c r="BB58" s="866"/>
      <c r="BC58" s="866"/>
      <c r="BD58" s="866"/>
      <c r="BE58" s="860"/>
      <c r="BF58" s="860"/>
      <c r="BG58" s="860"/>
      <c r="BH58" s="860"/>
      <c r="BI58" s="861"/>
      <c r="BJ58" s="235"/>
      <c r="BK58" s="235"/>
      <c r="BL58" s="235"/>
      <c r="BM58" s="235"/>
      <c r="BN58" s="235"/>
      <c r="BO58" s="244"/>
      <c r="BP58" s="244"/>
      <c r="BQ58" s="241">
        <v>52</v>
      </c>
      <c r="BR58" s="242"/>
      <c r="BS58" s="801"/>
      <c r="BT58" s="802"/>
      <c r="BU58" s="802"/>
      <c r="BV58" s="802"/>
      <c r="BW58" s="802"/>
      <c r="BX58" s="802"/>
      <c r="BY58" s="802"/>
      <c r="BZ58" s="802"/>
      <c r="CA58" s="802"/>
      <c r="CB58" s="802"/>
      <c r="CC58" s="802"/>
      <c r="CD58" s="802"/>
      <c r="CE58" s="802"/>
      <c r="CF58" s="802"/>
      <c r="CG58" s="803"/>
      <c r="CH58" s="804"/>
      <c r="CI58" s="805"/>
      <c r="CJ58" s="805"/>
      <c r="CK58" s="805"/>
      <c r="CL58" s="806"/>
      <c r="CM58" s="804"/>
      <c r="CN58" s="805"/>
      <c r="CO58" s="805"/>
      <c r="CP58" s="805"/>
      <c r="CQ58" s="806"/>
      <c r="CR58" s="804"/>
      <c r="CS58" s="805"/>
      <c r="CT58" s="805"/>
      <c r="CU58" s="805"/>
      <c r="CV58" s="806"/>
      <c r="CW58" s="804"/>
      <c r="CX58" s="805"/>
      <c r="CY58" s="805"/>
      <c r="CZ58" s="805"/>
      <c r="DA58" s="806"/>
      <c r="DB58" s="804"/>
      <c r="DC58" s="805"/>
      <c r="DD58" s="805"/>
      <c r="DE58" s="805"/>
      <c r="DF58" s="806"/>
      <c r="DG58" s="804"/>
      <c r="DH58" s="805"/>
      <c r="DI58" s="805"/>
      <c r="DJ58" s="805"/>
      <c r="DK58" s="806"/>
      <c r="DL58" s="804"/>
      <c r="DM58" s="805"/>
      <c r="DN58" s="805"/>
      <c r="DO58" s="805"/>
      <c r="DP58" s="806"/>
      <c r="DQ58" s="804"/>
      <c r="DR58" s="805"/>
      <c r="DS58" s="805"/>
      <c r="DT58" s="805"/>
      <c r="DU58" s="806"/>
      <c r="DV58" s="801"/>
      <c r="DW58" s="802"/>
      <c r="DX58" s="802"/>
      <c r="DY58" s="802"/>
      <c r="DZ58" s="807"/>
      <c r="EA58" s="233"/>
    </row>
    <row r="59" spans="1:131" ht="26.25" customHeight="1" x14ac:dyDescent="0.2">
      <c r="A59" s="241">
        <v>32</v>
      </c>
      <c r="B59" s="808"/>
      <c r="C59" s="809"/>
      <c r="D59" s="809"/>
      <c r="E59" s="809"/>
      <c r="F59" s="809"/>
      <c r="G59" s="809"/>
      <c r="H59" s="809"/>
      <c r="I59" s="809"/>
      <c r="J59" s="809"/>
      <c r="K59" s="809"/>
      <c r="L59" s="809"/>
      <c r="M59" s="809"/>
      <c r="N59" s="809"/>
      <c r="O59" s="809"/>
      <c r="P59" s="810"/>
      <c r="Q59" s="863"/>
      <c r="R59" s="864"/>
      <c r="S59" s="864"/>
      <c r="T59" s="864"/>
      <c r="U59" s="864"/>
      <c r="V59" s="864"/>
      <c r="W59" s="864"/>
      <c r="X59" s="864"/>
      <c r="Y59" s="864"/>
      <c r="Z59" s="864"/>
      <c r="AA59" s="864"/>
      <c r="AB59" s="864"/>
      <c r="AC59" s="864"/>
      <c r="AD59" s="864"/>
      <c r="AE59" s="865"/>
      <c r="AF59" s="814"/>
      <c r="AG59" s="815"/>
      <c r="AH59" s="815"/>
      <c r="AI59" s="815"/>
      <c r="AJ59" s="816"/>
      <c r="AK59" s="867"/>
      <c r="AL59" s="864"/>
      <c r="AM59" s="864"/>
      <c r="AN59" s="864"/>
      <c r="AO59" s="864"/>
      <c r="AP59" s="864"/>
      <c r="AQ59" s="864"/>
      <c r="AR59" s="864"/>
      <c r="AS59" s="864"/>
      <c r="AT59" s="864"/>
      <c r="AU59" s="864"/>
      <c r="AV59" s="864"/>
      <c r="AW59" s="864"/>
      <c r="AX59" s="864"/>
      <c r="AY59" s="864"/>
      <c r="AZ59" s="866"/>
      <c r="BA59" s="866"/>
      <c r="BB59" s="866"/>
      <c r="BC59" s="866"/>
      <c r="BD59" s="866"/>
      <c r="BE59" s="860"/>
      <c r="BF59" s="860"/>
      <c r="BG59" s="860"/>
      <c r="BH59" s="860"/>
      <c r="BI59" s="861"/>
      <c r="BJ59" s="235"/>
      <c r="BK59" s="235"/>
      <c r="BL59" s="235"/>
      <c r="BM59" s="235"/>
      <c r="BN59" s="235"/>
      <c r="BO59" s="244"/>
      <c r="BP59" s="244"/>
      <c r="BQ59" s="241">
        <v>53</v>
      </c>
      <c r="BR59" s="242"/>
      <c r="BS59" s="801"/>
      <c r="BT59" s="802"/>
      <c r="BU59" s="802"/>
      <c r="BV59" s="802"/>
      <c r="BW59" s="802"/>
      <c r="BX59" s="802"/>
      <c r="BY59" s="802"/>
      <c r="BZ59" s="802"/>
      <c r="CA59" s="802"/>
      <c r="CB59" s="802"/>
      <c r="CC59" s="802"/>
      <c r="CD59" s="802"/>
      <c r="CE59" s="802"/>
      <c r="CF59" s="802"/>
      <c r="CG59" s="803"/>
      <c r="CH59" s="804"/>
      <c r="CI59" s="805"/>
      <c r="CJ59" s="805"/>
      <c r="CK59" s="805"/>
      <c r="CL59" s="806"/>
      <c r="CM59" s="804"/>
      <c r="CN59" s="805"/>
      <c r="CO59" s="805"/>
      <c r="CP59" s="805"/>
      <c r="CQ59" s="806"/>
      <c r="CR59" s="804"/>
      <c r="CS59" s="805"/>
      <c r="CT59" s="805"/>
      <c r="CU59" s="805"/>
      <c r="CV59" s="806"/>
      <c r="CW59" s="804"/>
      <c r="CX59" s="805"/>
      <c r="CY59" s="805"/>
      <c r="CZ59" s="805"/>
      <c r="DA59" s="806"/>
      <c r="DB59" s="804"/>
      <c r="DC59" s="805"/>
      <c r="DD59" s="805"/>
      <c r="DE59" s="805"/>
      <c r="DF59" s="806"/>
      <c r="DG59" s="804"/>
      <c r="DH59" s="805"/>
      <c r="DI59" s="805"/>
      <c r="DJ59" s="805"/>
      <c r="DK59" s="806"/>
      <c r="DL59" s="804"/>
      <c r="DM59" s="805"/>
      <c r="DN59" s="805"/>
      <c r="DO59" s="805"/>
      <c r="DP59" s="806"/>
      <c r="DQ59" s="804"/>
      <c r="DR59" s="805"/>
      <c r="DS59" s="805"/>
      <c r="DT59" s="805"/>
      <c r="DU59" s="806"/>
      <c r="DV59" s="801"/>
      <c r="DW59" s="802"/>
      <c r="DX59" s="802"/>
      <c r="DY59" s="802"/>
      <c r="DZ59" s="807"/>
      <c r="EA59" s="233"/>
    </row>
    <row r="60" spans="1:131" ht="26.25" customHeight="1" x14ac:dyDescent="0.2">
      <c r="A60" s="241">
        <v>33</v>
      </c>
      <c r="B60" s="808"/>
      <c r="C60" s="809"/>
      <c r="D60" s="809"/>
      <c r="E60" s="809"/>
      <c r="F60" s="809"/>
      <c r="G60" s="809"/>
      <c r="H60" s="809"/>
      <c r="I60" s="809"/>
      <c r="J60" s="809"/>
      <c r="K60" s="809"/>
      <c r="L60" s="809"/>
      <c r="M60" s="809"/>
      <c r="N60" s="809"/>
      <c r="O60" s="809"/>
      <c r="P60" s="810"/>
      <c r="Q60" s="863"/>
      <c r="R60" s="864"/>
      <c r="S60" s="864"/>
      <c r="T60" s="864"/>
      <c r="U60" s="864"/>
      <c r="V60" s="864"/>
      <c r="W60" s="864"/>
      <c r="X60" s="864"/>
      <c r="Y60" s="864"/>
      <c r="Z60" s="864"/>
      <c r="AA60" s="864"/>
      <c r="AB60" s="864"/>
      <c r="AC60" s="864"/>
      <c r="AD60" s="864"/>
      <c r="AE60" s="865"/>
      <c r="AF60" s="814"/>
      <c r="AG60" s="815"/>
      <c r="AH60" s="815"/>
      <c r="AI60" s="815"/>
      <c r="AJ60" s="816"/>
      <c r="AK60" s="867"/>
      <c r="AL60" s="864"/>
      <c r="AM60" s="864"/>
      <c r="AN60" s="864"/>
      <c r="AO60" s="864"/>
      <c r="AP60" s="864"/>
      <c r="AQ60" s="864"/>
      <c r="AR60" s="864"/>
      <c r="AS60" s="864"/>
      <c r="AT60" s="864"/>
      <c r="AU60" s="864"/>
      <c r="AV60" s="864"/>
      <c r="AW60" s="864"/>
      <c r="AX60" s="864"/>
      <c r="AY60" s="864"/>
      <c r="AZ60" s="866"/>
      <c r="BA60" s="866"/>
      <c r="BB60" s="866"/>
      <c r="BC60" s="866"/>
      <c r="BD60" s="866"/>
      <c r="BE60" s="860"/>
      <c r="BF60" s="860"/>
      <c r="BG60" s="860"/>
      <c r="BH60" s="860"/>
      <c r="BI60" s="861"/>
      <c r="BJ60" s="235"/>
      <c r="BK60" s="235"/>
      <c r="BL60" s="235"/>
      <c r="BM60" s="235"/>
      <c r="BN60" s="235"/>
      <c r="BO60" s="244"/>
      <c r="BP60" s="244"/>
      <c r="BQ60" s="241">
        <v>54</v>
      </c>
      <c r="BR60" s="242"/>
      <c r="BS60" s="801"/>
      <c r="BT60" s="802"/>
      <c r="BU60" s="802"/>
      <c r="BV60" s="802"/>
      <c r="BW60" s="802"/>
      <c r="BX60" s="802"/>
      <c r="BY60" s="802"/>
      <c r="BZ60" s="802"/>
      <c r="CA60" s="802"/>
      <c r="CB60" s="802"/>
      <c r="CC60" s="802"/>
      <c r="CD60" s="802"/>
      <c r="CE60" s="802"/>
      <c r="CF60" s="802"/>
      <c r="CG60" s="803"/>
      <c r="CH60" s="804"/>
      <c r="CI60" s="805"/>
      <c r="CJ60" s="805"/>
      <c r="CK60" s="805"/>
      <c r="CL60" s="806"/>
      <c r="CM60" s="804"/>
      <c r="CN60" s="805"/>
      <c r="CO60" s="805"/>
      <c r="CP60" s="805"/>
      <c r="CQ60" s="806"/>
      <c r="CR60" s="804"/>
      <c r="CS60" s="805"/>
      <c r="CT60" s="805"/>
      <c r="CU60" s="805"/>
      <c r="CV60" s="806"/>
      <c r="CW60" s="804"/>
      <c r="CX60" s="805"/>
      <c r="CY60" s="805"/>
      <c r="CZ60" s="805"/>
      <c r="DA60" s="806"/>
      <c r="DB60" s="804"/>
      <c r="DC60" s="805"/>
      <c r="DD60" s="805"/>
      <c r="DE60" s="805"/>
      <c r="DF60" s="806"/>
      <c r="DG60" s="804"/>
      <c r="DH60" s="805"/>
      <c r="DI60" s="805"/>
      <c r="DJ60" s="805"/>
      <c r="DK60" s="806"/>
      <c r="DL60" s="804"/>
      <c r="DM60" s="805"/>
      <c r="DN60" s="805"/>
      <c r="DO60" s="805"/>
      <c r="DP60" s="806"/>
      <c r="DQ60" s="804"/>
      <c r="DR60" s="805"/>
      <c r="DS60" s="805"/>
      <c r="DT60" s="805"/>
      <c r="DU60" s="806"/>
      <c r="DV60" s="801"/>
      <c r="DW60" s="802"/>
      <c r="DX60" s="802"/>
      <c r="DY60" s="802"/>
      <c r="DZ60" s="807"/>
      <c r="EA60" s="233"/>
    </row>
    <row r="61" spans="1:131" ht="26.25" customHeight="1" thickBot="1" x14ac:dyDescent="0.25">
      <c r="A61" s="241">
        <v>34</v>
      </c>
      <c r="B61" s="808"/>
      <c r="C61" s="809"/>
      <c r="D61" s="809"/>
      <c r="E61" s="809"/>
      <c r="F61" s="809"/>
      <c r="G61" s="809"/>
      <c r="H61" s="809"/>
      <c r="I61" s="809"/>
      <c r="J61" s="809"/>
      <c r="K61" s="809"/>
      <c r="L61" s="809"/>
      <c r="M61" s="809"/>
      <c r="N61" s="809"/>
      <c r="O61" s="809"/>
      <c r="P61" s="810"/>
      <c r="Q61" s="863"/>
      <c r="R61" s="864"/>
      <c r="S61" s="864"/>
      <c r="T61" s="864"/>
      <c r="U61" s="864"/>
      <c r="V61" s="864"/>
      <c r="W61" s="864"/>
      <c r="X61" s="864"/>
      <c r="Y61" s="864"/>
      <c r="Z61" s="864"/>
      <c r="AA61" s="864"/>
      <c r="AB61" s="864"/>
      <c r="AC61" s="864"/>
      <c r="AD61" s="864"/>
      <c r="AE61" s="865"/>
      <c r="AF61" s="814"/>
      <c r="AG61" s="815"/>
      <c r="AH61" s="815"/>
      <c r="AI61" s="815"/>
      <c r="AJ61" s="816"/>
      <c r="AK61" s="867"/>
      <c r="AL61" s="864"/>
      <c r="AM61" s="864"/>
      <c r="AN61" s="864"/>
      <c r="AO61" s="864"/>
      <c r="AP61" s="864"/>
      <c r="AQ61" s="864"/>
      <c r="AR61" s="864"/>
      <c r="AS61" s="864"/>
      <c r="AT61" s="864"/>
      <c r="AU61" s="864"/>
      <c r="AV61" s="864"/>
      <c r="AW61" s="864"/>
      <c r="AX61" s="864"/>
      <c r="AY61" s="864"/>
      <c r="AZ61" s="866"/>
      <c r="BA61" s="866"/>
      <c r="BB61" s="866"/>
      <c r="BC61" s="866"/>
      <c r="BD61" s="866"/>
      <c r="BE61" s="860"/>
      <c r="BF61" s="860"/>
      <c r="BG61" s="860"/>
      <c r="BH61" s="860"/>
      <c r="BI61" s="861"/>
      <c r="BJ61" s="235"/>
      <c r="BK61" s="235"/>
      <c r="BL61" s="235"/>
      <c r="BM61" s="235"/>
      <c r="BN61" s="235"/>
      <c r="BO61" s="244"/>
      <c r="BP61" s="244"/>
      <c r="BQ61" s="241">
        <v>55</v>
      </c>
      <c r="BR61" s="242"/>
      <c r="BS61" s="801"/>
      <c r="BT61" s="802"/>
      <c r="BU61" s="802"/>
      <c r="BV61" s="802"/>
      <c r="BW61" s="802"/>
      <c r="BX61" s="802"/>
      <c r="BY61" s="802"/>
      <c r="BZ61" s="802"/>
      <c r="CA61" s="802"/>
      <c r="CB61" s="802"/>
      <c r="CC61" s="802"/>
      <c r="CD61" s="802"/>
      <c r="CE61" s="802"/>
      <c r="CF61" s="802"/>
      <c r="CG61" s="803"/>
      <c r="CH61" s="804"/>
      <c r="CI61" s="805"/>
      <c r="CJ61" s="805"/>
      <c r="CK61" s="805"/>
      <c r="CL61" s="806"/>
      <c r="CM61" s="804"/>
      <c r="CN61" s="805"/>
      <c r="CO61" s="805"/>
      <c r="CP61" s="805"/>
      <c r="CQ61" s="806"/>
      <c r="CR61" s="804"/>
      <c r="CS61" s="805"/>
      <c r="CT61" s="805"/>
      <c r="CU61" s="805"/>
      <c r="CV61" s="806"/>
      <c r="CW61" s="804"/>
      <c r="CX61" s="805"/>
      <c r="CY61" s="805"/>
      <c r="CZ61" s="805"/>
      <c r="DA61" s="806"/>
      <c r="DB61" s="804"/>
      <c r="DC61" s="805"/>
      <c r="DD61" s="805"/>
      <c r="DE61" s="805"/>
      <c r="DF61" s="806"/>
      <c r="DG61" s="804"/>
      <c r="DH61" s="805"/>
      <c r="DI61" s="805"/>
      <c r="DJ61" s="805"/>
      <c r="DK61" s="806"/>
      <c r="DL61" s="804"/>
      <c r="DM61" s="805"/>
      <c r="DN61" s="805"/>
      <c r="DO61" s="805"/>
      <c r="DP61" s="806"/>
      <c r="DQ61" s="804"/>
      <c r="DR61" s="805"/>
      <c r="DS61" s="805"/>
      <c r="DT61" s="805"/>
      <c r="DU61" s="806"/>
      <c r="DV61" s="801"/>
      <c r="DW61" s="802"/>
      <c r="DX61" s="802"/>
      <c r="DY61" s="802"/>
      <c r="DZ61" s="807"/>
      <c r="EA61" s="233"/>
    </row>
    <row r="62" spans="1:131" ht="26.25" customHeight="1" x14ac:dyDescent="0.2">
      <c r="A62" s="241">
        <v>35</v>
      </c>
      <c r="B62" s="808"/>
      <c r="C62" s="809"/>
      <c r="D62" s="809"/>
      <c r="E62" s="809"/>
      <c r="F62" s="809"/>
      <c r="G62" s="809"/>
      <c r="H62" s="809"/>
      <c r="I62" s="809"/>
      <c r="J62" s="809"/>
      <c r="K62" s="809"/>
      <c r="L62" s="809"/>
      <c r="M62" s="809"/>
      <c r="N62" s="809"/>
      <c r="O62" s="809"/>
      <c r="P62" s="810"/>
      <c r="Q62" s="863"/>
      <c r="R62" s="864"/>
      <c r="S62" s="864"/>
      <c r="T62" s="864"/>
      <c r="U62" s="864"/>
      <c r="V62" s="864"/>
      <c r="W62" s="864"/>
      <c r="X62" s="864"/>
      <c r="Y62" s="864"/>
      <c r="Z62" s="864"/>
      <c r="AA62" s="864"/>
      <c r="AB62" s="864"/>
      <c r="AC62" s="864"/>
      <c r="AD62" s="864"/>
      <c r="AE62" s="865"/>
      <c r="AF62" s="814"/>
      <c r="AG62" s="815"/>
      <c r="AH62" s="815"/>
      <c r="AI62" s="815"/>
      <c r="AJ62" s="816"/>
      <c r="AK62" s="867"/>
      <c r="AL62" s="864"/>
      <c r="AM62" s="864"/>
      <c r="AN62" s="864"/>
      <c r="AO62" s="864"/>
      <c r="AP62" s="864"/>
      <c r="AQ62" s="864"/>
      <c r="AR62" s="864"/>
      <c r="AS62" s="864"/>
      <c r="AT62" s="864"/>
      <c r="AU62" s="864"/>
      <c r="AV62" s="864"/>
      <c r="AW62" s="864"/>
      <c r="AX62" s="864"/>
      <c r="AY62" s="864"/>
      <c r="AZ62" s="866"/>
      <c r="BA62" s="866"/>
      <c r="BB62" s="866"/>
      <c r="BC62" s="866"/>
      <c r="BD62" s="866"/>
      <c r="BE62" s="860"/>
      <c r="BF62" s="860"/>
      <c r="BG62" s="860"/>
      <c r="BH62" s="860"/>
      <c r="BI62" s="861"/>
      <c r="BJ62" s="875" t="s">
        <v>416</v>
      </c>
      <c r="BK62" s="834"/>
      <c r="BL62" s="834"/>
      <c r="BM62" s="834"/>
      <c r="BN62" s="835"/>
      <c r="BO62" s="244"/>
      <c r="BP62" s="244"/>
      <c r="BQ62" s="241">
        <v>56</v>
      </c>
      <c r="BR62" s="242"/>
      <c r="BS62" s="801"/>
      <c r="BT62" s="802"/>
      <c r="BU62" s="802"/>
      <c r="BV62" s="802"/>
      <c r="BW62" s="802"/>
      <c r="BX62" s="802"/>
      <c r="BY62" s="802"/>
      <c r="BZ62" s="802"/>
      <c r="CA62" s="802"/>
      <c r="CB62" s="802"/>
      <c r="CC62" s="802"/>
      <c r="CD62" s="802"/>
      <c r="CE62" s="802"/>
      <c r="CF62" s="802"/>
      <c r="CG62" s="803"/>
      <c r="CH62" s="804"/>
      <c r="CI62" s="805"/>
      <c r="CJ62" s="805"/>
      <c r="CK62" s="805"/>
      <c r="CL62" s="806"/>
      <c r="CM62" s="804"/>
      <c r="CN62" s="805"/>
      <c r="CO62" s="805"/>
      <c r="CP62" s="805"/>
      <c r="CQ62" s="806"/>
      <c r="CR62" s="804"/>
      <c r="CS62" s="805"/>
      <c r="CT62" s="805"/>
      <c r="CU62" s="805"/>
      <c r="CV62" s="806"/>
      <c r="CW62" s="804"/>
      <c r="CX62" s="805"/>
      <c r="CY62" s="805"/>
      <c r="CZ62" s="805"/>
      <c r="DA62" s="806"/>
      <c r="DB62" s="804"/>
      <c r="DC62" s="805"/>
      <c r="DD62" s="805"/>
      <c r="DE62" s="805"/>
      <c r="DF62" s="806"/>
      <c r="DG62" s="804"/>
      <c r="DH62" s="805"/>
      <c r="DI62" s="805"/>
      <c r="DJ62" s="805"/>
      <c r="DK62" s="806"/>
      <c r="DL62" s="804"/>
      <c r="DM62" s="805"/>
      <c r="DN62" s="805"/>
      <c r="DO62" s="805"/>
      <c r="DP62" s="806"/>
      <c r="DQ62" s="804"/>
      <c r="DR62" s="805"/>
      <c r="DS62" s="805"/>
      <c r="DT62" s="805"/>
      <c r="DU62" s="806"/>
      <c r="DV62" s="801"/>
      <c r="DW62" s="802"/>
      <c r="DX62" s="802"/>
      <c r="DY62" s="802"/>
      <c r="DZ62" s="807"/>
      <c r="EA62" s="233"/>
    </row>
    <row r="63" spans="1:131" ht="26.25" customHeight="1" thickBot="1" x14ac:dyDescent="0.25">
      <c r="A63" s="243" t="s">
        <v>396</v>
      </c>
      <c r="B63" s="817" t="s">
        <v>417</v>
      </c>
      <c r="C63" s="818"/>
      <c r="D63" s="818"/>
      <c r="E63" s="818"/>
      <c r="F63" s="818"/>
      <c r="G63" s="818"/>
      <c r="H63" s="818"/>
      <c r="I63" s="818"/>
      <c r="J63" s="818"/>
      <c r="K63" s="818"/>
      <c r="L63" s="818"/>
      <c r="M63" s="818"/>
      <c r="N63" s="818"/>
      <c r="O63" s="818"/>
      <c r="P63" s="819"/>
      <c r="Q63" s="868"/>
      <c r="R63" s="869"/>
      <c r="S63" s="869"/>
      <c r="T63" s="869"/>
      <c r="U63" s="869"/>
      <c r="V63" s="869"/>
      <c r="W63" s="869"/>
      <c r="X63" s="869"/>
      <c r="Y63" s="869"/>
      <c r="Z63" s="869"/>
      <c r="AA63" s="869"/>
      <c r="AB63" s="869"/>
      <c r="AC63" s="869"/>
      <c r="AD63" s="869"/>
      <c r="AE63" s="870"/>
      <c r="AF63" s="871">
        <v>90</v>
      </c>
      <c r="AG63" s="872"/>
      <c r="AH63" s="872"/>
      <c r="AI63" s="872"/>
      <c r="AJ63" s="873"/>
      <c r="AK63" s="874"/>
      <c r="AL63" s="869"/>
      <c r="AM63" s="869"/>
      <c r="AN63" s="869"/>
      <c r="AO63" s="869"/>
      <c r="AP63" s="872">
        <v>1985</v>
      </c>
      <c r="AQ63" s="872"/>
      <c r="AR63" s="872"/>
      <c r="AS63" s="872"/>
      <c r="AT63" s="872"/>
      <c r="AU63" s="872">
        <v>282</v>
      </c>
      <c r="AV63" s="872"/>
      <c r="AW63" s="872"/>
      <c r="AX63" s="872"/>
      <c r="AY63" s="872"/>
      <c r="AZ63" s="876"/>
      <c r="BA63" s="876"/>
      <c r="BB63" s="876"/>
      <c r="BC63" s="876"/>
      <c r="BD63" s="876"/>
      <c r="BE63" s="877"/>
      <c r="BF63" s="877"/>
      <c r="BG63" s="877"/>
      <c r="BH63" s="877"/>
      <c r="BI63" s="878"/>
      <c r="BJ63" s="879" t="s">
        <v>418</v>
      </c>
      <c r="BK63" s="880"/>
      <c r="BL63" s="880"/>
      <c r="BM63" s="880"/>
      <c r="BN63" s="881"/>
      <c r="BO63" s="244"/>
      <c r="BP63" s="244"/>
      <c r="BQ63" s="241">
        <v>57</v>
      </c>
      <c r="BR63" s="242"/>
      <c r="BS63" s="801"/>
      <c r="BT63" s="802"/>
      <c r="BU63" s="802"/>
      <c r="BV63" s="802"/>
      <c r="BW63" s="802"/>
      <c r="BX63" s="802"/>
      <c r="BY63" s="802"/>
      <c r="BZ63" s="802"/>
      <c r="CA63" s="802"/>
      <c r="CB63" s="802"/>
      <c r="CC63" s="802"/>
      <c r="CD63" s="802"/>
      <c r="CE63" s="802"/>
      <c r="CF63" s="802"/>
      <c r="CG63" s="803"/>
      <c r="CH63" s="804"/>
      <c r="CI63" s="805"/>
      <c r="CJ63" s="805"/>
      <c r="CK63" s="805"/>
      <c r="CL63" s="806"/>
      <c r="CM63" s="804"/>
      <c r="CN63" s="805"/>
      <c r="CO63" s="805"/>
      <c r="CP63" s="805"/>
      <c r="CQ63" s="806"/>
      <c r="CR63" s="804"/>
      <c r="CS63" s="805"/>
      <c r="CT63" s="805"/>
      <c r="CU63" s="805"/>
      <c r="CV63" s="806"/>
      <c r="CW63" s="804"/>
      <c r="CX63" s="805"/>
      <c r="CY63" s="805"/>
      <c r="CZ63" s="805"/>
      <c r="DA63" s="806"/>
      <c r="DB63" s="804"/>
      <c r="DC63" s="805"/>
      <c r="DD63" s="805"/>
      <c r="DE63" s="805"/>
      <c r="DF63" s="806"/>
      <c r="DG63" s="804"/>
      <c r="DH63" s="805"/>
      <c r="DI63" s="805"/>
      <c r="DJ63" s="805"/>
      <c r="DK63" s="806"/>
      <c r="DL63" s="804"/>
      <c r="DM63" s="805"/>
      <c r="DN63" s="805"/>
      <c r="DO63" s="805"/>
      <c r="DP63" s="806"/>
      <c r="DQ63" s="804"/>
      <c r="DR63" s="805"/>
      <c r="DS63" s="805"/>
      <c r="DT63" s="805"/>
      <c r="DU63" s="806"/>
      <c r="DV63" s="801"/>
      <c r="DW63" s="802"/>
      <c r="DX63" s="802"/>
      <c r="DY63" s="802"/>
      <c r="DZ63" s="807"/>
      <c r="EA63" s="233"/>
    </row>
    <row r="64" spans="1:131" ht="26.25" customHeight="1" x14ac:dyDescent="0.2">
      <c r="A64" s="244"/>
      <c r="B64" s="244"/>
      <c r="C64" s="244"/>
      <c r="D64" s="244"/>
      <c r="E64" s="244"/>
      <c r="F64" s="244"/>
      <c r="G64" s="244"/>
      <c r="H64" s="244"/>
      <c r="I64" s="244"/>
      <c r="J64" s="244"/>
      <c r="K64" s="244"/>
      <c r="L64" s="244"/>
      <c r="M64" s="244"/>
      <c r="N64" s="244"/>
      <c r="O64" s="244"/>
      <c r="P64" s="244"/>
      <c r="Q64" s="244"/>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4"/>
      <c r="BC64" s="244"/>
      <c r="BD64" s="244"/>
      <c r="BE64" s="244"/>
      <c r="BF64" s="244"/>
      <c r="BG64" s="244"/>
      <c r="BH64" s="244"/>
      <c r="BI64" s="244"/>
      <c r="BJ64" s="244"/>
      <c r="BK64" s="244"/>
      <c r="BL64" s="244"/>
      <c r="BM64" s="244"/>
      <c r="BN64" s="244"/>
      <c r="BO64" s="244"/>
      <c r="BP64" s="244"/>
      <c r="BQ64" s="241">
        <v>58</v>
      </c>
      <c r="BR64" s="242"/>
      <c r="BS64" s="801"/>
      <c r="BT64" s="802"/>
      <c r="BU64" s="802"/>
      <c r="BV64" s="802"/>
      <c r="BW64" s="802"/>
      <c r="BX64" s="802"/>
      <c r="BY64" s="802"/>
      <c r="BZ64" s="802"/>
      <c r="CA64" s="802"/>
      <c r="CB64" s="802"/>
      <c r="CC64" s="802"/>
      <c r="CD64" s="802"/>
      <c r="CE64" s="802"/>
      <c r="CF64" s="802"/>
      <c r="CG64" s="803"/>
      <c r="CH64" s="804"/>
      <c r="CI64" s="805"/>
      <c r="CJ64" s="805"/>
      <c r="CK64" s="805"/>
      <c r="CL64" s="806"/>
      <c r="CM64" s="804"/>
      <c r="CN64" s="805"/>
      <c r="CO64" s="805"/>
      <c r="CP64" s="805"/>
      <c r="CQ64" s="806"/>
      <c r="CR64" s="804"/>
      <c r="CS64" s="805"/>
      <c r="CT64" s="805"/>
      <c r="CU64" s="805"/>
      <c r="CV64" s="806"/>
      <c r="CW64" s="804"/>
      <c r="CX64" s="805"/>
      <c r="CY64" s="805"/>
      <c r="CZ64" s="805"/>
      <c r="DA64" s="806"/>
      <c r="DB64" s="804"/>
      <c r="DC64" s="805"/>
      <c r="DD64" s="805"/>
      <c r="DE64" s="805"/>
      <c r="DF64" s="806"/>
      <c r="DG64" s="804"/>
      <c r="DH64" s="805"/>
      <c r="DI64" s="805"/>
      <c r="DJ64" s="805"/>
      <c r="DK64" s="806"/>
      <c r="DL64" s="804"/>
      <c r="DM64" s="805"/>
      <c r="DN64" s="805"/>
      <c r="DO64" s="805"/>
      <c r="DP64" s="806"/>
      <c r="DQ64" s="804"/>
      <c r="DR64" s="805"/>
      <c r="DS64" s="805"/>
      <c r="DT64" s="805"/>
      <c r="DU64" s="806"/>
      <c r="DV64" s="801"/>
      <c r="DW64" s="802"/>
      <c r="DX64" s="802"/>
      <c r="DY64" s="802"/>
      <c r="DZ64" s="807"/>
      <c r="EA64" s="233"/>
    </row>
    <row r="65" spans="1:131" ht="26.25" customHeight="1" thickBot="1" x14ac:dyDescent="0.25">
      <c r="A65" s="235" t="s">
        <v>419</v>
      </c>
      <c r="B65" s="235"/>
      <c r="C65" s="235"/>
      <c r="D65" s="235"/>
      <c r="E65" s="235"/>
      <c r="F65" s="235"/>
      <c r="G65" s="235"/>
      <c r="H65" s="235"/>
      <c r="I65" s="235"/>
      <c r="J65" s="235"/>
      <c r="K65" s="235"/>
      <c r="L65" s="235"/>
      <c r="M65" s="235"/>
      <c r="N65" s="235"/>
      <c r="O65" s="235"/>
      <c r="P65" s="235"/>
      <c r="Q65" s="235"/>
      <c r="R65" s="235"/>
      <c r="S65" s="235"/>
      <c r="T65" s="235"/>
      <c r="U65" s="235"/>
      <c r="V65" s="235"/>
      <c r="W65" s="235"/>
      <c r="X65" s="235"/>
      <c r="Y65" s="235"/>
      <c r="Z65" s="235"/>
      <c r="AA65" s="235"/>
      <c r="AB65" s="235"/>
      <c r="AC65" s="235"/>
      <c r="AD65" s="235"/>
      <c r="AE65" s="235"/>
      <c r="AF65" s="235"/>
      <c r="AG65" s="235"/>
      <c r="AH65" s="235"/>
      <c r="AI65" s="235"/>
      <c r="AJ65" s="235"/>
      <c r="AK65" s="235"/>
      <c r="AL65" s="235"/>
      <c r="AM65" s="235"/>
      <c r="AN65" s="235"/>
      <c r="AO65" s="235"/>
      <c r="AP65" s="235"/>
      <c r="AQ65" s="235"/>
      <c r="AR65" s="235"/>
      <c r="AS65" s="235"/>
      <c r="AT65" s="235"/>
      <c r="AU65" s="235"/>
      <c r="AV65" s="235"/>
      <c r="AW65" s="235"/>
      <c r="AX65" s="235"/>
      <c r="AY65" s="235"/>
      <c r="AZ65" s="235"/>
      <c r="BA65" s="235"/>
      <c r="BB65" s="235"/>
      <c r="BC65" s="235"/>
      <c r="BD65" s="235"/>
      <c r="BE65" s="244"/>
      <c r="BF65" s="244"/>
      <c r="BG65" s="244"/>
      <c r="BH65" s="244"/>
      <c r="BI65" s="244"/>
      <c r="BJ65" s="244"/>
      <c r="BK65" s="244"/>
      <c r="BL65" s="244"/>
      <c r="BM65" s="244"/>
      <c r="BN65" s="244"/>
      <c r="BO65" s="244"/>
      <c r="BP65" s="244"/>
      <c r="BQ65" s="241">
        <v>59</v>
      </c>
      <c r="BR65" s="242"/>
      <c r="BS65" s="801"/>
      <c r="BT65" s="802"/>
      <c r="BU65" s="802"/>
      <c r="BV65" s="802"/>
      <c r="BW65" s="802"/>
      <c r="BX65" s="802"/>
      <c r="BY65" s="802"/>
      <c r="BZ65" s="802"/>
      <c r="CA65" s="802"/>
      <c r="CB65" s="802"/>
      <c r="CC65" s="802"/>
      <c r="CD65" s="802"/>
      <c r="CE65" s="802"/>
      <c r="CF65" s="802"/>
      <c r="CG65" s="803"/>
      <c r="CH65" s="804"/>
      <c r="CI65" s="805"/>
      <c r="CJ65" s="805"/>
      <c r="CK65" s="805"/>
      <c r="CL65" s="806"/>
      <c r="CM65" s="804"/>
      <c r="CN65" s="805"/>
      <c r="CO65" s="805"/>
      <c r="CP65" s="805"/>
      <c r="CQ65" s="806"/>
      <c r="CR65" s="804"/>
      <c r="CS65" s="805"/>
      <c r="CT65" s="805"/>
      <c r="CU65" s="805"/>
      <c r="CV65" s="806"/>
      <c r="CW65" s="804"/>
      <c r="CX65" s="805"/>
      <c r="CY65" s="805"/>
      <c r="CZ65" s="805"/>
      <c r="DA65" s="806"/>
      <c r="DB65" s="804"/>
      <c r="DC65" s="805"/>
      <c r="DD65" s="805"/>
      <c r="DE65" s="805"/>
      <c r="DF65" s="806"/>
      <c r="DG65" s="804"/>
      <c r="DH65" s="805"/>
      <c r="DI65" s="805"/>
      <c r="DJ65" s="805"/>
      <c r="DK65" s="806"/>
      <c r="DL65" s="804"/>
      <c r="DM65" s="805"/>
      <c r="DN65" s="805"/>
      <c r="DO65" s="805"/>
      <c r="DP65" s="806"/>
      <c r="DQ65" s="804"/>
      <c r="DR65" s="805"/>
      <c r="DS65" s="805"/>
      <c r="DT65" s="805"/>
      <c r="DU65" s="806"/>
      <c r="DV65" s="801"/>
      <c r="DW65" s="802"/>
      <c r="DX65" s="802"/>
      <c r="DY65" s="802"/>
      <c r="DZ65" s="807"/>
      <c r="EA65" s="233"/>
    </row>
    <row r="66" spans="1:131" ht="26.25" customHeight="1" x14ac:dyDescent="0.2">
      <c r="A66" s="755" t="s">
        <v>420</v>
      </c>
      <c r="B66" s="756"/>
      <c r="C66" s="756"/>
      <c r="D66" s="756"/>
      <c r="E66" s="756"/>
      <c r="F66" s="756"/>
      <c r="G66" s="756"/>
      <c r="H66" s="756"/>
      <c r="I66" s="756"/>
      <c r="J66" s="756"/>
      <c r="K66" s="756"/>
      <c r="L66" s="756"/>
      <c r="M66" s="756"/>
      <c r="N66" s="756"/>
      <c r="O66" s="756"/>
      <c r="P66" s="757"/>
      <c r="Q66" s="761" t="s">
        <v>421</v>
      </c>
      <c r="R66" s="762"/>
      <c r="S66" s="762"/>
      <c r="T66" s="762"/>
      <c r="U66" s="763"/>
      <c r="V66" s="761" t="s">
        <v>422</v>
      </c>
      <c r="W66" s="762"/>
      <c r="X66" s="762"/>
      <c r="Y66" s="762"/>
      <c r="Z66" s="763"/>
      <c r="AA66" s="761" t="s">
        <v>423</v>
      </c>
      <c r="AB66" s="762"/>
      <c r="AC66" s="762"/>
      <c r="AD66" s="762"/>
      <c r="AE66" s="763"/>
      <c r="AF66" s="882" t="s">
        <v>424</v>
      </c>
      <c r="AG66" s="843"/>
      <c r="AH66" s="843"/>
      <c r="AI66" s="843"/>
      <c r="AJ66" s="883"/>
      <c r="AK66" s="761" t="s">
        <v>425</v>
      </c>
      <c r="AL66" s="756"/>
      <c r="AM66" s="756"/>
      <c r="AN66" s="756"/>
      <c r="AO66" s="757"/>
      <c r="AP66" s="761" t="s">
        <v>426</v>
      </c>
      <c r="AQ66" s="762"/>
      <c r="AR66" s="762"/>
      <c r="AS66" s="762"/>
      <c r="AT66" s="763"/>
      <c r="AU66" s="761" t="s">
        <v>427</v>
      </c>
      <c r="AV66" s="762"/>
      <c r="AW66" s="762"/>
      <c r="AX66" s="762"/>
      <c r="AY66" s="763"/>
      <c r="AZ66" s="761" t="s">
        <v>384</v>
      </c>
      <c r="BA66" s="762"/>
      <c r="BB66" s="762"/>
      <c r="BC66" s="762"/>
      <c r="BD66" s="768"/>
      <c r="BE66" s="244"/>
      <c r="BF66" s="244"/>
      <c r="BG66" s="244"/>
      <c r="BH66" s="244"/>
      <c r="BI66" s="244"/>
      <c r="BJ66" s="244"/>
      <c r="BK66" s="244"/>
      <c r="BL66" s="244"/>
      <c r="BM66" s="244"/>
      <c r="BN66" s="244"/>
      <c r="BO66" s="244"/>
      <c r="BP66" s="244"/>
      <c r="BQ66" s="241">
        <v>60</v>
      </c>
      <c r="BR66" s="246"/>
      <c r="BS66" s="887"/>
      <c r="BT66" s="888"/>
      <c r="BU66" s="888"/>
      <c r="BV66" s="888"/>
      <c r="BW66" s="888"/>
      <c r="BX66" s="888"/>
      <c r="BY66" s="888"/>
      <c r="BZ66" s="888"/>
      <c r="CA66" s="888"/>
      <c r="CB66" s="888"/>
      <c r="CC66" s="888"/>
      <c r="CD66" s="888"/>
      <c r="CE66" s="888"/>
      <c r="CF66" s="888"/>
      <c r="CG66" s="893"/>
      <c r="CH66" s="890"/>
      <c r="CI66" s="891"/>
      <c r="CJ66" s="891"/>
      <c r="CK66" s="891"/>
      <c r="CL66" s="892"/>
      <c r="CM66" s="890"/>
      <c r="CN66" s="891"/>
      <c r="CO66" s="891"/>
      <c r="CP66" s="891"/>
      <c r="CQ66" s="892"/>
      <c r="CR66" s="890"/>
      <c r="CS66" s="891"/>
      <c r="CT66" s="891"/>
      <c r="CU66" s="891"/>
      <c r="CV66" s="892"/>
      <c r="CW66" s="890"/>
      <c r="CX66" s="891"/>
      <c r="CY66" s="891"/>
      <c r="CZ66" s="891"/>
      <c r="DA66" s="892"/>
      <c r="DB66" s="890"/>
      <c r="DC66" s="891"/>
      <c r="DD66" s="891"/>
      <c r="DE66" s="891"/>
      <c r="DF66" s="892"/>
      <c r="DG66" s="890"/>
      <c r="DH66" s="891"/>
      <c r="DI66" s="891"/>
      <c r="DJ66" s="891"/>
      <c r="DK66" s="892"/>
      <c r="DL66" s="890"/>
      <c r="DM66" s="891"/>
      <c r="DN66" s="891"/>
      <c r="DO66" s="891"/>
      <c r="DP66" s="892"/>
      <c r="DQ66" s="890"/>
      <c r="DR66" s="891"/>
      <c r="DS66" s="891"/>
      <c r="DT66" s="891"/>
      <c r="DU66" s="892"/>
      <c r="DV66" s="887"/>
      <c r="DW66" s="888"/>
      <c r="DX66" s="888"/>
      <c r="DY66" s="888"/>
      <c r="DZ66" s="889"/>
      <c r="EA66" s="233"/>
    </row>
    <row r="67" spans="1:131" ht="26.25" customHeight="1" thickBot="1" x14ac:dyDescent="0.25">
      <c r="A67" s="758"/>
      <c r="B67" s="759"/>
      <c r="C67" s="759"/>
      <c r="D67" s="759"/>
      <c r="E67" s="759"/>
      <c r="F67" s="759"/>
      <c r="G67" s="759"/>
      <c r="H67" s="759"/>
      <c r="I67" s="759"/>
      <c r="J67" s="759"/>
      <c r="K67" s="759"/>
      <c r="L67" s="759"/>
      <c r="M67" s="759"/>
      <c r="N67" s="759"/>
      <c r="O67" s="759"/>
      <c r="P67" s="760"/>
      <c r="Q67" s="764"/>
      <c r="R67" s="765"/>
      <c r="S67" s="765"/>
      <c r="T67" s="765"/>
      <c r="U67" s="766"/>
      <c r="V67" s="764"/>
      <c r="W67" s="765"/>
      <c r="X67" s="765"/>
      <c r="Y67" s="765"/>
      <c r="Z67" s="766"/>
      <c r="AA67" s="764"/>
      <c r="AB67" s="765"/>
      <c r="AC67" s="765"/>
      <c r="AD67" s="765"/>
      <c r="AE67" s="766"/>
      <c r="AF67" s="884"/>
      <c r="AG67" s="846"/>
      <c r="AH67" s="846"/>
      <c r="AI67" s="846"/>
      <c r="AJ67" s="885"/>
      <c r="AK67" s="886"/>
      <c r="AL67" s="759"/>
      <c r="AM67" s="759"/>
      <c r="AN67" s="759"/>
      <c r="AO67" s="760"/>
      <c r="AP67" s="764"/>
      <c r="AQ67" s="765"/>
      <c r="AR67" s="765"/>
      <c r="AS67" s="765"/>
      <c r="AT67" s="766"/>
      <c r="AU67" s="764"/>
      <c r="AV67" s="765"/>
      <c r="AW67" s="765"/>
      <c r="AX67" s="765"/>
      <c r="AY67" s="766"/>
      <c r="AZ67" s="764"/>
      <c r="BA67" s="765"/>
      <c r="BB67" s="765"/>
      <c r="BC67" s="765"/>
      <c r="BD67" s="770"/>
      <c r="BE67" s="244"/>
      <c r="BF67" s="244"/>
      <c r="BG67" s="244"/>
      <c r="BH67" s="244"/>
      <c r="BI67" s="244"/>
      <c r="BJ67" s="244"/>
      <c r="BK67" s="244"/>
      <c r="BL67" s="244"/>
      <c r="BM67" s="244"/>
      <c r="BN67" s="244"/>
      <c r="BO67" s="244"/>
      <c r="BP67" s="244"/>
      <c r="BQ67" s="241">
        <v>61</v>
      </c>
      <c r="BR67" s="246"/>
      <c r="BS67" s="887"/>
      <c r="BT67" s="888"/>
      <c r="BU67" s="888"/>
      <c r="BV67" s="888"/>
      <c r="BW67" s="888"/>
      <c r="BX67" s="888"/>
      <c r="BY67" s="888"/>
      <c r="BZ67" s="888"/>
      <c r="CA67" s="888"/>
      <c r="CB67" s="888"/>
      <c r="CC67" s="888"/>
      <c r="CD67" s="888"/>
      <c r="CE67" s="888"/>
      <c r="CF67" s="888"/>
      <c r="CG67" s="893"/>
      <c r="CH67" s="890"/>
      <c r="CI67" s="891"/>
      <c r="CJ67" s="891"/>
      <c r="CK67" s="891"/>
      <c r="CL67" s="892"/>
      <c r="CM67" s="890"/>
      <c r="CN67" s="891"/>
      <c r="CO67" s="891"/>
      <c r="CP67" s="891"/>
      <c r="CQ67" s="892"/>
      <c r="CR67" s="890"/>
      <c r="CS67" s="891"/>
      <c r="CT67" s="891"/>
      <c r="CU67" s="891"/>
      <c r="CV67" s="892"/>
      <c r="CW67" s="890"/>
      <c r="CX67" s="891"/>
      <c r="CY67" s="891"/>
      <c r="CZ67" s="891"/>
      <c r="DA67" s="892"/>
      <c r="DB67" s="890"/>
      <c r="DC67" s="891"/>
      <c r="DD67" s="891"/>
      <c r="DE67" s="891"/>
      <c r="DF67" s="892"/>
      <c r="DG67" s="890"/>
      <c r="DH67" s="891"/>
      <c r="DI67" s="891"/>
      <c r="DJ67" s="891"/>
      <c r="DK67" s="892"/>
      <c r="DL67" s="890"/>
      <c r="DM67" s="891"/>
      <c r="DN67" s="891"/>
      <c r="DO67" s="891"/>
      <c r="DP67" s="892"/>
      <c r="DQ67" s="890"/>
      <c r="DR67" s="891"/>
      <c r="DS67" s="891"/>
      <c r="DT67" s="891"/>
      <c r="DU67" s="892"/>
      <c r="DV67" s="887"/>
      <c r="DW67" s="888"/>
      <c r="DX67" s="888"/>
      <c r="DY67" s="888"/>
      <c r="DZ67" s="889"/>
      <c r="EA67" s="233"/>
    </row>
    <row r="68" spans="1:131" ht="26.25" customHeight="1" thickTop="1" x14ac:dyDescent="0.2">
      <c r="A68" s="239">
        <v>1</v>
      </c>
      <c r="B68" s="897" t="s">
        <v>591</v>
      </c>
      <c r="C68" s="898"/>
      <c r="D68" s="898"/>
      <c r="E68" s="898"/>
      <c r="F68" s="898"/>
      <c r="G68" s="898"/>
      <c r="H68" s="898"/>
      <c r="I68" s="898"/>
      <c r="J68" s="898"/>
      <c r="K68" s="898"/>
      <c r="L68" s="898"/>
      <c r="M68" s="898"/>
      <c r="N68" s="898"/>
      <c r="O68" s="898"/>
      <c r="P68" s="899"/>
      <c r="Q68" s="900">
        <v>520</v>
      </c>
      <c r="R68" s="894"/>
      <c r="S68" s="894"/>
      <c r="T68" s="894"/>
      <c r="U68" s="894"/>
      <c r="V68" s="894">
        <v>515</v>
      </c>
      <c r="W68" s="894"/>
      <c r="X68" s="894"/>
      <c r="Y68" s="894"/>
      <c r="Z68" s="894"/>
      <c r="AA68" s="894">
        <v>5</v>
      </c>
      <c r="AB68" s="894"/>
      <c r="AC68" s="894"/>
      <c r="AD68" s="894"/>
      <c r="AE68" s="894"/>
      <c r="AF68" s="894">
        <v>5</v>
      </c>
      <c r="AG68" s="894"/>
      <c r="AH68" s="894"/>
      <c r="AI68" s="894"/>
      <c r="AJ68" s="894"/>
      <c r="AK68" s="894">
        <v>50</v>
      </c>
      <c r="AL68" s="894"/>
      <c r="AM68" s="894"/>
      <c r="AN68" s="894"/>
      <c r="AO68" s="894"/>
      <c r="AP68" s="894">
        <v>558</v>
      </c>
      <c r="AQ68" s="894"/>
      <c r="AR68" s="894"/>
      <c r="AS68" s="894"/>
      <c r="AT68" s="894"/>
      <c r="AU68" s="894">
        <v>163</v>
      </c>
      <c r="AV68" s="894"/>
      <c r="AW68" s="894"/>
      <c r="AX68" s="894"/>
      <c r="AY68" s="894"/>
      <c r="AZ68" s="895"/>
      <c r="BA68" s="895"/>
      <c r="BB68" s="895"/>
      <c r="BC68" s="895"/>
      <c r="BD68" s="896"/>
      <c r="BE68" s="244"/>
      <c r="BF68" s="244"/>
      <c r="BG68" s="244"/>
      <c r="BH68" s="244"/>
      <c r="BI68" s="244"/>
      <c r="BJ68" s="244"/>
      <c r="BK68" s="244"/>
      <c r="BL68" s="244"/>
      <c r="BM68" s="244"/>
      <c r="BN68" s="244"/>
      <c r="BO68" s="244"/>
      <c r="BP68" s="244"/>
      <c r="BQ68" s="241">
        <v>62</v>
      </c>
      <c r="BR68" s="246"/>
      <c r="BS68" s="887"/>
      <c r="BT68" s="888"/>
      <c r="BU68" s="888"/>
      <c r="BV68" s="888"/>
      <c r="BW68" s="888"/>
      <c r="BX68" s="888"/>
      <c r="BY68" s="888"/>
      <c r="BZ68" s="888"/>
      <c r="CA68" s="888"/>
      <c r="CB68" s="888"/>
      <c r="CC68" s="888"/>
      <c r="CD68" s="888"/>
      <c r="CE68" s="888"/>
      <c r="CF68" s="888"/>
      <c r="CG68" s="893"/>
      <c r="CH68" s="890"/>
      <c r="CI68" s="891"/>
      <c r="CJ68" s="891"/>
      <c r="CK68" s="891"/>
      <c r="CL68" s="892"/>
      <c r="CM68" s="890"/>
      <c r="CN68" s="891"/>
      <c r="CO68" s="891"/>
      <c r="CP68" s="891"/>
      <c r="CQ68" s="892"/>
      <c r="CR68" s="890"/>
      <c r="CS68" s="891"/>
      <c r="CT68" s="891"/>
      <c r="CU68" s="891"/>
      <c r="CV68" s="892"/>
      <c r="CW68" s="890"/>
      <c r="CX68" s="891"/>
      <c r="CY68" s="891"/>
      <c r="CZ68" s="891"/>
      <c r="DA68" s="892"/>
      <c r="DB68" s="890"/>
      <c r="DC68" s="891"/>
      <c r="DD68" s="891"/>
      <c r="DE68" s="891"/>
      <c r="DF68" s="892"/>
      <c r="DG68" s="890"/>
      <c r="DH68" s="891"/>
      <c r="DI68" s="891"/>
      <c r="DJ68" s="891"/>
      <c r="DK68" s="892"/>
      <c r="DL68" s="890"/>
      <c r="DM68" s="891"/>
      <c r="DN68" s="891"/>
      <c r="DO68" s="891"/>
      <c r="DP68" s="892"/>
      <c r="DQ68" s="890"/>
      <c r="DR68" s="891"/>
      <c r="DS68" s="891"/>
      <c r="DT68" s="891"/>
      <c r="DU68" s="892"/>
      <c r="DV68" s="887"/>
      <c r="DW68" s="888"/>
      <c r="DX68" s="888"/>
      <c r="DY68" s="888"/>
      <c r="DZ68" s="889"/>
      <c r="EA68" s="233"/>
    </row>
    <row r="69" spans="1:131" ht="26.25" customHeight="1" x14ac:dyDescent="0.2">
      <c r="A69" s="241">
        <v>2</v>
      </c>
      <c r="B69" s="901" t="s">
        <v>592</v>
      </c>
      <c r="C69" s="902"/>
      <c r="D69" s="902"/>
      <c r="E69" s="902"/>
      <c r="F69" s="902"/>
      <c r="G69" s="902"/>
      <c r="H69" s="902"/>
      <c r="I69" s="902"/>
      <c r="J69" s="902"/>
      <c r="K69" s="902"/>
      <c r="L69" s="902"/>
      <c r="M69" s="902"/>
      <c r="N69" s="902"/>
      <c r="O69" s="902"/>
      <c r="P69" s="903"/>
      <c r="Q69" s="904">
        <v>978</v>
      </c>
      <c r="R69" s="858"/>
      <c r="S69" s="858"/>
      <c r="T69" s="858"/>
      <c r="U69" s="858"/>
      <c r="V69" s="858">
        <v>948</v>
      </c>
      <c r="W69" s="858"/>
      <c r="X69" s="858"/>
      <c r="Y69" s="858"/>
      <c r="Z69" s="858"/>
      <c r="AA69" s="858">
        <v>30</v>
      </c>
      <c r="AB69" s="858"/>
      <c r="AC69" s="858"/>
      <c r="AD69" s="858"/>
      <c r="AE69" s="858"/>
      <c r="AF69" s="858">
        <v>30</v>
      </c>
      <c r="AG69" s="858"/>
      <c r="AH69" s="858"/>
      <c r="AI69" s="858"/>
      <c r="AJ69" s="858"/>
      <c r="AK69" s="858">
        <v>66</v>
      </c>
      <c r="AL69" s="858"/>
      <c r="AM69" s="858"/>
      <c r="AN69" s="858"/>
      <c r="AO69" s="858"/>
      <c r="AP69" s="858" t="s">
        <v>527</v>
      </c>
      <c r="AQ69" s="858"/>
      <c r="AR69" s="858"/>
      <c r="AS69" s="858"/>
      <c r="AT69" s="858"/>
      <c r="AU69" s="858" t="s">
        <v>527</v>
      </c>
      <c r="AV69" s="858"/>
      <c r="AW69" s="858"/>
      <c r="AX69" s="858"/>
      <c r="AY69" s="858"/>
      <c r="AZ69" s="860"/>
      <c r="BA69" s="860"/>
      <c r="BB69" s="860"/>
      <c r="BC69" s="860"/>
      <c r="BD69" s="861"/>
      <c r="BE69" s="244"/>
      <c r="BF69" s="244"/>
      <c r="BG69" s="244"/>
      <c r="BH69" s="244"/>
      <c r="BI69" s="244"/>
      <c r="BJ69" s="244"/>
      <c r="BK69" s="244"/>
      <c r="BL69" s="244"/>
      <c r="BM69" s="244"/>
      <c r="BN69" s="244"/>
      <c r="BO69" s="244"/>
      <c r="BP69" s="244"/>
      <c r="BQ69" s="241">
        <v>63</v>
      </c>
      <c r="BR69" s="246"/>
      <c r="BS69" s="887"/>
      <c r="BT69" s="888"/>
      <c r="BU69" s="888"/>
      <c r="BV69" s="888"/>
      <c r="BW69" s="888"/>
      <c r="BX69" s="888"/>
      <c r="BY69" s="888"/>
      <c r="BZ69" s="888"/>
      <c r="CA69" s="888"/>
      <c r="CB69" s="888"/>
      <c r="CC69" s="888"/>
      <c r="CD69" s="888"/>
      <c r="CE69" s="888"/>
      <c r="CF69" s="888"/>
      <c r="CG69" s="893"/>
      <c r="CH69" s="890"/>
      <c r="CI69" s="891"/>
      <c r="CJ69" s="891"/>
      <c r="CK69" s="891"/>
      <c r="CL69" s="892"/>
      <c r="CM69" s="890"/>
      <c r="CN69" s="891"/>
      <c r="CO69" s="891"/>
      <c r="CP69" s="891"/>
      <c r="CQ69" s="892"/>
      <c r="CR69" s="890"/>
      <c r="CS69" s="891"/>
      <c r="CT69" s="891"/>
      <c r="CU69" s="891"/>
      <c r="CV69" s="892"/>
      <c r="CW69" s="890"/>
      <c r="CX69" s="891"/>
      <c r="CY69" s="891"/>
      <c r="CZ69" s="891"/>
      <c r="DA69" s="892"/>
      <c r="DB69" s="890"/>
      <c r="DC69" s="891"/>
      <c r="DD69" s="891"/>
      <c r="DE69" s="891"/>
      <c r="DF69" s="892"/>
      <c r="DG69" s="890"/>
      <c r="DH69" s="891"/>
      <c r="DI69" s="891"/>
      <c r="DJ69" s="891"/>
      <c r="DK69" s="892"/>
      <c r="DL69" s="890"/>
      <c r="DM69" s="891"/>
      <c r="DN69" s="891"/>
      <c r="DO69" s="891"/>
      <c r="DP69" s="892"/>
      <c r="DQ69" s="890"/>
      <c r="DR69" s="891"/>
      <c r="DS69" s="891"/>
      <c r="DT69" s="891"/>
      <c r="DU69" s="892"/>
      <c r="DV69" s="887"/>
      <c r="DW69" s="888"/>
      <c r="DX69" s="888"/>
      <c r="DY69" s="888"/>
      <c r="DZ69" s="889"/>
      <c r="EA69" s="233"/>
    </row>
    <row r="70" spans="1:131" ht="26.25" customHeight="1" x14ac:dyDescent="0.2">
      <c r="A70" s="241">
        <v>3</v>
      </c>
      <c r="B70" s="901" t="s">
        <v>593</v>
      </c>
      <c r="C70" s="902"/>
      <c r="D70" s="902"/>
      <c r="E70" s="902"/>
      <c r="F70" s="902"/>
      <c r="G70" s="902"/>
      <c r="H70" s="902"/>
      <c r="I70" s="902"/>
      <c r="J70" s="902"/>
      <c r="K70" s="902"/>
      <c r="L70" s="902"/>
      <c r="M70" s="902"/>
      <c r="N70" s="902"/>
      <c r="O70" s="902"/>
      <c r="P70" s="903"/>
      <c r="Q70" s="904">
        <v>296</v>
      </c>
      <c r="R70" s="858"/>
      <c r="S70" s="858"/>
      <c r="T70" s="858"/>
      <c r="U70" s="858"/>
      <c r="V70" s="858">
        <v>182</v>
      </c>
      <c r="W70" s="858"/>
      <c r="X70" s="858"/>
      <c r="Y70" s="858"/>
      <c r="Z70" s="858"/>
      <c r="AA70" s="858">
        <v>115</v>
      </c>
      <c r="AB70" s="858"/>
      <c r="AC70" s="858"/>
      <c r="AD70" s="858"/>
      <c r="AE70" s="858"/>
      <c r="AF70" s="858">
        <v>115</v>
      </c>
      <c r="AG70" s="858"/>
      <c r="AH70" s="858"/>
      <c r="AI70" s="858"/>
      <c r="AJ70" s="858"/>
      <c r="AK70" s="858">
        <v>15</v>
      </c>
      <c r="AL70" s="858"/>
      <c r="AM70" s="858"/>
      <c r="AN70" s="858"/>
      <c r="AO70" s="858"/>
      <c r="AP70" s="858" t="s">
        <v>527</v>
      </c>
      <c r="AQ70" s="858"/>
      <c r="AR70" s="858"/>
      <c r="AS70" s="858"/>
      <c r="AT70" s="858"/>
      <c r="AU70" s="858" t="s">
        <v>527</v>
      </c>
      <c r="AV70" s="858"/>
      <c r="AW70" s="858"/>
      <c r="AX70" s="858"/>
      <c r="AY70" s="858"/>
      <c r="AZ70" s="860"/>
      <c r="BA70" s="860"/>
      <c r="BB70" s="860"/>
      <c r="BC70" s="860"/>
      <c r="BD70" s="861"/>
      <c r="BE70" s="244"/>
      <c r="BF70" s="244"/>
      <c r="BG70" s="244"/>
      <c r="BH70" s="244"/>
      <c r="BI70" s="244"/>
      <c r="BJ70" s="244"/>
      <c r="BK70" s="244"/>
      <c r="BL70" s="244"/>
      <c r="BM70" s="244"/>
      <c r="BN70" s="244"/>
      <c r="BO70" s="244"/>
      <c r="BP70" s="244"/>
      <c r="BQ70" s="241">
        <v>64</v>
      </c>
      <c r="BR70" s="246"/>
      <c r="BS70" s="887"/>
      <c r="BT70" s="888"/>
      <c r="BU70" s="888"/>
      <c r="BV70" s="888"/>
      <c r="BW70" s="888"/>
      <c r="BX70" s="888"/>
      <c r="BY70" s="888"/>
      <c r="BZ70" s="888"/>
      <c r="CA70" s="888"/>
      <c r="CB70" s="888"/>
      <c r="CC70" s="888"/>
      <c r="CD70" s="888"/>
      <c r="CE70" s="888"/>
      <c r="CF70" s="888"/>
      <c r="CG70" s="893"/>
      <c r="CH70" s="890"/>
      <c r="CI70" s="891"/>
      <c r="CJ70" s="891"/>
      <c r="CK70" s="891"/>
      <c r="CL70" s="892"/>
      <c r="CM70" s="890"/>
      <c r="CN70" s="891"/>
      <c r="CO70" s="891"/>
      <c r="CP70" s="891"/>
      <c r="CQ70" s="892"/>
      <c r="CR70" s="890"/>
      <c r="CS70" s="891"/>
      <c r="CT70" s="891"/>
      <c r="CU70" s="891"/>
      <c r="CV70" s="892"/>
      <c r="CW70" s="890"/>
      <c r="CX70" s="891"/>
      <c r="CY70" s="891"/>
      <c r="CZ70" s="891"/>
      <c r="DA70" s="892"/>
      <c r="DB70" s="890"/>
      <c r="DC70" s="891"/>
      <c r="DD70" s="891"/>
      <c r="DE70" s="891"/>
      <c r="DF70" s="892"/>
      <c r="DG70" s="890"/>
      <c r="DH70" s="891"/>
      <c r="DI70" s="891"/>
      <c r="DJ70" s="891"/>
      <c r="DK70" s="892"/>
      <c r="DL70" s="890"/>
      <c r="DM70" s="891"/>
      <c r="DN70" s="891"/>
      <c r="DO70" s="891"/>
      <c r="DP70" s="892"/>
      <c r="DQ70" s="890"/>
      <c r="DR70" s="891"/>
      <c r="DS70" s="891"/>
      <c r="DT70" s="891"/>
      <c r="DU70" s="892"/>
      <c r="DV70" s="887"/>
      <c r="DW70" s="888"/>
      <c r="DX70" s="888"/>
      <c r="DY70" s="888"/>
      <c r="DZ70" s="889"/>
      <c r="EA70" s="233"/>
    </row>
    <row r="71" spans="1:131" ht="26.25" customHeight="1" x14ac:dyDescent="0.2">
      <c r="A71" s="241">
        <v>4</v>
      </c>
      <c r="B71" s="901" t="s">
        <v>594</v>
      </c>
      <c r="C71" s="902"/>
      <c r="D71" s="902"/>
      <c r="E71" s="902"/>
      <c r="F71" s="902"/>
      <c r="G71" s="902"/>
      <c r="H71" s="902"/>
      <c r="I71" s="902"/>
      <c r="J71" s="902"/>
      <c r="K71" s="902"/>
      <c r="L71" s="902"/>
      <c r="M71" s="902"/>
      <c r="N71" s="902"/>
      <c r="O71" s="902"/>
      <c r="P71" s="903"/>
      <c r="Q71" s="904">
        <v>5106</v>
      </c>
      <c r="R71" s="858"/>
      <c r="S71" s="858"/>
      <c r="T71" s="858"/>
      <c r="U71" s="858"/>
      <c r="V71" s="858">
        <v>4706</v>
      </c>
      <c r="W71" s="858"/>
      <c r="X71" s="858"/>
      <c r="Y71" s="858"/>
      <c r="Z71" s="858"/>
      <c r="AA71" s="858">
        <v>400</v>
      </c>
      <c r="AB71" s="858"/>
      <c r="AC71" s="858"/>
      <c r="AD71" s="858"/>
      <c r="AE71" s="858"/>
      <c r="AF71" s="858">
        <v>400</v>
      </c>
      <c r="AG71" s="858"/>
      <c r="AH71" s="858"/>
      <c r="AI71" s="858"/>
      <c r="AJ71" s="858"/>
      <c r="AK71" s="858">
        <v>250</v>
      </c>
      <c r="AL71" s="858"/>
      <c r="AM71" s="858"/>
      <c r="AN71" s="858"/>
      <c r="AO71" s="858"/>
      <c r="AP71" s="858" t="s">
        <v>527</v>
      </c>
      <c r="AQ71" s="858"/>
      <c r="AR71" s="858"/>
      <c r="AS71" s="858"/>
      <c r="AT71" s="858"/>
      <c r="AU71" s="858" t="s">
        <v>527</v>
      </c>
      <c r="AV71" s="858"/>
      <c r="AW71" s="858"/>
      <c r="AX71" s="858"/>
      <c r="AY71" s="858"/>
      <c r="AZ71" s="860"/>
      <c r="BA71" s="860"/>
      <c r="BB71" s="860"/>
      <c r="BC71" s="860"/>
      <c r="BD71" s="861"/>
      <c r="BE71" s="244"/>
      <c r="BF71" s="244"/>
      <c r="BG71" s="244"/>
      <c r="BH71" s="244"/>
      <c r="BI71" s="244"/>
      <c r="BJ71" s="244"/>
      <c r="BK71" s="244"/>
      <c r="BL71" s="244"/>
      <c r="BM71" s="244"/>
      <c r="BN71" s="244"/>
      <c r="BO71" s="244"/>
      <c r="BP71" s="244"/>
      <c r="BQ71" s="241">
        <v>65</v>
      </c>
      <c r="BR71" s="246"/>
      <c r="BS71" s="887"/>
      <c r="BT71" s="888"/>
      <c r="BU71" s="888"/>
      <c r="BV71" s="888"/>
      <c r="BW71" s="888"/>
      <c r="BX71" s="888"/>
      <c r="BY71" s="888"/>
      <c r="BZ71" s="888"/>
      <c r="CA71" s="888"/>
      <c r="CB71" s="888"/>
      <c r="CC71" s="888"/>
      <c r="CD71" s="888"/>
      <c r="CE71" s="888"/>
      <c r="CF71" s="888"/>
      <c r="CG71" s="893"/>
      <c r="CH71" s="890"/>
      <c r="CI71" s="891"/>
      <c r="CJ71" s="891"/>
      <c r="CK71" s="891"/>
      <c r="CL71" s="892"/>
      <c r="CM71" s="890"/>
      <c r="CN71" s="891"/>
      <c r="CO71" s="891"/>
      <c r="CP71" s="891"/>
      <c r="CQ71" s="892"/>
      <c r="CR71" s="890"/>
      <c r="CS71" s="891"/>
      <c r="CT71" s="891"/>
      <c r="CU71" s="891"/>
      <c r="CV71" s="892"/>
      <c r="CW71" s="890"/>
      <c r="CX71" s="891"/>
      <c r="CY71" s="891"/>
      <c r="CZ71" s="891"/>
      <c r="DA71" s="892"/>
      <c r="DB71" s="890"/>
      <c r="DC71" s="891"/>
      <c r="DD71" s="891"/>
      <c r="DE71" s="891"/>
      <c r="DF71" s="892"/>
      <c r="DG71" s="890"/>
      <c r="DH71" s="891"/>
      <c r="DI71" s="891"/>
      <c r="DJ71" s="891"/>
      <c r="DK71" s="892"/>
      <c r="DL71" s="890"/>
      <c r="DM71" s="891"/>
      <c r="DN71" s="891"/>
      <c r="DO71" s="891"/>
      <c r="DP71" s="892"/>
      <c r="DQ71" s="890"/>
      <c r="DR71" s="891"/>
      <c r="DS71" s="891"/>
      <c r="DT71" s="891"/>
      <c r="DU71" s="892"/>
      <c r="DV71" s="887"/>
      <c r="DW71" s="888"/>
      <c r="DX71" s="888"/>
      <c r="DY71" s="888"/>
      <c r="DZ71" s="889"/>
      <c r="EA71" s="233"/>
    </row>
    <row r="72" spans="1:131" ht="26.25" customHeight="1" x14ac:dyDescent="0.2">
      <c r="A72" s="241">
        <v>5</v>
      </c>
      <c r="B72" s="901" t="s">
        <v>595</v>
      </c>
      <c r="C72" s="902"/>
      <c r="D72" s="902"/>
      <c r="E72" s="902"/>
      <c r="F72" s="902"/>
      <c r="G72" s="902"/>
      <c r="H72" s="902"/>
      <c r="I72" s="902"/>
      <c r="J72" s="902"/>
      <c r="K72" s="902"/>
      <c r="L72" s="902"/>
      <c r="M72" s="902"/>
      <c r="N72" s="902"/>
      <c r="O72" s="902"/>
      <c r="P72" s="903"/>
      <c r="Q72" s="904">
        <v>4</v>
      </c>
      <c r="R72" s="858"/>
      <c r="S72" s="858"/>
      <c r="T72" s="858"/>
      <c r="U72" s="858"/>
      <c r="V72" s="858">
        <v>3</v>
      </c>
      <c r="W72" s="858"/>
      <c r="X72" s="858"/>
      <c r="Y72" s="858"/>
      <c r="Z72" s="858"/>
      <c r="AA72" s="858">
        <v>1</v>
      </c>
      <c r="AB72" s="858"/>
      <c r="AC72" s="858"/>
      <c r="AD72" s="858"/>
      <c r="AE72" s="858"/>
      <c r="AF72" s="858">
        <v>1</v>
      </c>
      <c r="AG72" s="858"/>
      <c r="AH72" s="858"/>
      <c r="AI72" s="858"/>
      <c r="AJ72" s="858"/>
      <c r="AK72" s="858" t="s">
        <v>598</v>
      </c>
      <c r="AL72" s="858"/>
      <c r="AM72" s="858"/>
      <c r="AN72" s="858"/>
      <c r="AO72" s="858"/>
      <c r="AP72" s="858" t="s">
        <v>527</v>
      </c>
      <c r="AQ72" s="858"/>
      <c r="AR72" s="858"/>
      <c r="AS72" s="858"/>
      <c r="AT72" s="858"/>
      <c r="AU72" s="858" t="s">
        <v>527</v>
      </c>
      <c r="AV72" s="858"/>
      <c r="AW72" s="858"/>
      <c r="AX72" s="858"/>
      <c r="AY72" s="858"/>
      <c r="AZ72" s="860"/>
      <c r="BA72" s="860"/>
      <c r="BB72" s="860"/>
      <c r="BC72" s="860"/>
      <c r="BD72" s="861"/>
      <c r="BE72" s="244"/>
      <c r="BF72" s="244"/>
      <c r="BG72" s="244"/>
      <c r="BH72" s="244"/>
      <c r="BI72" s="244"/>
      <c r="BJ72" s="244"/>
      <c r="BK72" s="244"/>
      <c r="BL72" s="244"/>
      <c r="BM72" s="244"/>
      <c r="BN72" s="244"/>
      <c r="BO72" s="244"/>
      <c r="BP72" s="244"/>
      <c r="BQ72" s="241">
        <v>66</v>
      </c>
      <c r="BR72" s="246"/>
      <c r="BS72" s="887"/>
      <c r="BT72" s="888"/>
      <c r="BU72" s="888"/>
      <c r="BV72" s="888"/>
      <c r="BW72" s="888"/>
      <c r="BX72" s="888"/>
      <c r="BY72" s="888"/>
      <c r="BZ72" s="888"/>
      <c r="CA72" s="888"/>
      <c r="CB72" s="888"/>
      <c r="CC72" s="888"/>
      <c r="CD72" s="888"/>
      <c r="CE72" s="888"/>
      <c r="CF72" s="888"/>
      <c r="CG72" s="893"/>
      <c r="CH72" s="890"/>
      <c r="CI72" s="891"/>
      <c r="CJ72" s="891"/>
      <c r="CK72" s="891"/>
      <c r="CL72" s="892"/>
      <c r="CM72" s="890"/>
      <c r="CN72" s="891"/>
      <c r="CO72" s="891"/>
      <c r="CP72" s="891"/>
      <c r="CQ72" s="892"/>
      <c r="CR72" s="890"/>
      <c r="CS72" s="891"/>
      <c r="CT72" s="891"/>
      <c r="CU72" s="891"/>
      <c r="CV72" s="892"/>
      <c r="CW72" s="890"/>
      <c r="CX72" s="891"/>
      <c r="CY72" s="891"/>
      <c r="CZ72" s="891"/>
      <c r="DA72" s="892"/>
      <c r="DB72" s="890"/>
      <c r="DC72" s="891"/>
      <c r="DD72" s="891"/>
      <c r="DE72" s="891"/>
      <c r="DF72" s="892"/>
      <c r="DG72" s="890"/>
      <c r="DH72" s="891"/>
      <c r="DI72" s="891"/>
      <c r="DJ72" s="891"/>
      <c r="DK72" s="892"/>
      <c r="DL72" s="890"/>
      <c r="DM72" s="891"/>
      <c r="DN72" s="891"/>
      <c r="DO72" s="891"/>
      <c r="DP72" s="892"/>
      <c r="DQ72" s="890"/>
      <c r="DR72" s="891"/>
      <c r="DS72" s="891"/>
      <c r="DT72" s="891"/>
      <c r="DU72" s="892"/>
      <c r="DV72" s="887"/>
      <c r="DW72" s="888"/>
      <c r="DX72" s="888"/>
      <c r="DY72" s="888"/>
      <c r="DZ72" s="889"/>
      <c r="EA72" s="233"/>
    </row>
    <row r="73" spans="1:131" ht="26.25" customHeight="1" x14ac:dyDescent="0.2">
      <c r="A73" s="241">
        <v>6</v>
      </c>
      <c r="B73" s="901" t="s">
        <v>596</v>
      </c>
      <c r="C73" s="902"/>
      <c r="D73" s="902"/>
      <c r="E73" s="902"/>
      <c r="F73" s="902"/>
      <c r="G73" s="902"/>
      <c r="H73" s="902"/>
      <c r="I73" s="902"/>
      <c r="J73" s="902"/>
      <c r="K73" s="902"/>
      <c r="L73" s="902"/>
      <c r="M73" s="902"/>
      <c r="N73" s="902"/>
      <c r="O73" s="902"/>
      <c r="P73" s="903"/>
      <c r="Q73" s="904">
        <v>6282</v>
      </c>
      <c r="R73" s="858">
        <v>6933</v>
      </c>
      <c r="S73" s="858">
        <v>6933</v>
      </c>
      <c r="T73" s="858">
        <v>6933</v>
      </c>
      <c r="U73" s="858">
        <v>6933</v>
      </c>
      <c r="V73" s="858">
        <v>6206</v>
      </c>
      <c r="W73" s="858">
        <v>6850</v>
      </c>
      <c r="X73" s="858">
        <v>6850</v>
      </c>
      <c r="Y73" s="858">
        <v>6850</v>
      </c>
      <c r="Z73" s="858">
        <v>6850</v>
      </c>
      <c r="AA73" s="858">
        <v>76</v>
      </c>
      <c r="AB73" s="858">
        <v>82</v>
      </c>
      <c r="AC73" s="858">
        <v>82</v>
      </c>
      <c r="AD73" s="858">
        <v>82</v>
      </c>
      <c r="AE73" s="858">
        <v>82</v>
      </c>
      <c r="AF73" s="858">
        <v>76</v>
      </c>
      <c r="AG73" s="858">
        <v>82</v>
      </c>
      <c r="AH73" s="858">
        <v>82</v>
      </c>
      <c r="AI73" s="858">
        <v>82</v>
      </c>
      <c r="AJ73" s="858">
        <v>82</v>
      </c>
      <c r="AK73" s="858">
        <v>1908</v>
      </c>
      <c r="AL73" s="858">
        <v>2485</v>
      </c>
      <c r="AM73" s="858">
        <v>2485</v>
      </c>
      <c r="AN73" s="858">
        <v>2485</v>
      </c>
      <c r="AO73" s="858">
        <v>2485</v>
      </c>
      <c r="AP73" s="858" t="s">
        <v>527</v>
      </c>
      <c r="AQ73" s="858"/>
      <c r="AR73" s="858"/>
      <c r="AS73" s="858"/>
      <c r="AT73" s="858"/>
      <c r="AU73" s="858" t="s">
        <v>527</v>
      </c>
      <c r="AV73" s="858"/>
      <c r="AW73" s="858"/>
      <c r="AX73" s="858"/>
      <c r="AY73" s="858"/>
      <c r="AZ73" s="860"/>
      <c r="BA73" s="860"/>
      <c r="BB73" s="860"/>
      <c r="BC73" s="860"/>
      <c r="BD73" s="861"/>
      <c r="BE73" s="244"/>
      <c r="BF73" s="244"/>
      <c r="BG73" s="244"/>
      <c r="BH73" s="244"/>
      <c r="BI73" s="244"/>
      <c r="BJ73" s="244"/>
      <c r="BK73" s="244"/>
      <c r="BL73" s="244"/>
      <c r="BM73" s="244"/>
      <c r="BN73" s="244"/>
      <c r="BO73" s="244"/>
      <c r="BP73" s="244"/>
      <c r="BQ73" s="241">
        <v>67</v>
      </c>
      <c r="BR73" s="246"/>
      <c r="BS73" s="887"/>
      <c r="BT73" s="888"/>
      <c r="BU73" s="888"/>
      <c r="BV73" s="888"/>
      <c r="BW73" s="888"/>
      <c r="BX73" s="888"/>
      <c r="BY73" s="888"/>
      <c r="BZ73" s="888"/>
      <c r="CA73" s="888"/>
      <c r="CB73" s="888"/>
      <c r="CC73" s="888"/>
      <c r="CD73" s="888"/>
      <c r="CE73" s="888"/>
      <c r="CF73" s="888"/>
      <c r="CG73" s="893"/>
      <c r="CH73" s="890"/>
      <c r="CI73" s="891"/>
      <c r="CJ73" s="891"/>
      <c r="CK73" s="891"/>
      <c r="CL73" s="892"/>
      <c r="CM73" s="890"/>
      <c r="CN73" s="891"/>
      <c r="CO73" s="891"/>
      <c r="CP73" s="891"/>
      <c r="CQ73" s="892"/>
      <c r="CR73" s="890"/>
      <c r="CS73" s="891"/>
      <c r="CT73" s="891"/>
      <c r="CU73" s="891"/>
      <c r="CV73" s="892"/>
      <c r="CW73" s="890"/>
      <c r="CX73" s="891"/>
      <c r="CY73" s="891"/>
      <c r="CZ73" s="891"/>
      <c r="DA73" s="892"/>
      <c r="DB73" s="890"/>
      <c r="DC73" s="891"/>
      <c r="DD73" s="891"/>
      <c r="DE73" s="891"/>
      <c r="DF73" s="892"/>
      <c r="DG73" s="890"/>
      <c r="DH73" s="891"/>
      <c r="DI73" s="891"/>
      <c r="DJ73" s="891"/>
      <c r="DK73" s="892"/>
      <c r="DL73" s="890"/>
      <c r="DM73" s="891"/>
      <c r="DN73" s="891"/>
      <c r="DO73" s="891"/>
      <c r="DP73" s="892"/>
      <c r="DQ73" s="890"/>
      <c r="DR73" s="891"/>
      <c r="DS73" s="891"/>
      <c r="DT73" s="891"/>
      <c r="DU73" s="892"/>
      <c r="DV73" s="887"/>
      <c r="DW73" s="888"/>
      <c r="DX73" s="888"/>
      <c r="DY73" s="888"/>
      <c r="DZ73" s="889"/>
      <c r="EA73" s="233"/>
    </row>
    <row r="74" spans="1:131" ht="26.25" customHeight="1" x14ac:dyDescent="0.2">
      <c r="A74" s="241">
        <v>7</v>
      </c>
      <c r="B74" s="901" t="s">
        <v>597</v>
      </c>
      <c r="C74" s="902"/>
      <c r="D74" s="902"/>
      <c r="E74" s="902"/>
      <c r="F74" s="902"/>
      <c r="G74" s="902"/>
      <c r="H74" s="902"/>
      <c r="I74" s="902"/>
      <c r="J74" s="902"/>
      <c r="K74" s="902"/>
      <c r="L74" s="902"/>
      <c r="M74" s="902"/>
      <c r="N74" s="902"/>
      <c r="O74" s="902"/>
      <c r="P74" s="903"/>
      <c r="Q74" s="904">
        <v>1478091</v>
      </c>
      <c r="R74" s="858">
        <v>1385861</v>
      </c>
      <c r="S74" s="858">
        <v>1385861</v>
      </c>
      <c r="T74" s="858">
        <v>1385861</v>
      </c>
      <c r="U74" s="858">
        <v>1385861</v>
      </c>
      <c r="V74" s="858">
        <v>1440066</v>
      </c>
      <c r="W74" s="858">
        <v>1346246</v>
      </c>
      <c r="X74" s="858">
        <v>1346246</v>
      </c>
      <c r="Y74" s="858">
        <v>1346246</v>
      </c>
      <c r="Z74" s="858">
        <v>1346246</v>
      </c>
      <c r="AA74" s="858">
        <v>38025</v>
      </c>
      <c r="AB74" s="858">
        <v>39615</v>
      </c>
      <c r="AC74" s="858">
        <v>39615</v>
      </c>
      <c r="AD74" s="858">
        <v>39615</v>
      </c>
      <c r="AE74" s="858">
        <v>39615</v>
      </c>
      <c r="AF74" s="858">
        <v>38025</v>
      </c>
      <c r="AG74" s="858">
        <v>39615</v>
      </c>
      <c r="AH74" s="858">
        <v>39615</v>
      </c>
      <c r="AI74" s="858">
        <v>39615</v>
      </c>
      <c r="AJ74" s="858">
        <v>39615</v>
      </c>
      <c r="AK74" s="858">
        <v>17867</v>
      </c>
      <c r="AL74" s="858">
        <v>13582</v>
      </c>
      <c r="AM74" s="858">
        <v>13582</v>
      </c>
      <c r="AN74" s="858">
        <v>13582</v>
      </c>
      <c r="AO74" s="858">
        <v>13582</v>
      </c>
      <c r="AP74" s="858" t="s">
        <v>527</v>
      </c>
      <c r="AQ74" s="858"/>
      <c r="AR74" s="858"/>
      <c r="AS74" s="858"/>
      <c r="AT74" s="858"/>
      <c r="AU74" s="858" t="s">
        <v>527</v>
      </c>
      <c r="AV74" s="858"/>
      <c r="AW74" s="858"/>
      <c r="AX74" s="858"/>
      <c r="AY74" s="858"/>
      <c r="AZ74" s="860"/>
      <c r="BA74" s="860"/>
      <c r="BB74" s="860"/>
      <c r="BC74" s="860"/>
      <c r="BD74" s="861"/>
      <c r="BE74" s="244"/>
      <c r="BF74" s="244"/>
      <c r="BG74" s="244"/>
      <c r="BH74" s="244"/>
      <c r="BI74" s="244"/>
      <c r="BJ74" s="244"/>
      <c r="BK74" s="244"/>
      <c r="BL74" s="244"/>
      <c r="BM74" s="244"/>
      <c r="BN74" s="244"/>
      <c r="BO74" s="244"/>
      <c r="BP74" s="244"/>
      <c r="BQ74" s="241">
        <v>68</v>
      </c>
      <c r="BR74" s="246"/>
      <c r="BS74" s="887"/>
      <c r="BT74" s="888"/>
      <c r="BU74" s="888"/>
      <c r="BV74" s="888"/>
      <c r="BW74" s="888"/>
      <c r="BX74" s="888"/>
      <c r="BY74" s="888"/>
      <c r="BZ74" s="888"/>
      <c r="CA74" s="888"/>
      <c r="CB74" s="888"/>
      <c r="CC74" s="888"/>
      <c r="CD74" s="888"/>
      <c r="CE74" s="888"/>
      <c r="CF74" s="888"/>
      <c r="CG74" s="893"/>
      <c r="CH74" s="890"/>
      <c r="CI74" s="891"/>
      <c r="CJ74" s="891"/>
      <c r="CK74" s="891"/>
      <c r="CL74" s="892"/>
      <c r="CM74" s="890"/>
      <c r="CN74" s="891"/>
      <c r="CO74" s="891"/>
      <c r="CP74" s="891"/>
      <c r="CQ74" s="892"/>
      <c r="CR74" s="890"/>
      <c r="CS74" s="891"/>
      <c r="CT74" s="891"/>
      <c r="CU74" s="891"/>
      <c r="CV74" s="892"/>
      <c r="CW74" s="890"/>
      <c r="CX74" s="891"/>
      <c r="CY74" s="891"/>
      <c r="CZ74" s="891"/>
      <c r="DA74" s="892"/>
      <c r="DB74" s="890"/>
      <c r="DC74" s="891"/>
      <c r="DD74" s="891"/>
      <c r="DE74" s="891"/>
      <c r="DF74" s="892"/>
      <c r="DG74" s="890"/>
      <c r="DH74" s="891"/>
      <c r="DI74" s="891"/>
      <c r="DJ74" s="891"/>
      <c r="DK74" s="892"/>
      <c r="DL74" s="890"/>
      <c r="DM74" s="891"/>
      <c r="DN74" s="891"/>
      <c r="DO74" s="891"/>
      <c r="DP74" s="892"/>
      <c r="DQ74" s="890"/>
      <c r="DR74" s="891"/>
      <c r="DS74" s="891"/>
      <c r="DT74" s="891"/>
      <c r="DU74" s="892"/>
      <c r="DV74" s="887"/>
      <c r="DW74" s="888"/>
      <c r="DX74" s="888"/>
      <c r="DY74" s="888"/>
      <c r="DZ74" s="889"/>
      <c r="EA74" s="233"/>
    </row>
    <row r="75" spans="1:131" ht="26.25" customHeight="1" x14ac:dyDescent="0.2">
      <c r="A75" s="241">
        <v>8</v>
      </c>
      <c r="B75" s="901"/>
      <c r="C75" s="902"/>
      <c r="D75" s="902"/>
      <c r="E75" s="902"/>
      <c r="F75" s="902"/>
      <c r="G75" s="902"/>
      <c r="H75" s="902"/>
      <c r="I75" s="902"/>
      <c r="J75" s="902"/>
      <c r="K75" s="902"/>
      <c r="L75" s="902"/>
      <c r="M75" s="902"/>
      <c r="N75" s="902"/>
      <c r="O75" s="902"/>
      <c r="P75" s="903"/>
      <c r="Q75" s="905"/>
      <c r="R75" s="906"/>
      <c r="S75" s="906"/>
      <c r="T75" s="906"/>
      <c r="U75" s="862"/>
      <c r="V75" s="907"/>
      <c r="W75" s="906"/>
      <c r="X75" s="906"/>
      <c r="Y75" s="906"/>
      <c r="Z75" s="862"/>
      <c r="AA75" s="907"/>
      <c r="AB75" s="906"/>
      <c r="AC75" s="906"/>
      <c r="AD75" s="906"/>
      <c r="AE75" s="862"/>
      <c r="AF75" s="907"/>
      <c r="AG75" s="906"/>
      <c r="AH75" s="906"/>
      <c r="AI75" s="906"/>
      <c r="AJ75" s="862"/>
      <c r="AK75" s="907"/>
      <c r="AL75" s="906"/>
      <c r="AM75" s="906"/>
      <c r="AN75" s="906"/>
      <c r="AO75" s="862"/>
      <c r="AP75" s="907"/>
      <c r="AQ75" s="906"/>
      <c r="AR75" s="906"/>
      <c r="AS75" s="906"/>
      <c r="AT75" s="862"/>
      <c r="AU75" s="907"/>
      <c r="AV75" s="906"/>
      <c r="AW75" s="906"/>
      <c r="AX75" s="906"/>
      <c r="AY75" s="862"/>
      <c r="AZ75" s="860"/>
      <c r="BA75" s="860"/>
      <c r="BB75" s="860"/>
      <c r="BC75" s="860"/>
      <c r="BD75" s="861"/>
      <c r="BE75" s="244"/>
      <c r="BF75" s="244"/>
      <c r="BG75" s="244"/>
      <c r="BH75" s="244"/>
      <c r="BI75" s="244"/>
      <c r="BJ75" s="244"/>
      <c r="BK75" s="244"/>
      <c r="BL75" s="244"/>
      <c r="BM75" s="244"/>
      <c r="BN75" s="244"/>
      <c r="BO75" s="244"/>
      <c r="BP75" s="244"/>
      <c r="BQ75" s="241">
        <v>69</v>
      </c>
      <c r="BR75" s="246"/>
      <c r="BS75" s="887"/>
      <c r="BT75" s="888"/>
      <c r="BU75" s="888"/>
      <c r="BV75" s="888"/>
      <c r="BW75" s="888"/>
      <c r="BX75" s="888"/>
      <c r="BY75" s="888"/>
      <c r="BZ75" s="888"/>
      <c r="CA75" s="888"/>
      <c r="CB75" s="888"/>
      <c r="CC75" s="888"/>
      <c r="CD75" s="888"/>
      <c r="CE75" s="888"/>
      <c r="CF75" s="888"/>
      <c r="CG75" s="893"/>
      <c r="CH75" s="890"/>
      <c r="CI75" s="891"/>
      <c r="CJ75" s="891"/>
      <c r="CK75" s="891"/>
      <c r="CL75" s="892"/>
      <c r="CM75" s="890"/>
      <c r="CN75" s="891"/>
      <c r="CO75" s="891"/>
      <c r="CP75" s="891"/>
      <c r="CQ75" s="892"/>
      <c r="CR75" s="890"/>
      <c r="CS75" s="891"/>
      <c r="CT75" s="891"/>
      <c r="CU75" s="891"/>
      <c r="CV75" s="892"/>
      <c r="CW75" s="890"/>
      <c r="CX75" s="891"/>
      <c r="CY75" s="891"/>
      <c r="CZ75" s="891"/>
      <c r="DA75" s="892"/>
      <c r="DB75" s="890"/>
      <c r="DC75" s="891"/>
      <c r="DD75" s="891"/>
      <c r="DE75" s="891"/>
      <c r="DF75" s="892"/>
      <c r="DG75" s="890"/>
      <c r="DH75" s="891"/>
      <c r="DI75" s="891"/>
      <c r="DJ75" s="891"/>
      <c r="DK75" s="892"/>
      <c r="DL75" s="890"/>
      <c r="DM75" s="891"/>
      <c r="DN75" s="891"/>
      <c r="DO75" s="891"/>
      <c r="DP75" s="892"/>
      <c r="DQ75" s="890"/>
      <c r="DR75" s="891"/>
      <c r="DS75" s="891"/>
      <c r="DT75" s="891"/>
      <c r="DU75" s="892"/>
      <c r="DV75" s="887"/>
      <c r="DW75" s="888"/>
      <c r="DX75" s="888"/>
      <c r="DY75" s="888"/>
      <c r="DZ75" s="889"/>
      <c r="EA75" s="233"/>
    </row>
    <row r="76" spans="1:131" ht="26.25" customHeight="1" x14ac:dyDescent="0.2">
      <c r="A76" s="241">
        <v>9</v>
      </c>
      <c r="B76" s="901"/>
      <c r="C76" s="902"/>
      <c r="D76" s="902"/>
      <c r="E76" s="902"/>
      <c r="F76" s="902"/>
      <c r="G76" s="902"/>
      <c r="H76" s="902"/>
      <c r="I76" s="902"/>
      <c r="J76" s="902"/>
      <c r="K76" s="902"/>
      <c r="L76" s="902"/>
      <c r="M76" s="902"/>
      <c r="N76" s="902"/>
      <c r="O76" s="902"/>
      <c r="P76" s="903"/>
      <c r="Q76" s="905"/>
      <c r="R76" s="906"/>
      <c r="S76" s="906"/>
      <c r="T76" s="906"/>
      <c r="U76" s="862"/>
      <c r="V76" s="907"/>
      <c r="W76" s="906"/>
      <c r="X76" s="906"/>
      <c r="Y76" s="906"/>
      <c r="Z76" s="862"/>
      <c r="AA76" s="907"/>
      <c r="AB76" s="906"/>
      <c r="AC76" s="906"/>
      <c r="AD76" s="906"/>
      <c r="AE76" s="862"/>
      <c r="AF76" s="907"/>
      <c r="AG76" s="906"/>
      <c r="AH76" s="906"/>
      <c r="AI76" s="906"/>
      <c r="AJ76" s="862"/>
      <c r="AK76" s="907"/>
      <c r="AL76" s="906"/>
      <c r="AM76" s="906"/>
      <c r="AN76" s="906"/>
      <c r="AO76" s="862"/>
      <c r="AP76" s="907"/>
      <c r="AQ76" s="906"/>
      <c r="AR76" s="906"/>
      <c r="AS76" s="906"/>
      <c r="AT76" s="862"/>
      <c r="AU76" s="907"/>
      <c r="AV76" s="906"/>
      <c r="AW76" s="906"/>
      <c r="AX76" s="906"/>
      <c r="AY76" s="862"/>
      <c r="AZ76" s="860"/>
      <c r="BA76" s="860"/>
      <c r="BB76" s="860"/>
      <c r="BC76" s="860"/>
      <c r="BD76" s="861"/>
      <c r="BE76" s="244"/>
      <c r="BF76" s="244"/>
      <c r="BG76" s="244"/>
      <c r="BH76" s="244"/>
      <c r="BI76" s="244"/>
      <c r="BJ76" s="244"/>
      <c r="BK76" s="244"/>
      <c r="BL76" s="244"/>
      <c r="BM76" s="244"/>
      <c r="BN76" s="244"/>
      <c r="BO76" s="244"/>
      <c r="BP76" s="244"/>
      <c r="BQ76" s="241">
        <v>70</v>
      </c>
      <c r="BR76" s="246"/>
      <c r="BS76" s="887"/>
      <c r="BT76" s="888"/>
      <c r="BU76" s="888"/>
      <c r="BV76" s="888"/>
      <c r="BW76" s="888"/>
      <c r="BX76" s="888"/>
      <c r="BY76" s="888"/>
      <c r="BZ76" s="888"/>
      <c r="CA76" s="888"/>
      <c r="CB76" s="888"/>
      <c r="CC76" s="888"/>
      <c r="CD76" s="888"/>
      <c r="CE76" s="888"/>
      <c r="CF76" s="888"/>
      <c r="CG76" s="893"/>
      <c r="CH76" s="890"/>
      <c r="CI76" s="891"/>
      <c r="CJ76" s="891"/>
      <c r="CK76" s="891"/>
      <c r="CL76" s="892"/>
      <c r="CM76" s="890"/>
      <c r="CN76" s="891"/>
      <c r="CO76" s="891"/>
      <c r="CP76" s="891"/>
      <c r="CQ76" s="892"/>
      <c r="CR76" s="890"/>
      <c r="CS76" s="891"/>
      <c r="CT76" s="891"/>
      <c r="CU76" s="891"/>
      <c r="CV76" s="892"/>
      <c r="CW76" s="890"/>
      <c r="CX76" s="891"/>
      <c r="CY76" s="891"/>
      <c r="CZ76" s="891"/>
      <c r="DA76" s="892"/>
      <c r="DB76" s="890"/>
      <c r="DC76" s="891"/>
      <c r="DD76" s="891"/>
      <c r="DE76" s="891"/>
      <c r="DF76" s="892"/>
      <c r="DG76" s="890"/>
      <c r="DH76" s="891"/>
      <c r="DI76" s="891"/>
      <c r="DJ76" s="891"/>
      <c r="DK76" s="892"/>
      <c r="DL76" s="890"/>
      <c r="DM76" s="891"/>
      <c r="DN76" s="891"/>
      <c r="DO76" s="891"/>
      <c r="DP76" s="892"/>
      <c r="DQ76" s="890"/>
      <c r="DR76" s="891"/>
      <c r="DS76" s="891"/>
      <c r="DT76" s="891"/>
      <c r="DU76" s="892"/>
      <c r="DV76" s="887"/>
      <c r="DW76" s="888"/>
      <c r="DX76" s="888"/>
      <c r="DY76" s="888"/>
      <c r="DZ76" s="889"/>
      <c r="EA76" s="233"/>
    </row>
    <row r="77" spans="1:131" ht="26.25" customHeight="1" x14ac:dyDescent="0.2">
      <c r="A77" s="241">
        <v>10</v>
      </c>
      <c r="B77" s="901"/>
      <c r="C77" s="902"/>
      <c r="D77" s="902"/>
      <c r="E77" s="902"/>
      <c r="F77" s="902"/>
      <c r="G77" s="902"/>
      <c r="H77" s="902"/>
      <c r="I77" s="902"/>
      <c r="J77" s="902"/>
      <c r="K77" s="902"/>
      <c r="L77" s="902"/>
      <c r="M77" s="902"/>
      <c r="N77" s="902"/>
      <c r="O77" s="902"/>
      <c r="P77" s="903"/>
      <c r="Q77" s="905"/>
      <c r="R77" s="906"/>
      <c r="S77" s="906"/>
      <c r="T77" s="906"/>
      <c r="U77" s="862"/>
      <c r="V77" s="907"/>
      <c r="W77" s="906"/>
      <c r="X77" s="906"/>
      <c r="Y77" s="906"/>
      <c r="Z77" s="862"/>
      <c r="AA77" s="907"/>
      <c r="AB77" s="906"/>
      <c r="AC77" s="906"/>
      <c r="AD77" s="906"/>
      <c r="AE77" s="862"/>
      <c r="AF77" s="907"/>
      <c r="AG77" s="906"/>
      <c r="AH77" s="906"/>
      <c r="AI77" s="906"/>
      <c r="AJ77" s="862"/>
      <c r="AK77" s="907"/>
      <c r="AL77" s="906"/>
      <c r="AM77" s="906"/>
      <c r="AN77" s="906"/>
      <c r="AO77" s="862"/>
      <c r="AP77" s="907"/>
      <c r="AQ77" s="906"/>
      <c r="AR77" s="906"/>
      <c r="AS77" s="906"/>
      <c r="AT77" s="862"/>
      <c r="AU77" s="907"/>
      <c r="AV77" s="906"/>
      <c r="AW77" s="906"/>
      <c r="AX77" s="906"/>
      <c r="AY77" s="862"/>
      <c r="AZ77" s="860"/>
      <c r="BA77" s="860"/>
      <c r="BB77" s="860"/>
      <c r="BC77" s="860"/>
      <c r="BD77" s="861"/>
      <c r="BE77" s="244"/>
      <c r="BF77" s="244"/>
      <c r="BG77" s="244"/>
      <c r="BH77" s="244"/>
      <c r="BI77" s="244"/>
      <c r="BJ77" s="244"/>
      <c r="BK77" s="244"/>
      <c r="BL77" s="244"/>
      <c r="BM77" s="244"/>
      <c r="BN77" s="244"/>
      <c r="BO77" s="244"/>
      <c r="BP77" s="244"/>
      <c r="BQ77" s="241">
        <v>71</v>
      </c>
      <c r="BR77" s="246"/>
      <c r="BS77" s="887"/>
      <c r="BT77" s="888"/>
      <c r="BU77" s="888"/>
      <c r="BV77" s="888"/>
      <c r="BW77" s="888"/>
      <c r="BX77" s="888"/>
      <c r="BY77" s="888"/>
      <c r="BZ77" s="888"/>
      <c r="CA77" s="888"/>
      <c r="CB77" s="888"/>
      <c r="CC77" s="888"/>
      <c r="CD77" s="888"/>
      <c r="CE77" s="888"/>
      <c r="CF77" s="888"/>
      <c r="CG77" s="893"/>
      <c r="CH77" s="890"/>
      <c r="CI77" s="891"/>
      <c r="CJ77" s="891"/>
      <c r="CK77" s="891"/>
      <c r="CL77" s="892"/>
      <c r="CM77" s="890"/>
      <c r="CN77" s="891"/>
      <c r="CO77" s="891"/>
      <c r="CP77" s="891"/>
      <c r="CQ77" s="892"/>
      <c r="CR77" s="890"/>
      <c r="CS77" s="891"/>
      <c r="CT77" s="891"/>
      <c r="CU77" s="891"/>
      <c r="CV77" s="892"/>
      <c r="CW77" s="890"/>
      <c r="CX77" s="891"/>
      <c r="CY77" s="891"/>
      <c r="CZ77" s="891"/>
      <c r="DA77" s="892"/>
      <c r="DB77" s="890"/>
      <c r="DC77" s="891"/>
      <c r="DD77" s="891"/>
      <c r="DE77" s="891"/>
      <c r="DF77" s="892"/>
      <c r="DG77" s="890"/>
      <c r="DH77" s="891"/>
      <c r="DI77" s="891"/>
      <c r="DJ77" s="891"/>
      <c r="DK77" s="892"/>
      <c r="DL77" s="890"/>
      <c r="DM77" s="891"/>
      <c r="DN77" s="891"/>
      <c r="DO77" s="891"/>
      <c r="DP77" s="892"/>
      <c r="DQ77" s="890"/>
      <c r="DR77" s="891"/>
      <c r="DS77" s="891"/>
      <c r="DT77" s="891"/>
      <c r="DU77" s="892"/>
      <c r="DV77" s="887"/>
      <c r="DW77" s="888"/>
      <c r="DX77" s="888"/>
      <c r="DY77" s="888"/>
      <c r="DZ77" s="889"/>
      <c r="EA77" s="233"/>
    </row>
    <row r="78" spans="1:131" ht="26.25" customHeight="1" x14ac:dyDescent="0.2">
      <c r="A78" s="241">
        <v>11</v>
      </c>
      <c r="B78" s="901"/>
      <c r="C78" s="902"/>
      <c r="D78" s="902"/>
      <c r="E78" s="902"/>
      <c r="F78" s="902"/>
      <c r="G78" s="902"/>
      <c r="H78" s="902"/>
      <c r="I78" s="902"/>
      <c r="J78" s="902"/>
      <c r="K78" s="902"/>
      <c r="L78" s="902"/>
      <c r="M78" s="902"/>
      <c r="N78" s="902"/>
      <c r="O78" s="902"/>
      <c r="P78" s="903"/>
      <c r="Q78" s="904"/>
      <c r="R78" s="858"/>
      <c r="S78" s="858"/>
      <c r="T78" s="858"/>
      <c r="U78" s="858"/>
      <c r="V78" s="858"/>
      <c r="W78" s="858"/>
      <c r="X78" s="858"/>
      <c r="Y78" s="858"/>
      <c r="Z78" s="858"/>
      <c r="AA78" s="858"/>
      <c r="AB78" s="858"/>
      <c r="AC78" s="858"/>
      <c r="AD78" s="858"/>
      <c r="AE78" s="858"/>
      <c r="AF78" s="858"/>
      <c r="AG78" s="858"/>
      <c r="AH78" s="858"/>
      <c r="AI78" s="858"/>
      <c r="AJ78" s="858"/>
      <c r="AK78" s="858"/>
      <c r="AL78" s="858"/>
      <c r="AM78" s="858"/>
      <c r="AN78" s="858"/>
      <c r="AO78" s="858"/>
      <c r="AP78" s="858"/>
      <c r="AQ78" s="858"/>
      <c r="AR78" s="858"/>
      <c r="AS78" s="858"/>
      <c r="AT78" s="858"/>
      <c r="AU78" s="858"/>
      <c r="AV78" s="858"/>
      <c r="AW78" s="858"/>
      <c r="AX78" s="858"/>
      <c r="AY78" s="858"/>
      <c r="AZ78" s="860"/>
      <c r="BA78" s="860"/>
      <c r="BB78" s="860"/>
      <c r="BC78" s="860"/>
      <c r="BD78" s="861"/>
      <c r="BE78" s="244"/>
      <c r="BF78" s="244"/>
      <c r="BG78" s="244"/>
      <c r="BH78" s="244"/>
      <c r="BI78" s="244"/>
      <c r="BJ78" s="233"/>
      <c r="BK78" s="233"/>
      <c r="BL78" s="233"/>
      <c r="BM78" s="233"/>
      <c r="BN78" s="233"/>
      <c r="BO78" s="244"/>
      <c r="BP78" s="244"/>
      <c r="BQ78" s="241">
        <v>72</v>
      </c>
      <c r="BR78" s="246"/>
      <c r="BS78" s="887"/>
      <c r="BT78" s="888"/>
      <c r="BU78" s="888"/>
      <c r="BV78" s="888"/>
      <c r="BW78" s="888"/>
      <c r="BX78" s="888"/>
      <c r="BY78" s="888"/>
      <c r="BZ78" s="888"/>
      <c r="CA78" s="888"/>
      <c r="CB78" s="888"/>
      <c r="CC78" s="888"/>
      <c r="CD78" s="888"/>
      <c r="CE78" s="888"/>
      <c r="CF78" s="888"/>
      <c r="CG78" s="893"/>
      <c r="CH78" s="890"/>
      <c r="CI78" s="891"/>
      <c r="CJ78" s="891"/>
      <c r="CK78" s="891"/>
      <c r="CL78" s="892"/>
      <c r="CM78" s="890"/>
      <c r="CN78" s="891"/>
      <c r="CO78" s="891"/>
      <c r="CP78" s="891"/>
      <c r="CQ78" s="892"/>
      <c r="CR78" s="890"/>
      <c r="CS78" s="891"/>
      <c r="CT78" s="891"/>
      <c r="CU78" s="891"/>
      <c r="CV78" s="892"/>
      <c r="CW78" s="890"/>
      <c r="CX78" s="891"/>
      <c r="CY78" s="891"/>
      <c r="CZ78" s="891"/>
      <c r="DA78" s="892"/>
      <c r="DB78" s="890"/>
      <c r="DC78" s="891"/>
      <c r="DD78" s="891"/>
      <c r="DE78" s="891"/>
      <c r="DF78" s="892"/>
      <c r="DG78" s="890"/>
      <c r="DH78" s="891"/>
      <c r="DI78" s="891"/>
      <c r="DJ78" s="891"/>
      <c r="DK78" s="892"/>
      <c r="DL78" s="890"/>
      <c r="DM78" s="891"/>
      <c r="DN78" s="891"/>
      <c r="DO78" s="891"/>
      <c r="DP78" s="892"/>
      <c r="DQ78" s="890"/>
      <c r="DR78" s="891"/>
      <c r="DS78" s="891"/>
      <c r="DT78" s="891"/>
      <c r="DU78" s="892"/>
      <c r="DV78" s="887"/>
      <c r="DW78" s="888"/>
      <c r="DX78" s="888"/>
      <c r="DY78" s="888"/>
      <c r="DZ78" s="889"/>
      <c r="EA78" s="233"/>
    </row>
    <row r="79" spans="1:131" ht="26.25" customHeight="1" x14ac:dyDescent="0.2">
      <c r="A79" s="241">
        <v>12</v>
      </c>
      <c r="B79" s="901"/>
      <c r="C79" s="902"/>
      <c r="D79" s="902"/>
      <c r="E79" s="902"/>
      <c r="F79" s="902"/>
      <c r="G79" s="902"/>
      <c r="H79" s="902"/>
      <c r="I79" s="902"/>
      <c r="J79" s="902"/>
      <c r="K79" s="902"/>
      <c r="L79" s="902"/>
      <c r="M79" s="902"/>
      <c r="N79" s="902"/>
      <c r="O79" s="902"/>
      <c r="P79" s="903"/>
      <c r="Q79" s="904"/>
      <c r="R79" s="858"/>
      <c r="S79" s="858"/>
      <c r="T79" s="858"/>
      <c r="U79" s="858"/>
      <c r="V79" s="858"/>
      <c r="W79" s="858"/>
      <c r="X79" s="858"/>
      <c r="Y79" s="858"/>
      <c r="Z79" s="858"/>
      <c r="AA79" s="858"/>
      <c r="AB79" s="858"/>
      <c r="AC79" s="858"/>
      <c r="AD79" s="858"/>
      <c r="AE79" s="858"/>
      <c r="AF79" s="858"/>
      <c r="AG79" s="858"/>
      <c r="AH79" s="858"/>
      <c r="AI79" s="858"/>
      <c r="AJ79" s="858"/>
      <c r="AK79" s="858"/>
      <c r="AL79" s="858"/>
      <c r="AM79" s="858"/>
      <c r="AN79" s="858"/>
      <c r="AO79" s="858"/>
      <c r="AP79" s="858"/>
      <c r="AQ79" s="858"/>
      <c r="AR79" s="858"/>
      <c r="AS79" s="858"/>
      <c r="AT79" s="858"/>
      <c r="AU79" s="858"/>
      <c r="AV79" s="858"/>
      <c r="AW79" s="858"/>
      <c r="AX79" s="858"/>
      <c r="AY79" s="858"/>
      <c r="AZ79" s="860"/>
      <c r="BA79" s="860"/>
      <c r="BB79" s="860"/>
      <c r="BC79" s="860"/>
      <c r="BD79" s="861"/>
      <c r="BE79" s="244"/>
      <c r="BF79" s="244"/>
      <c r="BG79" s="244"/>
      <c r="BH79" s="244"/>
      <c r="BI79" s="244"/>
      <c r="BJ79" s="233"/>
      <c r="BK79" s="233"/>
      <c r="BL79" s="233"/>
      <c r="BM79" s="233"/>
      <c r="BN79" s="233"/>
      <c r="BO79" s="244"/>
      <c r="BP79" s="244"/>
      <c r="BQ79" s="241">
        <v>73</v>
      </c>
      <c r="BR79" s="246"/>
      <c r="BS79" s="887"/>
      <c r="BT79" s="888"/>
      <c r="BU79" s="888"/>
      <c r="BV79" s="888"/>
      <c r="BW79" s="888"/>
      <c r="BX79" s="888"/>
      <c r="BY79" s="888"/>
      <c r="BZ79" s="888"/>
      <c r="CA79" s="888"/>
      <c r="CB79" s="888"/>
      <c r="CC79" s="888"/>
      <c r="CD79" s="888"/>
      <c r="CE79" s="888"/>
      <c r="CF79" s="888"/>
      <c r="CG79" s="893"/>
      <c r="CH79" s="890"/>
      <c r="CI79" s="891"/>
      <c r="CJ79" s="891"/>
      <c r="CK79" s="891"/>
      <c r="CL79" s="892"/>
      <c r="CM79" s="890"/>
      <c r="CN79" s="891"/>
      <c r="CO79" s="891"/>
      <c r="CP79" s="891"/>
      <c r="CQ79" s="892"/>
      <c r="CR79" s="890"/>
      <c r="CS79" s="891"/>
      <c r="CT79" s="891"/>
      <c r="CU79" s="891"/>
      <c r="CV79" s="892"/>
      <c r="CW79" s="890"/>
      <c r="CX79" s="891"/>
      <c r="CY79" s="891"/>
      <c r="CZ79" s="891"/>
      <c r="DA79" s="892"/>
      <c r="DB79" s="890"/>
      <c r="DC79" s="891"/>
      <c r="DD79" s="891"/>
      <c r="DE79" s="891"/>
      <c r="DF79" s="892"/>
      <c r="DG79" s="890"/>
      <c r="DH79" s="891"/>
      <c r="DI79" s="891"/>
      <c r="DJ79" s="891"/>
      <c r="DK79" s="892"/>
      <c r="DL79" s="890"/>
      <c r="DM79" s="891"/>
      <c r="DN79" s="891"/>
      <c r="DO79" s="891"/>
      <c r="DP79" s="892"/>
      <c r="DQ79" s="890"/>
      <c r="DR79" s="891"/>
      <c r="DS79" s="891"/>
      <c r="DT79" s="891"/>
      <c r="DU79" s="892"/>
      <c r="DV79" s="887"/>
      <c r="DW79" s="888"/>
      <c r="DX79" s="888"/>
      <c r="DY79" s="888"/>
      <c r="DZ79" s="889"/>
      <c r="EA79" s="233"/>
    </row>
    <row r="80" spans="1:131" ht="26.25" customHeight="1" x14ac:dyDescent="0.2">
      <c r="A80" s="241">
        <v>13</v>
      </c>
      <c r="B80" s="901"/>
      <c r="C80" s="902"/>
      <c r="D80" s="902"/>
      <c r="E80" s="902"/>
      <c r="F80" s="902"/>
      <c r="G80" s="902"/>
      <c r="H80" s="902"/>
      <c r="I80" s="902"/>
      <c r="J80" s="902"/>
      <c r="K80" s="902"/>
      <c r="L80" s="902"/>
      <c r="M80" s="902"/>
      <c r="N80" s="902"/>
      <c r="O80" s="902"/>
      <c r="P80" s="903"/>
      <c r="Q80" s="904"/>
      <c r="R80" s="858"/>
      <c r="S80" s="858"/>
      <c r="T80" s="858"/>
      <c r="U80" s="858"/>
      <c r="V80" s="858"/>
      <c r="W80" s="858"/>
      <c r="X80" s="858"/>
      <c r="Y80" s="858"/>
      <c r="Z80" s="858"/>
      <c r="AA80" s="858"/>
      <c r="AB80" s="858"/>
      <c r="AC80" s="858"/>
      <c r="AD80" s="858"/>
      <c r="AE80" s="858"/>
      <c r="AF80" s="858"/>
      <c r="AG80" s="858"/>
      <c r="AH80" s="858"/>
      <c r="AI80" s="858"/>
      <c r="AJ80" s="858"/>
      <c r="AK80" s="858"/>
      <c r="AL80" s="858"/>
      <c r="AM80" s="858"/>
      <c r="AN80" s="858"/>
      <c r="AO80" s="858"/>
      <c r="AP80" s="858"/>
      <c r="AQ80" s="858"/>
      <c r="AR80" s="858"/>
      <c r="AS80" s="858"/>
      <c r="AT80" s="858"/>
      <c r="AU80" s="858"/>
      <c r="AV80" s="858"/>
      <c r="AW80" s="858"/>
      <c r="AX80" s="858"/>
      <c r="AY80" s="858"/>
      <c r="AZ80" s="860"/>
      <c r="BA80" s="860"/>
      <c r="BB80" s="860"/>
      <c r="BC80" s="860"/>
      <c r="BD80" s="861"/>
      <c r="BE80" s="244"/>
      <c r="BF80" s="244"/>
      <c r="BG80" s="244"/>
      <c r="BH80" s="244"/>
      <c r="BI80" s="244"/>
      <c r="BJ80" s="244"/>
      <c r="BK80" s="244"/>
      <c r="BL80" s="244"/>
      <c r="BM80" s="244"/>
      <c r="BN80" s="244"/>
      <c r="BO80" s="244"/>
      <c r="BP80" s="244"/>
      <c r="BQ80" s="241">
        <v>74</v>
      </c>
      <c r="BR80" s="246"/>
      <c r="BS80" s="887"/>
      <c r="BT80" s="888"/>
      <c r="BU80" s="888"/>
      <c r="BV80" s="888"/>
      <c r="BW80" s="888"/>
      <c r="BX80" s="888"/>
      <c r="BY80" s="888"/>
      <c r="BZ80" s="888"/>
      <c r="CA80" s="888"/>
      <c r="CB80" s="888"/>
      <c r="CC80" s="888"/>
      <c r="CD80" s="888"/>
      <c r="CE80" s="888"/>
      <c r="CF80" s="888"/>
      <c r="CG80" s="893"/>
      <c r="CH80" s="890"/>
      <c r="CI80" s="891"/>
      <c r="CJ80" s="891"/>
      <c r="CK80" s="891"/>
      <c r="CL80" s="892"/>
      <c r="CM80" s="890"/>
      <c r="CN80" s="891"/>
      <c r="CO80" s="891"/>
      <c r="CP80" s="891"/>
      <c r="CQ80" s="892"/>
      <c r="CR80" s="890"/>
      <c r="CS80" s="891"/>
      <c r="CT80" s="891"/>
      <c r="CU80" s="891"/>
      <c r="CV80" s="892"/>
      <c r="CW80" s="890"/>
      <c r="CX80" s="891"/>
      <c r="CY80" s="891"/>
      <c r="CZ80" s="891"/>
      <c r="DA80" s="892"/>
      <c r="DB80" s="890"/>
      <c r="DC80" s="891"/>
      <c r="DD80" s="891"/>
      <c r="DE80" s="891"/>
      <c r="DF80" s="892"/>
      <c r="DG80" s="890"/>
      <c r="DH80" s="891"/>
      <c r="DI80" s="891"/>
      <c r="DJ80" s="891"/>
      <c r="DK80" s="892"/>
      <c r="DL80" s="890"/>
      <c r="DM80" s="891"/>
      <c r="DN80" s="891"/>
      <c r="DO80" s="891"/>
      <c r="DP80" s="892"/>
      <c r="DQ80" s="890"/>
      <c r="DR80" s="891"/>
      <c r="DS80" s="891"/>
      <c r="DT80" s="891"/>
      <c r="DU80" s="892"/>
      <c r="DV80" s="887"/>
      <c r="DW80" s="888"/>
      <c r="DX80" s="888"/>
      <c r="DY80" s="888"/>
      <c r="DZ80" s="889"/>
      <c r="EA80" s="233"/>
    </row>
    <row r="81" spans="1:131" ht="26.25" customHeight="1" x14ac:dyDescent="0.2">
      <c r="A81" s="241">
        <v>14</v>
      </c>
      <c r="B81" s="901"/>
      <c r="C81" s="902"/>
      <c r="D81" s="902"/>
      <c r="E81" s="902"/>
      <c r="F81" s="902"/>
      <c r="G81" s="902"/>
      <c r="H81" s="902"/>
      <c r="I81" s="902"/>
      <c r="J81" s="902"/>
      <c r="K81" s="902"/>
      <c r="L81" s="902"/>
      <c r="M81" s="902"/>
      <c r="N81" s="902"/>
      <c r="O81" s="902"/>
      <c r="P81" s="903"/>
      <c r="Q81" s="904"/>
      <c r="R81" s="858"/>
      <c r="S81" s="858"/>
      <c r="T81" s="858"/>
      <c r="U81" s="858"/>
      <c r="V81" s="858"/>
      <c r="W81" s="858"/>
      <c r="X81" s="858"/>
      <c r="Y81" s="858"/>
      <c r="Z81" s="858"/>
      <c r="AA81" s="858"/>
      <c r="AB81" s="858"/>
      <c r="AC81" s="858"/>
      <c r="AD81" s="858"/>
      <c r="AE81" s="858"/>
      <c r="AF81" s="858"/>
      <c r="AG81" s="858"/>
      <c r="AH81" s="858"/>
      <c r="AI81" s="858"/>
      <c r="AJ81" s="858"/>
      <c r="AK81" s="858"/>
      <c r="AL81" s="858"/>
      <c r="AM81" s="858"/>
      <c r="AN81" s="858"/>
      <c r="AO81" s="858"/>
      <c r="AP81" s="858"/>
      <c r="AQ81" s="858"/>
      <c r="AR81" s="858"/>
      <c r="AS81" s="858"/>
      <c r="AT81" s="858"/>
      <c r="AU81" s="858"/>
      <c r="AV81" s="858"/>
      <c r="AW81" s="858"/>
      <c r="AX81" s="858"/>
      <c r="AY81" s="858"/>
      <c r="AZ81" s="860"/>
      <c r="BA81" s="860"/>
      <c r="BB81" s="860"/>
      <c r="BC81" s="860"/>
      <c r="BD81" s="861"/>
      <c r="BE81" s="244"/>
      <c r="BF81" s="244"/>
      <c r="BG81" s="244"/>
      <c r="BH81" s="244"/>
      <c r="BI81" s="244"/>
      <c r="BJ81" s="244"/>
      <c r="BK81" s="244"/>
      <c r="BL81" s="244"/>
      <c r="BM81" s="244"/>
      <c r="BN81" s="244"/>
      <c r="BO81" s="244"/>
      <c r="BP81" s="244"/>
      <c r="BQ81" s="241">
        <v>75</v>
      </c>
      <c r="BR81" s="246"/>
      <c r="BS81" s="887"/>
      <c r="BT81" s="888"/>
      <c r="BU81" s="888"/>
      <c r="BV81" s="888"/>
      <c r="BW81" s="888"/>
      <c r="BX81" s="888"/>
      <c r="BY81" s="888"/>
      <c r="BZ81" s="888"/>
      <c r="CA81" s="888"/>
      <c r="CB81" s="888"/>
      <c r="CC81" s="888"/>
      <c r="CD81" s="888"/>
      <c r="CE81" s="888"/>
      <c r="CF81" s="888"/>
      <c r="CG81" s="893"/>
      <c r="CH81" s="890"/>
      <c r="CI81" s="891"/>
      <c r="CJ81" s="891"/>
      <c r="CK81" s="891"/>
      <c r="CL81" s="892"/>
      <c r="CM81" s="890"/>
      <c r="CN81" s="891"/>
      <c r="CO81" s="891"/>
      <c r="CP81" s="891"/>
      <c r="CQ81" s="892"/>
      <c r="CR81" s="890"/>
      <c r="CS81" s="891"/>
      <c r="CT81" s="891"/>
      <c r="CU81" s="891"/>
      <c r="CV81" s="892"/>
      <c r="CW81" s="890"/>
      <c r="CX81" s="891"/>
      <c r="CY81" s="891"/>
      <c r="CZ81" s="891"/>
      <c r="DA81" s="892"/>
      <c r="DB81" s="890"/>
      <c r="DC81" s="891"/>
      <c r="DD81" s="891"/>
      <c r="DE81" s="891"/>
      <c r="DF81" s="892"/>
      <c r="DG81" s="890"/>
      <c r="DH81" s="891"/>
      <c r="DI81" s="891"/>
      <c r="DJ81" s="891"/>
      <c r="DK81" s="892"/>
      <c r="DL81" s="890"/>
      <c r="DM81" s="891"/>
      <c r="DN81" s="891"/>
      <c r="DO81" s="891"/>
      <c r="DP81" s="892"/>
      <c r="DQ81" s="890"/>
      <c r="DR81" s="891"/>
      <c r="DS81" s="891"/>
      <c r="DT81" s="891"/>
      <c r="DU81" s="892"/>
      <c r="DV81" s="887"/>
      <c r="DW81" s="888"/>
      <c r="DX81" s="888"/>
      <c r="DY81" s="888"/>
      <c r="DZ81" s="889"/>
      <c r="EA81" s="233"/>
    </row>
    <row r="82" spans="1:131" ht="26.25" customHeight="1" x14ac:dyDescent="0.2">
      <c r="A82" s="241">
        <v>15</v>
      </c>
      <c r="B82" s="901"/>
      <c r="C82" s="902"/>
      <c r="D82" s="902"/>
      <c r="E82" s="902"/>
      <c r="F82" s="902"/>
      <c r="G82" s="902"/>
      <c r="H82" s="902"/>
      <c r="I82" s="902"/>
      <c r="J82" s="902"/>
      <c r="K82" s="902"/>
      <c r="L82" s="902"/>
      <c r="M82" s="902"/>
      <c r="N82" s="902"/>
      <c r="O82" s="902"/>
      <c r="P82" s="903"/>
      <c r="Q82" s="904"/>
      <c r="R82" s="858"/>
      <c r="S82" s="858"/>
      <c r="T82" s="858"/>
      <c r="U82" s="858"/>
      <c r="V82" s="858"/>
      <c r="W82" s="858"/>
      <c r="X82" s="858"/>
      <c r="Y82" s="858"/>
      <c r="Z82" s="858"/>
      <c r="AA82" s="858"/>
      <c r="AB82" s="858"/>
      <c r="AC82" s="858"/>
      <c r="AD82" s="858"/>
      <c r="AE82" s="858"/>
      <c r="AF82" s="858"/>
      <c r="AG82" s="858"/>
      <c r="AH82" s="858"/>
      <c r="AI82" s="858"/>
      <c r="AJ82" s="858"/>
      <c r="AK82" s="858"/>
      <c r="AL82" s="858"/>
      <c r="AM82" s="858"/>
      <c r="AN82" s="858"/>
      <c r="AO82" s="858"/>
      <c r="AP82" s="858"/>
      <c r="AQ82" s="858"/>
      <c r="AR82" s="858"/>
      <c r="AS82" s="858"/>
      <c r="AT82" s="858"/>
      <c r="AU82" s="858"/>
      <c r="AV82" s="858"/>
      <c r="AW82" s="858"/>
      <c r="AX82" s="858"/>
      <c r="AY82" s="858"/>
      <c r="AZ82" s="860"/>
      <c r="BA82" s="860"/>
      <c r="BB82" s="860"/>
      <c r="BC82" s="860"/>
      <c r="BD82" s="861"/>
      <c r="BE82" s="244"/>
      <c r="BF82" s="244"/>
      <c r="BG82" s="244"/>
      <c r="BH82" s="244"/>
      <c r="BI82" s="244"/>
      <c r="BJ82" s="244"/>
      <c r="BK82" s="244"/>
      <c r="BL82" s="244"/>
      <c r="BM82" s="244"/>
      <c r="BN82" s="244"/>
      <c r="BO82" s="244"/>
      <c r="BP82" s="244"/>
      <c r="BQ82" s="241">
        <v>76</v>
      </c>
      <c r="BR82" s="246"/>
      <c r="BS82" s="887"/>
      <c r="BT82" s="888"/>
      <c r="BU82" s="888"/>
      <c r="BV82" s="888"/>
      <c r="BW82" s="888"/>
      <c r="BX82" s="888"/>
      <c r="BY82" s="888"/>
      <c r="BZ82" s="888"/>
      <c r="CA82" s="888"/>
      <c r="CB82" s="888"/>
      <c r="CC82" s="888"/>
      <c r="CD82" s="888"/>
      <c r="CE82" s="888"/>
      <c r="CF82" s="888"/>
      <c r="CG82" s="893"/>
      <c r="CH82" s="890"/>
      <c r="CI82" s="891"/>
      <c r="CJ82" s="891"/>
      <c r="CK82" s="891"/>
      <c r="CL82" s="892"/>
      <c r="CM82" s="890"/>
      <c r="CN82" s="891"/>
      <c r="CO82" s="891"/>
      <c r="CP82" s="891"/>
      <c r="CQ82" s="892"/>
      <c r="CR82" s="890"/>
      <c r="CS82" s="891"/>
      <c r="CT82" s="891"/>
      <c r="CU82" s="891"/>
      <c r="CV82" s="892"/>
      <c r="CW82" s="890"/>
      <c r="CX82" s="891"/>
      <c r="CY82" s="891"/>
      <c r="CZ82" s="891"/>
      <c r="DA82" s="892"/>
      <c r="DB82" s="890"/>
      <c r="DC82" s="891"/>
      <c r="DD82" s="891"/>
      <c r="DE82" s="891"/>
      <c r="DF82" s="892"/>
      <c r="DG82" s="890"/>
      <c r="DH82" s="891"/>
      <c r="DI82" s="891"/>
      <c r="DJ82" s="891"/>
      <c r="DK82" s="892"/>
      <c r="DL82" s="890"/>
      <c r="DM82" s="891"/>
      <c r="DN82" s="891"/>
      <c r="DO82" s="891"/>
      <c r="DP82" s="892"/>
      <c r="DQ82" s="890"/>
      <c r="DR82" s="891"/>
      <c r="DS82" s="891"/>
      <c r="DT82" s="891"/>
      <c r="DU82" s="892"/>
      <c r="DV82" s="887"/>
      <c r="DW82" s="888"/>
      <c r="DX82" s="888"/>
      <c r="DY82" s="888"/>
      <c r="DZ82" s="889"/>
      <c r="EA82" s="233"/>
    </row>
    <row r="83" spans="1:131" ht="26.25" customHeight="1" x14ac:dyDescent="0.2">
      <c r="A83" s="241">
        <v>16</v>
      </c>
      <c r="B83" s="901"/>
      <c r="C83" s="902"/>
      <c r="D83" s="902"/>
      <c r="E83" s="902"/>
      <c r="F83" s="902"/>
      <c r="G83" s="902"/>
      <c r="H83" s="902"/>
      <c r="I83" s="902"/>
      <c r="J83" s="902"/>
      <c r="K83" s="902"/>
      <c r="L83" s="902"/>
      <c r="M83" s="902"/>
      <c r="N83" s="902"/>
      <c r="O83" s="902"/>
      <c r="P83" s="903"/>
      <c r="Q83" s="904"/>
      <c r="R83" s="858"/>
      <c r="S83" s="858"/>
      <c r="T83" s="858"/>
      <c r="U83" s="858"/>
      <c r="V83" s="858"/>
      <c r="W83" s="858"/>
      <c r="X83" s="858"/>
      <c r="Y83" s="858"/>
      <c r="Z83" s="858"/>
      <c r="AA83" s="858"/>
      <c r="AB83" s="858"/>
      <c r="AC83" s="858"/>
      <c r="AD83" s="858"/>
      <c r="AE83" s="858"/>
      <c r="AF83" s="858"/>
      <c r="AG83" s="858"/>
      <c r="AH83" s="858"/>
      <c r="AI83" s="858"/>
      <c r="AJ83" s="858"/>
      <c r="AK83" s="858"/>
      <c r="AL83" s="858"/>
      <c r="AM83" s="858"/>
      <c r="AN83" s="858"/>
      <c r="AO83" s="858"/>
      <c r="AP83" s="858"/>
      <c r="AQ83" s="858"/>
      <c r="AR83" s="858"/>
      <c r="AS83" s="858"/>
      <c r="AT83" s="858"/>
      <c r="AU83" s="858"/>
      <c r="AV83" s="858"/>
      <c r="AW83" s="858"/>
      <c r="AX83" s="858"/>
      <c r="AY83" s="858"/>
      <c r="AZ83" s="860"/>
      <c r="BA83" s="860"/>
      <c r="BB83" s="860"/>
      <c r="BC83" s="860"/>
      <c r="BD83" s="861"/>
      <c r="BE83" s="244"/>
      <c r="BF83" s="244"/>
      <c r="BG83" s="244"/>
      <c r="BH83" s="244"/>
      <c r="BI83" s="244"/>
      <c r="BJ83" s="244"/>
      <c r="BK83" s="244"/>
      <c r="BL83" s="244"/>
      <c r="BM83" s="244"/>
      <c r="BN83" s="244"/>
      <c r="BO83" s="244"/>
      <c r="BP83" s="244"/>
      <c r="BQ83" s="241">
        <v>77</v>
      </c>
      <c r="BR83" s="246"/>
      <c r="BS83" s="887"/>
      <c r="BT83" s="888"/>
      <c r="BU83" s="888"/>
      <c r="BV83" s="888"/>
      <c r="BW83" s="888"/>
      <c r="BX83" s="888"/>
      <c r="BY83" s="888"/>
      <c r="BZ83" s="888"/>
      <c r="CA83" s="888"/>
      <c r="CB83" s="888"/>
      <c r="CC83" s="888"/>
      <c r="CD83" s="888"/>
      <c r="CE83" s="888"/>
      <c r="CF83" s="888"/>
      <c r="CG83" s="893"/>
      <c r="CH83" s="890"/>
      <c r="CI83" s="891"/>
      <c r="CJ83" s="891"/>
      <c r="CK83" s="891"/>
      <c r="CL83" s="892"/>
      <c r="CM83" s="890"/>
      <c r="CN83" s="891"/>
      <c r="CO83" s="891"/>
      <c r="CP83" s="891"/>
      <c r="CQ83" s="892"/>
      <c r="CR83" s="890"/>
      <c r="CS83" s="891"/>
      <c r="CT83" s="891"/>
      <c r="CU83" s="891"/>
      <c r="CV83" s="892"/>
      <c r="CW83" s="890"/>
      <c r="CX83" s="891"/>
      <c r="CY83" s="891"/>
      <c r="CZ83" s="891"/>
      <c r="DA83" s="892"/>
      <c r="DB83" s="890"/>
      <c r="DC83" s="891"/>
      <c r="DD83" s="891"/>
      <c r="DE83" s="891"/>
      <c r="DF83" s="892"/>
      <c r="DG83" s="890"/>
      <c r="DH83" s="891"/>
      <c r="DI83" s="891"/>
      <c r="DJ83" s="891"/>
      <c r="DK83" s="892"/>
      <c r="DL83" s="890"/>
      <c r="DM83" s="891"/>
      <c r="DN83" s="891"/>
      <c r="DO83" s="891"/>
      <c r="DP83" s="892"/>
      <c r="DQ83" s="890"/>
      <c r="DR83" s="891"/>
      <c r="DS83" s="891"/>
      <c r="DT83" s="891"/>
      <c r="DU83" s="892"/>
      <c r="DV83" s="887"/>
      <c r="DW83" s="888"/>
      <c r="DX83" s="888"/>
      <c r="DY83" s="888"/>
      <c r="DZ83" s="889"/>
      <c r="EA83" s="233"/>
    </row>
    <row r="84" spans="1:131" ht="26.25" customHeight="1" x14ac:dyDescent="0.2">
      <c r="A84" s="241">
        <v>17</v>
      </c>
      <c r="B84" s="901"/>
      <c r="C84" s="902"/>
      <c r="D84" s="902"/>
      <c r="E84" s="902"/>
      <c r="F84" s="902"/>
      <c r="G84" s="902"/>
      <c r="H84" s="902"/>
      <c r="I84" s="902"/>
      <c r="J84" s="902"/>
      <c r="K84" s="902"/>
      <c r="L84" s="902"/>
      <c r="M84" s="902"/>
      <c r="N84" s="902"/>
      <c r="O84" s="902"/>
      <c r="P84" s="903"/>
      <c r="Q84" s="904"/>
      <c r="R84" s="858"/>
      <c r="S84" s="858"/>
      <c r="T84" s="858"/>
      <c r="U84" s="858"/>
      <c r="V84" s="858"/>
      <c r="W84" s="858"/>
      <c r="X84" s="858"/>
      <c r="Y84" s="858"/>
      <c r="Z84" s="858"/>
      <c r="AA84" s="858"/>
      <c r="AB84" s="858"/>
      <c r="AC84" s="858"/>
      <c r="AD84" s="858"/>
      <c r="AE84" s="858"/>
      <c r="AF84" s="858"/>
      <c r="AG84" s="858"/>
      <c r="AH84" s="858"/>
      <c r="AI84" s="858"/>
      <c r="AJ84" s="858"/>
      <c r="AK84" s="858"/>
      <c r="AL84" s="858"/>
      <c r="AM84" s="858"/>
      <c r="AN84" s="858"/>
      <c r="AO84" s="858"/>
      <c r="AP84" s="858"/>
      <c r="AQ84" s="858"/>
      <c r="AR84" s="858"/>
      <c r="AS84" s="858"/>
      <c r="AT84" s="858"/>
      <c r="AU84" s="858"/>
      <c r="AV84" s="858"/>
      <c r="AW84" s="858"/>
      <c r="AX84" s="858"/>
      <c r="AY84" s="858"/>
      <c r="AZ84" s="860"/>
      <c r="BA84" s="860"/>
      <c r="BB84" s="860"/>
      <c r="BC84" s="860"/>
      <c r="BD84" s="861"/>
      <c r="BE84" s="244"/>
      <c r="BF84" s="244"/>
      <c r="BG84" s="244"/>
      <c r="BH84" s="244"/>
      <c r="BI84" s="244"/>
      <c r="BJ84" s="244"/>
      <c r="BK84" s="244"/>
      <c r="BL84" s="244"/>
      <c r="BM84" s="244"/>
      <c r="BN84" s="244"/>
      <c r="BO84" s="244"/>
      <c r="BP84" s="244"/>
      <c r="BQ84" s="241">
        <v>78</v>
      </c>
      <c r="BR84" s="246"/>
      <c r="BS84" s="887"/>
      <c r="BT84" s="888"/>
      <c r="BU84" s="888"/>
      <c r="BV84" s="888"/>
      <c r="BW84" s="888"/>
      <c r="BX84" s="888"/>
      <c r="BY84" s="888"/>
      <c r="BZ84" s="888"/>
      <c r="CA84" s="888"/>
      <c r="CB84" s="888"/>
      <c r="CC84" s="888"/>
      <c r="CD84" s="888"/>
      <c r="CE84" s="888"/>
      <c r="CF84" s="888"/>
      <c r="CG84" s="893"/>
      <c r="CH84" s="890"/>
      <c r="CI84" s="891"/>
      <c r="CJ84" s="891"/>
      <c r="CK84" s="891"/>
      <c r="CL84" s="892"/>
      <c r="CM84" s="890"/>
      <c r="CN84" s="891"/>
      <c r="CO84" s="891"/>
      <c r="CP84" s="891"/>
      <c r="CQ84" s="892"/>
      <c r="CR84" s="890"/>
      <c r="CS84" s="891"/>
      <c r="CT84" s="891"/>
      <c r="CU84" s="891"/>
      <c r="CV84" s="892"/>
      <c r="CW84" s="890"/>
      <c r="CX84" s="891"/>
      <c r="CY84" s="891"/>
      <c r="CZ84" s="891"/>
      <c r="DA84" s="892"/>
      <c r="DB84" s="890"/>
      <c r="DC84" s="891"/>
      <c r="DD84" s="891"/>
      <c r="DE84" s="891"/>
      <c r="DF84" s="892"/>
      <c r="DG84" s="890"/>
      <c r="DH84" s="891"/>
      <c r="DI84" s="891"/>
      <c r="DJ84" s="891"/>
      <c r="DK84" s="892"/>
      <c r="DL84" s="890"/>
      <c r="DM84" s="891"/>
      <c r="DN84" s="891"/>
      <c r="DO84" s="891"/>
      <c r="DP84" s="892"/>
      <c r="DQ84" s="890"/>
      <c r="DR84" s="891"/>
      <c r="DS84" s="891"/>
      <c r="DT84" s="891"/>
      <c r="DU84" s="892"/>
      <c r="DV84" s="887"/>
      <c r="DW84" s="888"/>
      <c r="DX84" s="888"/>
      <c r="DY84" s="888"/>
      <c r="DZ84" s="889"/>
      <c r="EA84" s="233"/>
    </row>
    <row r="85" spans="1:131" ht="26.25" customHeight="1" x14ac:dyDescent="0.2">
      <c r="A85" s="241">
        <v>18</v>
      </c>
      <c r="B85" s="901"/>
      <c r="C85" s="902"/>
      <c r="D85" s="902"/>
      <c r="E85" s="902"/>
      <c r="F85" s="902"/>
      <c r="G85" s="902"/>
      <c r="H85" s="902"/>
      <c r="I85" s="902"/>
      <c r="J85" s="902"/>
      <c r="K85" s="902"/>
      <c r="L85" s="902"/>
      <c r="M85" s="902"/>
      <c r="N85" s="902"/>
      <c r="O85" s="902"/>
      <c r="P85" s="903"/>
      <c r="Q85" s="904"/>
      <c r="R85" s="858"/>
      <c r="S85" s="858"/>
      <c r="T85" s="858"/>
      <c r="U85" s="858"/>
      <c r="V85" s="858"/>
      <c r="W85" s="858"/>
      <c r="X85" s="858"/>
      <c r="Y85" s="858"/>
      <c r="Z85" s="858"/>
      <c r="AA85" s="858"/>
      <c r="AB85" s="858"/>
      <c r="AC85" s="858"/>
      <c r="AD85" s="858"/>
      <c r="AE85" s="858"/>
      <c r="AF85" s="858"/>
      <c r="AG85" s="858"/>
      <c r="AH85" s="858"/>
      <c r="AI85" s="858"/>
      <c r="AJ85" s="858"/>
      <c r="AK85" s="858"/>
      <c r="AL85" s="858"/>
      <c r="AM85" s="858"/>
      <c r="AN85" s="858"/>
      <c r="AO85" s="858"/>
      <c r="AP85" s="858"/>
      <c r="AQ85" s="858"/>
      <c r="AR85" s="858"/>
      <c r="AS85" s="858"/>
      <c r="AT85" s="858"/>
      <c r="AU85" s="858"/>
      <c r="AV85" s="858"/>
      <c r="AW85" s="858"/>
      <c r="AX85" s="858"/>
      <c r="AY85" s="858"/>
      <c r="AZ85" s="860"/>
      <c r="BA85" s="860"/>
      <c r="BB85" s="860"/>
      <c r="BC85" s="860"/>
      <c r="BD85" s="861"/>
      <c r="BE85" s="244"/>
      <c r="BF85" s="244"/>
      <c r="BG85" s="244"/>
      <c r="BH85" s="244"/>
      <c r="BI85" s="244"/>
      <c r="BJ85" s="244"/>
      <c r="BK85" s="244"/>
      <c r="BL85" s="244"/>
      <c r="BM85" s="244"/>
      <c r="BN85" s="244"/>
      <c r="BO85" s="244"/>
      <c r="BP85" s="244"/>
      <c r="BQ85" s="241">
        <v>79</v>
      </c>
      <c r="BR85" s="246"/>
      <c r="BS85" s="887"/>
      <c r="BT85" s="888"/>
      <c r="BU85" s="888"/>
      <c r="BV85" s="888"/>
      <c r="BW85" s="888"/>
      <c r="BX85" s="888"/>
      <c r="BY85" s="888"/>
      <c r="BZ85" s="888"/>
      <c r="CA85" s="888"/>
      <c r="CB85" s="888"/>
      <c r="CC85" s="888"/>
      <c r="CD85" s="888"/>
      <c r="CE85" s="888"/>
      <c r="CF85" s="888"/>
      <c r="CG85" s="893"/>
      <c r="CH85" s="890"/>
      <c r="CI85" s="891"/>
      <c r="CJ85" s="891"/>
      <c r="CK85" s="891"/>
      <c r="CL85" s="892"/>
      <c r="CM85" s="890"/>
      <c r="CN85" s="891"/>
      <c r="CO85" s="891"/>
      <c r="CP85" s="891"/>
      <c r="CQ85" s="892"/>
      <c r="CR85" s="890"/>
      <c r="CS85" s="891"/>
      <c r="CT85" s="891"/>
      <c r="CU85" s="891"/>
      <c r="CV85" s="892"/>
      <c r="CW85" s="890"/>
      <c r="CX85" s="891"/>
      <c r="CY85" s="891"/>
      <c r="CZ85" s="891"/>
      <c r="DA85" s="892"/>
      <c r="DB85" s="890"/>
      <c r="DC85" s="891"/>
      <c r="DD85" s="891"/>
      <c r="DE85" s="891"/>
      <c r="DF85" s="892"/>
      <c r="DG85" s="890"/>
      <c r="DH85" s="891"/>
      <c r="DI85" s="891"/>
      <c r="DJ85" s="891"/>
      <c r="DK85" s="892"/>
      <c r="DL85" s="890"/>
      <c r="DM85" s="891"/>
      <c r="DN85" s="891"/>
      <c r="DO85" s="891"/>
      <c r="DP85" s="892"/>
      <c r="DQ85" s="890"/>
      <c r="DR85" s="891"/>
      <c r="DS85" s="891"/>
      <c r="DT85" s="891"/>
      <c r="DU85" s="892"/>
      <c r="DV85" s="887"/>
      <c r="DW85" s="888"/>
      <c r="DX85" s="888"/>
      <c r="DY85" s="888"/>
      <c r="DZ85" s="889"/>
      <c r="EA85" s="233"/>
    </row>
    <row r="86" spans="1:131" ht="26.25" customHeight="1" x14ac:dyDescent="0.2">
      <c r="A86" s="241">
        <v>19</v>
      </c>
      <c r="B86" s="901"/>
      <c r="C86" s="902"/>
      <c r="D86" s="902"/>
      <c r="E86" s="902"/>
      <c r="F86" s="902"/>
      <c r="G86" s="902"/>
      <c r="H86" s="902"/>
      <c r="I86" s="902"/>
      <c r="J86" s="902"/>
      <c r="K86" s="902"/>
      <c r="L86" s="902"/>
      <c r="M86" s="902"/>
      <c r="N86" s="902"/>
      <c r="O86" s="902"/>
      <c r="P86" s="903"/>
      <c r="Q86" s="904"/>
      <c r="R86" s="858"/>
      <c r="S86" s="858"/>
      <c r="T86" s="858"/>
      <c r="U86" s="858"/>
      <c r="V86" s="858"/>
      <c r="W86" s="858"/>
      <c r="X86" s="858"/>
      <c r="Y86" s="858"/>
      <c r="Z86" s="858"/>
      <c r="AA86" s="858"/>
      <c r="AB86" s="858"/>
      <c r="AC86" s="858"/>
      <c r="AD86" s="858"/>
      <c r="AE86" s="858"/>
      <c r="AF86" s="858"/>
      <c r="AG86" s="858"/>
      <c r="AH86" s="858"/>
      <c r="AI86" s="858"/>
      <c r="AJ86" s="858"/>
      <c r="AK86" s="858"/>
      <c r="AL86" s="858"/>
      <c r="AM86" s="858"/>
      <c r="AN86" s="858"/>
      <c r="AO86" s="858"/>
      <c r="AP86" s="858"/>
      <c r="AQ86" s="858"/>
      <c r="AR86" s="858"/>
      <c r="AS86" s="858"/>
      <c r="AT86" s="858"/>
      <c r="AU86" s="858"/>
      <c r="AV86" s="858"/>
      <c r="AW86" s="858"/>
      <c r="AX86" s="858"/>
      <c r="AY86" s="858"/>
      <c r="AZ86" s="860"/>
      <c r="BA86" s="860"/>
      <c r="BB86" s="860"/>
      <c r="BC86" s="860"/>
      <c r="BD86" s="861"/>
      <c r="BE86" s="244"/>
      <c r="BF86" s="244"/>
      <c r="BG86" s="244"/>
      <c r="BH86" s="244"/>
      <c r="BI86" s="244"/>
      <c r="BJ86" s="244"/>
      <c r="BK86" s="244"/>
      <c r="BL86" s="244"/>
      <c r="BM86" s="244"/>
      <c r="BN86" s="244"/>
      <c r="BO86" s="244"/>
      <c r="BP86" s="244"/>
      <c r="BQ86" s="241">
        <v>80</v>
      </c>
      <c r="BR86" s="246"/>
      <c r="BS86" s="887"/>
      <c r="BT86" s="888"/>
      <c r="BU86" s="888"/>
      <c r="BV86" s="888"/>
      <c r="BW86" s="888"/>
      <c r="BX86" s="888"/>
      <c r="BY86" s="888"/>
      <c r="BZ86" s="888"/>
      <c r="CA86" s="888"/>
      <c r="CB86" s="888"/>
      <c r="CC86" s="888"/>
      <c r="CD86" s="888"/>
      <c r="CE86" s="888"/>
      <c r="CF86" s="888"/>
      <c r="CG86" s="893"/>
      <c r="CH86" s="890"/>
      <c r="CI86" s="891"/>
      <c r="CJ86" s="891"/>
      <c r="CK86" s="891"/>
      <c r="CL86" s="892"/>
      <c r="CM86" s="890"/>
      <c r="CN86" s="891"/>
      <c r="CO86" s="891"/>
      <c r="CP86" s="891"/>
      <c r="CQ86" s="892"/>
      <c r="CR86" s="890"/>
      <c r="CS86" s="891"/>
      <c r="CT86" s="891"/>
      <c r="CU86" s="891"/>
      <c r="CV86" s="892"/>
      <c r="CW86" s="890"/>
      <c r="CX86" s="891"/>
      <c r="CY86" s="891"/>
      <c r="CZ86" s="891"/>
      <c r="DA86" s="892"/>
      <c r="DB86" s="890"/>
      <c r="DC86" s="891"/>
      <c r="DD86" s="891"/>
      <c r="DE86" s="891"/>
      <c r="DF86" s="892"/>
      <c r="DG86" s="890"/>
      <c r="DH86" s="891"/>
      <c r="DI86" s="891"/>
      <c r="DJ86" s="891"/>
      <c r="DK86" s="892"/>
      <c r="DL86" s="890"/>
      <c r="DM86" s="891"/>
      <c r="DN86" s="891"/>
      <c r="DO86" s="891"/>
      <c r="DP86" s="892"/>
      <c r="DQ86" s="890"/>
      <c r="DR86" s="891"/>
      <c r="DS86" s="891"/>
      <c r="DT86" s="891"/>
      <c r="DU86" s="892"/>
      <c r="DV86" s="887"/>
      <c r="DW86" s="888"/>
      <c r="DX86" s="888"/>
      <c r="DY86" s="888"/>
      <c r="DZ86" s="889"/>
      <c r="EA86" s="233"/>
    </row>
    <row r="87" spans="1:131" ht="26.25" customHeight="1" x14ac:dyDescent="0.2">
      <c r="A87" s="247">
        <v>20</v>
      </c>
      <c r="B87" s="908"/>
      <c r="C87" s="909"/>
      <c r="D87" s="909"/>
      <c r="E87" s="909"/>
      <c r="F87" s="909"/>
      <c r="G87" s="909"/>
      <c r="H87" s="909"/>
      <c r="I87" s="909"/>
      <c r="J87" s="909"/>
      <c r="K87" s="909"/>
      <c r="L87" s="909"/>
      <c r="M87" s="909"/>
      <c r="N87" s="909"/>
      <c r="O87" s="909"/>
      <c r="P87" s="910"/>
      <c r="Q87" s="911"/>
      <c r="R87" s="912"/>
      <c r="S87" s="912"/>
      <c r="T87" s="912"/>
      <c r="U87" s="912"/>
      <c r="V87" s="912"/>
      <c r="W87" s="912"/>
      <c r="X87" s="912"/>
      <c r="Y87" s="912"/>
      <c r="Z87" s="912"/>
      <c r="AA87" s="912"/>
      <c r="AB87" s="912"/>
      <c r="AC87" s="912"/>
      <c r="AD87" s="912"/>
      <c r="AE87" s="912"/>
      <c r="AF87" s="912"/>
      <c r="AG87" s="912"/>
      <c r="AH87" s="912"/>
      <c r="AI87" s="912"/>
      <c r="AJ87" s="912"/>
      <c r="AK87" s="912"/>
      <c r="AL87" s="912"/>
      <c r="AM87" s="912"/>
      <c r="AN87" s="912"/>
      <c r="AO87" s="912"/>
      <c r="AP87" s="912"/>
      <c r="AQ87" s="912"/>
      <c r="AR87" s="912"/>
      <c r="AS87" s="912"/>
      <c r="AT87" s="912"/>
      <c r="AU87" s="912"/>
      <c r="AV87" s="912"/>
      <c r="AW87" s="912"/>
      <c r="AX87" s="912"/>
      <c r="AY87" s="912"/>
      <c r="AZ87" s="913"/>
      <c r="BA87" s="913"/>
      <c r="BB87" s="913"/>
      <c r="BC87" s="913"/>
      <c r="BD87" s="914"/>
      <c r="BE87" s="244"/>
      <c r="BF87" s="244"/>
      <c r="BG87" s="244"/>
      <c r="BH87" s="244"/>
      <c r="BI87" s="244"/>
      <c r="BJ87" s="244"/>
      <c r="BK87" s="244"/>
      <c r="BL87" s="244"/>
      <c r="BM87" s="244"/>
      <c r="BN87" s="244"/>
      <c r="BO87" s="244"/>
      <c r="BP87" s="244"/>
      <c r="BQ87" s="241">
        <v>81</v>
      </c>
      <c r="BR87" s="246"/>
      <c r="BS87" s="887"/>
      <c r="BT87" s="888"/>
      <c r="BU87" s="888"/>
      <c r="BV87" s="888"/>
      <c r="BW87" s="888"/>
      <c r="BX87" s="888"/>
      <c r="BY87" s="888"/>
      <c r="BZ87" s="888"/>
      <c r="CA87" s="888"/>
      <c r="CB87" s="888"/>
      <c r="CC87" s="888"/>
      <c r="CD87" s="888"/>
      <c r="CE87" s="888"/>
      <c r="CF87" s="888"/>
      <c r="CG87" s="893"/>
      <c r="CH87" s="890"/>
      <c r="CI87" s="891"/>
      <c r="CJ87" s="891"/>
      <c r="CK87" s="891"/>
      <c r="CL87" s="892"/>
      <c r="CM87" s="890"/>
      <c r="CN87" s="891"/>
      <c r="CO87" s="891"/>
      <c r="CP87" s="891"/>
      <c r="CQ87" s="892"/>
      <c r="CR87" s="890"/>
      <c r="CS87" s="891"/>
      <c r="CT87" s="891"/>
      <c r="CU87" s="891"/>
      <c r="CV87" s="892"/>
      <c r="CW87" s="890"/>
      <c r="CX87" s="891"/>
      <c r="CY87" s="891"/>
      <c r="CZ87" s="891"/>
      <c r="DA87" s="892"/>
      <c r="DB87" s="890"/>
      <c r="DC87" s="891"/>
      <c r="DD87" s="891"/>
      <c r="DE87" s="891"/>
      <c r="DF87" s="892"/>
      <c r="DG87" s="890"/>
      <c r="DH87" s="891"/>
      <c r="DI87" s="891"/>
      <c r="DJ87" s="891"/>
      <c r="DK87" s="892"/>
      <c r="DL87" s="890"/>
      <c r="DM87" s="891"/>
      <c r="DN87" s="891"/>
      <c r="DO87" s="891"/>
      <c r="DP87" s="892"/>
      <c r="DQ87" s="890"/>
      <c r="DR87" s="891"/>
      <c r="DS87" s="891"/>
      <c r="DT87" s="891"/>
      <c r="DU87" s="892"/>
      <c r="DV87" s="887"/>
      <c r="DW87" s="888"/>
      <c r="DX87" s="888"/>
      <c r="DY87" s="888"/>
      <c r="DZ87" s="889"/>
      <c r="EA87" s="233"/>
    </row>
    <row r="88" spans="1:131" ht="26.25" customHeight="1" thickBot="1" x14ac:dyDescent="0.25">
      <c r="A88" s="243" t="s">
        <v>396</v>
      </c>
      <c r="B88" s="817" t="s">
        <v>428</v>
      </c>
      <c r="C88" s="818"/>
      <c r="D88" s="818"/>
      <c r="E88" s="818"/>
      <c r="F88" s="818"/>
      <c r="G88" s="818"/>
      <c r="H88" s="818"/>
      <c r="I88" s="818"/>
      <c r="J88" s="818"/>
      <c r="K88" s="818"/>
      <c r="L88" s="818"/>
      <c r="M88" s="818"/>
      <c r="N88" s="818"/>
      <c r="O88" s="818"/>
      <c r="P88" s="819"/>
      <c r="Q88" s="868"/>
      <c r="R88" s="869"/>
      <c r="S88" s="869"/>
      <c r="T88" s="869"/>
      <c r="U88" s="869"/>
      <c r="V88" s="869"/>
      <c r="W88" s="869"/>
      <c r="X88" s="869"/>
      <c r="Y88" s="869"/>
      <c r="Z88" s="869"/>
      <c r="AA88" s="869"/>
      <c r="AB88" s="869"/>
      <c r="AC88" s="869"/>
      <c r="AD88" s="869"/>
      <c r="AE88" s="869"/>
      <c r="AF88" s="872">
        <v>38652</v>
      </c>
      <c r="AG88" s="872"/>
      <c r="AH88" s="872"/>
      <c r="AI88" s="872"/>
      <c r="AJ88" s="872"/>
      <c r="AK88" s="869"/>
      <c r="AL88" s="869"/>
      <c r="AM88" s="869"/>
      <c r="AN88" s="869"/>
      <c r="AO88" s="869"/>
      <c r="AP88" s="872">
        <v>558</v>
      </c>
      <c r="AQ88" s="872"/>
      <c r="AR88" s="872"/>
      <c r="AS88" s="872"/>
      <c r="AT88" s="872"/>
      <c r="AU88" s="872">
        <v>163</v>
      </c>
      <c r="AV88" s="872"/>
      <c r="AW88" s="872"/>
      <c r="AX88" s="872"/>
      <c r="AY88" s="872"/>
      <c r="AZ88" s="877"/>
      <c r="BA88" s="877"/>
      <c r="BB88" s="877"/>
      <c r="BC88" s="877"/>
      <c r="BD88" s="878"/>
      <c r="BE88" s="244"/>
      <c r="BF88" s="244"/>
      <c r="BG88" s="244"/>
      <c r="BH88" s="244"/>
      <c r="BI88" s="244"/>
      <c r="BJ88" s="244"/>
      <c r="BK88" s="244"/>
      <c r="BL88" s="244"/>
      <c r="BM88" s="244"/>
      <c r="BN88" s="244"/>
      <c r="BO88" s="244"/>
      <c r="BP88" s="244"/>
      <c r="BQ88" s="241">
        <v>82</v>
      </c>
      <c r="BR88" s="246"/>
      <c r="BS88" s="887"/>
      <c r="BT88" s="888"/>
      <c r="BU88" s="888"/>
      <c r="BV88" s="888"/>
      <c r="BW88" s="888"/>
      <c r="BX88" s="888"/>
      <c r="BY88" s="888"/>
      <c r="BZ88" s="888"/>
      <c r="CA88" s="888"/>
      <c r="CB88" s="888"/>
      <c r="CC88" s="888"/>
      <c r="CD88" s="888"/>
      <c r="CE88" s="888"/>
      <c r="CF88" s="888"/>
      <c r="CG88" s="893"/>
      <c r="CH88" s="890"/>
      <c r="CI88" s="891"/>
      <c r="CJ88" s="891"/>
      <c r="CK88" s="891"/>
      <c r="CL88" s="892"/>
      <c r="CM88" s="890"/>
      <c r="CN88" s="891"/>
      <c r="CO88" s="891"/>
      <c r="CP88" s="891"/>
      <c r="CQ88" s="892"/>
      <c r="CR88" s="890"/>
      <c r="CS88" s="891"/>
      <c r="CT88" s="891"/>
      <c r="CU88" s="891"/>
      <c r="CV88" s="892"/>
      <c r="CW88" s="890"/>
      <c r="CX88" s="891"/>
      <c r="CY88" s="891"/>
      <c r="CZ88" s="891"/>
      <c r="DA88" s="892"/>
      <c r="DB88" s="890"/>
      <c r="DC88" s="891"/>
      <c r="DD88" s="891"/>
      <c r="DE88" s="891"/>
      <c r="DF88" s="892"/>
      <c r="DG88" s="890"/>
      <c r="DH88" s="891"/>
      <c r="DI88" s="891"/>
      <c r="DJ88" s="891"/>
      <c r="DK88" s="892"/>
      <c r="DL88" s="890"/>
      <c r="DM88" s="891"/>
      <c r="DN88" s="891"/>
      <c r="DO88" s="891"/>
      <c r="DP88" s="892"/>
      <c r="DQ88" s="890"/>
      <c r="DR88" s="891"/>
      <c r="DS88" s="891"/>
      <c r="DT88" s="891"/>
      <c r="DU88" s="892"/>
      <c r="DV88" s="887"/>
      <c r="DW88" s="888"/>
      <c r="DX88" s="888"/>
      <c r="DY88" s="888"/>
      <c r="DZ88" s="889"/>
      <c r="EA88" s="233"/>
    </row>
    <row r="89" spans="1:131" ht="26.25" hidden="1" customHeight="1" x14ac:dyDescent="0.2">
      <c r="A89" s="248"/>
      <c r="B89" s="249"/>
      <c r="C89" s="249"/>
      <c r="D89" s="249"/>
      <c r="E89" s="249"/>
      <c r="F89" s="249"/>
      <c r="G89" s="249"/>
      <c r="H89" s="249"/>
      <c r="I89" s="249"/>
      <c r="J89" s="249"/>
      <c r="K89" s="249"/>
      <c r="L89" s="249"/>
      <c r="M89" s="249"/>
      <c r="N89" s="249"/>
      <c r="O89" s="249"/>
      <c r="P89" s="249"/>
      <c r="Q89" s="250"/>
      <c r="R89" s="250"/>
      <c r="S89" s="250"/>
      <c r="T89" s="250"/>
      <c r="U89" s="250"/>
      <c r="V89" s="250"/>
      <c r="W89" s="250"/>
      <c r="X89" s="250"/>
      <c r="Y89" s="250"/>
      <c r="Z89" s="250"/>
      <c r="AA89" s="250"/>
      <c r="AB89" s="250"/>
      <c r="AC89" s="250"/>
      <c r="AD89" s="250"/>
      <c r="AE89" s="250"/>
      <c r="AF89" s="250"/>
      <c r="AG89" s="250"/>
      <c r="AH89" s="250"/>
      <c r="AI89" s="250"/>
      <c r="AJ89" s="250"/>
      <c r="AK89" s="250"/>
      <c r="AL89" s="250"/>
      <c r="AM89" s="250"/>
      <c r="AN89" s="250"/>
      <c r="AO89" s="250"/>
      <c r="AP89" s="250"/>
      <c r="AQ89" s="250"/>
      <c r="AR89" s="250"/>
      <c r="AS89" s="250"/>
      <c r="AT89" s="250"/>
      <c r="AU89" s="250"/>
      <c r="AV89" s="250"/>
      <c r="AW89" s="250"/>
      <c r="AX89" s="250"/>
      <c r="AY89" s="250"/>
      <c r="AZ89" s="251"/>
      <c r="BA89" s="251"/>
      <c r="BB89" s="251"/>
      <c r="BC89" s="251"/>
      <c r="BD89" s="251"/>
      <c r="BE89" s="244"/>
      <c r="BF89" s="244"/>
      <c r="BG89" s="244"/>
      <c r="BH89" s="244"/>
      <c r="BI89" s="244"/>
      <c r="BJ89" s="244"/>
      <c r="BK89" s="244"/>
      <c r="BL89" s="244"/>
      <c r="BM89" s="244"/>
      <c r="BN89" s="244"/>
      <c r="BO89" s="244"/>
      <c r="BP89" s="244"/>
      <c r="BQ89" s="241">
        <v>83</v>
      </c>
      <c r="BR89" s="246"/>
      <c r="BS89" s="887"/>
      <c r="BT89" s="888"/>
      <c r="BU89" s="888"/>
      <c r="BV89" s="888"/>
      <c r="BW89" s="888"/>
      <c r="BX89" s="888"/>
      <c r="BY89" s="888"/>
      <c r="BZ89" s="888"/>
      <c r="CA89" s="888"/>
      <c r="CB89" s="888"/>
      <c r="CC89" s="888"/>
      <c r="CD89" s="888"/>
      <c r="CE89" s="888"/>
      <c r="CF89" s="888"/>
      <c r="CG89" s="893"/>
      <c r="CH89" s="890"/>
      <c r="CI89" s="891"/>
      <c r="CJ89" s="891"/>
      <c r="CK89" s="891"/>
      <c r="CL89" s="892"/>
      <c r="CM89" s="890"/>
      <c r="CN89" s="891"/>
      <c r="CO89" s="891"/>
      <c r="CP89" s="891"/>
      <c r="CQ89" s="892"/>
      <c r="CR89" s="890"/>
      <c r="CS89" s="891"/>
      <c r="CT89" s="891"/>
      <c r="CU89" s="891"/>
      <c r="CV89" s="892"/>
      <c r="CW89" s="890"/>
      <c r="CX89" s="891"/>
      <c r="CY89" s="891"/>
      <c r="CZ89" s="891"/>
      <c r="DA89" s="892"/>
      <c r="DB89" s="890"/>
      <c r="DC89" s="891"/>
      <c r="DD89" s="891"/>
      <c r="DE89" s="891"/>
      <c r="DF89" s="892"/>
      <c r="DG89" s="890"/>
      <c r="DH89" s="891"/>
      <c r="DI89" s="891"/>
      <c r="DJ89" s="891"/>
      <c r="DK89" s="892"/>
      <c r="DL89" s="890"/>
      <c r="DM89" s="891"/>
      <c r="DN89" s="891"/>
      <c r="DO89" s="891"/>
      <c r="DP89" s="892"/>
      <c r="DQ89" s="890"/>
      <c r="DR89" s="891"/>
      <c r="DS89" s="891"/>
      <c r="DT89" s="891"/>
      <c r="DU89" s="892"/>
      <c r="DV89" s="887"/>
      <c r="DW89" s="888"/>
      <c r="DX89" s="888"/>
      <c r="DY89" s="888"/>
      <c r="DZ89" s="889"/>
      <c r="EA89" s="233"/>
    </row>
    <row r="90" spans="1:131" ht="26.25" hidden="1" customHeight="1" x14ac:dyDescent="0.2">
      <c r="A90" s="248"/>
      <c r="B90" s="249"/>
      <c r="C90" s="249"/>
      <c r="D90" s="249"/>
      <c r="E90" s="249"/>
      <c r="F90" s="249"/>
      <c r="G90" s="249"/>
      <c r="H90" s="249"/>
      <c r="I90" s="249"/>
      <c r="J90" s="249"/>
      <c r="K90" s="249"/>
      <c r="L90" s="249"/>
      <c r="M90" s="249"/>
      <c r="N90" s="249"/>
      <c r="O90" s="249"/>
      <c r="P90" s="249"/>
      <c r="Q90" s="250"/>
      <c r="R90" s="250"/>
      <c r="S90" s="250"/>
      <c r="T90" s="250"/>
      <c r="U90" s="250"/>
      <c r="V90" s="250"/>
      <c r="W90" s="250"/>
      <c r="X90" s="250"/>
      <c r="Y90" s="250"/>
      <c r="Z90" s="250"/>
      <c r="AA90" s="250"/>
      <c r="AB90" s="250"/>
      <c r="AC90" s="250"/>
      <c r="AD90" s="250"/>
      <c r="AE90" s="250"/>
      <c r="AF90" s="250"/>
      <c r="AG90" s="250"/>
      <c r="AH90" s="250"/>
      <c r="AI90" s="250"/>
      <c r="AJ90" s="250"/>
      <c r="AK90" s="250"/>
      <c r="AL90" s="250"/>
      <c r="AM90" s="250"/>
      <c r="AN90" s="250"/>
      <c r="AO90" s="250"/>
      <c r="AP90" s="250"/>
      <c r="AQ90" s="250"/>
      <c r="AR90" s="250"/>
      <c r="AS90" s="250"/>
      <c r="AT90" s="250"/>
      <c r="AU90" s="250"/>
      <c r="AV90" s="250"/>
      <c r="AW90" s="250"/>
      <c r="AX90" s="250"/>
      <c r="AY90" s="250"/>
      <c r="AZ90" s="251"/>
      <c r="BA90" s="251"/>
      <c r="BB90" s="251"/>
      <c r="BC90" s="251"/>
      <c r="BD90" s="251"/>
      <c r="BE90" s="244"/>
      <c r="BF90" s="244"/>
      <c r="BG90" s="244"/>
      <c r="BH90" s="244"/>
      <c r="BI90" s="244"/>
      <c r="BJ90" s="244"/>
      <c r="BK90" s="244"/>
      <c r="BL90" s="244"/>
      <c r="BM90" s="244"/>
      <c r="BN90" s="244"/>
      <c r="BO90" s="244"/>
      <c r="BP90" s="244"/>
      <c r="BQ90" s="241">
        <v>84</v>
      </c>
      <c r="BR90" s="246"/>
      <c r="BS90" s="887"/>
      <c r="BT90" s="888"/>
      <c r="BU90" s="888"/>
      <c r="BV90" s="888"/>
      <c r="BW90" s="888"/>
      <c r="BX90" s="888"/>
      <c r="BY90" s="888"/>
      <c r="BZ90" s="888"/>
      <c r="CA90" s="888"/>
      <c r="CB90" s="888"/>
      <c r="CC90" s="888"/>
      <c r="CD90" s="888"/>
      <c r="CE90" s="888"/>
      <c r="CF90" s="888"/>
      <c r="CG90" s="893"/>
      <c r="CH90" s="890"/>
      <c r="CI90" s="891"/>
      <c r="CJ90" s="891"/>
      <c r="CK90" s="891"/>
      <c r="CL90" s="892"/>
      <c r="CM90" s="890"/>
      <c r="CN90" s="891"/>
      <c r="CO90" s="891"/>
      <c r="CP90" s="891"/>
      <c r="CQ90" s="892"/>
      <c r="CR90" s="890"/>
      <c r="CS90" s="891"/>
      <c r="CT90" s="891"/>
      <c r="CU90" s="891"/>
      <c r="CV90" s="892"/>
      <c r="CW90" s="890"/>
      <c r="CX90" s="891"/>
      <c r="CY90" s="891"/>
      <c r="CZ90" s="891"/>
      <c r="DA90" s="892"/>
      <c r="DB90" s="890"/>
      <c r="DC90" s="891"/>
      <c r="DD90" s="891"/>
      <c r="DE90" s="891"/>
      <c r="DF90" s="892"/>
      <c r="DG90" s="890"/>
      <c r="DH90" s="891"/>
      <c r="DI90" s="891"/>
      <c r="DJ90" s="891"/>
      <c r="DK90" s="892"/>
      <c r="DL90" s="890"/>
      <c r="DM90" s="891"/>
      <c r="DN90" s="891"/>
      <c r="DO90" s="891"/>
      <c r="DP90" s="892"/>
      <c r="DQ90" s="890"/>
      <c r="DR90" s="891"/>
      <c r="DS90" s="891"/>
      <c r="DT90" s="891"/>
      <c r="DU90" s="892"/>
      <c r="DV90" s="887"/>
      <c r="DW90" s="888"/>
      <c r="DX90" s="888"/>
      <c r="DY90" s="888"/>
      <c r="DZ90" s="889"/>
      <c r="EA90" s="233"/>
    </row>
    <row r="91" spans="1:131" ht="26.25" hidden="1" customHeight="1" x14ac:dyDescent="0.2">
      <c r="A91" s="248"/>
      <c r="B91" s="249"/>
      <c r="C91" s="249"/>
      <c r="D91" s="249"/>
      <c r="E91" s="249"/>
      <c r="F91" s="249"/>
      <c r="G91" s="249"/>
      <c r="H91" s="249"/>
      <c r="I91" s="249"/>
      <c r="J91" s="249"/>
      <c r="K91" s="249"/>
      <c r="L91" s="249"/>
      <c r="M91" s="249"/>
      <c r="N91" s="249"/>
      <c r="O91" s="249"/>
      <c r="P91" s="249"/>
      <c r="Q91" s="250"/>
      <c r="R91" s="250"/>
      <c r="S91" s="250"/>
      <c r="T91" s="250"/>
      <c r="U91" s="250"/>
      <c r="V91" s="250"/>
      <c r="W91" s="250"/>
      <c r="X91" s="250"/>
      <c r="Y91" s="250"/>
      <c r="Z91" s="250"/>
      <c r="AA91" s="250"/>
      <c r="AB91" s="250"/>
      <c r="AC91" s="250"/>
      <c r="AD91" s="250"/>
      <c r="AE91" s="250"/>
      <c r="AF91" s="250"/>
      <c r="AG91" s="250"/>
      <c r="AH91" s="250"/>
      <c r="AI91" s="250"/>
      <c r="AJ91" s="250"/>
      <c r="AK91" s="250"/>
      <c r="AL91" s="250"/>
      <c r="AM91" s="250"/>
      <c r="AN91" s="250"/>
      <c r="AO91" s="250"/>
      <c r="AP91" s="250"/>
      <c r="AQ91" s="250"/>
      <c r="AR91" s="250"/>
      <c r="AS91" s="250"/>
      <c r="AT91" s="250"/>
      <c r="AU91" s="250"/>
      <c r="AV91" s="250"/>
      <c r="AW91" s="250"/>
      <c r="AX91" s="250"/>
      <c r="AY91" s="250"/>
      <c r="AZ91" s="251"/>
      <c r="BA91" s="251"/>
      <c r="BB91" s="251"/>
      <c r="BC91" s="251"/>
      <c r="BD91" s="251"/>
      <c r="BE91" s="244"/>
      <c r="BF91" s="244"/>
      <c r="BG91" s="244"/>
      <c r="BH91" s="244"/>
      <c r="BI91" s="244"/>
      <c r="BJ91" s="244"/>
      <c r="BK91" s="244"/>
      <c r="BL91" s="244"/>
      <c r="BM91" s="244"/>
      <c r="BN91" s="244"/>
      <c r="BO91" s="244"/>
      <c r="BP91" s="244"/>
      <c r="BQ91" s="241">
        <v>85</v>
      </c>
      <c r="BR91" s="246"/>
      <c r="BS91" s="887"/>
      <c r="BT91" s="888"/>
      <c r="BU91" s="888"/>
      <c r="BV91" s="888"/>
      <c r="BW91" s="888"/>
      <c r="BX91" s="888"/>
      <c r="BY91" s="888"/>
      <c r="BZ91" s="888"/>
      <c r="CA91" s="888"/>
      <c r="CB91" s="888"/>
      <c r="CC91" s="888"/>
      <c r="CD91" s="888"/>
      <c r="CE91" s="888"/>
      <c r="CF91" s="888"/>
      <c r="CG91" s="893"/>
      <c r="CH91" s="890"/>
      <c r="CI91" s="891"/>
      <c r="CJ91" s="891"/>
      <c r="CK91" s="891"/>
      <c r="CL91" s="892"/>
      <c r="CM91" s="890"/>
      <c r="CN91" s="891"/>
      <c r="CO91" s="891"/>
      <c r="CP91" s="891"/>
      <c r="CQ91" s="892"/>
      <c r="CR91" s="890"/>
      <c r="CS91" s="891"/>
      <c r="CT91" s="891"/>
      <c r="CU91" s="891"/>
      <c r="CV91" s="892"/>
      <c r="CW91" s="890"/>
      <c r="CX91" s="891"/>
      <c r="CY91" s="891"/>
      <c r="CZ91" s="891"/>
      <c r="DA91" s="892"/>
      <c r="DB91" s="890"/>
      <c r="DC91" s="891"/>
      <c r="DD91" s="891"/>
      <c r="DE91" s="891"/>
      <c r="DF91" s="892"/>
      <c r="DG91" s="890"/>
      <c r="DH91" s="891"/>
      <c r="DI91" s="891"/>
      <c r="DJ91" s="891"/>
      <c r="DK91" s="892"/>
      <c r="DL91" s="890"/>
      <c r="DM91" s="891"/>
      <c r="DN91" s="891"/>
      <c r="DO91" s="891"/>
      <c r="DP91" s="892"/>
      <c r="DQ91" s="890"/>
      <c r="DR91" s="891"/>
      <c r="DS91" s="891"/>
      <c r="DT91" s="891"/>
      <c r="DU91" s="892"/>
      <c r="DV91" s="887"/>
      <c r="DW91" s="888"/>
      <c r="DX91" s="888"/>
      <c r="DY91" s="888"/>
      <c r="DZ91" s="889"/>
      <c r="EA91" s="233"/>
    </row>
    <row r="92" spans="1:131" ht="26.25" hidden="1" customHeight="1" x14ac:dyDescent="0.2">
      <c r="A92" s="248"/>
      <c r="B92" s="249"/>
      <c r="C92" s="249"/>
      <c r="D92" s="249"/>
      <c r="E92" s="249"/>
      <c r="F92" s="249"/>
      <c r="G92" s="249"/>
      <c r="H92" s="249"/>
      <c r="I92" s="249"/>
      <c r="J92" s="249"/>
      <c r="K92" s="249"/>
      <c r="L92" s="249"/>
      <c r="M92" s="249"/>
      <c r="N92" s="249"/>
      <c r="O92" s="249"/>
      <c r="P92" s="249"/>
      <c r="Q92" s="250"/>
      <c r="R92" s="250"/>
      <c r="S92" s="250"/>
      <c r="T92" s="250"/>
      <c r="U92" s="250"/>
      <c r="V92" s="250"/>
      <c r="W92" s="250"/>
      <c r="X92" s="250"/>
      <c r="Y92" s="250"/>
      <c r="Z92" s="250"/>
      <c r="AA92" s="250"/>
      <c r="AB92" s="250"/>
      <c r="AC92" s="250"/>
      <c r="AD92" s="250"/>
      <c r="AE92" s="250"/>
      <c r="AF92" s="250"/>
      <c r="AG92" s="250"/>
      <c r="AH92" s="250"/>
      <c r="AI92" s="250"/>
      <c r="AJ92" s="250"/>
      <c r="AK92" s="250"/>
      <c r="AL92" s="250"/>
      <c r="AM92" s="250"/>
      <c r="AN92" s="250"/>
      <c r="AO92" s="250"/>
      <c r="AP92" s="250"/>
      <c r="AQ92" s="250"/>
      <c r="AR92" s="250"/>
      <c r="AS92" s="250"/>
      <c r="AT92" s="250"/>
      <c r="AU92" s="250"/>
      <c r="AV92" s="250"/>
      <c r="AW92" s="250"/>
      <c r="AX92" s="250"/>
      <c r="AY92" s="250"/>
      <c r="AZ92" s="251"/>
      <c r="BA92" s="251"/>
      <c r="BB92" s="251"/>
      <c r="BC92" s="251"/>
      <c r="BD92" s="251"/>
      <c r="BE92" s="244"/>
      <c r="BF92" s="244"/>
      <c r="BG92" s="244"/>
      <c r="BH92" s="244"/>
      <c r="BI92" s="244"/>
      <c r="BJ92" s="244"/>
      <c r="BK92" s="244"/>
      <c r="BL92" s="244"/>
      <c r="BM92" s="244"/>
      <c r="BN92" s="244"/>
      <c r="BO92" s="244"/>
      <c r="BP92" s="244"/>
      <c r="BQ92" s="241">
        <v>86</v>
      </c>
      <c r="BR92" s="246"/>
      <c r="BS92" s="887"/>
      <c r="BT92" s="888"/>
      <c r="BU92" s="888"/>
      <c r="BV92" s="888"/>
      <c r="BW92" s="888"/>
      <c r="BX92" s="888"/>
      <c r="BY92" s="888"/>
      <c r="BZ92" s="888"/>
      <c r="CA92" s="888"/>
      <c r="CB92" s="888"/>
      <c r="CC92" s="888"/>
      <c r="CD92" s="888"/>
      <c r="CE92" s="888"/>
      <c r="CF92" s="888"/>
      <c r="CG92" s="893"/>
      <c r="CH92" s="890"/>
      <c r="CI92" s="891"/>
      <c r="CJ92" s="891"/>
      <c r="CK92" s="891"/>
      <c r="CL92" s="892"/>
      <c r="CM92" s="890"/>
      <c r="CN92" s="891"/>
      <c r="CO92" s="891"/>
      <c r="CP92" s="891"/>
      <c r="CQ92" s="892"/>
      <c r="CR92" s="890"/>
      <c r="CS92" s="891"/>
      <c r="CT92" s="891"/>
      <c r="CU92" s="891"/>
      <c r="CV92" s="892"/>
      <c r="CW92" s="890"/>
      <c r="CX92" s="891"/>
      <c r="CY92" s="891"/>
      <c r="CZ92" s="891"/>
      <c r="DA92" s="892"/>
      <c r="DB92" s="890"/>
      <c r="DC92" s="891"/>
      <c r="DD92" s="891"/>
      <c r="DE92" s="891"/>
      <c r="DF92" s="892"/>
      <c r="DG92" s="890"/>
      <c r="DH92" s="891"/>
      <c r="DI92" s="891"/>
      <c r="DJ92" s="891"/>
      <c r="DK92" s="892"/>
      <c r="DL92" s="890"/>
      <c r="DM92" s="891"/>
      <c r="DN92" s="891"/>
      <c r="DO92" s="891"/>
      <c r="DP92" s="892"/>
      <c r="DQ92" s="890"/>
      <c r="DR92" s="891"/>
      <c r="DS92" s="891"/>
      <c r="DT92" s="891"/>
      <c r="DU92" s="892"/>
      <c r="DV92" s="887"/>
      <c r="DW92" s="888"/>
      <c r="DX92" s="888"/>
      <c r="DY92" s="888"/>
      <c r="DZ92" s="889"/>
      <c r="EA92" s="233"/>
    </row>
    <row r="93" spans="1:131" ht="26.25" hidden="1" customHeight="1" x14ac:dyDescent="0.2">
      <c r="A93" s="248"/>
      <c r="B93" s="249"/>
      <c r="C93" s="249"/>
      <c r="D93" s="249"/>
      <c r="E93" s="249"/>
      <c r="F93" s="249"/>
      <c r="G93" s="249"/>
      <c r="H93" s="249"/>
      <c r="I93" s="249"/>
      <c r="J93" s="249"/>
      <c r="K93" s="249"/>
      <c r="L93" s="249"/>
      <c r="M93" s="249"/>
      <c r="N93" s="249"/>
      <c r="O93" s="249"/>
      <c r="P93" s="249"/>
      <c r="Q93" s="250"/>
      <c r="R93" s="250"/>
      <c r="S93" s="250"/>
      <c r="T93" s="250"/>
      <c r="U93" s="250"/>
      <c r="V93" s="250"/>
      <c r="W93" s="250"/>
      <c r="X93" s="250"/>
      <c r="Y93" s="250"/>
      <c r="Z93" s="250"/>
      <c r="AA93" s="250"/>
      <c r="AB93" s="250"/>
      <c r="AC93" s="250"/>
      <c r="AD93" s="250"/>
      <c r="AE93" s="250"/>
      <c r="AF93" s="250"/>
      <c r="AG93" s="250"/>
      <c r="AH93" s="250"/>
      <c r="AI93" s="250"/>
      <c r="AJ93" s="250"/>
      <c r="AK93" s="250"/>
      <c r="AL93" s="250"/>
      <c r="AM93" s="250"/>
      <c r="AN93" s="250"/>
      <c r="AO93" s="250"/>
      <c r="AP93" s="250"/>
      <c r="AQ93" s="250"/>
      <c r="AR93" s="250"/>
      <c r="AS93" s="250"/>
      <c r="AT93" s="250"/>
      <c r="AU93" s="250"/>
      <c r="AV93" s="250"/>
      <c r="AW93" s="250"/>
      <c r="AX93" s="250"/>
      <c r="AY93" s="250"/>
      <c r="AZ93" s="251"/>
      <c r="BA93" s="251"/>
      <c r="BB93" s="251"/>
      <c r="BC93" s="251"/>
      <c r="BD93" s="251"/>
      <c r="BE93" s="244"/>
      <c r="BF93" s="244"/>
      <c r="BG93" s="244"/>
      <c r="BH93" s="244"/>
      <c r="BI93" s="244"/>
      <c r="BJ93" s="244"/>
      <c r="BK93" s="244"/>
      <c r="BL93" s="244"/>
      <c r="BM93" s="244"/>
      <c r="BN93" s="244"/>
      <c r="BO93" s="244"/>
      <c r="BP93" s="244"/>
      <c r="BQ93" s="241">
        <v>87</v>
      </c>
      <c r="BR93" s="246"/>
      <c r="BS93" s="887"/>
      <c r="BT93" s="888"/>
      <c r="BU93" s="888"/>
      <c r="BV93" s="888"/>
      <c r="BW93" s="888"/>
      <c r="BX93" s="888"/>
      <c r="BY93" s="888"/>
      <c r="BZ93" s="888"/>
      <c r="CA93" s="888"/>
      <c r="CB93" s="888"/>
      <c r="CC93" s="888"/>
      <c r="CD93" s="888"/>
      <c r="CE93" s="888"/>
      <c r="CF93" s="888"/>
      <c r="CG93" s="893"/>
      <c r="CH93" s="890"/>
      <c r="CI93" s="891"/>
      <c r="CJ93" s="891"/>
      <c r="CK93" s="891"/>
      <c r="CL93" s="892"/>
      <c r="CM93" s="890"/>
      <c r="CN93" s="891"/>
      <c r="CO93" s="891"/>
      <c r="CP93" s="891"/>
      <c r="CQ93" s="892"/>
      <c r="CR93" s="890"/>
      <c r="CS93" s="891"/>
      <c r="CT93" s="891"/>
      <c r="CU93" s="891"/>
      <c r="CV93" s="892"/>
      <c r="CW93" s="890"/>
      <c r="CX93" s="891"/>
      <c r="CY93" s="891"/>
      <c r="CZ93" s="891"/>
      <c r="DA93" s="892"/>
      <c r="DB93" s="890"/>
      <c r="DC93" s="891"/>
      <c r="DD93" s="891"/>
      <c r="DE93" s="891"/>
      <c r="DF93" s="892"/>
      <c r="DG93" s="890"/>
      <c r="DH93" s="891"/>
      <c r="DI93" s="891"/>
      <c r="DJ93" s="891"/>
      <c r="DK93" s="892"/>
      <c r="DL93" s="890"/>
      <c r="DM93" s="891"/>
      <c r="DN93" s="891"/>
      <c r="DO93" s="891"/>
      <c r="DP93" s="892"/>
      <c r="DQ93" s="890"/>
      <c r="DR93" s="891"/>
      <c r="DS93" s="891"/>
      <c r="DT93" s="891"/>
      <c r="DU93" s="892"/>
      <c r="DV93" s="887"/>
      <c r="DW93" s="888"/>
      <c r="DX93" s="888"/>
      <c r="DY93" s="888"/>
      <c r="DZ93" s="889"/>
      <c r="EA93" s="233"/>
    </row>
    <row r="94" spans="1:131" ht="26.25" hidden="1" customHeight="1" x14ac:dyDescent="0.2">
      <c r="A94" s="248"/>
      <c r="B94" s="249"/>
      <c r="C94" s="249"/>
      <c r="D94" s="249"/>
      <c r="E94" s="249"/>
      <c r="F94" s="249"/>
      <c r="G94" s="249"/>
      <c r="H94" s="249"/>
      <c r="I94" s="249"/>
      <c r="J94" s="249"/>
      <c r="K94" s="249"/>
      <c r="L94" s="249"/>
      <c r="M94" s="249"/>
      <c r="N94" s="249"/>
      <c r="O94" s="249"/>
      <c r="P94" s="249"/>
      <c r="Q94" s="250"/>
      <c r="R94" s="250"/>
      <c r="S94" s="250"/>
      <c r="T94" s="250"/>
      <c r="U94" s="250"/>
      <c r="V94" s="250"/>
      <c r="W94" s="250"/>
      <c r="X94" s="250"/>
      <c r="Y94" s="250"/>
      <c r="Z94" s="250"/>
      <c r="AA94" s="250"/>
      <c r="AB94" s="250"/>
      <c r="AC94" s="250"/>
      <c r="AD94" s="250"/>
      <c r="AE94" s="250"/>
      <c r="AF94" s="250"/>
      <c r="AG94" s="250"/>
      <c r="AH94" s="250"/>
      <c r="AI94" s="250"/>
      <c r="AJ94" s="250"/>
      <c r="AK94" s="250"/>
      <c r="AL94" s="250"/>
      <c r="AM94" s="250"/>
      <c r="AN94" s="250"/>
      <c r="AO94" s="250"/>
      <c r="AP94" s="250"/>
      <c r="AQ94" s="250"/>
      <c r="AR94" s="250"/>
      <c r="AS94" s="250"/>
      <c r="AT94" s="250"/>
      <c r="AU94" s="250"/>
      <c r="AV94" s="250"/>
      <c r="AW94" s="250"/>
      <c r="AX94" s="250"/>
      <c r="AY94" s="250"/>
      <c r="AZ94" s="251"/>
      <c r="BA94" s="251"/>
      <c r="BB94" s="251"/>
      <c r="BC94" s="251"/>
      <c r="BD94" s="251"/>
      <c r="BE94" s="244"/>
      <c r="BF94" s="244"/>
      <c r="BG94" s="244"/>
      <c r="BH94" s="244"/>
      <c r="BI94" s="244"/>
      <c r="BJ94" s="244"/>
      <c r="BK94" s="244"/>
      <c r="BL94" s="244"/>
      <c r="BM94" s="244"/>
      <c r="BN94" s="244"/>
      <c r="BO94" s="244"/>
      <c r="BP94" s="244"/>
      <c r="BQ94" s="241">
        <v>88</v>
      </c>
      <c r="BR94" s="246"/>
      <c r="BS94" s="887"/>
      <c r="BT94" s="888"/>
      <c r="BU94" s="888"/>
      <c r="BV94" s="888"/>
      <c r="BW94" s="888"/>
      <c r="BX94" s="888"/>
      <c r="BY94" s="888"/>
      <c r="BZ94" s="888"/>
      <c r="CA94" s="888"/>
      <c r="CB94" s="888"/>
      <c r="CC94" s="888"/>
      <c r="CD94" s="888"/>
      <c r="CE94" s="888"/>
      <c r="CF94" s="888"/>
      <c r="CG94" s="893"/>
      <c r="CH94" s="890"/>
      <c r="CI94" s="891"/>
      <c r="CJ94" s="891"/>
      <c r="CK94" s="891"/>
      <c r="CL94" s="892"/>
      <c r="CM94" s="890"/>
      <c r="CN94" s="891"/>
      <c r="CO94" s="891"/>
      <c r="CP94" s="891"/>
      <c r="CQ94" s="892"/>
      <c r="CR94" s="890"/>
      <c r="CS94" s="891"/>
      <c r="CT94" s="891"/>
      <c r="CU94" s="891"/>
      <c r="CV94" s="892"/>
      <c r="CW94" s="890"/>
      <c r="CX94" s="891"/>
      <c r="CY94" s="891"/>
      <c r="CZ94" s="891"/>
      <c r="DA94" s="892"/>
      <c r="DB94" s="890"/>
      <c r="DC94" s="891"/>
      <c r="DD94" s="891"/>
      <c r="DE94" s="891"/>
      <c r="DF94" s="892"/>
      <c r="DG94" s="890"/>
      <c r="DH94" s="891"/>
      <c r="DI94" s="891"/>
      <c r="DJ94" s="891"/>
      <c r="DK94" s="892"/>
      <c r="DL94" s="890"/>
      <c r="DM94" s="891"/>
      <c r="DN94" s="891"/>
      <c r="DO94" s="891"/>
      <c r="DP94" s="892"/>
      <c r="DQ94" s="890"/>
      <c r="DR94" s="891"/>
      <c r="DS94" s="891"/>
      <c r="DT94" s="891"/>
      <c r="DU94" s="892"/>
      <c r="DV94" s="887"/>
      <c r="DW94" s="888"/>
      <c r="DX94" s="888"/>
      <c r="DY94" s="888"/>
      <c r="DZ94" s="889"/>
      <c r="EA94" s="233"/>
    </row>
    <row r="95" spans="1:131" ht="26.25" hidden="1" customHeight="1" x14ac:dyDescent="0.2">
      <c r="A95" s="248"/>
      <c r="B95" s="249"/>
      <c r="C95" s="249"/>
      <c r="D95" s="249"/>
      <c r="E95" s="249"/>
      <c r="F95" s="249"/>
      <c r="G95" s="249"/>
      <c r="H95" s="249"/>
      <c r="I95" s="249"/>
      <c r="J95" s="249"/>
      <c r="K95" s="249"/>
      <c r="L95" s="249"/>
      <c r="M95" s="249"/>
      <c r="N95" s="249"/>
      <c r="O95" s="249"/>
      <c r="P95" s="249"/>
      <c r="Q95" s="250"/>
      <c r="R95" s="250"/>
      <c r="S95" s="250"/>
      <c r="T95" s="250"/>
      <c r="U95" s="250"/>
      <c r="V95" s="250"/>
      <c r="W95" s="250"/>
      <c r="X95" s="250"/>
      <c r="Y95" s="250"/>
      <c r="Z95" s="250"/>
      <c r="AA95" s="250"/>
      <c r="AB95" s="250"/>
      <c r="AC95" s="250"/>
      <c r="AD95" s="250"/>
      <c r="AE95" s="250"/>
      <c r="AF95" s="250"/>
      <c r="AG95" s="250"/>
      <c r="AH95" s="250"/>
      <c r="AI95" s="250"/>
      <c r="AJ95" s="250"/>
      <c r="AK95" s="250"/>
      <c r="AL95" s="250"/>
      <c r="AM95" s="250"/>
      <c r="AN95" s="250"/>
      <c r="AO95" s="250"/>
      <c r="AP95" s="250"/>
      <c r="AQ95" s="250"/>
      <c r="AR95" s="250"/>
      <c r="AS95" s="250"/>
      <c r="AT95" s="250"/>
      <c r="AU95" s="250"/>
      <c r="AV95" s="250"/>
      <c r="AW95" s="250"/>
      <c r="AX95" s="250"/>
      <c r="AY95" s="250"/>
      <c r="AZ95" s="251"/>
      <c r="BA95" s="251"/>
      <c r="BB95" s="251"/>
      <c r="BC95" s="251"/>
      <c r="BD95" s="251"/>
      <c r="BE95" s="244"/>
      <c r="BF95" s="244"/>
      <c r="BG95" s="244"/>
      <c r="BH95" s="244"/>
      <c r="BI95" s="244"/>
      <c r="BJ95" s="244"/>
      <c r="BK95" s="244"/>
      <c r="BL95" s="244"/>
      <c r="BM95" s="244"/>
      <c r="BN95" s="244"/>
      <c r="BO95" s="244"/>
      <c r="BP95" s="244"/>
      <c r="BQ95" s="241">
        <v>89</v>
      </c>
      <c r="BR95" s="246"/>
      <c r="BS95" s="887"/>
      <c r="BT95" s="888"/>
      <c r="BU95" s="888"/>
      <c r="BV95" s="888"/>
      <c r="BW95" s="888"/>
      <c r="BX95" s="888"/>
      <c r="BY95" s="888"/>
      <c r="BZ95" s="888"/>
      <c r="CA95" s="888"/>
      <c r="CB95" s="888"/>
      <c r="CC95" s="888"/>
      <c r="CD95" s="888"/>
      <c r="CE95" s="888"/>
      <c r="CF95" s="888"/>
      <c r="CG95" s="893"/>
      <c r="CH95" s="890"/>
      <c r="CI95" s="891"/>
      <c r="CJ95" s="891"/>
      <c r="CK95" s="891"/>
      <c r="CL95" s="892"/>
      <c r="CM95" s="890"/>
      <c r="CN95" s="891"/>
      <c r="CO95" s="891"/>
      <c r="CP95" s="891"/>
      <c r="CQ95" s="892"/>
      <c r="CR95" s="890"/>
      <c r="CS95" s="891"/>
      <c r="CT95" s="891"/>
      <c r="CU95" s="891"/>
      <c r="CV95" s="892"/>
      <c r="CW95" s="890"/>
      <c r="CX95" s="891"/>
      <c r="CY95" s="891"/>
      <c r="CZ95" s="891"/>
      <c r="DA95" s="892"/>
      <c r="DB95" s="890"/>
      <c r="DC95" s="891"/>
      <c r="DD95" s="891"/>
      <c r="DE95" s="891"/>
      <c r="DF95" s="892"/>
      <c r="DG95" s="890"/>
      <c r="DH95" s="891"/>
      <c r="DI95" s="891"/>
      <c r="DJ95" s="891"/>
      <c r="DK95" s="892"/>
      <c r="DL95" s="890"/>
      <c r="DM95" s="891"/>
      <c r="DN95" s="891"/>
      <c r="DO95" s="891"/>
      <c r="DP95" s="892"/>
      <c r="DQ95" s="890"/>
      <c r="DR95" s="891"/>
      <c r="DS95" s="891"/>
      <c r="DT95" s="891"/>
      <c r="DU95" s="892"/>
      <c r="DV95" s="887"/>
      <c r="DW95" s="888"/>
      <c r="DX95" s="888"/>
      <c r="DY95" s="888"/>
      <c r="DZ95" s="889"/>
      <c r="EA95" s="233"/>
    </row>
    <row r="96" spans="1:131" ht="26.25" hidden="1" customHeight="1" x14ac:dyDescent="0.2">
      <c r="A96" s="248"/>
      <c r="B96" s="249"/>
      <c r="C96" s="249"/>
      <c r="D96" s="249"/>
      <c r="E96" s="249"/>
      <c r="F96" s="249"/>
      <c r="G96" s="249"/>
      <c r="H96" s="249"/>
      <c r="I96" s="249"/>
      <c r="J96" s="249"/>
      <c r="K96" s="249"/>
      <c r="L96" s="249"/>
      <c r="M96" s="249"/>
      <c r="N96" s="249"/>
      <c r="O96" s="249"/>
      <c r="P96" s="249"/>
      <c r="Q96" s="250"/>
      <c r="R96" s="250"/>
      <c r="S96" s="250"/>
      <c r="T96" s="250"/>
      <c r="U96" s="250"/>
      <c r="V96" s="250"/>
      <c r="W96" s="250"/>
      <c r="X96" s="250"/>
      <c r="Y96" s="250"/>
      <c r="Z96" s="250"/>
      <c r="AA96" s="250"/>
      <c r="AB96" s="250"/>
      <c r="AC96" s="250"/>
      <c r="AD96" s="250"/>
      <c r="AE96" s="250"/>
      <c r="AF96" s="250"/>
      <c r="AG96" s="250"/>
      <c r="AH96" s="250"/>
      <c r="AI96" s="250"/>
      <c r="AJ96" s="250"/>
      <c r="AK96" s="250"/>
      <c r="AL96" s="250"/>
      <c r="AM96" s="250"/>
      <c r="AN96" s="250"/>
      <c r="AO96" s="250"/>
      <c r="AP96" s="250"/>
      <c r="AQ96" s="250"/>
      <c r="AR96" s="250"/>
      <c r="AS96" s="250"/>
      <c r="AT96" s="250"/>
      <c r="AU96" s="250"/>
      <c r="AV96" s="250"/>
      <c r="AW96" s="250"/>
      <c r="AX96" s="250"/>
      <c r="AY96" s="250"/>
      <c r="AZ96" s="251"/>
      <c r="BA96" s="251"/>
      <c r="BB96" s="251"/>
      <c r="BC96" s="251"/>
      <c r="BD96" s="251"/>
      <c r="BE96" s="244"/>
      <c r="BF96" s="244"/>
      <c r="BG96" s="244"/>
      <c r="BH96" s="244"/>
      <c r="BI96" s="244"/>
      <c r="BJ96" s="244"/>
      <c r="BK96" s="244"/>
      <c r="BL96" s="244"/>
      <c r="BM96" s="244"/>
      <c r="BN96" s="244"/>
      <c r="BO96" s="244"/>
      <c r="BP96" s="244"/>
      <c r="BQ96" s="241">
        <v>90</v>
      </c>
      <c r="BR96" s="246"/>
      <c r="BS96" s="887"/>
      <c r="BT96" s="888"/>
      <c r="BU96" s="888"/>
      <c r="BV96" s="888"/>
      <c r="BW96" s="888"/>
      <c r="BX96" s="888"/>
      <c r="BY96" s="888"/>
      <c r="BZ96" s="888"/>
      <c r="CA96" s="888"/>
      <c r="CB96" s="888"/>
      <c r="CC96" s="888"/>
      <c r="CD96" s="888"/>
      <c r="CE96" s="888"/>
      <c r="CF96" s="888"/>
      <c r="CG96" s="893"/>
      <c r="CH96" s="890"/>
      <c r="CI96" s="891"/>
      <c r="CJ96" s="891"/>
      <c r="CK96" s="891"/>
      <c r="CL96" s="892"/>
      <c r="CM96" s="890"/>
      <c r="CN96" s="891"/>
      <c r="CO96" s="891"/>
      <c r="CP96" s="891"/>
      <c r="CQ96" s="892"/>
      <c r="CR96" s="890"/>
      <c r="CS96" s="891"/>
      <c r="CT96" s="891"/>
      <c r="CU96" s="891"/>
      <c r="CV96" s="892"/>
      <c r="CW96" s="890"/>
      <c r="CX96" s="891"/>
      <c r="CY96" s="891"/>
      <c r="CZ96" s="891"/>
      <c r="DA96" s="892"/>
      <c r="DB96" s="890"/>
      <c r="DC96" s="891"/>
      <c r="DD96" s="891"/>
      <c r="DE96" s="891"/>
      <c r="DF96" s="892"/>
      <c r="DG96" s="890"/>
      <c r="DH96" s="891"/>
      <c r="DI96" s="891"/>
      <c r="DJ96" s="891"/>
      <c r="DK96" s="892"/>
      <c r="DL96" s="890"/>
      <c r="DM96" s="891"/>
      <c r="DN96" s="891"/>
      <c r="DO96" s="891"/>
      <c r="DP96" s="892"/>
      <c r="DQ96" s="890"/>
      <c r="DR96" s="891"/>
      <c r="DS96" s="891"/>
      <c r="DT96" s="891"/>
      <c r="DU96" s="892"/>
      <c r="DV96" s="887"/>
      <c r="DW96" s="888"/>
      <c r="DX96" s="888"/>
      <c r="DY96" s="888"/>
      <c r="DZ96" s="889"/>
      <c r="EA96" s="233"/>
    </row>
    <row r="97" spans="1:131" ht="26.25" hidden="1" customHeight="1" x14ac:dyDescent="0.2">
      <c r="A97" s="248"/>
      <c r="B97" s="249"/>
      <c r="C97" s="249"/>
      <c r="D97" s="249"/>
      <c r="E97" s="249"/>
      <c r="F97" s="249"/>
      <c r="G97" s="249"/>
      <c r="H97" s="249"/>
      <c r="I97" s="249"/>
      <c r="J97" s="249"/>
      <c r="K97" s="249"/>
      <c r="L97" s="249"/>
      <c r="M97" s="249"/>
      <c r="N97" s="249"/>
      <c r="O97" s="249"/>
      <c r="P97" s="249"/>
      <c r="Q97" s="250"/>
      <c r="R97" s="250"/>
      <c r="S97" s="250"/>
      <c r="T97" s="250"/>
      <c r="U97" s="250"/>
      <c r="V97" s="250"/>
      <c r="W97" s="250"/>
      <c r="X97" s="250"/>
      <c r="Y97" s="250"/>
      <c r="Z97" s="250"/>
      <c r="AA97" s="250"/>
      <c r="AB97" s="250"/>
      <c r="AC97" s="250"/>
      <c r="AD97" s="250"/>
      <c r="AE97" s="250"/>
      <c r="AF97" s="250"/>
      <c r="AG97" s="250"/>
      <c r="AH97" s="250"/>
      <c r="AI97" s="250"/>
      <c r="AJ97" s="250"/>
      <c r="AK97" s="250"/>
      <c r="AL97" s="250"/>
      <c r="AM97" s="250"/>
      <c r="AN97" s="250"/>
      <c r="AO97" s="250"/>
      <c r="AP97" s="250"/>
      <c r="AQ97" s="250"/>
      <c r="AR97" s="250"/>
      <c r="AS97" s="250"/>
      <c r="AT97" s="250"/>
      <c r="AU97" s="250"/>
      <c r="AV97" s="250"/>
      <c r="AW97" s="250"/>
      <c r="AX97" s="250"/>
      <c r="AY97" s="250"/>
      <c r="AZ97" s="251"/>
      <c r="BA97" s="251"/>
      <c r="BB97" s="251"/>
      <c r="BC97" s="251"/>
      <c r="BD97" s="251"/>
      <c r="BE97" s="244"/>
      <c r="BF97" s="244"/>
      <c r="BG97" s="244"/>
      <c r="BH97" s="244"/>
      <c r="BI97" s="244"/>
      <c r="BJ97" s="244"/>
      <c r="BK97" s="244"/>
      <c r="BL97" s="244"/>
      <c r="BM97" s="244"/>
      <c r="BN97" s="244"/>
      <c r="BO97" s="244"/>
      <c r="BP97" s="244"/>
      <c r="BQ97" s="241">
        <v>91</v>
      </c>
      <c r="BR97" s="246"/>
      <c r="BS97" s="887"/>
      <c r="BT97" s="888"/>
      <c r="BU97" s="888"/>
      <c r="BV97" s="888"/>
      <c r="BW97" s="888"/>
      <c r="BX97" s="888"/>
      <c r="BY97" s="888"/>
      <c r="BZ97" s="888"/>
      <c r="CA97" s="888"/>
      <c r="CB97" s="888"/>
      <c r="CC97" s="888"/>
      <c r="CD97" s="888"/>
      <c r="CE97" s="888"/>
      <c r="CF97" s="888"/>
      <c r="CG97" s="893"/>
      <c r="CH97" s="890"/>
      <c r="CI97" s="891"/>
      <c r="CJ97" s="891"/>
      <c r="CK97" s="891"/>
      <c r="CL97" s="892"/>
      <c r="CM97" s="890"/>
      <c r="CN97" s="891"/>
      <c r="CO97" s="891"/>
      <c r="CP97" s="891"/>
      <c r="CQ97" s="892"/>
      <c r="CR97" s="890"/>
      <c r="CS97" s="891"/>
      <c r="CT97" s="891"/>
      <c r="CU97" s="891"/>
      <c r="CV97" s="892"/>
      <c r="CW97" s="890"/>
      <c r="CX97" s="891"/>
      <c r="CY97" s="891"/>
      <c r="CZ97" s="891"/>
      <c r="DA97" s="892"/>
      <c r="DB97" s="890"/>
      <c r="DC97" s="891"/>
      <c r="DD97" s="891"/>
      <c r="DE97" s="891"/>
      <c r="DF97" s="892"/>
      <c r="DG97" s="890"/>
      <c r="DH97" s="891"/>
      <c r="DI97" s="891"/>
      <c r="DJ97" s="891"/>
      <c r="DK97" s="892"/>
      <c r="DL97" s="890"/>
      <c r="DM97" s="891"/>
      <c r="DN97" s="891"/>
      <c r="DO97" s="891"/>
      <c r="DP97" s="892"/>
      <c r="DQ97" s="890"/>
      <c r="DR97" s="891"/>
      <c r="DS97" s="891"/>
      <c r="DT97" s="891"/>
      <c r="DU97" s="892"/>
      <c r="DV97" s="887"/>
      <c r="DW97" s="888"/>
      <c r="DX97" s="888"/>
      <c r="DY97" s="888"/>
      <c r="DZ97" s="889"/>
      <c r="EA97" s="233"/>
    </row>
    <row r="98" spans="1:131" ht="26.25" hidden="1" customHeight="1" x14ac:dyDescent="0.2">
      <c r="A98" s="248"/>
      <c r="B98" s="249"/>
      <c r="C98" s="249"/>
      <c r="D98" s="249"/>
      <c r="E98" s="249"/>
      <c r="F98" s="249"/>
      <c r="G98" s="249"/>
      <c r="H98" s="249"/>
      <c r="I98" s="249"/>
      <c r="J98" s="249"/>
      <c r="K98" s="249"/>
      <c r="L98" s="249"/>
      <c r="M98" s="249"/>
      <c r="N98" s="249"/>
      <c r="O98" s="249"/>
      <c r="P98" s="249"/>
      <c r="Q98" s="250"/>
      <c r="R98" s="250"/>
      <c r="S98" s="250"/>
      <c r="T98" s="250"/>
      <c r="U98" s="250"/>
      <c r="V98" s="250"/>
      <c r="W98" s="250"/>
      <c r="X98" s="250"/>
      <c r="Y98" s="250"/>
      <c r="Z98" s="250"/>
      <c r="AA98" s="250"/>
      <c r="AB98" s="250"/>
      <c r="AC98" s="250"/>
      <c r="AD98" s="250"/>
      <c r="AE98" s="250"/>
      <c r="AF98" s="250"/>
      <c r="AG98" s="250"/>
      <c r="AH98" s="250"/>
      <c r="AI98" s="250"/>
      <c r="AJ98" s="250"/>
      <c r="AK98" s="250"/>
      <c r="AL98" s="250"/>
      <c r="AM98" s="250"/>
      <c r="AN98" s="250"/>
      <c r="AO98" s="250"/>
      <c r="AP98" s="250"/>
      <c r="AQ98" s="250"/>
      <c r="AR98" s="250"/>
      <c r="AS98" s="250"/>
      <c r="AT98" s="250"/>
      <c r="AU98" s="250"/>
      <c r="AV98" s="250"/>
      <c r="AW98" s="250"/>
      <c r="AX98" s="250"/>
      <c r="AY98" s="250"/>
      <c r="AZ98" s="251"/>
      <c r="BA98" s="251"/>
      <c r="BB98" s="251"/>
      <c r="BC98" s="251"/>
      <c r="BD98" s="251"/>
      <c r="BE98" s="244"/>
      <c r="BF98" s="244"/>
      <c r="BG98" s="244"/>
      <c r="BH98" s="244"/>
      <c r="BI98" s="244"/>
      <c r="BJ98" s="244"/>
      <c r="BK98" s="244"/>
      <c r="BL98" s="244"/>
      <c r="BM98" s="244"/>
      <c r="BN98" s="244"/>
      <c r="BO98" s="244"/>
      <c r="BP98" s="244"/>
      <c r="BQ98" s="241">
        <v>92</v>
      </c>
      <c r="BR98" s="246"/>
      <c r="BS98" s="887"/>
      <c r="BT98" s="888"/>
      <c r="BU98" s="888"/>
      <c r="BV98" s="888"/>
      <c r="BW98" s="888"/>
      <c r="BX98" s="888"/>
      <c r="BY98" s="888"/>
      <c r="BZ98" s="888"/>
      <c r="CA98" s="888"/>
      <c r="CB98" s="888"/>
      <c r="CC98" s="888"/>
      <c r="CD98" s="888"/>
      <c r="CE98" s="888"/>
      <c r="CF98" s="888"/>
      <c r="CG98" s="893"/>
      <c r="CH98" s="890"/>
      <c r="CI98" s="891"/>
      <c r="CJ98" s="891"/>
      <c r="CK98" s="891"/>
      <c r="CL98" s="892"/>
      <c r="CM98" s="890"/>
      <c r="CN98" s="891"/>
      <c r="CO98" s="891"/>
      <c r="CP98" s="891"/>
      <c r="CQ98" s="892"/>
      <c r="CR98" s="890"/>
      <c r="CS98" s="891"/>
      <c r="CT98" s="891"/>
      <c r="CU98" s="891"/>
      <c r="CV98" s="892"/>
      <c r="CW98" s="890"/>
      <c r="CX98" s="891"/>
      <c r="CY98" s="891"/>
      <c r="CZ98" s="891"/>
      <c r="DA98" s="892"/>
      <c r="DB98" s="890"/>
      <c r="DC98" s="891"/>
      <c r="DD98" s="891"/>
      <c r="DE98" s="891"/>
      <c r="DF98" s="892"/>
      <c r="DG98" s="890"/>
      <c r="DH98" s="891"/>
      <c r="DI98" s="891"/>
      <c r="DJ98" s="891"/>
      <c r="DK98" s="892"/>
      <c r="DL98" s="890"/>
      <c r="DM98" s="891"/>
      <c r="DN98" s="891"/>
      <c r="DO98" s="891"/>
      <c r="DP98" s="892"/>
      <c r="DQ98" s="890"/>
      <c r="DR98" s="891"/>
      <c r="DS98" s="891"/>
      <c r="DT98" s="891"/>
      <c r="DU98" s="892"/>
      <c r="DV98" s="887"/>
      <c r="DW98" s="888"/>
      <c r="DX98" s="888"/>
      <c r="DY98" s="888"/>
      <c r="DZ98" s="889"/>
      <c r="EA98" s="233"/>
    </row>
    <row r="99" spans="1:131" ht="26.25" hidden="1" customHeight="1" x14ac:dyDescent="0.2">
      <c r="A99" s="248"/>
      <c r="B99" s="249"/>
      <c r="C99" s="249"/>
      <c r="D99" s="249"/>
      <c r="E99" s="249"/>
      <c r="F99" s="249"/>
      <c r="G99" s="249"/>
      <c r="H99" s="249"/>
      <c r="I99" s="249"/>
      <c r="J99" s="249"/>
      <c r="K99" s="249"/>
      <c r="L99" s="249"/>
      <c r="M99" s="249"/>
      <c r="N99" s="249"/>
      <c r="O99" s="249"/>
      <c r="P99" s="249"/>
      <c r="Q99" s="250"/>
      <c r="R99" s="250"/>
      <c r="S99" s="250"/>
      <c r="T99" s="250"/>
      <c r="U99" s="250"/>
      <c r="V99" s="250"/>
      <c r="W99" s="250"/>
      <c r="X99" s="250"/>
      <c r="Y99" s="250"/>
      <c r="Z99" s="250"/>
      <c r="AA99" s="250"/>
      <c r="AB99" s="250"/>
      <c r="AC99" s="250"/>
      <c r="AD99" s="250"/>
      <c r="AE99" s="250"/>
      <c r="AF99" s="250"/>
      <c r="AG99" s="250"/>
      <c r="AH99" s="250"/>
      <c r="AI99" s="250"/>
      <c r="AJ99" s="250"/>
      <c r="AK99" s="250"/>
      <c r="AL99" s="250"/>
      <c r="AM99" s="250"/>
      <c r="AN99" s="250"/>
      <c r="AO99" s="250"/>
      <c r="AP99" s="250"/>
      <c r="AQ99" s="250"/>
      <c r="AR99" s="250"/>
      <c r="AS99" s="250"/>
      <c r="AT99" s="250"/>
      <c r="AU99" s="250"/>
      <c r="AV99" s="250"/>
      <c r="AW99" s="250"/>
      <c r="AX99" s="250"/>
      <c r="AY99" s="250"/>
      <c r="AZ99" s="251"/>
      <c r="BA99" s="251"/>
      <c r="BB99" s="251"/>
      <c r="BC99" s="251"/>
      <c r="BD99" s="251"/>
      <c r="BE99" s="244"/>
      <c r="BF99" s="244"/>
      <c r="BG99" s="244"/>
      <c r="BH99" s="244"/>
      <c r="BI99" s="244"/>
      <c r="BJ99" s="244"/>
      <c r="BK99" s="244"/>
      <c r="BL99" s="244"/>
      <c r="BM99" s="244"/>
      <c r="BN99" s="244"/>
      <c r="BO99" s="244"/>
      <c r="BP99" s="244"/>
      <c r="BQ99" s="241">
        <v>93</v>
      </c>
      <c r="BR99" s="246"/>
      <c r="BS99" s="887"/>
      <c r="BT99" s="888"/>
      <c r="BU99" s="888"/>
      <c r="BV99" s="888"/>
      <c r="BW99" s="888"/>
      <c r="BX99" s="888"/>
      <c r="BY99" s="888"/>
      <c r="BZ99" s="888"/>
      <c r="CA99" s="888"/>
      <c r="CB99" s="888"/>
      <c r="CC99" s="888"/>
      <c r="CD99" s="888"/>
      <c r="CE99" s="888"/>
      <c r="CF99" s="888"/>
      <c r="CG99" s="893"/>
      <c r="CH99" s="890"/>
      <c r="CI99" s="891"/>
      <c r="CJ99" s="891"/>
      <c r="CK99" s="891"/>
      <c r="CL99" s="892"/>
      <c r="CM99" s="890"/>
      <c r="CN99" s="891"/>
      <c r="CO99" s="891"/>
      <c r="CP99" s="891"/>
      <c r="CQ99" s="892"/>
      <c r="CR99" s="890"/>
      <c r="CS99" s="891"/>
      <c r="CT99" s="891"/>
      <c r="CU99" s="891"/>
      <c r="CV99" s="892"/>
      <c r="CW99" s="890"/>
      <c r="CX99" s="891"/>
      <c r="CY99" s="891"/>
      <c r="CZ99" s="891"/>
      <c r="DA99" s="892"/>
      <c r="DB99" s="890"/>
      <c r="DC99" s="891"/>
      <c r="DD99" s="891"/>
      <c r="DE99" s="891"/>
      <c r="DF99" s="892"/>
      <c r="DG99" s="890"/>
      <c r="DH99" s="891"/>
      <c r="DI99" s="891"/>
      <c r="DJ99" s="891"/>
      <c r="DK99" s="892"/>
      <c r="DL99" s="890"/>
      <c r="DM99" s="891"/>
      <c r="DN99" s="891"/>
      <c r="DO99" s="891"/>
      <c r="DP99" s="892"/>
      <c r="DQ99" s="890"/>
      <c r="DR99" s="891"/>
      <c r="DS99" s="891"/>
      <c r="DT99" s="891"/>
      <c r="DU99" s="892"/>
      <c r="DV99" s="887"/>
      <c r="DW99" s="888"/>
      <c r="DX99" s="888"/>
      <c r="DY99" s="888"/>
      <c r="DZ99" s="889"/>
      <c r="EA99" s="233"/>
    </row>
    <row r="100" spans="1:131" ht="26.25" hidden="1" customHeight="1" x14ac:dyDescent="0.2">
      <c r="A100" s="248"/>
      <c r="B100" s="249"/>
      <c r="C100" s="249"/>
      <c r="D100" s="249"/>
      <c r="E100" s="249"/>
      <c r="F100" s="249"/>
      <c r="G100" s="249"/>
      <c r="H100" s="249"/>
      <c r="I100" s="249"/>
      <c r="J100" s="249"/>
      <c r="K100" s="249"/>
      <c r="L100" s="249"/>
      <c r="M100" s="249"/>
      <c r="N100" s="249"/>
      <c r="O100" s="249"/>
      <c r="P100" s="249"/>
      <c r="Q100" s="250"/>
      <c r="R100" s="250"/>
      <c r="S100" s="250"/>
      <c r="T100" s="250"/>
      <c r="U100" s="250"/>
      <c r="V100" s="250"/>
      <c r="W100" s="250"/>
      <c r="X100" s="250"/>
      <c r="Y100" s="250"/>
      <c r="Z100" s="250"/>
      <c r="AA100" s="250"/>
      <c r="AB100" s="250"/>
      <c r="AC100" s="250"/>
      <c r="AD100" s="250"/>
      <c r="AE100" s="250"/>
      <c r="AF100" s="250"/>
      <c r="AG100" s="250"/>
      <c r="AH100" s="250"/>
      <c r="AI100" s="250"/>
      <c r="AJ100" s="250"/>
      <c r="AK100" s="250"/>
      <c r="AL100" s="250"/>
      <c r="AM100" s="250"/>
      <c r="AN100" s="250"/>
      <c r="AO100" s="250"/>
      <c r="AP100" s="250"/>
      <c r="AQ100" s="250"/>
      <c r="AR100" s="250"/>
      <c r="AS100" s="250"/>
      <c r="AT100" s="250"/>
      <c r="AU100" s="250"/>
      <c r="AV100" s="250"/>
      <c r="AW100" s="250"/>
      <c r="AX100" s="250"/>
      <c r="AY100" s="250"/>
      <c r="AZ100" s="251"/>
      <c r="BA100" s="251"/>
      <c r="BB100" s="251"/>
      <c r="BC100" s="251"/>
      <c r="BD100" s="251"/>
      <c r="BE100" s="244"/>
      <c r="BF100" s="244"/>
      <c r="BG100" s="244"/>
      <c r="BH100" s="244"/>
      <c r="BI100" s="244"/>
      <c r="BJ100" s="244"/>
      <c r="BK100" s="244"/>
      <c r="BL100" s="244"/>
      <c r="BM100" s="244"/>
      <c r="BN100" s="244"/>
      <c r="BO100" s="244"/>
      <c r="BP100" s="244"/>
      <c r="BQ100" s="241">
        <v>94</v>
      </c>
      <c r="BR100" s="246"/>
      <c r="BS100" s="887"/>
      <c r="BT100" s="888"/>
      <c r="BU100" s="888"/>
      <c r="BV100" s="888"/>
      <c r="BW100" s="888"/>
      <c r="BX100" s="888"/>
      <c r="BY100" s="888"/>
      <c r="BZ100" s="888"/>
      <c r="CA100" s="888"/>
      <c r="CB100" s="888"/>
      <c r="CC100" s="888"/>
      <c r="CD100" s="888"/>
      <c r="CE100" s="888"/>
      <c r="CF100" s="888"/>
      <c r="CG100" s="893"/>
      <c r="CH100" s="890"/>
      <c r="CI100" s="891"/>
      <c r="CJ100" s="891"/>
      <c r="CK100" s="891"/>
      <c r="CL100" s="892"/>
      <c r="CM100" s="890"/>
      <c r="CN100" s="891"/>
      <c r="CO100" s="891"/>
      <c r="CP100" s="891"/>
      <c r="CQ100" s="892"/>
      <c r="CR100" s="890"/>
      <c r="CS100" s="891"/>
      <c r="CT100" s="891"/>
      <c r="CU100" s="891"/>
      <c r="CV100" s="892"/>
      <c r="CW100" s="890"/>
      <c r="CX100" s="891"/>
      <c r="CY100" s="891"/>
      <c r="CZ100" s="891"/>
      <c r="DA100" s="892"/>
      <c r="DB100" s="890"/>
      <c r="DC100" s="891"/>
      <c r="DD100" s="891"/>
      <c r="DE100" s="891"/>
      <c r="DF100" s="892"/>
      <c r="DG100" s="890"/>
      <c r="DH100" s="891"/>
      <c r="DI100" s="891"/>
      <c r="DJ100" s="891"/>
      <c r="DK100" s="892"/>
      <c r="DL100" s="890"/>
      <c r="DM100" s="891"/>
      <c r="DN100" s="891"/>
      <c r="DO100" s="891"/>
      <c r="DP100" s="892"/>
      <c r="DQ100" s="890"/>
      <c r="DR100" s="891"/>
      <c r="DS100" s="891"/>
      <c r="DT100" s="891"/>
      <c r="DU100" s="892"/>
      <c r="DV100" s="887"/>
      <c r="DW100" s="888"/>
      <c r="DX100" s="888"/>
      <c r="DY100" s="888"/>
      <c r="DZ100" s="889"/>
      <c r="EA100" s="233"/>
    </row>
    <row r="101" spans="1:131" ht="26.25" hidden="1" customHeight="1" x14ac:dyDescent="0.2">
      <c r="A101" s="248"/>
      <c r="B101" s="249"/>
      <c r="C101" s="249"/>
      <c r="D101" s="249"/>
      <c r="E101" s="249"/>
      <c r="F101" s="249"/>
      <c r="G101" s="249"/>
      <c r="H101" s="249"/>
      <c r="I101" s="249"/>
      <c r="J101" s="249"/>
      <c r="K101" s="249"/>
      <c r="L101" s="249"/>
      <c r="M101" s="249"/>
      <c r="N101" s="249"/>
      <c r="O101" s="249"/>
      <c r="P101" s="249"/>
      <c r="Q101" s="250"/>
      <c r="R101" s="250"/>
      <c r="S101" s="250"/>
      <c r="T101" s="250"/>
      <c r="U101" s="250"/>
      <c r="V101" s="250"/>
      <c r="W101" s="250"/>
      <c r="X101" s="250"/>
      <c r="Y101" s="250"/>
      <c r="Z101" s="250"/>
      <c r="AA101" s="250"/>
      <c r="AB101" s="250"/>
      <c r="AC101" s="250"/>
      <c r="AD101" s="250"/>
      <c r="AE101" s="250"/>
      <c r="AF101" s="250"/>
      <c r="AG101" s="250"/>
      <c r="AH101" s="250"/>
      <c r="AI101" s="250"/>
      <c r="AJ101" s="250"/>
      <c r="AK101" s="250"/>
      <c r="AL101" s="250"/>
      <c r="AM101" s="250"/>
      <c r="AN101" s="250"/>
      <c r="AO101" s="250"/>
      <c r="AP101" s="250"/>
      <c r="AQ101" s="250"/>
      <c r="AR101" s="250"/>
      <c r="AS101" s="250"/>
      <c r="AT101" s="250"/>
      <c r="AU101" s="250"/>
      <c r="AV101" s="250"/>
      <c r="AW101" s="250"/>
      <c r="AX101" s="250"/>
      <c r="AY101" s="250"/>
      <c r="AZ101" s="251"/>
      <c r="BA101" s="251"/>
      <c r="BB101" s="251"/>
      <c r="BC101" s="251"/>
      <c r="BD101" s="251"/>
      <c r="BE101" s="244"/>
      <c r="BF101" s="244"/>
      <c r="BG101" s="244"/>
      <c r="BH101" s="244"/>
      <c r="BI101" s="244"/>
      <c r="BJ101" s="244"/>
      <c r="BK101" s="244"/>
      <c r="BL101" s="244"/>
      <c r="BM101" s="244"/>
      <c r="BN101" s="244"/>
      <c r="BO101" s="244"/>
      <c r="BP101" s="244"/>
      <c r="BQ101" s="241">
        <v>95</v>
      </c>
      <c r="BR101" s="246"/>
      <c r="BS101" s="887"/>
      <c r="BT101" s="888"/>
      <c r="BU101" s="888"/>
      <c r="BV101" s="888"/>
      <c r="BW101" s="888"/>
      <c r="BX101" s="888"/>
      <c r="BY101" s="888"/>
      <c r="BZ101" s="888"/>
      <c r="CA101" s="888"/>
      <c r="CB101" s="888"/>
      <c r="CC101" s="888"/>
      <c r="CD101" s="888"/>
      <c r="CE101" s="888"/>
      <c r="CF101" s="888"/>
      <c r="CG101" s="893"/>
      <c r="CH101" s="890"/>
      <c r="CI101" s="891"/>
      <c r="CJ101" s="891"/>
      <c r="CK101" s="891"/>
      <c r="CL101" s="892"/>
      <c r="CM101" s="890"/>
      <c r="CN101" s="891"/>
      <c r="CO101" s="891"/>
      <c r="CP101" s="891"/>
      <c r="CQ101" s="892"/>
      <c r="CR101" s="890"/>
      <c r="CS101" s="891"/>
      <c r="CT101" s="891"/>
      <c r="CU101" s="891"/>
      <c r="CV101" s="892"/>
      <c r="CW101" s="890"/>
      <c r="CX101" s="891"/>
      <c r="CY101" s="891"/>
      <c r="CZ101" s="891"/>
      <c r="DA101" s="892"/>
      <c r="DB101" s="890"/>
      <c r="DC101" s="891"/>
      <c r="DD101" s="891"/>
      <c r="DE101" s="891"/>
      <c r="DF101" s="892"/>
      <c r="DG101" s="890"/>
      <c r="DH101" s="891"/>
      <c r="DI101" s="891"/>
      <c r="DJ101" s="891"/>
      <c r="DK101" s="892"/>
      <c r="DL101" s="890"/>
      <c r="DM101" s="891"/>
      <c r="DN101" s="891"/>
      <c r="DO101" s="891"/>
      <c r="DP101" s="892"/>
      <c r="DQ101" s="890"/>
      <c r="DR101" s="891"/>
      <c r="DS101" s="891"/>
      <c r="DT101" s="891"/>
      <c r="DU101" s="892"/>
      <c r="DV101" s="887"/>
      <c r="DW101" s="888"/>
      <c r="DX101" s="888"/>
      <c r="DY101" s="888"/>
      <c r="DZ101" s="889"/>
      <c r="EA101" s="233"/>
    </row>
    <row r="102" spans="1:131" ht="26.25" customHeight="1" thickBot="1" x14ac:dyDescent="0.25">
      <c r="A102" s="248"/>
      <c r="B102" s="249"/>
      <c r="C102" s="249"/>
      <c r="D102" s="249"/>
      <c r="E102" s="249"/>
      <c r="F102" s="249"/>
      <c r="G102" s="249"/>
      <c r="H102" s="249"/>
      <c r="I102" s="249"/>
      <c r="J102" s="249"/>
      <c r="K102" s="249"/>
      <c r="L102" s="249"/>
      <c r="M102" s="249"/>
      <c r="N102" s="249"/>
      <c r="O102" s="249"/>
      <c r="P102" s="249"/>
      <c r="Q102" s="250"/>
      <c r="R102" s="250"/>
      <c r="S102" s="250"/>
      <c r="T102" s="250"/>
      <c r="U102" s="250"/>
      <c r="V102" s="250"/>
      <c r="W102" s="250"/>
      <c r="X102" s="250"/>
      <c r="Y102" s="250"/>
      <c r="Z102" s="250"/>
      <c r="AA102" s="250"/>
      <c r="AB102" s="250"/>
      <c r="AC102" s="250"/>
      <c r="AD102" s="250"/>
      <c r="AE102" s="250"/>
      <c r="AF102" s="250"/>
      <c r="AG102" s="250"/>
      <c r="AH102" s="250"/>
      <c r="AI102" s="250"/>
      <c r="AJ102" s="250"/>
      <c r="AK102" s="250"/>
      <c r="AL102" s="250"/>
      <c r="AM102" s="250"/>
      <c r="AN102" s="250"/>
      <c r="AO102" s="250"/>
      <c r="AP102" s="250"/>
      <c r="AQ102" s="250"/>
      <c r="AR102" s="250"/>
      <c r="AS102" s="250"/>
      <c r="AT102" s="250"/>
      <c r="AU102" s="250"/>
      <c r="AV102" s="250"/>
      <c r="AW102" s="250"/>
      <c r="AX102" s="250"/>
      <c r="AY102" s="250"/>
      <c r="AZ102" s="251"/>
      <c r="BA102" s="251"/>
      <c r="BB102" s="251"/>
      <c r="BC102" s="251"/>
      <c r="BD102" s="251"/>
      <c r="BE102" s="244"/>
      <c r="BF102" s="244"/>
      <c r="BG102" s="244"/>
      <c r="BH102" s="244"/>
      <c r="BI102" s="244"/>
      <c r="BJ102" s="244"/>
      <c r="BK102" s="244"/>
      <c r="BL102" s="244"/>
      <c r="BM102" s="244"/>
      <c r="BN102" s="244"/>
      <c r="BO102" s="244"/>
      <c r="BP102" s="244"/>
      <c r="BQ102" s="243" t="s">
        <v>396</v>
      </c>
      <c r="BR102" s="817" t="s">
        <v>429</v>
      </c>
      <c r="BS102" s="818"/>
      <c r="BT102" s="818"/>
      <c r="BU102" s="818"/>
      <c r="BV102" s="818"/>
      <c r="BW102" s="818"/>
      <c r="BX102" s="818"/>
      <c r="BY102" s="818"/>
      <c r="BZ102" s="818"/>
      <c r="CA102" s="818"/>
      <c r="CB102" s="818"/>
      <c r="CC102" s="818"/>
      <c r="CD102" s="818"/>
      <c r="CE102" s="818"/>
      <c r="CF102" s="818"/>
      <c r="CG102" s="819"/>
      <c r="CH102" s="915"/>
      <c r="CI102" s="916"/>
      <c r="CJ102" s="916"/>
      <c r="CK102" s="916"/>
      <c r="CL102" s="917"/>
      <c r="CM102" s="915"/>
      <c r="CN102" s="916"/>
      <c r="CO102" s="916"/>
      <c r="CP102" s="916"/>
      <c r="CQ102" s="917"/>
      <c r="CR102" s="918"/>
      <c r="CS102" s="880"/>
      <c r="CT102" s="880"/>
      <c r="CU102" s="880"/>
      <c r="CV102" s="919"/>
      <c r="CW102" s="918"/>
      <c r="CX102" s="880"/>
      <c r="CY102" s="880"/>
      <c r="CZ102" s="880"/>
      <c r="DA102" s="919"/>
      <c r="DB102" s="918"/>
      <c r="DC102" s="880"/>
      <c r="DD102" s="880"/>
      <c r="DE102" s="880"/>
      <c r="DF102" s="919"/>
      <c r="DG102" s="918"/>
      <c r="DH102" s="880"/>
      <c r="DI102" s="880"/>
      <c r="DJ102" s="880"/>
      <c r="DK102" s="919"/>
      <c r="DL102" s="918"/>
      <c r="DM102" s="880"/>
      <c r="DN102" s="880"/>
      <c r="DO102" s="880"/>
      <c r="DP102" s="919"/>
      <c r="DQ102" s="918"/>
      <c r="DR102" s="880"/>
      <c r="DS102" s="880"/>
      <c r="DT102" s="880"/>
      <c r="DU102" s="919"/>
      <c r="DV102" s="817"/>
      <c r="DW102" s="818"/>
      <c r="DX102" s="818"/>
      <c r="DY102" s="818"/>
      <c r="DZ102" s="942"/>
      <c r="EA102" s="233"/>
    </row>
    <row r="103" spans="1:131" ht="26.25" customHeight="1" x14ac:dyDescent="0.2">
      <c r="A103" s="248"/>
      <c r="B103" s="249"/>
      <c r="C103" s="249"/>
      <c r="D103" s="249"/>
      <c r="E103" s="249"/>
      <c r="F103" s="249"/>
      <c r="G103" s="249"/>
      <c r="H103" s="249"/>
      <c r="I103" s="249"/>
      <c r="J103" s="249"/>
      <c r="K103" s="249"/>
      <c r="L103" s="249"/>
      <c r="M103" s="249"/>
      <c r="N103" s="249"/>
      <c r="O103" s="249"/>
      <c r="P103" s="249"/>
      <c r="Q103" s="250"/>
      <c r="R103" s="250"/>
      <c r="S103" s="250"/>
      <c r="T103" s="250"/>
      <c r="U103" s="250"/>
      <c r="V103" s="250"/>
      <c r="W103" s="250"/>
      <c r="X103" s="250"/>
      <c r="Y103" s="250"/>
      <c r="Z103" s="250"/>
      <c r="AA103" s="250"/>
      <c r="AB103" s="250"/>
      <c r="AC103" s="250"/>
      <c r="AD103" s="250"/>
      <c r="AE103" s="250"/>
      <c r="AF103" s="250"/>
      <c r="AG103" s="250"/>
      <c r="AH103" s="250"/>
      <c r="AI103" s="250"/>
      <c r="AJ103" s="250"/>
      <c r="AK103" s="250"/>
      <c r="AL103" s="250"/>
      <c r="AM103" s="250"/>
      <c r="AN103" s="250"/>
      <c r="AO103" s="250"/>
      <c r="AP103" s="250"/>
      <c r="AQ103" s="250"/>
      <c r="AR103" s="250"/>
      <c r="AS103" s="250"/>
      <c r="AT103" s="250"/>
      <c r="AU103" s="250"/>
      <c r="AV103" s="250"/>
      <c r="AW103" s="250"/>
      <c r="AX103" s="250"/>
      <c r="AY103" s="250"/>
      <c r="AZ103" s="251"/>
      <c r="BA103" s="251"/>
      <c r="BB103" s="251"/>
      <c r="BC103" s="251"/>
      <c r="BD103" s="251"/>
      <c r="BE103" s="244"/>
      <c r="BF103" s="244"/>
      <c r="BG103" s="244"/>
      <c r="BH103" s="244"/>
      <c r="BI103" s="244"/>
      <c r="BJ103" s="244"/>
      <c r="BK103" s="244"/>
      <c r="BL103" s="244"/>
      <c r="BM103" s="244"/>
      <c r="BN103" s="244"/>
      <c r="BO103" s="244"/>
      <c r="BP103" s="244"/>
      <c r="BQ103" s="943" t="s">
        <v>430</v>
      </c>
      <c r="BR103" s="943"/>
      <c r="BS103" s="943"/>
      <c r="BT103" s="943"/>
      <c r="BU103" s="943"/>
      <c r="BV103" s="943"/>
      <c r="BW103" s="943"/>
      <c r="BX103" s="943"/>
      <c r="BY103" s="943"/>
      <c r="BZ103" s="943"/>
      <c r="CA103" s="943"/>
      <c r="CB103" s="943"/>
      <c r="CC103" s="943"/>
      <c r="CD103" s="943"/>
      <c r="CE103" s="943"/>
      <c r="CF103" s="943"/>
      <c r="CG103" s="943"/>
      <c r="CH103" s="943"/>
      <c r="CI103" s="943"/>
      <c r="CJ103" s="943"/>
      <c r="CK103" s="943"/>
      <c r="CL103" s="943"/>
      <c r="CM103" s="943"/>
      <c r="CN103" s="943"/>
      <c r="CO103" s="943"/>
      <c r="CP103" s="943"/>
      <c r="CQ103" s="943"/>
      <c r="CR103" s="943"/>
      <c r="CS103" s="943"/>
      <c r="CT103" s="943"/>
      <c r="CU103" s="943"/>
      <c r="CV103" s="943"/>
      <c r="CW103" s="943"/>
      <c r="CX103" s="943"/>
      <c r="CY103" s="943"/>
      <c r="CZ103" s="943"/>
      <c r="DA103" s="943"/>
      <c r="DB103" s="943"/>
      <c r="DC103" s="943"/>
      <c r="DD103" s="943"/>
      <c r="DE103" s="943"/>
      <c r="DF103" s="943"/>
      <c r="DG103" s="943"/>
      <c r="DH103" s="943"/>
      <c r="DI103" s="943"/>
      <c r="DJ103" s="943"/>
      <c r="DK103" s="943"/>
      <c r="DL103" s="943"/>
      <c r="DM103" s="943"/>
      <c r="DN103" s="943"/>
      <c r="DO103" s="943"/>
      <c r="DP103" s="943"/>
      <c r="DQ103" s="943"/>
      <c r="DR103" s="943"/>
      <c r="DS103" s="943"/>
      <c r="DT103" s="943"/>
      <c r="DU103" s="943"/>
      <c r="DV103" s="943"/>
      <c r="DW103" s="943"/>
      <c r="DX103" s="943"/>
      <c r="DY103" s="943"/>
      <c r="DZ103" s="943"/>
      <c r="EA103" s="233"/>
    </row>
    <row r="104" spans="1:131" ht="26.25" customHeight="1" x14ac:dyDescent="0.2">
      <c r="A104" s="248"/>
      <c r="B104" s="249"/>
      <c r="C104" s="249"/>
      <c r="D104" s="249"/>
      <c r="E104" s="249"/>
      <c r="F104" s="249"/>
      <c r="G104" s="249"/>
      <c r="H104" s="249"/>
      <c r="I104" s="249"/>
      <c r="J104" s="249"/>
      <c r="K104" s="249"/>
      <c r="L104" s="249"/>
      <c r="M104" s="249"/>
      <c r="N104" s="249"/>
      <c r="O104" s="249"/>
      <c r="P104" s="249"/>
      <c r="Q104" s="250"/>
      <c r="R104" s="250"/>
      <c r="S104" s="250"/>
      <c r="T104" s="250"/>
      <c r="U104" s="250"/>
      <c r="V104" s="250"/>
      <c r="W104" s="250"/>
      <c r="X104" s="250"/>
      <c r="Y104" s="250"/>
      <c r="Z104" s="250"/>
      <c r="AA104" s="250"/>
      <c r="AB104" s="250"/>
      <c r="AC104" s="250"/>
      <c r="AD104" s="250"/>
      <c r="AE104" s="250"/>
      <c r="AF104" s="250"/>
      <c r="AG104" s="250"/>
      <c r="AH104" s="250"/>
      <c r="AI104" s="250"/>
      <c r="AJ104" s="250"/>
      <c r="AK104" s="250"/>
      <c r="AL104" s="250"/>
      <c r="AM104" s="250"/>
      <c r="AN104" s="250"/>
      <c r="AO104" s="250"/>
      <c r="AP104" s="250"/>
      <c r="AQ104" s="250"/>
      <c r="AR104" s="250"/>
      <c r="AS104" s="250"/>
      <c r="AT104" s="250"/>
      <c r="AU104" s="250"/>
      <c r="AV104" s="250"/>
      <c r="AW104" s="250"/>
      <c r="AX104" s="250"/>
      <c r="AY104" s="250"/>
      <c r="AZ104" s="251"/>
      <c r="BA104" s="251"/>
      <c r="BB104" s="251"/>
      <c r="BC104" s="251"/>
      <c r="BD104" s="251"/>
      <c r="BE104" s="244"/>
      <c r="BF104" s="244"/>
      <c r="BG104" s="244"/>
      <c r="BH104" s="244"/>
      <c r="BI104" s="244"/>
      <c r="BJ104" s="244"/>
      <c r="BK104" s="244"/>
      <c r="BL104" s="244"/>
      <c r="BM104" s="244"/>
      <c r="BN104" s="244"/>
      <c r="BO104" s="244"/>
      <c r="BP104" s="244"/>
      <c r="BQ104" s="944" t="s">
        <v>431</v>
      </c>
      <c r="BR104" s="944"/>
      <c r="BS104" s="944"/>
      <c r="BT104" s="944"/>
      <c r="BU104" s="944"/>
      <c r="BV104" s="944"/>
      <c r="BW104" s="944"/>
      <c r="BX104" s="944"/>
      <c r="BY104" s="944"/>
      <c r="BZ104" s="944"/>
      <c r="CA104" s="944"/>
      <c r="CB104" s="944"/>
      <c r="CC104" s="944"/>
      <c r="CD104" s="944"/>
      <c r="CE104" s="944"/>
      <c r="CF104" s="944"/>
      <c r="CG104" s="944"/>
      <c r="CH104" s="944"/>
      <c r="CI104" s="944"/>
      <c r="CJ104" s="944"/>
      <c r="CK104" s="944"/>
      <c r="CL104" s="944"/>
      <c r="CM104" s="944"/>
      <c r="CN104" s="944"/>
      <c r="CO104" s="944"/>
      <c r="CP104" s="944"/>
      <c r="CQ104" s="944"/>
      <c r="CR104" s="944"/>
      <c r="CS104" s="944"/>
      <c r="CT104" s="944"/>
      <c r="CU104" s="944"/>
      <c r="CV104" s="944"/>
      <c r="CW104" s="944"/>
      <c r="CX104" s="944"/>
      <c r="CY104" s="944"/>
      <c r="CZ104" s="944"/>
      <c r="DA104" s="944"/>
      <c r="DB104" s="944"/>
      <c r="DC104" s="944"/>
      <c r="DD104" s="944"/>
      <c r="DE104" s="944"/>
      <c r="DF104" s="944"/>
      <c r="DG104" s="944"/>
      <c r="DH104" s="944"/>
      <c r="DI104" s="944"/>
      <c r="DJ104" s="944"/>
      <c r="DK104" s="944"/>
      <c r="DL104" s="944"/>
      <c r="DM104" s="944"/>
      <c r="DN104" s="944"/>
      <c r="DO104" s="944"/>
      <c r="DP104" s="944"/>
      <c r="DQ104" s="944"/>
      <c r="DR104" s="944"/>
      <c r="DS104" s="944"/>
      <c r="DT104" s="944"/>
      <c r="DU104" s="944"/>
      <c r="DV104" s="944"/>
      <c r="DW104" s="944"/>
      <c r="DX104" s="944"/>
      <c r="DY104" s="944"/>
      <c r="DZ104" s="944"/>
      <c r="EA104" s="233"/>
    </row>
    <row r="105" spans="1:131" ht="11.25" customHeight="1" x14ac:dyDescent="0.2">
      <c r="A105" s="244"/>
      <c r="B105" s="244"/>
      <c r="C105" s="244"/>
      <c r="D105" s="244"/>
      <c r="E105" s="244"/>
      <c r="F105" s="244"/>
      <c r="G105" s="244"/>
      <c r="H105" s="244"/>
      <c r="I105" s="244"/>
      <c r="J105" s="244"/>
      <c r="K105" s="244"/>
      <c r="L105" s="244"/>
      <c r="M105" s="244"/>
      <c r="N105" s="244"/>
      <c r="O105" s="244"/>
      <c r="P105" s="244"/>
      <c r="Q105" s="244"/>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c r="BB105" s="244"/>
      <c r="BC105" s="244"/>
      <c r="BD105" s="244"/>
      <c r="BE105" s="244"/>
      <c r="BF105" s="244"/>
      <c r="BG105" s="244"/>
      <c r="BH105" s="244"/>
      <c r="BI105" s="244"/>
      <c r="BJ105" s="244"/>
      <c r="BK105" s="244"/>
      <c r="BL105" s="244"/>
      <c r="BM105" s="244"/>
      <c r="BN105" s="244"/>
      <c r="BO105" s="244"/>
      <c r="BP105" s="244"/>
      <c r="BQ105" s="233"/>
      <c r="BR105" s="233"/>
      <c r="BS105" s="233"/>
      <c r="BT105" s="233"/>
      <c r="BU105" s="233"/>
      <c r="BV105" s="233"/>
      <c r="BW105" s="233"/>
      <c r="BX105" s="233"/>
      <c r="BY105" s="233"/>
      <c r="BZ105" s="233"/>
      <c r="CA105" s="233"/>
      <c r="CB105" s="233"/>
      <c r="CC105" s="233"/>
      <c r="CD105" s="233"/>
      <c r="CE105" s="233"/>
      <c r="CF105" s="233"/>
      <c r="CG105" s="233"/>
      <c r="CH105" s="233"/>
      <c r="CI105" s="233"/>
      <c r="CJ105" s="233"/>
      <c r="CK105" s="233"/>
      <c r="CL105" s="233"/>
      <c r="CM105" s="233"/>
      <c r="CN105" s="233"/>
      <c r="CO105" s="233"/>
      <c r="CP105" s="233"/>
      <c r="CQ105" s="233"/>
      <c r="CR105" s="233"/>
      <c r="CS105" s="233"/>
      <c r="CT105" s="233"/>
      <c r="CU105" s="233"/>
      <c r="CV105" s="233"/>
      <c r="CW105" s="233"/>
      <c r="CX105" s="233"/>
      <c r="CY105" s="233"/>
      <c r="CZ105" s="233"/>
      <c r="DA105" s="233"/>
      <c r="DB105" s="233"/>
      <c r="DC105" s="233"/>
      <c r="DD105" s="233"/>
      <c r="DE105" s="233"/>
      <c r="DF105" s="233"/>
      <c r="DG105" s="233"/>
      <c r="DH105" s="233"/>
      <c r="DI105" s="233"/>
      <c r="DJ105" s="233"/>
      <c r="DK105" s="233"/>
      <c r="DL105" s="233"/>
      <c r="DM105" s="233"/>
      <c r="DN105" s="233"/>
      <c r="DO105" s="233"/>
      <c r="DP105" s="233"/>
      <c r="DQ105" s="233"/>
      <c r="DR105" s="233"/>
      <c r="DS105" s="233"/>
      <c r="DT105" s="233"/>
      <c r="DU105" s="233"/>
      <c r="DV105" s="233"/>
      <c r="DW105" s="233"/>
      <c r="DX105" s="233"/>
      <c r="DY105" s="233"/>
      <c r="DZ105" s="233"/>
      <c r="EA105" s="233"/>
    </row>
    <row r="106" spans="1:131" ht="11.25" customHeight="1" x14ac:dyDescent="0.2">
      <c r="A106" s="244"/>
      <c r="B106" s="244"/>
      <c r="C106" s="244"/>
      <c r="D106" s="244"/>
      <c r="E106" s="244"/>
      <c r="F106" s="244"/>
      <c r="G106" s="244"/>
      <c r="H106" s="244"/>
      <c r="I106" s="244"/>
      <c r="J106" s="244"/>
      <c r="K106" s="244"/>
      <c r="L106" s="244"/>
      <c r="M106" s="244"/>
      <c r="N106" s="244"/>
      <c r="O106" s="244"/>
      <c r="P106" s="244"/>
      <c r="Q106" s="244"/>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c r="BB106" s="244"/>
      <c r="BC106" s="244"/>
      <c r="BD106" s="244"/>
      <c r="BE106" s="244"/>
      <c r="BF106" s="244"/>
      <c r="BG106" s="244"/>
      <c r="BH106" s="244"/>
      <c r="BI106" s="244"/>
      <c r="BJ106" s="244"/>
      <c r="BK106" s="244"/>
      <c r="BL106" s="244"/>
      <c r="BM106" s="244"/>
      <c r="BN106" s="244"/>
      <c r="BO106" s="244"/>
      <c r="BP106" s="244"/>
      <c r="BQ106" s="233"/>
      <c r="BR106" s="233"/>
      <c r="BS106" s="233"/>
      <c r="BT106" s="233"/>
      <c r="BU106" s="233"/>
      <c r="BV106" s="233"/>
      <c r="BW106" s="233"/>
      <c r="BX106" s="233"/>
      <c r="BY106" s="233"/>
      <c r="BZ106" s="233"/>
      <c r="CA106" s="233"/>
      <c r="CB106" s="233"/>
      <c r="CC106" s="233"/>
      <c r="CD106" s="233"/>
      <c r="CE106" s="233"/>
      <c r="CF106" s="233"/>
      <c r="CG106" s="233"/>
      <c r="CH106" s="233"/>
      <c r="CI106" s="233"/>
      <c r="CJ106" s="233"/>
      <c r="CK106" s="233"/>
      <c r="CL106" s="233"/>
      <c r="CM106" s="233"/>
      <c r="CN106" s="233"/>
      <c r="CO106" s="233"/>
      <c r="CP106" s="233"/>
      <c r="CQ106" s="233"/>
      <c r="CR106" s="233"/>
      <c r="CS106" s="233"/>
      <c r="CT106" s="233"/>
      <c r="CU106" s="233"/>
      <c r="CV106" s="233"/>
      <c r="CW106" s="233"/>
      <c r="CX106" s="233"/>
      <c r="CY106" s="233"/>
      <c r="CZ106" s="233"/>
      <c r="DA106" s="233"/>
      <c r="DB106" s="233"/>
      <c r="DC106" s="233"/>
      <c r="DD106" s="233"/>
      <c r="DE106" s="233"/>
      <c r="DF106" s="233"/>
      <c r="DG106" s="233"/>
      <c r="DH106" s="233"/>
      <c r="DI106" s="233"/>
      <c r="DJ106" s="233"/>
      <c r="DK106" s="233"/>
      <c r="DL106" s="233"/>
      <c r="DM106" s="233"/>
      <c r="DN106" s="233"/>
      <c r="DO106" s="233"/>
      <c r="DP106" s="233"/>
      <c r="DQ106" s="233"/>
      <c r="DR106" s="233"/>
      <c r="DS106" s="233"/>
      <c r="DT106" s="233"/>
      <c r="DU106" s="233"/>
      <c r="DV106" s="233"/>
      <c r="DW106" s="233"/>
      <c r="DX106" s="233"/>
      <c r="DY106" s="233"/>
      <c r="DZ106" s="233"/>
      <c r="EA106" s="233"/>
    </row>
    <row r="107" spans="1:131" s="233" customFormat="1" ht="26.25" customHeight="1" thickBot="1" x14ac:dyDescent="0.25">
      <c r="A107" s="252" t="s">
        <v>432</v>
      </c>
      <c r="B107" s="253"/>
      <c r="C107" s="253"/>
      <c r="D107" s="253"/>
      <c r="E107" s="253"/>
      <c r="F107" s="253"/>
      <c r="G107" s="253"/>
      <c r="H107" s="253"/>
      <c r="I107" s="253"/>
      <c r="J107" s="253"/>
      <c r="K107" s="253"/>
      <c r="L107" s="253"/>
      <c r="M107" s="253"/>
      <c r="N107" s="253"/>
      <c r="O107" s="253"/>
      <c r="P107" s="253"/>
      <c r="Q107" s="253"/>
      <c r="R107" s="253"/>
      <c r="S107" s="253"/>
      <c r="T107" s="253"/>
      <c r="U107" s="253"/>
      <c r="V107" s="253"/>
      <c r="W107" s="253"/>
      <c r="X107" s="253"/>
      <c r="Y107" s="253"/>
      <c r="Z107" s="253"/>
      <c r="AA107" s="253"/>
      <c r="AB107" s="253"/>
      <c r="AC107" s="253"/>
      <c r="AD107" s="253"/>
      <c r="AE107" s="253"/>
      <c r="AF107" s="253"/>
      <c r="AG107" s="253"/>
      <c r="AH107" s="253"/>
      <c r="AI107" s="253"/>
      <c r="AJ107" s="253"/>
      <c r="AK107" s="253"/>
      <c r="AL107" s="253"/>
      <c r="AM107" s="253"/>
      <c r="AN107" s="253"/>
      <c r="AO107" s="253"/>
      <c r="AP107" s="253"/>
      <c r="AQ107" s="253"/>
      <c r="AR107" s="253"/>
      <c r="AS107" s="253"/>
      <c r="AT107" s="253"/>
      <c r="AU107" s="252" t="s">
        <v>433</v>
      </c>
      <c r="AV107" s="253"/>
      <c r="AW107" s="253"/>
      <c r="AX107" s="253"/>
      <c r="AY107" s="253"/>
      <c r="AZ107" s="253"/>
      <c r="BA107" s="253"/>
      <c r="BB107" s="253"/>
      <c r="BC107" s="253"/>
      <c r="BD107" s="253"/>
      <c r="BE107" s="253"/>
      <c r="BF107" s="253"/>
      <c r="BG107" s="253"/>
      <c r="BH107" s="253"/>
      <c r="BI107" s="253"/>
      <c r="BJ107" s="253"/>
      <c r="BK107" s="253"/>
      <c r="BL107" s="253"/>
      <c r="BM107" s="253"/>
      <c r="BN107" s="253"/>
      <c r="BO107" s="253"/>
      <c r="BP107" s="253"/>
      <c r="BQ107" s="253"/>
      <c r="BR107" s="253"/>
      <c r="BS107" s="253"/>
      <c r="BT107" s="253"/>
      <c r="BU107" s="253"/>
      <c r="BV107" s="253"/>
      <c r="BW107" s="253"/>
      <c r="BX107" s="253"/>
      <c r="BY107" s="253"/>
      <c r="BZ107" s="253"/>
      <c r="CA107" s="253"/>
      <c r="CB107" s="253"/>
      <c r="CC107" s="253"/>
      <c r="CD107" s="253"/>
      <c r="CE107" s="253"/>
      <c r="CF107" s="253"/>
      <c r="CG107" s="253"/>
      <c r="CH107" s="253"/>
      <c r="CI107" s="253"/>
      <c r="CJ107" s="253"/>
      <c r="CK107" s="253"/>
      <c r="CL107" s="253"/>
      <c r="CM107" s="253"/>
      <c r="CN107" s="253"/>
      <c r="CO107" s="253"/>
      <c r="CP107" s="253"/>
      <c r="CQ107" s="253"/>
      <c r="CR107" s="253"/>
      <c r="CS107" s="253"/>
      <c r="CT107" s="253"/>
      <c r="CU107" s="253"/>
      <c r="CV107" s="253"/>
      <c r="CW107" s="253"/>
      <c r="CX107" s="253"/>
      <c r="CY107" s="253"/>
      <c r="CZ107" s="253"/>
      <c r="DA107" s="253"/>
      <c r="DB107" s="253"/>
      <c r="DC107" s="253"/>
      <c r="DD107" s="253"/>
      <c r="DE107" s="253"/>
      <c r="DF107" s="253"/>
      <c r="DG107" s="253"/>
      <c r="DH107" s="253"/>
      <c r="DI107" s="253"/>
      <c r="DJ107" s="253"/>
      <c r="DK107" s="253"/>
      <c r="DL107" s="253"/>
      <c r="DM107" s="253"/>
      <c r="DN107" s="253"/>
      <c r="DO107" s="253"/>
      <c r="DP107" s="253"/>
      <c r="DQ107" s="253"/>
      <c r="DR107" s="253"/>
      <c r="DS107" s="253"/>
      <c r="DT107" s="253"/>
      <c r="DU107" s="253"/>
      <c r="DV107" s="253"/>
      <c r="DW107" s="253"/>
      <c r="DX107" s="253"/>
      <c r="DY107" s="253"/>
      <c r="DZ107" s="253"/>
    </row>
    <row r="108" spans="1:131" s="233" customFormat="1" ht="26.25" customHeight="1" x14ac:dyDescent="0.2">
      <c r="A108" s="945" t="s">
        <v>434</v>
      </c>
      <c r="B108" s="946"/>
      <c r="C108" s="946"/>
      <c r="D108" s="946"/>
      <c r="E108" s="946"/>
      <c r="F108" s="946"/>
      <c r="G108" s="946"/>
      <c r="H108" s="946"/>
      <c r="I108" s="946"/>
      <c r="J108" s="946"/>
      <c r="K108" s="946"/>
      <c r="L108" s="946"/>
      <c r="M108" s="946"/>
      <c r="N108" s="946"/>
      <c r="O108" s="946"/>
      <c r="P108" s="946"/>
      <c r="Q108" s="946"/>
      <c r="R108" s="946"/>
      <c r="S108" s="946"/>
      <c r="T108" s="946"/>
      <c r="U108" s="946"/>
      <c r="V108" s="946"/>
      <c r="W108" s="946"/>
      <c r="X108" s="946"/>
      <c r="Y108" s="946"/>
      <c r="Z108" s="946"/>
      <c r="AA108" s="946"/>
      <c r="AB108" s="946"/>
      <c r="AC108" s="946"/>
      <c r="AD108" s="946"/>
      <c r="AE108" s="946"/>
      <c r="AF108" s="946"/>
      <c r="AG108" s="946"/>
      <c r="AH108" s="946"/>
      <c r="AI108" s="946"/>
      <c r="AJ108" s="946"/>
      <c r="AK108" s="946"/>
      <c r="AL108" s="946"/>
      <c r="AM108" s="946"/>
      <c r="AN108" s="946"/>
      <c r="AO108" s="946"/>
      <c r="AP108" s="946"/>
      <c r="AQ108" s="946"/>
      <c r="AR108" s="946"/>
      <c r="AS108" s="946"/>
      <c r="AT108" s="947"/>
      <c r="AU108" s="945" t="s">
        <v>435</v>
      </c>
      <c r="AV108" s="946"/>
      <c r="AW108" s="946"/>
      <c r="AX108" s="946"/>
      <c r="AY108" s="946"/>
      <c r="AZ108" s="946"/>
      <c r="BA108" s="946"/>
      <c r="BB108" s="946"/>
      <c r="BC108" s="946"/>
      <c r="BD108" s="946"/>
      <c r="BE108" s="946"/>
      <c r="BF108" s="946"/>
      <c r="BG108" s="946"/>
      <c r="BH108" s="946"/>
      <c r="BI108" s="946"/>
      <c r="BJ108" s="946"/>
      <c r="BK108" s="946"/>
      <c r="BL108" s="946"/>
      <c r="BM108" s="946"/>
      <c r="BN108" s="946"/>
      <c r="BO108" s="946"/>
      <c r="BP108" s="946"/>
      <c r="BQ108" s="946"/>
      <c r="BR108" s="946"/>
      <c r="BS108" s="946"/>
      <c r="BT108" s="946"/>
      <c r="BU108" s="946"/>
      <c r="BV108" s="946"/>
      <c r="BW108" s="946"/>
      <c r="BX108" s="946"/>
      <c r="BY108" s="946"/>
      <c r="BZ108" s="946"/>
      <c r="CA108" s="946"/>
      <c r="CB108" s="946"/>
      <c r="CC108" s="946"/>
      <c r="CD108" s="946"/>
      <c r="CE108" s="946"/>
      <c r="CF108" s="946"/>
      <c r="CG108" s="946"/>
      <c r="CH108" s="946"/>
      <c r="CI108" s="946"/>
      <c r="CJ108" s="946"/>
      <c r="CK108" s="946"/>
      <c r="CL108" s="946"/>
      <c r="CM108" s="946"/>
      <c r="CN108" s="946"/>
      <c r="CO108" s="946"/>
      <c r="CP108" s="946"/>
      <c r="CQ108" s="946"/>
      <c r="CR108" s="946"/>
      <c r="CS108" s="946"/>
      <c r="CT108" s="946"/>
      <c r="CU108" s="946"/>
      <c r="CV108" s="946"/>
      <c r="CW108" s="946"/>
      <c r="CX108" s="946"/>
      <c r="CY108" s="946"/>
      <c r="CZ108" s="946"/>
      <c r="DA108" s="946"/>
      <c r="DB108" s="946"/>
      <c r="DC108" s="946"/>
      <c r="DD108" s="946"/>
      <c r="DE108" s="946"/>
      <c r="DF108" s="946"/>
      <c r="DG108" s="946"/>
      <c r="DH108" s="946"/>
      <c r="DI108" s="946"/>
      <c r="DJ108" s="946"/>
      <c r="DK108" s="946"/>
      <c r="DL108" s="946"/>
      <c r="DM108" s="946"/>
      <c r="DN108" s="946"/>
      <c r="DO108" s="946"/>
      <c r="DP108" s="946"/>
      <c r="DQ108" s="946"/>
      <c r="DR108" s="946"/>
      <c r="DS108" s="946"/>
      <c r="DT108" s="946"/>
      <c r="DU108" s="946"/>
      <c r="DV108" s="946"/>
      <c r="DW108" s="946"/>
      <c r="DX108" s="946"/>
      <c r="DY108" s="946"/>
      <c r="DZ108" s="947"/>
    </row>
    <row r="109" spans="1:131" s="233" customFormat="1" ht="26.25" customHeight="1" x14ac:dyDescent="0.2">
      <c r="A109" s="940" t="s">
        <v>436</v>
      </c>
      <c r="B109" s="921"/>
      <c r="C109" s="921"/>
      <c r="D109" s="921"/>
      <c r="E109" s="921"/>
      <c r="F109" s="921"/>
      <c r="G109" s="921"/>
      <c r="H109" s="921"/>
      <c r="I109" s="921"/>
      <c r="J109" s="921"/>
      <c r="K109" s="921"/>
      <c r="L109" s="921"/>
      <c r="M109" s="921"/>
      <c r="N109" s="921"/>
      <c r="O109" s="921"/>
      <c r="P109" s="921"/>
      <c r="Q109" s="921"/>
      <c r="R109" s="921"/>
      <c r="S109" s="921"/>
      <c r="T109" s="921"/>
      <c r="U109" s="921"/>
      <c r="V109" s="921"/>
      <c r="W109" s="921"/>
      <c r="X109" s="921"/>
      <c r="Y109" s="921"/>
      <c r="Z109" s="922"/>
      <c r="AA109" s="920" t="s">
        <v>437</v>
      </c>
      <c r="AB109" s="921"/>
      <c r="AC109" s="921"/>
      <c r="AD109" s="921"/>
      <c r="AE109" s="922"/>
      <c r="AF109" s="920" t="s">
        <v>438</v>
      </c>
      <c r="AG109" s="921"/>
      <c r="AH109" s="921"/>
      <c r="AI109" s="921"/>
      <c r="AJ109" s="922"/>
      <c r="AK109" s="920" t="s">
        <v>311</v>
      </c>
      <c r="AL109" s="921"/>
      <c r="AM109" s="921"/>
      <c r="AN109" s="921"/>
      <c r="AO109" s="922"/>
      <c r="AP109" s="920" t="s">
        <v>439</v>
      </c>
      <c r="AQ109" s="921"/>
      <c r="AR109" s="921"/>
      <c r="AS109" s="921"/>
      <c r="AT109" s="923"/>
      <c r="AU109" s="940" t="s">
        <v>436</v>
      </c>
      <c r="AV109" s="921"/>
      <c r="AW109" s="921"/>
      <c r="AX109" s="921"/>
      <c r="AY109" s="921"/>
      <c r="AZ109" s="921"/>
      <c r="BA109" s="921"/>
      <c r="BB109" s="921"/>
      <c r="BC109" s="921"/>
      <c r="BD109" s="921"/>
      <c r="BE109" s="921"/>
      <c r="BF109" s="921"/>
      <c r="BG109" s="921"/>
      <c r="BH109" s="921"/>
      <c r="BI109" s="921"/>
      <c r="BJ109" s="921"/>
      <c r="BK109" s="921"/>
      <c r="BL109" s="921"/>
      <c r="BM109" s="921"/>
      <c r="BN109" s="921"/>
      <c r="BO109" s="921"/>
      <c r="BP109" s="922"/>
      <c r="BQ109" s="920" t="s">
        <v>437</v>
      </c>
      <c r="BR109" s="921"/>
      <c r="BS109" s="921"/>
      <c r="BT109" s="921"/>
      <c r="BU109" s="922"/>
      <c r="BV109" s="920" t="s">
        <v>438</v>
      </c>
      <c r="BW109" s="921"/>
      <c r="BX109" s="921"/>
      <c r="BY109" s="921"/>
      <c r="BZ109" s="922"/>
      <c r="CA109" s="920" t="s">
        <v>311</v>
      </c>
      <c r="CB109" s="921"/>
      <c r="CC109" s="921"/>
      <c r="CD109" s="921"/>
      <c r="CE109" s="922"/>
      <c r="CF109" s="941" t="s">
        <v>439</v>
      </c>
      <c r="CG109" s="941"/>
      <c r="CH109" s="941"/>
      <c r="CI109" s="941"/>
      <c r="CJ109" s="941"/>
      <c r="CK109" s="920" t="s">
        <v>440</v>
      </c>
      <c r="CL109" s="921"/>
      <c r="CM109" s="921"/>
      <c r="CN109" s="921"/>
      <c r="CO109" s="921"/>
      <c r="CP109" s="921"/>
      <c r="CQ109" s="921"/>
      <c r="CR109" s="921"/>
      <c r="CS109" s="921"/>
      <c r="CT109" s="921"/>
      <c r="CU109" s="921"/>
      <c r="CV109" s="921"/>
      <c r="CW109" s="921"/>
      <c r="CX109" s="921"/>
      <c r="CY109" s="921"/>
      <c r="CZ109" s="921"/>
      <c r="DA109" s="921"/>
      <c r="DB109" s="921"/>
      <c r="DC109" s="921"/>
      <c r="DD109" s="921"/>
      <c r="DE109" s="921"/>
      <c r="DF109" s="922"/>
      <c r="DG109" s="920" t="s">
        <v>437</v>
      </c>
      <c r="DH109" s="921"/>
      <c r="DI109" s="921"/>
      <c r="DJ109" s="921"/>
      <c r="DK109" s="922"/>
      <c r="DL109" s="920" t="s">
        <v>438</v>
      </c>
      <c r="DM109" s="921"/>
      <c r="DN109" s="921"/>
      <c r="DO109" s="921"/>
      <c r="DP109" s="922"/>
      <c r="DQ109" s="920" t="s">
        <v>311</v>
      </c>
      <c r="DR109" s="921"/>
      <c r="DS109" s="921"/>
      <c r="DT109" s="921"/>
      <c r="DU109" s="922"/>
      <c r="DV109" s="920" t="s">
        <v>439</v>
      </c>
      <c r="DW109" s="921"/>
      <c r="DX109" s="921"/>
      <c r="DY109" s="921"/>
      <c r="DZ109" s="923"/>
    </row>
    <row r="110" spans="1:131" s="233" customFormat="1" ht="26.25" customHeight="1" x14ac:dyDescent="0.2">
      <c r="A110" s="924" t="s">
        <v>441</v>
      </c>
      <c r="B110" s="925"/>
      <c r="C110" s="925"/>
      <c r="D110" s="925"/>
      <c r="E110" s="925"/>
      <c r="F110" s="925"/>
      <c r="G110" s="925"/>
      <c r="H110" s="925"/>
      <c r="I110" s="925"/>
      <c r="J110" s="925"/>
      <c r="K110" s="925"/>
      <c r="L110" s="925"/>
      <c r="M110" s="925"/>
      <c r="N110" s="925"/>
      <c r="O110" s="925"/>
      <c r="P110" s="925"/>
      <c r="Q110" s="925"/>
      <c r="R110" s="925"/>
      <c r="S110" s="925"/>
      <c r="T110" s="925"/>
      <c r="U110" s="925"/>
      <c r="V110" s="925"/>
      <c r="W110" s="925"/>
      <c r="X110" s="925"/>
      <c r="Y110" s="925"/>
      <c r="Z110" s="926"/>
      <c r="AA110" s="927">
        <v>825988</v>
      </c>
      <c r="AB110" s="928"/>
      <c r="AC110" s="928"/>
      <c r="AD110" s="928"/>
      <c r="AE110" s="929"/>
      <c r="AF110" s="930">
        <v>861592</v>
      </c>
      <c r="AG110" s="928"/>
      <c r="AH110" s="928"/>
      <c r="AI110" s="928"/>
      <c r="AJ110" s="929"/>
      <c r="AK110" s="930">
        <v>975890</v>
      </c>
      <c r="AL110" s="928"/>
      <c r="AM110" s="928"/>
      <c r="AN110" s="928"/>
      <c r="AO110" s="929"/>
      <c r="AP110" s="931">
        <v>30.2</v>
      </c>
      <c r="AQ110" s="932"/>
      <c r="AR110" s="932"/>
      <c r="AS110" s="932"/>
      <c r="AT110" s="933"/>
      <c r="AU110" s="934" t="s">
        <v>73</v>
      </c>
      <c r="AV110" s="935"/>
      <c r="AW110" s="935"/>
      <c r="AX110" s="935"/>
      <c r="AY110" s="935"/>
      <c r="AZ110" s="957" t="s">
        <v>442</v>
      </c>
      <c r="BA110" s="925"/>
      <c r="BB110" s="925"/>
      <c r="BC110" s="925"/>
      <c r="BD110" s="925"/>
      <c r="BE110" s="925"/>
      <c r="BF110" s="925"/>
      <c r="BG110" s="925"/>
      <c r="BH110" s="925"/>
      <c r="BI110" s="925"/>
      <c r="BJ110" s="925"/>
      <c r="BK110" s="925"/>
      <c r="BL110" s="925"/>
      <c r="BM110" s="925"/>
      <c r="BN110" s="925"/>
      <c r="BO110" s="925"/>
      <c r="BP110" s="926"/>
      <c r="BQ110" s="958">
        <v>9954587</v>
      </c>
      <c r="BR110" s="959"/>
      <c r="BS110" s="959"/>
      <c r="BT110" s="959"/>
      <c r="BU110" s="959"/>
      <c r="BV110" s="959">
        <v>10022235</v>
      </c>
      <c r="BW110" s="959"/>
      <c r="BX110" s="959"/>
      <c r="BY110" s="959"/>
      <c r="BZ110" s="959"/>
      <c r="CA110" s="959">
        <v>9830942</v>
      </c>
      <c r="CB110" s="959"/>
      <c r="CC110" s="959"/>
      <c r="CD110" s="959"/>
      <c r="CE110" s="959"/>
      <c r="CF110" s="972">
        <v>304.5</v>
      </c>
      <c r="CG110" s="973"/>
      <c r="CH110" s="973"/>
      <c r="CI110" s="973"/>
      <c r="CJ110" s="973"/>
      <c r="CK110" s="974" t="s">
        <v>443</v>
      </c>
      <c r="CL110" s="975"/>
      <c r="CM110" s="957" t="s">
        <v>444</v>
      </c>
      <c r="CN110" s="925"/>
      <c r="CO110" s="925"/>
      <c r="CP110" s="925"/>
      <c r="CQ110" s="925"/>
      <c r="CR110" s="925"/>
      <c r="CS110" s="925"/>
      <c r="CT110" s="925"/>
      <c r="CU110" s="925"/>
      <c r="CV110" s="925"/>
      <c r="CW110" s="925"/>
      <c r="CX110" s="925"/>
      <c r="CY110" s="925"/>
      <c r="CZ110" s="925"/>
      <c r="DA110" s="925"/>
      <c r="DB110" s="925"/>
      <c r="DC110" s="925"/>
      <c r="DD110" s="925"/>
      <c r="DE110" s="925"/>
      <c r="DF110" s="926"/>
      <c r="DG110" s="958" t="s">
        <v>445</v>
      </c>
      <c r="DH110" s="959"/>
      <c r="DI110" s="959"/>
      <c r="DJ110" s="959"/>
      <c r="DK110" s="959"/>
      <c r="DL110" s="959" t="s">
        <v>446</v>
      </c>
      <c r="DM110" s="959"/>
      <c r="DN110" s="959"/>
      <c r="DO110" s="959"/>
      <c r="DP110" s="959"/>
      <c r="DQ110" s="959" t="s">
        <v>446</v>
      </c>
      <c r="DR110" s="959"/>
      <c r="DS110" s="959"/>
      <c r="DT110" s="959"/>
      <c r="DU110" s="959"/>
      <c r="DV110" s="960" t="s">
        <v>447</v>
      </c>
      <c r="DW110" s="960"/>
      <c r="DX110" s="960"/>
      <c r="DY110" s="960"/>
      <c r="DZ110" s="961"/>
    </row>
    <row r="111" spans="1:131" s="233" customFormat="1" ht="26.25" customHeight="1" x14ac:dyDescent="0.2">
      <c r="A111" s="962" t="s">
        <v>448</v>
      </c>
      <c r="B111" s="963"/>
      <c r="C111" s="963"/>
      <c r="D111" s="963"/>
      <c r="E111" s="963"/>
      <c r="F111" s="963"/>
      <c r="G111" s="963"/>
      <c r="H111" s="963"/>
      <c r="I111" s="963"/>
      <c r="J111" s="963"/>
      <c r="K111" s="963"/>
      <c r="L111" s="963"/>
      <c r="M111" s="963"/>
      <c r="N111" s="963"/>
      <c r="O111" s="963"/>
      <c r="P111" s="963"/>
      <c r="Q111" s="963"/>
      <c r="R111" s="963"/>
      <c r="S111" s="963"/>
      <c r="T111" s="963"/>
      <c r="U111" s="963"/>
      <c r="V111" s="963"/>
      <c r="W111" s="963"/>
      <c r="X111" s="963"/>
      <c r="Y111" s="963"/>
      <c r="Z111" s="964"/>
      <c r="AA111" s="965" t="s">
        <v>449</v>
      </c>
      <c r="AB111" s="966"/>
      <c r="AC111" s="966"/>
      <c r="AD111" s="966"/>
      <c r="AE111" s="967"/>
      <c r="AF111" s="968" t="s">
        <v>450</v>
      </c>
      <c r="AG111" s="966"/>
      <c r="AH111" s="966"/>
      <c r="AI111" s="966"/>
      <c r="AJ111" s="967"/>
      <c r="AK111" s="968" t="s">
        <v>451</v>
      </c>
      <c r="AL111" s="966"/>
      <c r="AM111" s="966"/>
      <c r="AN111" s="966"/>
      <c r="AO111" s="967"/>
      <c r="AP111" s="969" t="s">
        <v>451</v>
      </c>
      <c r="AQ111" s="970"/>
      <c r="AR111" s="970"/>
      <c r="AS111" s="970"/>
      <c r="AT111" s="971"/>
      <c r="AU111" s="936"/>
      <c r="AV111" s="937"/>
      <c r="AW111" s="937"/>
      <c r="AX111" s="937"/>
      <c r="AY111" s="937"/>
      <c r="AZ111" s="950" t="s">
        <v>452</v>
      </c>
      <c r="BA111" s="951"/>
      <c r="BB111" s="951"/>
      <c r="BC111" s="951"/>
      <c r="BD111" s="951"/>
      <c r="BE111" s="951"/>
      <c r="BF111" s="951"/>
      <c r="BG111" s="951"/>
      <c r="BH111" s="951"/>
      <c r="BI111" s="951"/>
      <c r="BJ111" s="951"/>
      <c r="BK111" s="951"/>
      <c r="BL111" s="951"/>
      <c r="BM111" s="951"/>
      <c r="BN111" s="951"/>
      <c r="BO111" s="951"/>
      <c r="BP111" s="952"/>
      <c r="BQ111" s="953" t="s">
        <v>451</v>
      </c>
      <c r="BR111" s="954"/>
      <c r="BS111" s="954"/>
      <c r="BT111" s="954"/>
      <c r="BU111" s="954"/>
      <c r="BV111" s="954" t="s">
        <v>453</v>
      </c>
      <c r="BW111" s="954"/>
      <c r="BX111" s="954"/>
      <c r="BY111" s="954"/>
      <c r="BZ111" s="954"/>
      <c r="CA111" s="954" t="s">
        <v>451</v>
      </c>
      <c r="CB111" s="954"/>
      <c r="CC111" s="954"/>
      <c r="CD111" s="954"/>
      <c r="CE111" s="954"/>
      <c r="CF111" s="948" t="s">
        <v>451</v>
      </c>
      <c r="CG111" s="949"/>
      <c r="CH111" s="949"/>
      <c r="CI111" s="949"/>
      <c r="CJ111" s="949"/>
      <c r="CK111" s="976"/>
      <c r="CL111" s="977"/>
      <c r="CM111" s="950" t="s">
        <v>454</v>
      </c>
      <c r="CN111" s="951"/>
      <c r="CO111" s="951"/>
      <c r="CP111" s="951"/>
      <c r="CQ111" s="951"/>
      <c r="CR111" s="951"/>
      <c r="CS111" s="951"/>
      <c r="CT111" s="951"/>
      <c r="CU111" s="951"/>
      <c r="CV111" s="951"/>
      <c r="CW111" s="951"/>
      <c r="CX111" s="951"/>
      <c r="CY111" s="951"/>
      <c r="CZ111" s="951"/>
      <c r="DA111" s="951"/>
      <c r="DB111" s="951"/>
      <c r="DC111" s="951"/>
      <c r="DD111" s="951"/>
      <c r="DE111" s="951"/>
      <c r="DF111" s="952"/>
      <c r="DG111" s="953" t="s">
        <v>451</v>
      </c>
      <c r="DH111" s="954"/>
      <c r="DI111" s="954"/>
      <c r="DJ111" s="954"/>
      <c r="DK111" s="954"/>
      <c r="DL111" s="954" t="s">
        <v>450</v>
      </c>
      <c r="DM111" s="954"/>
      <c r="DN111" s="954"/>
      <c r="DO111" s="954"/>
      <c r="DP111" s="954"/>
      <c r="DQ111" s="954" t="s">
        <v>182</v>
      </c>
      <c r="DR111" s="954"/>
      <c r="DS111" s="954"/>
      <c r="DT111" s="954"/>
      <c r="DU111" s="954"/>
      <c r="DV111" s="955" t="s">
        <v>451</v>
      </c>
      <c r="DW111" s="955"/>
      <c r="DX111" s="955"/>
      <c r="DY111" s="955"/>
      <c r="DZ111" s="956"/>
    </row>
    <row r="112" spans="1:131" s="233" customFormat="1" ht="26.25" customHeight="1" x14ac:dyDescent="0.2">
      <c r="A112" s="980" t="s">
        <v>455</v>
      </c>
      <c r="B112" s="981"/>
      <c r="C112" s="951" t="s">
        <v>456</v>
      </c>
      <c r="D112" s="951"/>
      <c r="E112" s="951"/>
      <c r="F112" s="951"/>
      <c r="G112" s="951"/>
      <c r="H112" s="951"/>
      <c r="I112" s="951"/>
      <c r="J112" s="951"/>
      <c r="K112" s="951"/>
      <c r="L112" s="951"/>
      <c r="M112" s="951"/>
      <c r="N112" s="951"/>
      <c r="O112" s="951"/>
      <c r="P112" s="951"/>
      <c r="Q112" s="951"/>
      <c r="R112" s="951"/>
      <c r="S112" s="951"/>
      <c r="T112" s="951"/>
      <c r="U112" s="951"/>
      <c r="V112" s="951"/>
      <c r="W112" s="951"/>
      <c r="X112" s="951"/>
      <c r="Y112" s="951"/>
      <c r="Z112" s="952"/>
      <c r="AA112" s="986" t="s">
        <v>453</v>
      </c>
      <c r="AB112" s="987"/>
      <c r="AC112" s="987"/>
      <c r="AD112" s="987"/>
      <c r="AE112" s="988"/>
      <c r="AF112" s="989" t="s">
        <v>451</v>
      </c>
      <c r="AG112" s="987"/>
      <c r="AH112" s="987"/>
      <c r="AI112" s="987"/>
      <c r="AJ112" s="988"/>
      <c r="AK112" s="989" t="s">
        <v>451</v>
      </c>
      <c r="AL112" s="987"/>
      <c r="AM112" s="987"/>
      <c r="AN112" s="987"/>
      <c r="AO112" s="988"/>
      <c r="AP112" s="990" t="s">
        <v>451</v>
      </c>
      <c r="AQ112" s="991"/>
      <c r="AR112" s="991"/>
      <c r="AS112" s="991"/>
      <c r="AT112" s="992"/>
      <c r="AU112" s="936"/>
      <c r="AV112" s="937"/>
      <c r="AW112" s="937"/>
      <c r="AX112" s="937"/>
      <c r="AY112" s="937"/>
      <c r="AZ112" s="950" t="s">
        <v>457</v>
      </c>
      <c r="BA112" s="951"/>
      <c r="BB112" s="951"/>
      <c r="BC112" s="951"/>
      <c r="BD112" s="951"/>
      <c r="BE112" s="951"/>
      <c r="BF112" s="951"/>
      <c r="BG112" s="951"/>
      <c r="BH112" s="951"/>
      <c r="BI112" s="951"/>
      <c r="BJ112" s="951"/>
      <c r="BK112" s="951"/>
      <c r="BL112" s="951"/>
      <c r="BM112" s="951"/>
      <c r="BN112" s="951"/>
      <c r="BO112" s="951"/>
      <c r="BP112" s="952"/>
      <c r="BQ112" s="953">
        <v>300056</v>
      </c>
      <c r="BR112" s="954"/>
      <c r="BS112" s="954"/>
      <c r="BT112" s="954"/>
      <c r="BU112" s="954"/>
      <c r="BV112" s="954">
        <v>290656</v>
      </c>
      <c r="BW112" s="954"/>
      <c r="BX112" s="954"/>
      <c r="BY112" s="954"/>
      <c r="BZ112" s="954"/>
      <c r="CA112" s="954">
        <v>282095</v>
      </c>
      <c r="CB112" s="954"/>
      <c r="CC112" s="954"/>
      <c r="CD112" s="954"/>
      <c r="CE112" s="954"/>
      <c r="CF112" s="948">
        <v>8.6999999999999993</v>
      </c>
      <c r="CG112" s="949"/>
      <c r="CH112" s="949"/>
      <c r="CI112" s="949"/>
      <c r="CJ112" s="949"/>
      <c r="CK112" s="976"/>
      <c r="CL112" s="977"/>
      <c r="CM112" s="950" t="s">
        <v>458</v>
      </c>
      <c r="CN112" s="951"/>
      <c r="CO112" s="951"/>
      <c r="CP112" s="951"/>
      <c r="CQ112" s="951"/>
      <c r="CR112" s="951"/>
      <c r="CS112" s="951"/>
      <c r="CT112" s="951"/>
      <c r="CU112" s="951"/>
      <c r="CV112" s="951"/>
      <c r="CW112" s="951"/>
      <c r="CX112" s="951"/>
      <c r="CY112" s="951"/>
      <c r="CZ112" s="951"/>
      <c r="DA112" s="951"/>
      <c r="DB112" s="951"/>
      <c r="DC112" s="951"/>
      <c r="DD112" s="951"/>
      <c r="DE112" s="951"/>
      <c r="DF112" s="952"/>
      <c r="DG112" s="953" t="s">
        <v>453</v>
      </c>
      <c r="DH112" s="954"/>
      <c r="DI112" s="954"/>
      <c r="DJ112" s="954"/>
      <c r="DK112" s="954"/>
      <c r="DL112" s="954" t="s">
        <v>459</v>
      </c>
      <c r="DM112" s="954"/>
      <c r="DN112" s="954"/>
      <c r="DO112" s="954"/>
      <c r="DP112" s="954"/>
      <c r="DQ112" s="954" t="s">
        <v>447</v>
      </c>
      <c r="DR112" s="954"/>
      <c r="DS112" s="954"/>
      <c r="DT112" s="954"/>
      <c r="DU112" s="954"/>
      <c r="DV112" s="955" t="s">
        <v>451</v>
      </c>
      <c r="DW112" s="955"/>
      <c r="DX112" s="955"/>
      <c r="DY112" s="955"/>
      <c r="DZ112" s="956"/>
    </row>
    <row r="113" spans="1:130" s="233" customFormat="1" ht="26.25" customHeight="1" x14ac:dyDescent="0.2">
      <c r="A113" s="982"/>
      <c r="B113" s="983"/>
      <c r="C113" s="951" t="s">
        <v>460</v>
      </c>
      <c r="D113" s="951"/>
      <c r="E113" s="951"/>
      <c r="F113" s="951"/>
      <c r="G113" s="951"/>
      <c r="H113" s="951"/>
      <c r="I113" s="951"/>
      <c r="J113" s="951"/>
      <c r="K113" s="951"/>
      <c r="L113" s="951"/>
      <c r="M113" s="951"/>
      <c r="N113" s="951"/>
      <c r="O113" s="951"/>
      <c r="P113" s="951"/>
      <c r="Q113" s="951"/>
      <c r="R113" s="951"/>
      <c r="S113" s="951"/>
      <c r="T113" s="951"/>
      <c r="U113" s="951"/>
      <c r="V113" s="951"/>
      <c r="W113" s="951"/>
      <c r="X113" s="951"/>
      <c r="Y113" s="951"/>
      <c r="Z113" s="952"/>
      <c r="AA113" s="965">
        <v>17413</v>
      </c>
      <c r="AB113" s="966"/>
      <c r="AC113" s="966"/>
      <c r="AD113" s="966"/>
      <c r="AE113" s="967"/>
      <c r="AF113" s="968">
        <v>16985</v>
      </c>
      <c r="AG113" s="966"/>
      <c r="AH113" s="966"/>
      <c r="AI113" s="966"/>
      <c r="AJ113" s="967"/>
      <c r="AK113" s="968">
        <v>16267</v>
      </c>
      <c r="AL113" s="966"/>
      <c r="AM113" s="966"/>
      <c r="AN113" s="966"/>
      <c r="AO113" s="967"/>
      <c r="AP113" s="969">
        <v>0.5</v>
      </c>
      <c r="AQ113" s="970"/>
      <c r="AR113" s="970"/>
      <c r="AS113" s="970"/>
      <c r="AT113" s="971"/>
      <c r="AU113" s="936"/>
      <c r="AV113" s="937"/>
      <c r="AW113" s="937"/>
      <c r="AX113" s="937"/>
      <c r="AY113" s="937"/>
      <c r="AZ113" s="950" t="s">
        <v>461</v>
      </c>
      <c r="BA113" s="951"/>
      <c r="BB113" s="951"/>
      <c r="BC113" s="951"/>
      <c r="BD113" s="951"/>
      <c r="BE113" s="951"/>
      <c r="BF113" s="951"/>
      <c r="BG113" s="951"/>
      <c r="BH113" s="951"/>
      <c r="BI113" s="951"/>
      <c r="BJ113" s="951"/>
      <c r="BK113" s="951"/>
      <c r="BL113" s="951"/>
      <c r="BM113" s="951"/>
      <c r="BN113" s="951"/>
      <c r="BO113" s="951"/>
      <c r="BP113" s="952"/>
      <c r="BQ113" s="953">
        <v>243234</v>
      </c>
      <c r="BR113" s="954"/>
      <c r="BS113" s="954"/>
      <c r="BT113" s="954"/>
      <c r="BU113" s="954"/>
      <c r="BV113" s="954">
        <v>194024</v>
      </c>
      <c r="BW113" s="954"/>
      <c r="BX113" s="954"/>
      <c r="BY113" s="954"/>
      <c r="BZ113" s="954"/>
      <c r="CA113" s="954">
        <v>163000</v>
      </c>
      <c r="CB113" s="954"/>
      <c r="CC113" s="954"/>
      <c r="CD113" s="954"/>
      <c r="CE113" s="954"/>
      <c r="CF113" s="948">
        <v>5</v>
      </c>
      <c r="CG113" s="949"/>
      <c r="CH113" s="949"/>
      <c r="CI113" s="949"/>
      <c r="CJ113" s="949"/>
      <c r="CK113" s="976"/>
      <c r="CL113" s="977"/>
      <c r="CM113" s="950" t="s">
        <v>462</v>
      </c>
      <c r="CN113" s="951"/>
      <c r="CO113" s="951"/>
      <c r="CP113" s="951"/>
      <c r="CQ113" s="951"/>
      <c r="CR113" s="951"/>
      <c r="CS113" s="951"/>
      <c r="CT113" s="951"/>
      <c r="CU113" s="951"/>
      <c r="CV113" s="951"/>
      <c r="CW113" s="951"/>
      <c r="CX113" s="951"/>
      <c r="CY113" s="951"/>
      <c r="CZ113" s="951"/>
      <c r="DA113" s="951"/>
      <c r="DB113" s="951"/>
      <c r="DC113" s="951"/>
      <c r="DD113" s="951"/>
      <c r="DE113" s="951"/>
      <c r="DF113" s="952"/>
      <c r="DG113" s="986" t="s">
        <v>451</v>
      </c>
      <c r="DH113" s="987"/>
      <c r="DI113" s="987"/>
      <c r="DJ113" s="987"/>
      <c r="DK113" s="988"/>
      <c r="DL113" s="989" t="s">
        <v>449</v>
      </c>
      <c r="DM113" s="987"/>
      <c r="DN113" s="987"/>
      <c r="DO113" s="987"/>
      <c r="DP113" s="988"/>
      <c r="DQ113" s="989" t="s">
        <v>451</v>
      </c>
      <c r="DR113" s="987"/>
      <c r="DS113" s="987"/>
      <c r="DT113" s="987"/>
      <c r="DU113" s="988"/>
      <c r="DV113" s="990" t="s">
        <v>459</v>
      </c>
      <c r="DW113" s="991"/>
      <c r="DX113" s="991"/>
      <c r="DY113" s="991"/>
      <c r="DZ113" s="992"/>
    </row>
    <row r="114" spans="1:130" s="233" customFormat="1" ht="26.25" customHeight="1" x14ac:dyDescent="0.2">
      <c r="A114" s="982"/>
      <c r="B114" s="983"/>
      <c r="C114" s="951" t="s">
        <v>463</v>
      </c>
      <c r="D114" s="951"/>
      <c r="E114" s="951"/>
      <c r="F114" s="951"/>
      <c r="G114" s="951"/>
      <c r="H114" s="951"/>
      <c r="I114" s="951"/>
      <c r="J114" s="951"/>
      <c r="K114" s="951"/>
      <c r="L114" s="951"/>
      <c r="M114" s="951"/>
      <c r="N114" s="951"/>
      <c r="O114" s="951"/>
      <c r="P114" s="951"/>
      <c r="Q114" s="951"/>
      <c r="R114" s="951"/>
      <c r="S114" s="951"/>
      <c r="T114" s="951"/>
      <c r="U114" s="951"/>
      <c r="V114" s="951"/>
      <c r="W114" s="951"/>
      <c r="X114" s="951"/>
      <c r="Y114" s="951"/>
      <c r="Z114" s="952"/>
      <c r="AA114" s="986">
        <v>56965</v>
      </c>
      <c r="AB114" s="987"/>
      <c r="AC114" s="987"/>
      <c r="AD114" s="987"/>
      <c r="AE114" s="988"/>
      <c r="AF114" s="989">
        <v>51458</v>
      </c>
      <c r="AG114" s="987"/>
      <c r="AH114" s="987"/>
      <c r="AI114" s="987"/>
      <c r="AJ114" s="988"/>
      <c r="AK114" s="989">
        <v>32175</v>
      </c>
      <c r="AL114" s="987"/>
      <c r="AM114" s="987"/>
      <c r="AN114" s="987"/>
      <c r="AO114" s="988"/>
      <c r="AP114" s="990">
        <v>1</v>
      </c>
      <c r="AQ114" s="991"/>
      <c r="AR114" s="991"/>
      <c r="AS114" s="991"/>
      <c r="AT114" s="992"/>
      <c r="AU114" s="936"/>
      <c r="AV114" s="937"/>
      <c r="AW114" s="937"/>
      <c r="AX114" s="937"/>
      <c r="AY114" s="937"/>
      <c r="AZ114" s="950" t="s">
        <v>464</v>
      </c>
      <c r="BA114" s="951"/>
      <c r="BB114" s="951"/>
      <c r="BC114" s="951"/>
      <c r="BD114" s="951"/>
      <c r="BE114" s="951"/>
      <c r="BF114" s="951"/>
      <c r="BG114" s="951"/>
      <c r="BH114" s="951"/>
      <c r="BI114" s="951"/>
      <c r="BJ114" s="951"/>
      <c r="BK114" s="951"/>
      <c r="BL114" s="951"/>
      <c r="BM114" s="951"/>
      <c r="BN114" s="951"/>
      <c r="BO114" s="951"/>
      <c r="BP114" s="952"/>
      <c r="BQ114" s="953">
        <v>1367476</v>
      </c>
      <c r="BR114" s="954"/>
      <c r="BS114" s="954"/>
      <c r="BT114" s="954"/>
      <c r="BU114" s="954"/>
      <c r="BV114" s="954">
        <v>1333464</v>
      </c>
      <c r="BW114" s="954"/>
      <c r="BX114" s="954"/>
      <c r="BY114" s="954"/>
      <c r="BZ114" s="954"/>
      <c r="CA114" s="954">
        <v>1305000</v>
      </c>
      <c r="CB114" s="954"/>
      <c r="CC114" s="954"/>
      <c r="CD114" s="954"/>
      <c r="CE114" s="954"/>
      <c r="CF114" s="948">
        <v>40.4</v>
      </c>
      <c r="CG114" s="949"/>
      <c r="CH114" s="949"/>
      <c r="CI114" s="949"/>
      <c r="CJ114" s="949"/>
      <c r="CK114" s="976"/>
      <c r="CL114" s="977"/>
      <c r="CM114" s="950" t="s">
        <v>465</v>
      </c>
      <c r="CN114" s="951"/>
      <c r="CO114" s="951"/>
      <c r="CP114" s="951"/>
      <c r="CQ114" s="951"/>
      <c r="CR114" s="951"/>
      <c r="CS114" s="951"/>
      <c r="CT114" s="951"/>
      <c r="CU114" s="951"/>
      <c r="CV114" s="951"/>
      <c r="CW114" s="951"/>
      <c r="CX114" s="951"/>
      <c r="CY114" s="951"/>
      <c r="CZ114" s="951"/>
      <c r="DA114" s="951"/>
      <c r="DB114" s="951"/>
      <c r="DC114" s="951"/>
      <c r="DD114" s="951"/>
      <c r="DE114" s="951"/>
      <c r="DF114" s="952"/>
      <c r="DG114" s="986" t="s">
        <v>451</v>
      </c>
      <c r="DH114" s="987"/>
      <c r="DI114" s="987"/>
      <c r="DJ114" s="987"/>
      <c r="DK114" s="988"/>
      <c r="DL114" s="989" t="s">
        <v>451</v>
      </c>
      <c r="DM114" s="987"/>
      <c r="DN114" s="987"/>
      <c r="DO114" s="987"/>
      <c r="DP114" s="988"/>
      <c r="DQ114" s="989" t="s">
        <v>451</v>
      </c>
      <c r="DR114" s="987"/>
      <c r="DS114" s="987"/>
      <c r="DT114" s="987"/>
      <c r="DU114" s="988"/>
      <c r="DV114" s="990" t="s">
        <v>451</v>
      </c>
      <c r="DW114" s="991"/>
      <c r="DX114" s="991"/>
      <c r="DY114" s="991"/>
      <c r="DZ114" s="992"/>
    </row>
    <row r="115" spans="1:130" s="233" customFormat="1" ht="26.25" customHeight="1" x14ac:dyDescent="0.2">
      <c r="A115" s="982"/>
      <c r="B115" s="983"/>
      <c r="C115" s="951" t="s">
        <v>466</v>
      </c>
      <c r="D115" s="951"/>
      <c r="E115" s="951"/>
      <c r="F115" s="951"/>
      <c r="G115" s="951"/>
      <c r="H115" s="951"/>
      <c r="I115" s="951"/>
      <c r="J115" s="951"/>
      <c r="K115" s="951"/>
      <c r="L115" s="951"/>
      <c r="M115" s="951"/>
      <c r="N115" s="951"/>
      <c r="O115" s="951"/>
      <c r="P115" s="951"/>
      <c r="Q115" s="951"/>
      <c r="R115" s="951"/>
      <c r="S115" s="951"/>
      <c r="T115" s="951"/>
      <c r="U115" s="951"/>
      <c r="V115" s="951"/>
      <c r="W115" s="951"/>
      <c r="X115" s="951"/>
      <c r="Y115" s="951"/>
      <c r="Z115" s="952"/>
      <c r="AA115" s="965" t="s">
        <v>451</v>
      </c>
      <c r="AB115" s="966"/>
      <c r="AC115" s="966"/>
      <c r="AD115" s="966"/>
      <c r="AE115" s="967"/>
      <c r="AF115" s="968" t="s">
        <v>450</v>
      </c>
      <c r="AG115" s="966"/>
      <c r="AH115" s="966"/>
      <c r="AI115" s="966"/>
      <c r="AJ115" s="967"/>
      <c r="AK115" s="968" t="s">
        <v>449</v>
      </c>
      <c r="AL115" s="966"/>
      <c r="AM115" s="966"/>
      <c r="AN115" s="966"/>
      <c r="AO115" s="967"/>
      <c r="AP115" s="969" t="s">
        <v>451</v>
      </c>
      <c r="AQ115" s="970"/>
      <c r="AR115" s="970"/>
      <c r="AS115" s="970"/>
      <c r="AT115" s="971"/>
      <c r="AU115" s="936"/>
      <c r="AV115" s="937"/>
      <c r="AW115" s="937"/>
      <c r="AX115" s="937"/>
      <c r="AY115" s="937"/>
      <c r="AZ115" s="950" t="s">
        <v>467</v>
      </c>
      <c r="BA115" s="951"/>
      <c r="BB115" s="951"/>
      <c r="BC115" s="951"/>
      <c r="BD115" s="951"/>
      <c r="BE115" s="951"/>
      <c r="BF115" s="951"/>
      <c r="BG115" s="951"/>
      <c r="BH115" s="951"/>
      <c r="BI115" s="951"/>
      <c r="BJ115" s="951"/>
      <c r="BK115" s="951"/>
      <c r="BL115" s="951"/>
      <c r="BM115" s="951"/>
      <c r="BN115" s="951"/>
      <c r="BO115" s="951"/>
      <c r="BP115" s="952"/>
      <c r="BQ115" s="953" t="s">
        <v>468</v>
      </c>
      <c r="BR115" s="954"/>
      <c r="BS115" s="954"/>
      <c r="BT115" s="954"/>
      <c r="BU115" s="954"/>
      <c r="BV115" s="954" t="s">
        <v>449</v>
      </c>
      <c r="BW115" s="954"/>
      <c r="BX115" s="954"/>
      <c r="BY115" s="954"/>
      <c r="BZ115" s="954"/>
      <c r="CA115" s="954" t="s">
        <v>451</v>
      </c>
      <c r="CB115" s="954"/>
      <c r="CC115" s="954"/>
      <c r="CD115" s="954"/>
      <c r="CE115" s="954"/>
      <c r="CF115" s="948" t="s">
        <v>445</v>
      </c>
      <c r="CG115" s="949"/>
      <c r="CH115" s="949"/>
      <c r="CI115" s="949"/>
      <c r="CJ115" s="949"/>
      <c r="CK115" s="976"/>
      <c r="CL115" s="977"/>
      <c r="CM115" s="950" t="s">
        <v>469</v>
      </c>
      <c r="CN115" s="951"/>
      <c r="CO115" s="951"/>
      <c r="CP115" s="951"/>
      <c r="CQ115" s="951"/>
      <c r="CR115" s="951"/>
      <c r="CS115" s="951"/>
      <c r="CT115" s="951"/>
      <c r="CU115" s="951"/>
      <c r="CV115" s="951"/>
      <c r="CW115" s="951"/>
      <c r="CX115" s="951"/>
      <c r="CY115" s="951"/>
      <c r="CZ115" s="951"/>
      <c r="DA115" s="951"/>
      <c r="DB115" s="951"/>
      <c r="DC115" s="951"/>
      <c r="DD115" s="951"/>
      <c r="DE115" s="951"/>
      <c r="DF115" s="952"/>
      <c r="DG115" s="986" t="s">
        <v>451</v>
      </c>
      <c r="DH115" s="987"/>
      <c r="DI115" s="987"/>
      <c r="DJ115" s="987"/>
      <c r="DK115" s="988"/>
      <c r="DL115" s="989" t="s">
        <v>453</v>
      </c>
      <c r="DM115" s="987"/>
      <c r="DN115" s="987"/>
      <c r="DO115" s="987"/>
      <c r="DP115" s="988"/>
      <c r="DQ115" s="989" t="s">
        <v>182</v>
      </c>
      <c r="DR115" s="987"/>
      <c r="DS115" s="987"/>
      <c r="DT115" s="987"/>
      <c r="DU115" s="988"/>
      <c r="DV115" s="990" t="s">
        <v>451</v>
      </c>
      <c r="DW115" s="991"/>
      <c r="DX115" s="991"/>
      <c r="DY115" s="991"/>
      <c r="DZ115" s="992"/>
    </row>
    <row r="116" spans="1:130" s="233" customFormat="1" ht="26.25" customHeight="1" x14ac:dyDescent="0.2">
      <c r="A116" s="984"/>
      <c r="B116" s="985"/>
      <c r="C116" s="993" t="s">
        <v>470</v>
      </c>
      <c r="D116" s="993"/>
      <c r="E116" s="993"/>
      <c r="F116" s="993"/>
      <c r="G116" s="993"/>
      <c r="H116" s="993"/>
      <c r="I116" s="993"/>
      <c r="J116" s="993"/>
      <c r="K116" s="993"/>
      <c r="L116" s="993"/>
      <c r="M116" s="993"/>
      <c r="N116" s="993"/>
      <c r="O116" s="993"/>
      <c r="P116" s="993"/>
      <c r="Q116" s="993"/>
      <c r="R116" s="993"/>
      <c r="S116" s="993"/>
      <c r="T116" s="993"/>
      <c r="U116" s="993"/>
      <c r="V116" s="993"/>
      <c r="W116" s="993"/>
      <c r="X116" s="993"/>
      <c r="Y116" s="993"/>
      <c r="Z116" s="994"/>
      <c r="AA116" s="986">
        <v>4</v>
      </c>
      <c r="AB116" s="987"/>
      <c r="AC116" s="987"/>
      <c r="AD116" s="987"/>
      <c r="AE116" s="988"/>
      <c r="AF116" s="989">
        <v>1</v>
      </c>
      <c r="AG116" s="987"/>
      <c r="AH116" s="987"/>
      <c r="AI116" s="987"/>
      <c r="AJ116" s="988"/>
      <c r="AK116" s="989">
        <v>12</v>
      </c>
      <c r="AL116" s="987"/>
      <c r="AM116" s="987"/>
      <c r="AN116" s="987"/>
      <c r="AO116" s="988"/>
      <c r="AP116" s="990">
        <v>0</v>
      </c>
      <c r="AQ116" s="991"/>
      <c r="AR116" s="991"/>
      <c r="AS116" s="991"/>
      <c r="AT116" s="992"/>
      <c r="AU116" s="936"/>
      <c r="AV116" s="937"/>
      <c r="AW116" s="937"/>
      <c r="AX116" s="937"/>
      <c r="AY116" s="937"/>
      <c r="AZ116" s="995" t="s">
        <v>471</v>
      </c>
      <c r="BA116" s="996"/>
      <c r="BB116" s="996"/>
      <c r="BC116" s="996"/>
      <c r="BD116" s="996"/>
      <c r="BE116" s="996"/>
      <c r="BF116" s="996"/>
      <c r="BG116" s="996"/>
      <c r="BH116" s="996"/>
      <c r="BI116" s="996"/>
      <c r="BJ116" s="996"/>
      <c r="BK116" s="996"/>
      <c r="BL116" s="996"/>
      <c r="BM116" s="996"/>
      <c r="BN116" s="996"/>
      <c r="BO116" s="996"/>
      <c r="BP116" s="997"/>
      <c r="BQ116" s="953" t="s">
        <v>182</v>
      </c>
      <c r="BR116" s="954"/>
      <c r="BS116" s="954"/>
      <c r="BT116" s="954"/>
      <c r="BU116" s="954"/>
      <c r="BV116" s="954" t="s">
        <v>451</v>
      </c>
      <c r="BW116" s="954"/>
      <c r="BX116" s="954"/>
      <c r="BY116" s="954"/>
      <c r="BZ116" s="954"/>
      <c r="CA116" s="954" t="s">
        <v>453</v>
      </c>
      <c r="CB116" s="954"/>
      <c r="CC116" s="954"/>
      <c r="CD116" s="954"/>
      <c r="CE116" s="954"/>
      <c r="CF116" s="948" t="s">
        <v>453</v>
      </c>
      <c r="CG116" s="949"/>
      <c r="CH116" s="949"/>
      <c r="CI116" s="949"/>
      <c r="CJ116" s="949"/>
      <c r="CK116" s="976"/>
      <c r="CL116" s="977"/>
      <c r="CM116" s="950" t="s">
        <v>472</v>
      </c>
      <c r="CN116" s="951"/>
      <c r="CO116" s="951"/>
      <c r="CP116" s="951"/>
      <c r="CQ116" s="951"/>
      <c r="CR116" s="951"/>
      <c r="CS116" s="951"/>
      <c r="CT116" s="951"/>
      <c r="CU116" s="951"/>
      <c r="CV116" s="951"/>
      <c r="CW116" s="951"/>
      <c r="CX116" s="951"/>
      <c r="CY116" s="951"/>
      <c r="CZ116" s="951"/>
      <c r="DA116" s="951"/>
      <c r="DB116" s="951"/>
      <c r="DC116" s="951"/>
      <c r="DD116" s="951"/>
      <c r="DE116" s="951"/>
      <c r="DF116" s="952"/>
      <c r="DG116" s="986" t="s">
        <v>459</v>
      </c>
      <c r="DH116" s="987"/>
      <c r="DI116" s="987"/>
      <c r="DJ116" s="987"/>
      <c r="DK116" s="988"/>
      <c r="DL116" s="989" t="s">
        <v>451</v>
      </c>
      <c r="DM116" s="987"/>
      <c r="DN116" s="987"/>
      <c r="DO116" s="987"/>
      <c r="DP116" s="988"/>
      <c r="DQ116" s="989" t="s">
        <v>450</v>
      </c>
      <c r="DR116" s="987"/>
      <c r="DS116" s="987"/>
      <c r="DT116" s="987"/>
      <c r="DU116" s="988"/>
      <c r="DV116" s="990" t="s">
        <v>182</v>
      </c>
      <c r="DW116" s="991"/>
      <c r="DX116" s="991"/>
      <c r="DY116" s="991"/>
      <c r="DZ116" s="992"/>
    </row>
    <row r="117" spans="1:130" s="233" customFormat="1" ht="26.25" customHeight="1" x14ac:dyDescent="0.2">
      <c r="A117" s="940" t="s">
        <v>190</v>
      </c>
      <c r="B117" s="921"/>
      <c r="C117" s="921"/>
      <c r="D117" s="921"/>
      <c r="E117" s="921"/>
      <c r="F117" s="921"/>
      <c r="G117" s="921"/>
      <c r="H117" s="921"/>
      <c r="I117" s="921"/>
      <c r="J117" s="921"/>
      <c r="K117" s="921"/>
      <c r="L117" s="921"/>
      <c r="M117" s="921"/>
      <c r="N117" s="921"/>
      <c r="O117" s="921"/>
      <c r="P117" s="921"/>
      <c r="Q117" s="921"/>
      <c r="R117" s="921"/>
      <c r="S117" s="921"/>
      <c r="T117" s="921"/>
      <c r="U117" s="921"/>
      <c r="V117" s="921"/>
      <c r="W117" s="921"/>
      <c r="X117" s="921"/>
      <c r="Y117" s="1005" t="s">
        <v>473</v>
      </c>
      <c r="Z117" s="922"/>
      <c r="AA117" s="1006">
        <v>900370</v>
      </c>
      <c r="AB117" s="1007"/>
      <c r="AC117" s="1007"/>
      <c r="AD117" s="1007"/>
      <c r="AE117" s="1008"/>
      <c r="AF117" s="1009">
        <v>930036</v>
      </c>
      <c r="AG117" s="1007"/>
      <c r="AH117" s="1007"/>
      <c r="AI117" s="1007"/>
      <c r="AJ117" s="1008"/>
      <c r="AK117" s="1009">
        <v>1024344</v>
      </c>
      <c r="AL117" s="1007"/>
      <c r="AM117" s="1007"/>
      <c r="AN117" s="1007"/>
      <c r="AO117" s="1008"/>
      <c r="AP117" s="1010"/>
      <c r="AQ117" s="1011"/>
      <c r="AR117" s="1011"/>
      <c r="AS117" s="1011"/>
      <c r="AT117" s="1012"/>
      <c r="AU117" s="936"/>
      <c r="AV117" s="937"/>
      <c r="AW117" s="937"/>
      <c r="AX117" s="937"/>
      <c r="AY117" s="937"/>
      <c r="AZ117" s="1002" t="s">
        <v>474</v>
      </c>
      <c r="BA117" s="1003"/>
      <c r="BB117" s="1003"/>
      <c r="BC117" s="1003"/>
      <c r="BD117" s="1003"/>
      <c r="BE117" s="1003"/>
      <c r="BF117" s="1003"/>
      <c r="BG117" s="1003"/>
      <c r="BH117" s="1003"/>
      <c r="BI117" s="1003"/>
      <c r="BJ117" s="1003"/>
      <c r="BK117" s="1003"/>
      <c r="BL117" s="1003"/>
      <c r="BM117" s="1003"/>
      <c r="BN117" s="1003"/>
      <c r="BO117" s="1003"/>
      <c r="BP117" s="1004"/>
      <c r="BQ117" s="953" t="s">
        <v>451</v>
      </c>
      <c r="BR117" s="954"/>
      <c r="BS117" s="954"/>
      <c r="BT117" s="954"/>
      <c r="BU117" s="954"/>
      <c r="BV117" s="954" t="s">
        <v>451</v>
      </c>
      <c r="BW117" s="954"/>
      <c r="BX117" s="954"/>
      <c r="BY117" s="954"/>
      <c r="BZ117" s="954"/>
      <c r="CA117" s="954" t="s">
        <v>450</v>
      </c>
      <c r="CB117" s="954"/>
      <c r="CC117" s="954"/>
      <c r="CD117" s="954"/>
      <c r="CE117" s="954"/>
      <c r="CF117" s="948" t="s">
        <v>182</v>
      </c>
      <c r="CG117" s="949"/>
      <c r="CH117" s="949"/>
      <c r="CI117" s="949"/>
      <c r="CJ117" s="949"/>
      <c r="CK117" s="976"/>
      <c r="CL117" s="977"/>
      <c r="CM117" s="950" t="s">
        <v>475</v>
      </c>
      <c r="CN117" s="951"/>
      <c r="CO117" s="951"/>
      <c r="CP117" s="951"/>
      <c r="CQ117" s="951"/>
      <c r="CR117" s="951"/>
      <c r="CS117" s="951"/>
      <c r="CT117" s="951"/>
      <c r="CU117" s="951"/>
      <c r="CV117" s="951"/>
      <c r="CW117" s="951"/>
      <c r="CX117" s="951"/>
      <c r="CY117" s="951"/>
      <c r="CZ117" s="951"/>
      <c r="DA117" s="951"/>
      <c r="DB117" s="951"/>
      <c r="DC117" s="951"/>
      <c r="DD117" s="951"/>
      <c r="DE117" s="951"/>
      <c r="DF117" s="952"/>
      <c r="DG117" s="986" t="s">
        <v>449</v>
      </c>
      <c r="DH117" s="987"/>
      <c r="DI117" s="987"/>
      <c r="DJ117" s="987"/>
      <c r="DK117" s="988"/>
      <c r="DL117" s="989" t="s">
        <v>451</v>
      </c>
      <c r="DM117" s="987"/>
      <c r="DN117" s="987"/>
      <c r="DO117" s="987"/>
      <c r="DP117" s="988"/>
      <c r="DQ117" s="989" t="s">
        <v>453</v>
      </c>
      <c r="DR117" s="987"/>
      <c r="DS117" s="987"/>
      <c r="DT117" s="987"/>
      <c r="DU117" s="988"/>
      <c r="DV117" s="990" t="s">
        <v>182</v>
      </c>
      <c r="DW117" s="991"/>
      <c r="DX117" s="991"/>
      <c r="DY117" s="991"/>
      <c r="DZ117" s="992"/>
    </row>
    <row r="118" spans="1:130" s="233" customFormat="1" ht="26.25" customHeight="1" x14ac:dyDescent="0.2">
      <c r="A118" s="940" t="s">
        <v>440</v>
      </c>
      <c r="B118" s="921"/>
      <c r="C118" s="921"/>
      <c r="D118" s="921"/>
      <c r="E118" s="921"/>
      <c r="F118" s="921"/>
      <c r="G118" s="921"/>
      <c r="H118" s="921"/>
      <c r="I118" s="921"/>
      <c r="J118" s="921"/>
      <c r="K118" s="921"/>
      <c r="L118" s="921"/>
      <c r="M118" s="921"/>
      <c r="N118" s="921"/>
      <c r="O118" s="921"/>
      <c r="P118" s="921"/>
      <c r="Q118" s="921"/>
      <c r="R118" s="921"/>
      <c r="S118" s="921"/>
      <c r="T118" s="921"/>
      <c r="U118" s="921"/>
      <c r="V118" s="921"/>
      <c r="W118" s="921"/>
      <c r="X118" s="921"/>
      <c r="Y118" s="921"/>
      <c r="Z118" s="922"/>
      <c r="AA118" s="920" t="s">
        <v>437</v>
      </c>
      <c r="AB118" s="921"/>
      <c r="AC118" s="921"/>
      <c r="AD118" s="921"/>
      <c r="AE118" s="922"/>
      <c r="AF118" s="920" t="s">
        <v>438</v>
      </c>
      <c r="AG118" s="921"/>
      <c r="AH118" s="921"/>
      <c r="AI118" s="921"/>
      <c r="AJ118" s="922"/>
      <c r="AK118" s="920" t="s">
        <v>311</v>
      </c>
      <c r="AL118" s="921"/>
      <c r="AM118" s="921"/>
      <c r="AN118" s="921"/>
      <c r="AO118" s="922"/>
      <c r="AP118" s="998" t="s">
        <v>439</v>
      </c>
      <c r="AQ118" s="999"/>
      <c r="AR118" s="999"/>
      <c r="AS118" s="999"/>
      <c r="AT118" s="1000"/>
      <c r="AU118" s="936"/>
      <c r="AV118" s="937"/>
      <c r="AW118" s="937"/>
      <c r="AX118" s="937"/>
      <c r="AY118" s="937"/>
      <c r="AZ118" s="1001" t="s">
        <v>476</v>
      </c>
      <c r="BA118" s="993"/>
      <c r="BB118" s="993"/>
      <c r="BC118" s="993"/>
      <c r="BD118" s="993"/>
      <c r="BE118" s="993"/>
      <c r="BF118" s="993"/>
      <c r="BG118" s="993"/>
      <c r="BH118" s="993"/>
      <c r="BI118" s="993"/>
      <c r="BJ118" s="993"/>
      <c r="BK118" s="993"/>
      <c r="BL118" s="993"/>
      <c r="BM118" s="993"/>
      <c r="BN118" s="993"/>
      <c r="BO118" s="993"/>
      <c r="BP118" s="994"/>
      <c r="BQ118" s="1027" t="s">
        <v>446</v>
      </c>
      <c r="BR118" s="1028"/>
      <c r="BS118" s="1028"/>
      <c r="BT118" s="1028"/>
      <c r="BU118" s="1028"/>
      <c r="BV118" s="1028" t="s">
        <v>418</v>
      </c>
      <c r="BW118" s="1028"/>
      <c r="BX118" s="1028"/>
      <c r="BY118" s="1028"/>
      <c r="BZ118" s="1028"/>
      <c r="CA118" s="1028" t="s">
        <v>446</v>
      </c>
      <c r="CB118" s="1028"/>
      <c r="CC118" s="1028"/>
      <c r="CD118" s="1028"/>
      <c r="CE118" s="1028"/>
      <c r="CF118" s="948" t="s">
        <v>446</v>
      </c>
      <c r="CG118" s="949"/>
      <c r="CH118" s="949"/>
      <c r="CI118" s="949"/>
      <c r="CJ118" s="949"/>
      <c r="CK118" s="976"/>
      <c r="CL118" s="977"/>
      <c r="CM118" s="950" t="s">
        <v>477</v>
      </c>
      <c r="CN118" s="951"/>
      <c r="CO118" s="951"/>
      <c r="CP118" s="951"/>
      <c r="CQ118" s="951"/>
      <c r="CR118" s="951"/>
      <c r="CS118" s="951"/>
      <c r="CT118" s="951"/>
      <c r="CU118" s="951"/>
      <c r="CV118" s="951"/>
      <c r="CW118" s="951"/>
      <c r="CX118" s="951"/>
      <c r="CY118" s="951"/>
      <c r="CZ118" s="951"/>
      <c r="DA118" s="951"/>
      <c r="DB118" s="951"/>
      <c r="DC118" s="951"/>
      <c r="DD118" s="951"/>
      <c r="DE118" s="951"/>
      <c r="DF118" s="952"/>
      <c r="DG118" s="986" t="s">
        <v>451</v>
      </c>
      <c r="DH118" s="987"/>
      <c r="DI118" s="987"/>
      <c r="DJ118" s="987"/>
      <c r="DK118" s="988"/>
      <c r="DL118" s="989" t="s">
        <v>449</v>
      </c>
      <c r="DM118" s="987"/>
      <c r="DN118" s="987"/>
      <c r="DO118" s="987"/>
      <c r="DP118" s="988"/>
      <c r="DQ118" s="989" t="s">
        <v>418</v>
      </c>
      <c r="DR118" s="987"/>
      <c r="DS118" s="987"/>
      <c r="DT118" s="987"/>
      <c r="DU118" s="988"/>
      <c r="DV118" s="990" t="s">
        <v>453</v>
      </c>
      <c r="DW118" s="991"/>
      <c r="DX118" s="991"/>
      <c r="DY118" s="991"/>
      <c r="DZ118" s="992"/>
    </row>
    <row r="119" spans="1:130" s="233" customFormat="1" ht="26.25" customHeight="1" x14ac:dyDescent="0.2">
      <c r="A119" s="1084" t="s">
        <v>443</v>
      </c>
      <c r="B119" s="975"/>
      <c r="C119" s="957" t="s">
        <v>444</v>
      </c>
      <c r="D119" s="925"/>
      <c r="E119" s="925"/>
      <c r="F119" s="925"/>
      <c r="G119" s="925"/>
      <c r="H119" s="925"/>
      <c r="I119" s="925"/>
      <c r="J119" s="925"/>
      <c r="K119" s="925"/>
      <c r="L119" s="925"/>
      <c r="M119" s="925"/>
      <c r="N119" s="925"/>
      <c r="O119" s="925"/>
      <c r="P119" s="925"/>
      <c r="Q119" s="925"/>
      <c r="R119" s="925"/>
      <c r="S119" s="925"/>
      <c r="T119" s="925"/>
      <c r="U119" s="925"/>
      <c r="V119" s="925"/>
      <c r="W119" s="925"/>
      <c r="X119" s="925"/>
      <c r="Y119" s="925"/>
      <c r="Z119" s="926"/>
      <c r="AA119" s="927" t="s">
        <v>449</v>
      </c>
      <c r="AB119" s="928"/>
      <c r="AC119" s="928"/>
      <c r="AD119" s="928"/>
      <c r="AE119" s="929"/>
      <c r="AF119" s="930" t="s">
        <v>451</v>
      </c>
      <c r="AG119" s="928"/>
      <c r="AH119" s="928"/>
      <c r="AI119" s="928"/>
      <c r="AJ119" s="929"/>
      <c r="AK119" s="930" t="s">
        <v>451</v>
      </c>
      <c r="AL119" s="928"/>
      <c r="AM119" s="928"/>
      <c r="AN119" s="928"/>
      <c r="AO119" s="929"/>
      <c r="AP119" s="931" t="s">
        <v>182</v>
      </c>
      <c r="AQ119" s="932"/>
      <c r="AR119" s="932"/>
      <c r="AS119" s="932"/>
      <c r="AT119" s="933"/>
      <c r="AU119" s="938"/>
      <c r="AV119" s="939"/>
      <c r="AW119" s="939"/>
      <c r="AX119" s="939"/>
      <c r="AY119" s="939"/>
      <c r="AZ119" s="254" t="s">
        <v>190</v>
      </c>
      <c r="BA119" s="254"/>
      <c r="BB119" s="254"/>
      <c r="BC119" s="254"/>
      <c r="BD119" s="254"/>
      <c r="BE119" s="254"/>
      <c r="BF119" s="254"/>
      <c r="BG119" s="254"/>
      <c r="BH119" s="254"/>
      <c r="BI119" s="254"/>
      <c r="BJ119" s="254"/>
      <c r="BK119" s="254"/>
      <c r="BL119" s="254"/>
      <c r="BM119" s="254"/>
      <c r="BN119" s="254"/>
      <c r="BO119" s="1005" t="s">
        <v>478</v>
      </c>
      <c r="BP119" s="1033"/>
      <c r="BQ119" s="1027">
        <v>11865353</v>
      </c>
      <c r="BR119" s="1028"/>
      <c r="BS119" s="1028"/>
      <c r="BT119" s="1028"/>
      <c r="BU119" s="1028"/>
      <c r="BV119" s="1028">
        <v>11840379</v>
      </c>
      <c r="BW119" s="1028"/>
      <c r="BX119" s="1028"/>
      <c r="BY119" s="1028"/>
      <c r="BZ119" s="1028"/>
      <c r="CA119" s="1028">
        <v>11581037</v>
      </c>
      <c r="CB119" s="1028"/>
      <c r="CC119" s="1028"/>
      <c r="CD119" s="1028"/>
      <c r="CE119" s="1028"/>
      <c r="CF119" s="1029"/>
      <c r="CG119" s="1030"/>
      <c r="CH119" s="1030"/>
      <c r="CI119" s="1030"/>
      <c r="CJ119" s="1031"/>
      <c r="CK119" s="978"/>
      <c r="CL119" s="979"/>
      <c r="CM119" s="1001" t="s">
        <v>479</v>
      </c>
      <c r="CN119" s="993"/>
      <c r="CO119" s="993"/>
      <c r="CP119" s="993"/>
      <c r="CQ119" s="993"/>
      <c r="CR119" s="993"/>
      <c r="CS119" s="993"/>
      <c r="CT119" s="993"/>
      <c r="CU119" s="993"/>
      <c r="CV119" s="993"/>
      <c r="CW119" s="993"/>
      <c r="CX119" s="993"/>
      <c r="CY119" s="993"/>
      <c r="CZ119" s="993"/>
      <c r="DA119" s="993"/>
      <c r="DB119" s="993"/>
      <c r="DC119" s="993"/>
      <c r="DD119" s="993"/>
      <c r="DE119" s="993"/>
      <c r="DF119" s="994"/>
      <c r="DG119" s="1032" t="s">
        <v>451</v>
      </c>
      <c r="DH119" s="1014"/>
      <c r="DI119" s="1014"/>
      <c r="DJ119" s="1014"/>
      <c r="DK119" s="1015"/>
      <c r="DL119" s="1013" t="s">
        <v>451</v>
      </c>
      <c r="DM119" s="1014"/>
      <c r="DN119" s="1014"/>
      <c r="DO119" s="1014"/>
      <c r="DP119" s="1015"/>
      <c r="DQ119" s="1013" t="s">
        <v>445</v>
      </c>
      <c r="DR119" s="1014"/>
      <c r="DS119" s="1014"/>
      <c r="DT119" s="1014"/>
      <c r="DU119" s="1015"/>
      <c r="DV119" s="1016" t="s">
        <v>182</v>
      </c>
      <c r="DW119" s="1017"/>
      <c r="DX119" s="1017"/>
      <c r="DY119" s="1017"/>
      <c r="DZ119" s="1018"/>
    </row>
    <row r="120" spans="1:130" s="233" customFormat="1" ht="26.25" customHeight="1" x14ac:dyDescent="0.2">
      <c r="A120" s="1085"/>
      <c r="B120" s="977"/>
      <c r="C120" s="950" t="s">
        <v>454</v>
      </c>
      <c r="D120" s="951"/>
      <c r="E120" s="951"/>
      <c r="F120" s="951"/>
      <c r="G120" s="951"/>
      <c r="H120" s="951"/>
      <c r="I120" s="951"/>
      <c r="J120" s="951"/>
      <c r="K120" s="951"/>
      <c r="L120" s="951"/>
      <c r="M120" s="951"/>
      <c r="N120" s="951"/>
      <c r="O120" s="951"/>
      <c r="P120" s="951"/>
      <c r="Q120" s="951"/>
      <c r="R120" s="951"/>
      <c r="S120" s="951"/>
      <c r="T120" s="951"/>
      <c r="U120" s="951"/>
      <c r="V120" s="951"/>
      <c r="W120" s="951"/>
      <c r="X120" s="951"/>
      <c r="Y120" s="951"/>
      <c r="Z120" s="952"/>
      <c r="AA120" s="986" t="s">
        <v>418</v>
      </c>
      <c r="AB120" s="987"/>
      <c r="AC120" s="987"/>
      <c r="AD120" s="987"/>
      <c r="AE120" s="988"/>
      <c r="AF120" s="989" t="s">
        <v>449</v>
      </c>
      <c r="AG120" s="987"/>
      <c r="AH120" s="987"/>
      <c r="AI120" s="987"/>
      <c r="AJ120" s="988"/>
      <c r="AK120" s="989" t="s">
        <v>480</v>
      </c>
      <c r="AL120" s="987"/>
      <c r="AM120" s="987"/>
      <c r="AN120" s="987"/>
      <c r="AO120" s="988"/>
      <c r="AP120" s="990" t="s">
        <v>449</v>
      </c>
      <c r="AQ120" s="991"/>
      <c r="AR120" s="991"/>
      <c r="AS120" s="991"/>
      <c r="AT120" s="992"/>
      <c r="AU120" s="1019" t="s">
        <v>481</v>
      </c>
      <c r="AV120" s="1020"/>
      <c r="AW120" s="1020"/>
      <c r="AX120" s="1020"/>
      <c r="AY120" s="1021"/>
      <c r="AZ120" s="957" t="s">
        <v>482</v>
      </c>
      <c r="BA120" s="925"/>
      <c r="BB120" s="925"/>
      <c r="BC120" s="925"/>
      <c r="BD120" s="925"/>
      <c r="BE120" s="925"/>
      <c r="BF120" s="925"/>
      <c r="BG120" s="925"/>
      <c r="BH120" s="925"/>
      <c r="BI120" s="925"/>
      <c r="BJ120" s="925"/>
      <c r="BK120" s="925"/>
      <c r="BL120" s="925"/>
      <c r="BM120" s="925"/>
      <c r="BN120" s="925"/>
      <c r="BO120" s="925"/>
      <c r="BP120" s="926"/>
      <c r="BQ120" s="958">
        <v>1089585</v>
      </c>
      <c r="BR120" s="959"/>
      <c r="BS120" s="959"/>
      <c r="BT120" s="959"/>
      <c r="BU120" s="959"/>
      <c r="BV120" s="959">
        <v>1122447</v>
      </c>
      <c r="BW120" s="959"/>
      <c r="BX120" s="959"/>
      <c r="BY120" s="959"/>
      <c r="BZ120" s="959"/>
      <c r="CA120" s="959">
        <v>1533918</v>
      </c>
      <c r="CB120" s="959"/>
      <c r="CC120" s="959"/>
      <c r="CD120" s="959"/>
      <c r="CE120" s="959"/>
      <c r="CF120" s="972">
        <v>47.5</v>
      </c>
      <c r="CG120" s="973"/>
      <c r="CH120" s="973"/>
      <c r="CI120" s="973"/>
      <c r="CJ120" s="973"/>
      <c r="CK120" s="1034" t="s">
        <v>483</v>
      </c>
      <c r="CL120" s="1035"/>
      <c r="CM120" s="1035"/>
      <c r="CN120" s="1035"/>
      <c r="CO120" s="1036"/>
      <c r="CP120" s="1042" t="s">
        <v>484</v>
      </c>
      <c r="CQ120" s="1043"/>
      <c r="CR120" s="1043"/>
      <c r="CS120" s="1043"/>
      <c r="CT120" s="1043"/>
      <c r="CU120" s="1043"/>
      <c r="CV120" s="1043"/>
      <c r="CW120" s="1043"/>
      <c r="CX120" s="1043"/>
      <c r="CY120" s="1043"/>
      <c r="CZ120" s="1043"/>
      <c r="DA120" s="1043"/>
      <c r="DB120" s="1043"/>
      <c r="DC120" s="1043"/>
      <c r="DD120" s="1043"/>
      <c r="DE120" s="1043"/>
      <c r="DF120" s="1044"/>
      <c r="DG120" s="958">
        <v>300056</v>
      </c>
      <c r="DH120" s="959"/>
      <c r="DI120" s="959"/>
      <c r="DJ120" s="959"/>
      <c r="DK120" s="959"/>
      <c r="DL120" s="959">
        <v>290656</v>
      </c>
      <c r="DM120" s="959"/>
      <c r="DN120" s="959"/>
      <c r="DO120" s="959"/>
      <c r="DP120" s="959"/>
      <c r="DQ120" s="959">
        <v>282095</v>
      </c>
      <c r="DR120" s="959"/>
      <c r="DS120" s="959"/>
      <c r="DT120" s="959"/>
      <c r="DU120" s="959"/>
      <c r="DV120" s="960">
        <v>8.6999999999999993</v>
      </c>
      <c r="DW120" s="960"/>
      <c r="DX120" s="960"/>
      <c r="DY120" s="960"/>
      <c r="DZ120" s="961"/>
    </row>
    <row r="121" spans="1:130" s="233" customFormat="1" ht="26.25" customHeight="1" x14ac:dyDescent="0.2">
      <c r="A121" s="1085"/>
      <c r="B121" s="977"/>
      <c r="C121" s="1002" t="s">
        <v>485</v>
      </c>
      <c r="D121" s="1003"/>
      <c r="E121" s="1003"/>
      <c r="F121" s="1003"/>
      <c r="G121" s="1003"/>
      <c r="H121" s="1003"/>
      <c r="I121" s="1003"/>
      <c r="J121" s="1003"/>
      <c r="K121" s="1003"/>
      <c r="L121" s="1003"/>
      <c r="M121" s="1003"/>
      <c r="N121" s="1003"/>
      <c r="O121" s="1003"/>
      <c r="P121" s="1003"/>
      <c r="Q121" s="1003"/>
      <c r="R121" s="1003"/>
      <c r="S121" s="1003"/>
      <c r="T121" s="1003"/>
      <c r="U121" s="1003"/>
      <c r="V121" s="1003"/>
      <c r="W121" s="1003"/>
      <c r="X121" s="1003"/>
      <c r="Y121" s="1003"/>
      <c r="Z121" s="1004"/>
      <c r="AA121" s="986" t="s">
        <v>468</v>
      </c>
      <c r="AB121" s="987"/>
      <c r="AC121" s="987"/>
      <c r="AD121" s="987"/>
      <c r="AE121" s="988"/>
      <c r="AF121" s="989" t="s">
        <v>445</v>
      </c>
      <c r="AG121" s="987"/>
      <c r="AH121" s="987"/>
      <c r="AI121" s="987"/>
      <c r="AJ121" s="988"/>
      <c r="AK121" s="989" t="s">
        <v>446</v>
      </c>
      <c r="AL121" s="987"/>
      <c r="AM121" s="987"/>
      <c r="AN121" s="987"/>
      <c r="AO121" s="988"/>
      <c r="AP121" s="990" t="s">
        <v>451</v>
      </c>
      <c r="AQ121" s="991"/>
      <c r="AR121" s="991"/>
      <c r="AS121" s="991"/>
      <c r="AT121" s="992"/>
      <c r="AU121" s="1022"/>
      <c r="AV121" s="1023"/>
      <c r="AW121" s="1023"/>
      <c r="AX121" s="1023"/>
      <c r="AY121" s="1024"/>
      <c r="AZ121" s="950" t="s">
        <v>486</v>
      </c>
      <c r="BA121" s="951"/>
      <c r="BB121" s="951"/>
      <c r="BC121" s="951"/>
      <c r="BD121" s="951"/>
      <c r="BE121" s="951"/>
      <c r="BF121" s="951"/>
      <c r="BG121" s="951"/>
      <c r="BH121" s="951"/>
      <c r="BI121" s="951"/>
      <c r="BJ121" s="951"/>
      <c r="BK121" s="951"/>
      <c r="BL121" s="951"/>
      <c r="BM121" s="951"/>
      <c r="BN121" s="951"/>
      <c r="BO121" s="951"/>
      <c r="BP121" s="952"/>
      <c r="BQ121" s="953">
        <v>496063</v>
      </c>
      <c r="BR121" s="954"/>
      <c r="BS121" s="954"/>
      <c r="BT121" s="954"/>
      <c r="BU121" s="954"/>
      <c r="BV121" s="954">
        <v>472508</v>
      </c>
      <c r="BW121" s="954"/>
      <c r="BX121" s="954"/>
      <c r="BY121" s="954"/>
      <c r="BZ121" s="954"/>
      <c r="CA121" s="954">
        <v>312417</v>
      </c>
      <c r="CB121" s="954"/>
      <c r="CC121" s="954"/>
      <c r="CD121" s="954"/>
      <c r="CE121" s="954"/>
      <c r="CF121" s="948">
        <v>9.6999999999999993</v>
      </c>
      <c r="CG121" s="949"/>
      <c r="CH121" s="949"/>
      <c r="CI121" s="949"/>
      <c r="CJ121" s="949"/>
      <c r="CK121" s="1037"/>
      <c r="CL121" s="1038"/>
      <c r="CM121" s="1038"/>
      <c r="CN121" s="1038"/>
      <c r="CO121" s="1039"/>
      <c r="CP121" s="1047" t="s">
        <v>410</v>
      </c>
      <c r="CQ121" s="1048"/>
      <c r="CR121" s="1048"/>
      <c r="CS121" s="1048"/>
      <c r="CT121" s="1048"/>
      <c r="CU121" s="1048"/>
      <c r="CV121" s="1048"/>
      <c r="CW121" s="1048"/>
      <c r="CX121" s="1048"/>
      <c r="CY121" s="1048"/>
      <c r="CZ121" s="1048"/>
      <c r="DA121" s="1048"/>
      <c r="DB121" s="1048"/>
      <c r="DC121" s="1048"/>
      <c r="DD121" s="1048"/>
      <c r="DE121" s="1048"/>
      <c r="DF121" s="1049"/>
      <c r="DG121" s="953" t="s">
        <v>451</v>
      </c>
      <c r="DH121" s="954"/>
      <c r="DI121" s="954"/>
      <c r="DJ121" s="954"/>
      <c r="DK121" s="954"/>
      <c r="DL121" s="954" t="s">
        <v>451</v>
      </c>
      <c r="DM121" s="954"/>
      <c r="DN121" s="954"/>
      <c r="DO121" s="954"/>
      <c r="DP121" s="954"/>
      <c r="DQ121" s="954" t="s">
        <v>446</v>
      </c>
      <c r="DR121" s="954"/>
      <c r="DS121" s="954"/>
      <c r="DT121" s="954"/>
      <c r="DU121" s="954"/>
      <c r="DV121" s="955" t="s">
        <v>418</v>
      </c>
      <c r="DW121" s="955"/>
      <c r="DX121" s="955"/>
      <c r="DY121" s="955"/>
      <c r="DZ121" s="956"/>
    </row>
    <row r="122" spans="1:130" s="233" customFormat="1" ht="26.25" customHeight="1" x14ac:dyDescent="0.2">
      <c r="A122" s="1085"/>
      <c r="B122" s="977"/>
      <c r="C122" s="950" t="s">
        <v>465</v>
      </c>
      <c r="D122" s="951"/>
      <c r="E122" s="951"/>
      <c r="F122" s="951"/>
      <c r="G122" s="951"/>
      <c r="H122" s="951"/>
      <c r="I122" s="951"/>
      <c r="J122" s="951"/>
      <c r="K122" s="951"/>
      <c r="L122" s="951"/>
      <c r="M122" s="951"/>
      <c r="N122" s="951"/>
      <c r="O122" s="951"/>
      <c r="P122" s="951"/>
      <c r="Q122" s="951"/>
      <c r="R122" s="951"/>
      <c r="S122" s="951"/>
      <c r="T122" s="951"/>
      <c r="U122" s="951"/>
      <c r="V122" s="951"/>
      <c r="W122" s="951"/>
      <c r="X122" s="951"/>
      <c r="Y122" s="951"/>
      <c r="Z122" s="952"/>
      <c r="AA122" s="986" t="s">
        <v>449</v>
      </c>
      <c r="AB122" s="987"/>
      <c r="AC122" s="987"/>
      <c r="AD122" s="987"/>
      <c r="AE122" s="988"/>
      <c r="AF122" s="989" t="s">
        <v>451</v>
      </c>
      <c r="AG122" s="987"/>
      <c r="AH122" s="987"/>
      <c r="AI122" s="987"/>
      <c r="AJ122" s="988"/>
      <c r="AK122" s="989" t="s">
        <v>445</v>
      </c>
      <c r="AL122" s="987"/>
      <c r="AM122" s="987"/>
      <c r="AN122" s="987"/>
      <c r="AO122" s="988"/>
      <c r="AP122" s="990" t="s">
        <v>182</v>
      </c>
      <c r="AQ122" s="991"/>
      <c r="AR122" s="991"/>
      <c r="AS122" s="991"/>
      <c r="AT122" s="992"/>
      <c r="AU122" s="1022"/>
      <c r="AV122" s="1023"/>
      <c r="AW122" s="1023"/>
      <c r="AX122" s="1023"/>
      <c r="AY122" s="1024"/>
      <c r="AZ122" s="1001" t="s">
        <v>487</v>
      </c>
      <c r="BA122" s="993"/>
      <c r="BB122" s="993"/>
      <c r="BC122" s="993"/>
      <c r="BD122" s="993"/>
      <c r="BE122" s="993"/>
      <c r="BF122" s="993"/>
      <c r="BG122" s="993"/>
      <c r="BH122" s="993"/>
      <c r="BI122" s="993"/>
      <c r="BJ122" s="993"/>
      <c r="BK122" s="993"/>
      <c r="BL122" s="993"/>
      <c r="BM122" s="993"/>
      <c r="BN122" s="993"/>
      <c r="BO122" s="993"/>
      <c r="BP122" s="994"/>
      <c r="BQ122" s="1027">
        <v>6542540</v>
      </c>
      <c r="BR122" s="1028"/>
      <c r="BS122" s="1028"/>
      <c r="BT122" s="1028"/>
      <c r="BU122" s="1028"/>
      <c r="BV122" s="1028">
        <v>6672921</v>
      </c>
      <c r="BW122" s="1028"/>
      <c r="BX122" s="1028"/>
      <c r="BY122" s="1028"/>
      <c r="BZ122" s="1028"/>
      <c r="CA122" s="1028">
        <v>6650209</v>
      </c>
      <c r="CB122" s="1028"/>
      <c r="CC122" s="1028"/>
      <c r="CD122" s="1028"/>
      <c r="CE122" s="1028"/>
      <c r="CF122" s="1045">
        <v>206</v>
      </c>
      <c r="CG122" s="1046"/>
      <c r="CH122" s="1046"/>
      <c r="CI122" s="1046"/>
      <c r="CJ122" s="1046"/>
      <c r="CK122" s="1037"/>
      <c r="CL122" s="1038"/>
      <c r="CM122" s="1038"/>
      <c r="CN122" s="1038"/>
      <c r="CO122" s="1039"/>
      <c r="CP122" s="1047" t="s">
        <v>488</v>
      </c>
      <c r="CQ122" s="1048"/>
      <c r="CR122" s="1048"/>
      <c r="CS122" s="1048"/>
      <c r="CT122" s="1048"/>
      <c r="CU122" s="1048"/>
      <c r="CV122" s="1048"/>
      <c r="CW122" s="1048"/>
      <c r="CX122" s="1048"/>
      <c r="CY122" s="1048"/>
      <c r="CZ122" s="1048"/>
      <c r="DA122" s="1048"/>
      <c r="DB122" s="1048"/>
      <c r="DC122" s="1048"/>
      <c r="DD122" s="1048"/>
      <c r="DE122" s="1048"/>
      <c r="DF122" s="1049"/>
      <c r="DG122" s="953" t="s">
        <v>451</v>
      </c>
      <c r="DH122" s="954"/>
      <c r="DI122" s="954"/>
      <c r="DJ122" s="954"/>
      <c r="DK122" s="954"/>
      <c r="DL122" s="954" t="s">
        <v>182</v>
      </c>
      <c r="DM122" s="954"/>
      <c r="DN122" s="954"/>
      <c r="DO122" s="954"/>
      <c r="DP122" s="954"/>
      <c r="DQ122" s="954" t="s">
        <v>449</v>
      </c>
      <c r="DR122" s="954"/>
      <c r="DS122" s="954"/>
      <c r="DT122" s="954"/>
      <c r="DU122" s="954"/>
      <c r="DV122" s="955" t="s">
        <v>451</v>
      </c>
      <c r="DW122" s="955"/>
      <c r="DX122" s="955"/>
      <c r="DY122" s="955"/>
      <c r="DZ122" s="956"/>
    </row>
    <row r="123" spans="1:130" s="233" customFormat="1" ht="26.25" customHeight="1" x14ac:dyDescent="0.2">
      <c r="A123" s="1085"/>
      <c r="B123" s="977"/>
      <c r="C123" s="950" t="s">
        <v>472</v>
      </c>
      <c r="D123" s="951"/>
      <c r="E123" s="951"/>
      <c r="F123" s="951"/>
      <c r="G123" s="951"/>
      <c r="H123" s="951"/>
      <c r="I123" s="951"/>
      <c r="J123" s="951"/>
      <c r="K123" s="951"/>
      <c r="L123" s="951"/>
      <c r="M123" s="951"/>
      <c r="N123" s="951"/>
      <c r="O123" s="951"/>
      <c r="P123" s="951"/>
      <c r="Q123" s="951"/>
      <c r="R123" s="951"/>
      <c r="S123" s="951"/>
      <c r="T123" s="951"/>
      <c r="U123" s="951"/>
      <c r="V123" s="951"/>
      <c r="W123" s="951"/>
      <c r="X123" s="951"/>
      <c r="Y123" s="951"/>
      <c r="Z123" s="952"/>
      <c r="AA123" s="986" t="s">
        <v>453</v>
      </c>
      <c r="AB123" s="987"/>
      <c r="AC123" s="987"/>
      <c r="AD123" s="987"/>
      <c r="AE123" s="988"/>
      <c r="AF123" s="989" t="s">
        <v>446</v>
      </c>
      <c r="AG123" s="987"/>
      <c r="AH123" s="987"/>
      <c r="AI123" s="987"/>
      <c r="AJ123" s="988"/>
      <c r="AK123" s="989" t="s">
        <v>182</v>
      </c>
      <c r="AL123" s="987"/>
      <c r="AM123" s="987"/>
      <c r="AN123" s="987"/>
      <c r="AO123" s="988"/>
      <c r="AP123" s="990" t="s">
        <v>446</v>
      </c>
      <c r="AQ123" s="991"/>
      <c r="AR123" s="991"/>
      <c r="AS123" s="991"/>
      <c r="AT123" s="992"/>
      <c r="AU123" s="1025"/>
      <c r="AV123" s="1026"/>
      <c r="AW123" s="1026"/>
      <c r="AX123" s="1026"/>
      <c r="AY123" s="1026"/>
      <c r="AZ123" s="254" t="s">
        <v>190</v>
      </c>
      <c r="BA123" s="254"/>
      <c r="BB123" s="254"/>
      <c r="BC123" s="254"/>
      <c r="BD123" s="254"/>
      <c r="BE123" s="254"/>
      <c r="BF123" s="254"/>
      <c r="BG123" s="254"/>
      <c r="BH123" s="254"/>
      <c r="BI123" s="254"/>
      <c r="BJ123" s="254"/>
      <c r="BK123" s="254"/>
      <c r="BL123" s="254"/>
      <c r="BM123" s="254"/>
      <c r="BN123" s="254"/>
      <c r="BO123" s="1005" t="s">
        <v>489</v>
      </c>
      <c r="BP123" s="1033"/>
      <c r="BQ123" s="1091">
        <v>8128188</v>
      </c>
      <c r="BR123" s="1092"/>
      <c r="BS123" s="1092"/>
      <c r="BT123" s="1092"/>
      <c r="BU123" s="1092"/>
      <c r="BV123" s="1092">
        <v>8267876</v>
      </c>
      <c r="BW123" s="1092"/>
      <c r="BX123" s="1092"/>
      <c r="BY123" s="1092"/>
      <c r="BZ123" s="1092"/>
      <c r="CA123" s="1092">
        <v>8496544</v>
      </c>
      <c r="CB123" s="1092"/>
      <c r="CC123" s="1092"/>
      <c r="CD123" s="1092"/>
      <c r="CE123" s="1092"/>
      <c r="CF123" s="1029"/>
      <c r="CG123" s="1030"/>
      <c r="CH123" s="1030"/>
      <c r="CI123" s="1030"/>
      <c r="CJ123" s="1031"/>
      <c r="CK123" s="1037"/>
      <c r="CL123" s="1038"/>
      <c r="CM123" s="1038"/>
      <c r="CN123" s="1038"/>
      <c r="CO123" s="1039"/>
      <c r="CP123" s="1047" t="s">
        <v>490</v>
      </c>
      <c r="CQ123" s="1048"/>
      <c r="CR123" s="1048"/>
      <c r="CS123" s="1048"/>
      <c r="CT123" s="1048"/>
      <c r="CU123" s="1048"/>
      <c r="CV123" s="1048"/>
      <c r="CW123" s="1048"/>
      <c r="CX123" s="1048"/>
      <c r="CY123" s="1048"/>
      <c r="CZ123" s="1048"/>
      <c r="DA123" s="1048"/>
      <c r="DB123" s="1048"/>
      <c r="DC123" s="1048"/>
      <c r="DD123" s="1048"/>
      <c r="DE123" s="1048"/>
      <c r="DF123" s="1049"/>
      <c r="DG123" s="986" t="s">
        <v>451</v>
      </c>
      <c r="DH123" s="987"/>
      <c r="DI123" s="987"/>
      <c r="DJ123" s="987"/>
      <c r="DK123" s="988"/>
      <c r="DL123" s="989" t="s">
        <v>480</v>
      </c>
      <c r="DM123" s="987"/>
      <c r="DN123" s="987"/>
      <c r="DO123" s="987"/>
      <c r="DP123" s="988"/>
      <c r="DQ123" s="989" t="s">
        <v>451</v>
      </c>
      <c r="DR123" s="987"/>
      <c r="DS123" s="987"/>
      <c r="DT123" s="987"/>
      <c r="DU123" s="988"/>
      <c r="DV123" s="990" t="s">
        <v>451</v>
      </c>
      <c r="DW123" s="991"/>
      <c r="DX123" s="991"/>
      <c r="DY123" s="991"/>
      <c r="DZ123" s="992"/>
    </row>
    <row r="124" spans="1:130" s="233" customFormat="1" ht="26.25" customHeight="1" thickBot="1" x14ac:dyDescent="0.25">
      <c r="A124" s="1085"/>
      <c r="B124" s="977"/>
      <c r="C124" s="950" t="s">
        <v>475</v>
      </c>
      <c r="D124" s="951"/>
      <c r="E124" s="951"/>
      <c r="F124" s="951"/>
      <c r="G124" s="951"/>
      <c r="H124" s="951"/>
      <c r="I124" s="951"/>
      <c r="J124" s="951"/>
      <c r="K124" s="951"/>
      <c r="L124" s="951"/>
      <c r="M124" s="951"/>
      <c r="N124" s="951"/>
      <c r="O124" s="951"/>
      <c r="P124" s="951"/>
      <c r="Q124" s="951"/>
      <c r="R124" s="951"/>
      <c r="S124" s="951"/>
      <c r="T124" s="951"/>
      <c r="U124" s="951"/>
      <c r="V124" s="951"/>
      <c r="W124" s="951"/>
      <c r="X124" s="951"/>
      <c r="Y124" s="951"/>
      <c r="Z124" s="952"/>
      <c r="AA124" s="986" t="s">
        <v>453</v>
      </c>
      <c r="AB124" s="987"/>
      <c r="AC124" s="987"/>
      <c r="AD124" s="987"/>
      <c r="AE124" s="988"/>
      <c r="AF124" s="989" t="s">
        <v>446</v>
      </c>
      <c r="AG124" s="987"/>
      <c r="AH124" s="987"/>
      <c r="AI124" s="987"/>
      <c r="AJ124" s="988"/>
      <c r="AK124" s="989" t="s">
        <v>182</v>
      </c>
      <c r="AL124" s="987"/>
      <c r="AM124" s="987"/>
      <c r="AN124" s="987"/>
      <c r="AO124" s="988"/>
      <c r="AP124" s="990" t="s">
        <v>451</v>
      </c>
      <c r="AQ124" s="991"/>
      <c r="AR124" s="991"/>
      <c r="AS124" s="991"/>
      <c r="AT124" s="992"/>
      <c r="AU124" s="1087" t="s">
        <v>491</v>
      </c>
      <c r="AV124" s="1088"/>
      <c r="AW124" s="1088"/>
      <c r="AX124" s="1088"/>
      <c r="AY124" s="1088"/>
      <c r="AZ124" s="1088"/>
      <c r="BA124" s="1088"/>
      <c r="BB124" s="1088"/>
      <c r="BC124" s="1088"/>
      <c r="BD124" s="1088"/>
      <c r="BE124" s="1088"/>
      <c r="BF124" s="1088"/>
      <c r="BG124" s="1088"/>
      <c r="BH124" s="1088"/>
      <c r="BI124" s="1088"/>
      <c r="BJ124" s="1088"/>
      <c r="BK124" s="1088"/>
      <c r="BL124" s="1088"/>
      <c r="BM124" s="1088"/>
      <c r="BN124" s="1088"/>
      <c r="BO124" s="1088"/>
      <c r="BP124" s="1089"/>
      <c r="BQ124" s="1090">
        <v>134.80000000000001</v>
      </c>
      <c r="BR124" s="1055"/>
      <c r="BS124" s="1055"/>
      <c r="BT124" s="1055"/>
      <c r="BU124" s="1055"/>
      <c r="BV124" s="1055">
        <v>121.7</v>
      </c>
      <c r="BW124" s="1055"/>
      <c r="BX124" s="1055"/>
      <c r="BY124" s="1055"/>
      <c r="BZ124" s="1055"/>
      <c r="CA124" s="1055">
        <v>95.5</v>
      </c>
      <c r="CB124" s="1055"/>
      <c r="CC124" s="1055"/>
      <c r="CD124" s="1055"/>
      <c r="CE124" s="1055"/>
      <c r="CF124" s="1056"/>
      <c r="CG124" s="1057"/>
      <c r="CH124" s="1057"/>
      <c r="CI124" s="1057"/>
      <c r="CJ124" s="1058"/>
      <c r="CK124" s="1040"/>
      <c r="CL124" s="1040"/>
      <c r="CM124" s="1040"/>
      <c r="CN124" s="1040"/>
      <c r="CO124" s="1041"/>
      <c r="CP124" s="1047" t="s">
        <v>492</v>
      </c>
      <c r="CQ124" s="1048"/>
      <c r="CR124" s="1048"/>
      <c r="CS124" s="1048"/>
      <c r="CT124" s="1048"/>
      <c r="CU124" s="1048"/>
      <c r="CV124" s="1048"/>
      <c r="CW124" s="1048"/>
      <c r="CX124" s="1048"/>
      <c r="CY124" s="1048"/>
      <c r="CZ124" s="1048"/>
      <c r="DA124" s="1048"/>
      <c r="DB124" s="1048"/>
      <c r="DC124" s="1048"/>
      <c r="DD124" s="1048"/>
      <c r="DE124" s="1048"/>
      <c r="DF124" s="1049"/>
      <c r="DG124" s="1032" t="s">
        <v>451</v>
      </c>
      <c r="DH124" s="1014"/>
      <c r="DI124" s="1014"/>
      <c r="DJ124" s="1014"/>
      <c r="DK124" s="1015"/>
      <c r="DL124" s="1013" t="s">
        <v>445</v>
      </c>
      <c r="DM124" s="1014"/>
      <c r="DN124" s="1014"/>
      <c r="DO124" s="1014"/>
      <c r="DP124" s="1015"/>
      <c r="DQ124" s="1013" t="s">
        <v>446</v>
      </c>
      <c r="DR124" s="1014"/>
      <c r="DS124" s="1014"/>
      <c r="DT124" s="1014"/>
      <c r="DU124" s="1015"/>
      <c r="DV124" s="1016" t="s">
        <v>449</v>
      </c>
      <c r="DW124" s="1017"/>
      <c r="DX124" s="1017"/>
      <c r="DY124" s="1017"/>
      <c r="DZ124" s="1018"/>
    </row>
    <row r="125" spans="1:130" s="233" customFormat="1" ht="26.25" customHeight="1" x14ac:dyDescent="0.2">
      <c r="A125" s="1085"/>
      <c r="B125" s="977"/>
      <c r="C125" s="950" t="s">
        <v>477</v>
      </c>
      <c r="D125" s="951"/>
      <c r="E125" s="951"/>
      <c r="F125" s="951"/>
      <c r="G125" s="951"/>
      <c r="H125" s="951"/>
      <c r="I125" s="951"/>
      <c r="J125" s="951"/>
      <c r="K125" s="951"/>
      <c r="L125" s="951"/>
      <c r="M125" s="951"/>
      <c r="N125" s="951"/>
      <c r="O125" s="951"/>
      <c r="P125" s="951"/>
      <c r="Q125" s="951"/>
      <c r="R125" s="951"/>
      <c r="S125" s="951"/>
      <c r="T125" s="951"/>
      <c r="U125" s="951"/>
      <c r="V125" s="951"/>
      <c r="W125" s="951"/>
      <c r="X125" s="951"/>
      <c r="Y125" s="951"/>
      <c r="Z125" s="952"/>
      <c r="AA125" s="986" t="s">
        <v>451</v>
      </c>
      <c r="AB125" s="987"/>
      <c r="AC125" s="987"/>
      <c r="AD125" s="987"/>
      <c r="AE125" s="988"/>
      <c r="AF125" s="989" t="s">
        <v>449</v>
      </c>
      <c r="AG125" s="987"/>
      <c r="AH125" s="987"/>
      <c r="AI125" s="987"/>
      <c r="AJ125" s="988"/>
      <c r="AK125" s="989" t="s">
        <v>450</v>
      </c>
      <c r="AL125" s="987"/>
      <c r="AM125" s="987"/>
      <c r="AN125" s="987"/>
      <c r="AO125" s="988"/>
      <c r="AP125" s="990" t="s">
        <v>451</v>
      </c>
      <c r="AQ125" s="991"/>
      <c r="AR125" s="991"/>
      <c r="AS125" s="991"/>
      <c r="AT125" s="992"/>
      <c r="AU125" s="255"/>
      <c r="AV125" s="256"/>
      <c r="AW125" s="256"/>
      <c r="AX125" s="256"/>
      <c r="AY125" s="256"/>
      <c r="AZ125" s="256"/>
      <c r="BA125" s="256"/>
      <c r="BB125" s="256"/>
      <c r="BC125" s="256"/>
      <c r="BD125" s="256"/>
      <c r="BE125" s="256"/>
      <c r="BF125" s="256"/>
      <c r="BG125" s="256"/>
      <c r="BH125" s="256"/>
      <c r="BI125" s="256"/>
      <c r="BJ125" s="256"/>
      <c r="BK125" s="256"/>
      <c r="BL125" s="256"/>
      <c r="BM125" s="256"/>
      <c r="BN125" s="256"/>
      <c r="BO125" s="256"/>
      <c r="BP125" s="256"/>
      <c r="BQ125" s="235"/>
      <c r="BR125" s="235"/>
      <c r="BS125" s="235"/>
      <c r="BT125" s="235"/>
      <c r="BU125" s="235"/>
      <c r="BV125" s="235"/>
      <c r="BW125" s="235"/>
      <c r="BX125" s="235"/>
      <c r="BY125" s="235"/>
      <c r="BZ125" s="235"/>
      <c r="CA125" s="235"/>
      <c r="CB125" s="235"/>
      <c r="CC125" s="235"/>
      <c r="CD125" s="235"/>
      <c r="CE125" s="235"/>
      <c r="CF125" s="235"/>
      <c r="CG125" s="235"/>
      <c r="CH125" s="235"/>
      <c r="CI125" s="235"/>
      <c r="CJ125" s="257"/>
      <c r="CK125" s="1050" t="s">
        <v>493</v>
      </c>
      <c r="CL125" s="1035"/>
      <c r="CM125" s="1035"/>
      <c r="CN125" s="1035"/>
      <c r="CO125" s="1036"/>
      <c r="CP125" s="957" t="s">
        <v>494</v>
      </c>
      <c r="CQ125" s="925"/>
      <c r="CR125" s="925"/>
      <c r="CS125" s="925"/>
      <c r="CT125" s="925"/>
      <c r="CU125" s="925"/>
      <c r="CV125" s="925"/>
      <c r="CW125" s="925"/>
      <c r="CX125" s="925"/>
      <c r="CY125" s="925"/>
      <c r="CZ125" s="925"/>
      <c r="DA125" s="925"/>
      <c r="DB125" s="925"/>
      <c r="DC125" s="925"/>
      <c r="DD125" s="925"/>
      <c r="DE125" s="925"/>
      <c r="DF125" s="926"/>
      <c r="DG125" s="958" t="s">
        <v>451</v>
      </c>
      <c r="DH125" s="959"/>
      <c r="DI125" s="959"/>
      <c r="DJ125" s="959"/>
      <c r="DK125" s="959"/>
      <c r="DL125" s="959" t="s">
        <v>451</v>
      </c>
      <c r="DM125" s="959"/>
      <c r="DN125" s="959"/>
      <c r="DO125" s="959"/>
      <c r="DP125" s="959"/>
      <c r="DQ125" s="959" t="s">
        <v>451</v>
      </c>
      <c r="DR125" s="959"/>
      <c r="DS125" s="959"/>
      <c r="DT125" s="959"/>
      <c r="DU125" s="959"/>
      <c r="DV125" s="960" t="s">
        <v>449</v>
      </c>
      <c r="DW125" s="960"/>
      <c r="DX125" s="960"/>
      <c r="DY125" s="960"/>
      <c r="DZ125" s="961"/>
    </row>
    <row r="126" spans="1:130" s="233" customFormat="1" ht="26.25" customHeight="1" thickBot="1" x14ac:dyDescent="0.25">
      <c r="A126" s="1085"/>
      <c r="B126" s="977"/>
      <c r="C126" s="950" t="s">
        <v>479</v>
      </c>
      <c r="D126" s="951"/>
      <c r="E126" s="951"/>
      <c r="F126" s="951"/>
      <c r="G126" s="951"/>
      <c r="H126" s="951"/>
      <c r="I126" s="951"/>
      <c r="J126" s="951"/>
      <c r="K126" s="951"/>
      <c r="L126" s="951"/>
      <c r="M126" s="951"/>
      <c r="N126" s="951"/>
      <c r="O126" s="951"/>
      <c r="P126" s="951"/>
      <c r="Q126" s="951"/>
      <c r="R126" s="951"/>
      <c r="S126" s="951"/>
      <c r="T126" s="951"/>
      <c r="U126" s="951"/>
      <c r="V126" s="951"/>
      <c r="W126" s="951"/>
      <c r="X126" s="951"/>
      <c r="Y126" s="951"/>
      <c r="Z126" s="952"/>
      <c r="AA126" s="986" t="s">
        <v>449</v>
      </c>
      <c r="AB126" s="987"/>
      <c r="AC126" s="987"/>
      <c r="AD126" s="987"/>
      <c r="AE126" s="988"/>
      <c r="AF126" s="989" t="s">
        <v>182</v>
      </c>
      <c r="AG126" s="987"/>
      <c r="AH126" s="987"/>
      <c r="AI126" s="987"/>
      <c r="AJ126" s="988"/>
      <c r="AK126" s="989" t="s">
        <v>451</v>
      </c>
      <c r="AL126" s="987"/>
      <c r="AM126" s="987"/>
      <c r="AN126" s="987"/>
      <c r="AO126" s="988"/>
      <c r="AP126" s="990" t="s">
        <v>451</v>
      </c>
      <c r="AQ126" s="991"/>
      <c r="AR126" s="991"/>
      <c r="AS126" s="991"/>
      <c r="AT126" s="992"/>
      <c r="AU126" s="235"/>
      <c r="AV126" s="235"/>
      <c r="AW126" s="235"/>
      <c r="AX126" s="235"/>
      <c r="AY126" s="235"/>
      <c r="AZ126" s="235"/>
      <c r="BA126" s="235"/>
      <c r="BB126" s="235"/>
      <c r="BC126" s="235"/>
      <c r="BD126" s="235"/>
      <c r="BE126" s="235"/>
      <c r="BF126" s="235"/>
      <c r="BG126" s="235"/>
      <c r="BH126" s="235"/>
      <c r="BI126" s="235"/>
      <c r="BJ126" s="235"/>
      <c r="BK126" s="235"/>
      <c r="BL126" s="235"/>
      <c r="BM126" s="235"/>
      <c r="BN126" s="235"/>
      <c r="BO126" s="235"/>
      <c r="BP126" s="235"/>
      <c r="BQ126" s="235"/>
      <c r="BR126" s="235"/>
      <c r="BS126" s="235"/>
      <c r="BT126" s="235"/>
      <c r="BU126" s="235"/>
      <c r="BV126" s="235"/>
      <c r="BW126" s="235"/>
      <c r="BX126" s="235"/>
      <c r="BY126" s="235"/>
      <c r="BZ126" s="235"/>
      <c r="CA126" s="235"/>
      <c r="CB126" s="235"/>
      <c r="CC126" s="235"/>
      <c r="CD126" s="258"/>
      <c r="CE126" s="258"/>
      <c r="CF126" s="258"/>
      <c r="CG126" s="235"/>
      <c r="CH126" s="235"/>
      <c r="CI126" s="235"/>
      <c r="CJ126" s="257"/>
      <c r="CK126" s="1051"/>
      <c r="CL126" s="1038"/>
      <c r="CM126" s="1038"/>
      <c r="CN126" s="1038"/>
      <c r="CO126" s="1039"/>
      <c r="CP126" s="950" t="s">
        <v>495</v>
      </c>
      <c r="CQ126" s="951"/>
      <c r="CR126" s="951"/>
      <c r="CS126" s="951"/>
      <c r="CT126" s="951"/>
      <c r="CU126" s="951"/>
      <c r="CV126" s="951"/>
      <c r="CW126" s="951"/>
      <c r="CX126" s="951"/>
      <c r="CY126" s="951"/>
      <c r="CZ126" s="951"/>
      <c r="DA126" s="951"/>
      <c r="DB126" s="951"/>
      <c r="DC126" s="951"/>
      <c r="DD126" s="951"/>
      <c r="DE126" s="951"/>
      <c r="DF126" s="952"/>
      <c r="DG126" s="953" t="s">
        <v>451</v>
      </c>
      <c r="DH126" s="954"/>
      <c r="DI126" s="954"/>
      <c r="DJ126" s="954"/>
      <c r="DK126" s="954"/>
      <c r="DL126" s="954" t="s">
        <v>480</v>
      </c>
      <c r="DM126" s="954"/>
      <c r="DN126" s="954"/>
      <c r="DO126" s="954"/>
      <c r="DP126" s="954"/>
      <c r="DQ126" s="954" t="s">
        <v>446</v>
      </c>
      <c r="DR126" s="954"/>
      <c r="DS126" s="954"/>
      <c r="DT126" s="954"/>
      <c r="DU126" s="954"/>
      <c r="DV126" s="955" t="s">
        <v>451</v>
      </c>
      <c r="DW126" s="955"/>
      <c r="DX126" s="955"/>
      <c r="DY126" s="955"/>
      <c r="DZ126" s="956"/>
    </row>
    <row r="127" spans="1:130" s="233" customFormat="1" ht="26.25" customHeight="1" x14ac:dyDescent="0.2">
      <c r="A127" s="1086"/>
      <c r="B127" s="979"/>
      <c r="C127" s="1001" t="s">
        <v>496</v>
      </c>
      <c r="D127" s="993"/>
      <c r="E127" s="993"/>
      <c r="F127" s="993"/>
      <c r="G127" s="993"/>
      <c r="H127" s="993"/>
      <c r="I127" s="993"/>
      <c r="J127" s="993"/>
      <c r="K127" s="993"/>
      <c r="L127" s="993"/>
      <c r="M127" s="993"/>
      <c r="N127" s="993"/>
      <c r="O127" s="993"/>
      <c r="P127" s="993"/>
      <c r="Q127" s="993"/>
      <c r="R127" s="993"/>
      <c r="S127" s="993"/>
      <c r="T127" s="993"/>
      <c r="U127" s="993"/>
      <c r="V127" s="993"/>
      <c r="W127" s="993"/>
      <c r="X127" s="993"/>
      <c r="Y127" s="993"/>
      <c r="Z127" s="994"/>
      <c r="AA127" s="986" t="s">
        <v>451</v>
      </c>
      <c r="AB127" s="987"/>
      <c r="AC127" s="987"/>
      <c r="AD127" s="987"/>
      <c r="AE127" s="988"/>
      <c r="AF127" s="989" t="s">
        <v>451</v>
      </c>
      <c r="AG127" s="987"/>
      <c r="AH127" s="987"/>
      <c r="AI127" s="987"/>
      <c r="AJ127" s="988"/>
      <c r="AK127" s="989" t="s">
        <v>450</v>
      </c>
      <c r="AL127" s="987"/>
      <c r="AM127" s="987"/>
      <c r="AN127" s="987"/>
      <c r="AO127" s="988"/>
      <c r="AP127" s="990" t="s">
        <v>182</v>
      </c>
      <c r="AQ127" s="991"/>
      <c r="AR127" s="991"/>
      <c r="AS127" s="991"/>
      <c r="AT127" s="992"/>
      <c r="AU127" s="235"/>
      <c r="AV127" s="235"/>
      <c r="AW127" s="235"/>
      <c r="AX127" s="1059" t="s">
        <v>497</v>
      </c>
      <c r="AY127" s="1060"/>
      <c r="AZ127" s="1060"/>
      <c r="BA127" s="1060"/>
      <c r="BB127" s="1060"/>
      <c r="BC127" s="1060"/>
      <c r="BD127" s="1060"/>
      <c r="BE127" s="1061"/>
      <c r="BF127" s="1062" t="s">
        <v>498</v>
      </c>
      <c r="BG127" s="1060"/>
      <c r="BH127" s="1060"/>
      <c r="BI127" s="1060"/>
      <c r="BJ127" s="1060"/>
      <c r="BK127" s="1060"/>
      <c r="BL127" s="1061"/>
      <c r="BM127" s="1062" t="s">
        <v>499</v>
      </c>
      <c r="BN127" s="1060"/>
      <c r="BO127" s="1060"/>
      <c r="BP127" s="1060"/>
      <c r="BQ127" s="1060"/>
      <c r="BR127" s="1060"/>
      <c r="BS127" s="1061"/>
      <c r="BT127" s="1062" t="s">
        <v>500</v>
      </c>
      <c r="BU127" s="1060"/>
      <c r="BV127" s="1060"/>
      <c r="BW127" s="1060"/>
      <c r="BX127" s="1060"/>
      <c r="BY127" s="1060"/>
      <c r="BZ127" s="1083"/>
      <c r="CA127" s="235"/>
      <c r="CB127" s="235"/>
      <c r="CC127" s="235"/>
      <c r="CD127" s="258"/>
      <c r="CE127" s="258"/>
      <c r="CF127" s="258"/>
      <c r="CG127" s="235"/>
      <c r="CH127" s="235"/>
      <c r="CI127" s="235"/>
      <c r="CJ127" s="257"/>
      <c r="CK127" s="1051"/>
      <c r="CL127" s="1038"/>
      <c r="CM127" s="1038"/>
      <c r="CN127" s="1038"/>
      <c r="CO127" s="1039"/>
      <c r="CP127" s="950" t="s">
        <v>501</v>
      </c>
      <c r="CQ127" s="951"/>
      <c r="CR127" s="951"/>
      <c r="CS127" s="951"/>
      <c r="CT127" s="951"/>
      <c r="CU127" s="951"/>
      <c r="CV127" s="951"/>
      <c r="CW127" s="951"/>
      <c r="CX127" s="951"/>
      <c r="CY127" s="951"/>
      <c r="CZ127" s="951"/>
      <c r="DA127" s="951"/>
      <c r="DB127" s="951"/>
      <c r="DC127" s="951"/>
      <c r="DD127" s="951"/>
      <c r="DE127" s="951"/>
      <c r="DF127" s="952"/>
      <c r="DG127" s="953" t="s">
        <v>450</v>
      </c>
      <c r="DH127" s="954"/>
      <c r="DI127" s="954"/>
      <c r="DJ127" s="954"/>
      <c r="DK127" s="954"/>
      <c r="DL127" s="954" t="s">
        <v>445</v>
      </c>
      <c r="DM127" s="954"/>
      <c r="DN127" s="954"/>
      <c r="DO127" s="954"/>
      <c r="DP127" s="954"/>
      <c r="DQ127" s="954" t="s">
        <v>451</v>
      </c>
      <c r="DR127" s="954"/>
      <c r="DS127" s="954"/>
      <c r="DT127" s="954"/>
      <c r="DU127" s="954"/>
      <c r="DV127" s="955" t="s">
        <v>446</v>
      </c>
      <c r="DW127" s="955"/>
      <c r="DX127" s="955"/>
      <c r="DY127" s="955"/>
      <c r="DZ127" s="956"/>
    </row>
    <row r="128" spans="1:130" s="233" customFormat="1" ht="26.25" customHeight="1" thickBot="1" x14ac:dyDescent="0.25">
      <c r="A128" s="1069" t="s">
        <v>502</v>
      </c>
      <c r="B128" s="1070"/>
      <c r="C128" s="1070"/>
      <c r="D128" s="1070"/>
      <c r="E128" s="1070"/>
      <c r="F128" s="1070"/>
      <c r="G128" s="1070"/>
      <c r="H128" s="1070"/>
      <c r="I128" s="1070"/>
      <c r="J128" s="1070"/>
      <c r="K128" s="1070"/>
      <c r="L128" s="1070"/>
      <c r="M128" s="1070"/>
      <c r="N128" s="1070"/>
      <c r="O128" s="1070"/>
      <c r="P128" s="1070"/>
      <c r="Q128" s="1070"/>
      <c r="R128" s="1070"/>
      <c r="S128" s="1070"/>
      <c r="T128" s="1070"/>
      <c r="U128" s="1070"/>
      <c r="V128" s="1070"/>
      <c r="W128" s="1071" t="s">
        <v>503</v>
      </c>
      <c r="X128" s="1071"/>
      <c r="Y128" s="1071"/>
      <c r="Z128" s="1072"/>
      <c r="AA128" s="1073">
        <v>40566</v>
      </c>
      <c r="AB128" s="1074"/>
      <c r="AC128" s="1074"/>
      <c r="AD128" s="1074"/>
      <c r="AE128" s="1075"/>
      <c r="AF128" s="1076">
        <v>41910</v>
      </c>
      <c r="AG128" s="1074"/>
      <c r="AH128" s="1074"/>
      <c r="AI128" s="1074"/>
      <c r="AJ128" s="1075"/>
      <c r="AK128" s="1076">
        <v>117</v>
      </c>
      <c r="AL128" s="1074"/>
      <c r="AM128" s="1074"/>
      <c r="AN128" s="1074"/>
      <c r="AO128" s="1075"/>
      <c r="AP128" s="1077"/>
      <c r="AQ128" s="1078"/>
      <c r="AR128" s="1078"/>
      <c r="AS128" s="1078"/>
      <c r="AT128" s="1079"/>
      <c r="AU128" s="235"/>
      <c r="AV128" s="235"/>
      <c r="AW128" s="235"/>
      <c r="AX128" s="924" t="s">
        <v>504</v>
      </c>
      <c r="AY128" s="925"/>
      <c r="AZ128" s="925"/>
      <c r="BA128" s="925"/>
      <c r="BB128" s="925"/>
      <c r="BC128" s="925"/>
      <c r="BD128" s="925"/>
      <c r="BE128" s="926"/>
      <c r="BF128" s="1080" t="s">
        <v>418</v>
      </c>
      <c r="BG128" s="1081"/>
      <c r="BH128" s="1081"/>
      <c r="BI128" s="1081"/>
      <c r="BJ128" s="1081"/>
      <c r="BK128" s="1081"/>
      <c r="BL128" s="1082"/>
      <c r="BM128" s="1080">
        <v>15</v>
      </c>
      <c r="BN128" s="1081"/>
      <c r="BO128" s="1081"/>
      <c r="BP128" s="1081"/>
      <c r="BQ128" s="1081"/>
      <c r="BR128" s="1081"/>
      <c r="BS128" s="1082"/>
      <c r="BT128" s="1080">
        <v>20</v>
      </c>
      <c r="BU128" s="1081"/>
      <c r="BV128" s="1081"/>
      <c r="BW128" s="1081"/>
      <c r="BX128" s="1081"/>
      <c r="BY128" s="1081"/>
      <c r="BZ128" s="1104"/>
      <c r="CA128" s="258"/>
      <c r="CB128" s="258"/>
      <c r="CC128" s="258"/>
      <c r="CD128" s="258"/>
      <c r="CE128" s="258"/>
      <c r="CF128" s="258"/>
      <c r="CG128" s="235"/>
      <c r="CH128" s="235"/>
      <c r="CI128" s="235"/>
      <c r="CJ128" s="257"/>
      <c r="CK128" s="1052"/>
      <c r="CL128" s="1053"/>
      <c r="CM128" s="1053"/>
      <c r="CN128" s="1053"/>
      <c r="CO128" s="1054"/>
      <c r="CP128" s="1063" t="s">
        <v>505</v>
      </c>
      <c r="CQ128" s="754"/>
      <c r="CR128" s="754"/>
      <c r="CS128" s="754"/>
      <c r="CT128" s="754"/>
      <c r="CU128" s="754"/>
      <c r="CV128" s="754"/>
      <c r="CW128" s="754"/>
      <c r="CX128" s="754"/>
      <c r="CY128" s="754"/>
      <c r="CZ128" s="754"/>
      <c r="DA128" s="754"/>
      <c r="DB128" s="754"/>
      <c r="DC128" s="754"/>
      <c r="DD128" s="754"/>
      <c r="DE128" s="754"/>
      <c r="DF128" s="1064"/>
      <c r="DG128" s="1065" t="s">
        <v>445</v>
      </c>
      <c r="DH128" s="1066"/>
      <c r="DI128" s="1066"/>
      <c r="DJ128" s="1066"/>
      <c r="DK128" s="1066"/>
      <c r="DL128" s="1066" t="s">
        <v>449</v>
      </c>
      <c r="DM128" s="1066"/>
      <c r="DN128" s="1066"/>
      <c r="DO128" s="1066"/>
      <c r="DP128" s="1066"/>
      <c r="DQ128" s="1066" t="s">
        <v>449</v>
      </c>
      <c r="DR128" s="1066"/>
      <c r="DS128" s="1066"/>
      <c r="DT128" s="1066"/>
      <c r="DU128" s="1066"/>
      <c r="DV128" s="1067" t="s">
        <v>449</v>
      </c>
      <c r="DW128" s="1067"/>
      <c r="DX128" s="1067"/>
      <c r="DY128" s="1067"/>
      <c r="DZ128" s="1068"/>
    </row>
    <row r="129" spans="1:131" s="233" customFormat="1" ht="26.25" customHeight="1" x14ac:dyDescent="0.2">
      <c r="A129" s="962" t="s">
        <v>107</v>
      </c>
      <c r="B129" s="963"/>
      <c r="C129" s="963"/>
      <c r="D129" s="963"/>
      <c r="E129" s="963"/>
      <c r="F129" s="963"/>
      <c r="G129" s="963"/>
      <c r="H129" s="963"/>
      <c r="I129" s="963"/>
      <c r="J129" s="963"/>
      <c r="K129" s="963"/>
      <c r="L129" s="963"/>
      <c r="M129" s="963"/>
      <c r="N129" s="963"/>
      <c r="O129" s="963"/>
      <c r="P129" s="963"/>
      <c r="Q129" s="963"/>
      <c r="R129" s="963"/>
      <c r="S129" s="963"/>
      <c r="T129" s="963"/>
      <c r="U129" s="963"/>
      <c r="V129" s="963"/>
      <c r="W129" s="1098" t="s">
        <v>506</v>
      </c>
      <c r="X129" s="1099"/>
      <c r="Y129" s="1099"/>
      <c r="Z129" s="1100"/>
      <c r="AA129" s="986">
        <v>3294382</v>
      </c>
      <c r="AB129" s="987"/>
      <c r="AC129" s="987"/>
      <c r="AD129" s="987"/>
      <c r="AE129" s="988"/>
      <c r="AF129" s="989">
        <v>3490036</v>
      </c>
      <c r="AG129" s="987"/>
      <c r="AH129" s="987"/>
      <c r="AI129" s="987"/>
      <c r="AJ129" s="988"/>
      <c r="AK129" s="989">
        <v>3863695</v>
      </c>
      <c r="AL129" s="987"/>
      <c r="AM129" s="987"/>
      <c r="AN129" s="987"/>
      <c r="AO129" s="988"/>
      <c r="AP129" s="1101"/>
      <c r="AQ129" s="1102"/>
      <c r="AR129" s="1102"/>
      <c r="AS129" s="1102"/>
      <c r="AT129" s="1103"/>
      <c r="AU129" s="236"/>
      <c r="AV129" s="236"/>
      <c r="AW129" s="236"/>
      <c r="AX129" s="1093" t="s">
        <v>507</v>
      </c>
      <c r="AY129" s="951"/>
      <c r="AZ129" s="951"/>
      <c r="BA129" s="951"/>
      <c r="BB129" s="951"/>
      <c r="BC129" s="951"/>
      <c r="BD129" s="951"/>
      <c r="BE129" s="952"/>
      <c r="BF129" s="1094" t="s">
        <v>449</v>
      </c>
      <c r="BG129" s="1095"/>
      <c r="BH129" s="1095"/>
      <c r="BI129" s="1095"/>
      <c r="BJ129" s="1095"/>
      <c r="BK129" s="1095"/>
      <c r="BL129" s="1096"/>
      <c r="BM129" s="1094">
        <v>20</v>
      </c>
      <c r="BN129" s="1095"/>
      <c r="BO129" s="1095"/>
      <c r="BP129" s="1095"/>
      <c r="BQ129" s="1095"/>
      <c r="BR129" s="1095"/>
      <c r="BS129" s="1096"/>
      <c r="BT129" s="1094">
        <v>30</v>
      </c>
      <c r="BU129" s="1095"/>
      <c r="BV129" s="1095"/>
      <c r="BW129" s="1095"/>
      <c r="BX129" s="1095"/>
      <c r="BY129" s="1095"/>
      <c r="BZ129" s="1097"/>
      <c r="CA129" s="259"/>
      <c r="CB129" s="259"/>
      <c r="CC129" s="259"/>
      <c r="CD129" s="259"/>
      <c r="CE129" s="259"/>
      <c r="CF129" s="259"/>
      <c r="CG129" s="259"/>
      <c r="CH129" s="259"/>
      <c r="CI129" s="259"/>
      <c r="CJ129" s="259"/>
      <c r="CK129" s="259"/>
      <c r="CL129" s="259"/>
      <c r="CM129" s="259"/>
      <c r="CN129" s="259"/>
      <c r="CO129" s="259"/>
      <c r="CP129" s="259"/>
      <c r="CQ129" s="259"/>
      <c r="CR129" s="259"/>
      <c r="CS129" s="259"/>
      <c r="CT129" s="259"/>
      <c r="CU129" s="259"/>
      <c r="CV129" s="259"/>
      <c r="CW129" s="259"/>
      <c r="CX129" s="259"/>
      <c r="CY129" s="259"/>
      <c r="CZ129" s="259"/>
      <c r="DA129" s="259"/>
      <c r="DB129" s="259"/>
      <c r="DC129" s="259"/>
      <c r="DD129" s="259"/>
      <c r="DE129" s="259"/>
      <c r="DF129" s="259"/>
      <c r="DG129" s="259"/>
      <c r="DH129" s="259"/>
      <c r="DI129" s="259"/>
      <c r="DJ129" s="259"/>
      <c r="DK129" s="259"/>
      <c r="DL129" s="259"/>
      <c r="DM129" s="259"/>
      <c r="DN129" s="259"/>
      <c r="DO129" s="259"/>
      <c r="DP129" s="236"/>
      <c r="DQ129" s="236"/>
      <c r="DR129" s="236"/>
      <c r="DS129" s="236"/>
      <c r="DT129" s="236"/>
      <c r="DU129" s="236"/>
      <c r="DV129" s="236"/>
      <c r="DW129" s="236"/>
      <c r="DX129" s="236"/>
      <c r="DY129" s="236"/>
      <c r="DZ129" s="236"/>
    </row>
    <row r="130" spans="1:131" s="233" customFormat="1" ht="26.25" customHeight="1" x14ac:dyDescent="0.2">
      <c r="A130" s="962" t="s">
        <v>508</v>
      </c>
      <c r="B130" s="963"/>
      <c r="C130" s="963"/>
      <c r="D130" s="963"/>
      <c r="E130" s="963"/>
      <c r="F130" s="963"/>
      <c r="G130" s="963"/>
      <c r="H130" s="963"/>
      <c r="I130" s="963"/>
      <c r="J130" s="963"/>
      <c r="K130" s="963"/>
      <c r="L130" s="963"/>
      <c r="M130" s="963"/>
      <c r="N130" s="963"/>
      <c r="O130" s="963"/>
      <c r="P130" s="963"/>
      <c r="Q130" s="963"/>
      <c r="R130" s="963"/>
      <c r="S130" s="963"/>
      <c r="T130" s="963"/>
      <c r="U130" s="963"/>
      <c r="V130" s="963"/>
      <c r="W130" s="1098" t="s">
        <v>509</v>
      </c>
      <c r="X130" s="1099"/>
      <c r="Y130" s="1099"/>
      <c r="Z130" s="1100"/>
      <c r="AA130" s="986">
        <v>522800</v>
      </c>
      <c r="AB130" s="987"/>
      <c r="AC130" s="987"/>
      <c r="AD130" s="987"/>
      <c r="AE130" s="988"/>
      <c r="AF130" s="989">
        <v>554992</v>
      </c>
      <c r="AG130" s="987"/>
      <c r="AH130" s="987"/>
      <c r="AI130" s="987"/>
      <c r="AJ130" s="988"/>
      <c r="AK130" s="989">
        <v>635451</v>
      </c>
      <c r="AL130" s="987"/>
      <c r="AM130" s="987"/>
      <c r="AN130" s="987"/>
      <c r="AO130" s="988"/>
      <c r="AP130" s="1101"/>
      <c r="AQ130" s="1102"/>
      <c r="AR130" s="1102"/>
      <c r="AS130" s="1102"/>
      <c r="AT130" s="1103"/>
      <c r="AU130" s="236"/>
      <c r="AV130" s="236"/>
      <c r="AW130" s="236"/>
      <c r="AX130" s="1093" t="s">
        <v>510</v>
      </c>
      <c r="AY130" s="951"/>
      <c r="AZ130" s="951"/>
      <c r="BA130" s="951"/>
      <c r="BB130" s="951"/>
      <c r="BC130" s="951"/>
      <c r="BD130" s="951"/>
      <c r="BE130" s="952"/>
      <c r="BF130" s="1129">
        <v>11.8</v>
      </c>
      <c r="BG130" s="1130"/>
      <c r="BH130" s="1130"/>
      <c r="BI130" s="1130"/>
      <c r="BJ130" s="1130"/>
      <c r="BK130" s="1130"/>
      <c r="BL130" s="1131"/>
      <c r="BM130" s="1129">
        <v>25</v>
      </c>
      <c r="BN130" s="1130"/>
      <c r="BO130" s="1130"/>
      <c r="BP130" s="1130"/>
      <c r="BQ130" s="1130"/>
      <c r="BR130" s="1130"/>
      <c r="BS130" s="1131"/>
      <c r="BT130" s="1129">
        <v>35</v>
      </c>
      <c r="BU130" s="1130"/>
      <c r="BV130" s="1130"/>
      <c r="BW130" s="1130"/>
      <c r="BX130" s="1130"/>
      <c r="BY130" s="1130"/>
      <c r="BZ130" s="1132"/>
      <c r="CA130" s="259"/>
      <c r="CB130" s="259"/>
      <c r="CC130" s="259"/>
      <c r="CD130" s="259"/>
      <c r="CE130" s="259"/>
      <c r="CF130" s="259"/>
      <c r="CG130" s="259"/>
      <c r="CH130" s="259"/>
      <c r="CI130" s="259"/>
      <c r="CJ130" s="259"/>
      <c r="CK130" s="259"/>
      <c r="CL130" s="259"/>
      <c r="CM130" s="259"/>
      <c r="CN130" s="259"/>
      <c r="CO130" s="259"/>
      <c r="CP130" s="259"/>
      <c r="CQ130" s="259"/>
      <c r="CR130" s="259"/>
      <c r="CS130" s="259"/>
      <c r="CT130" s="259"/>
      <c r="CU130" s="259"/>
      <c r="CV130" s="259"/>
      <c r="CW130" s="259"/>
      <c r="CX130" s="259"/>
      <c r="CY130" s="259"/>
      <c r="CZ130" s="259"/>
      <c r="DA130" s="259"/>
      <c r="DB130" s="259"/>
      <c r="DC130" s="259"/>
      <c r="DD130" s="259"/>
      <c r="DE130" s="259"/>
      <c r="DF130" s="259"/>
      <c r="DG130" s="259"/>
      <c r="DH130" s="259"/>
      <c r="DI130" s="259"/>
      <c r="DJ130" s="259"/>
      <c r="DK130" s="259"/>
      <c r="DL130" s="259"/>
      <c r="DM130" s="259"/>
      <c r="DN130" s="259"/>
      <c r="DO130" s="259"/>
      <c r="DP130" s="236"/>
      <c r="DQ130" s="236"/>
      <c r="DR130" s="236"/>
      <c r="DS130" s="236"/>
      <c r="DT130" s="236"/>
      <c r="DU130" s="236"/>
      <c r="DV130" s="236"/>
      <c r="DW130" s="236"/>
      <c r="DX130" s="236"/>
      <c r="DY130" s="236"/>
      <c r="DZ130" s="236"/>
    </row>
    <row r="131" spans="1:131" s="233" customFormat="1" ht="26.25" customHeight="1" thickBot="1" x14ac:dyDescent="0.25">
      <c r="A131" s="1133"/>
      <c r="B131" s="1134"/>
      <c r="C131" s="1134"/>
      <c r="D131" s="1134"/>
      <c r="E131" s="1134"/>
      <c r="F131" s="1134"/>
      <c r="G131" s="1134"/>
      <c r="H131" s="1134"/>
      <c r="I131" s="1134"/>
      <c r="J131" s="1134"/>
      <c r="K131" s="1134"/>
      <c r="L131" s="1134"/>
      <c r="M131" s="1134"/>
      <c r="N131" s="1134"/>
      <c r="O131" s="1134"/>
      <c r="P131" s="1134"/>
      <c r="Q131" s="1134"/>
      <c r="R131" s="1134"/>
      <c r="S131" s="1134"/>
      <c r="T131" s="1134"/>
      <c r="U131" s="1134"/>
      <c r="V131" s="1134"/>
      <c r="W131" s="1135" t="s">
        <v>511</v>
      </c>
      <c r="X131" s="1136"/>
      <c r="Y131" s="1136"/>
      <c r="Z131" s="1137"/>
      <c r="AA131" s="1032">
        <v>2771582</v>
      </c>
      <c r="AB131" s="1014"/>
      <c r="AC131" s="1014"/>
      <c r="AD131" s="1014"/>
      <c r="AE131" s="1015"/>
      <c r="AF131" s="1013">
        <v>2935044</v>
      </c>
      <c r="AG131" s="1014"/>
      <c r="AH131" s="1014"/>
      <c r="AI131" s="1014"/>
      <c r="AJ131" s="1015"/>
      <c r="AK131" s="1013">
        <v>3228244</v>
      </c>
      <c r="AL131" s="1014"/>
      <c r="AM131" s="1014"/>
      <c r="AN131" s="1014"/>
      <c r="AO131" s="1015"/>
      <c r="AP131" s="1138"/>
      <c r="AQ131" s="1139"/>
      <c r="AR131" s="1139"/>
      <c r="AS131" s="1139"/>
      <c r="AT131" s="1140"/>
      <c r="AU131" s="236"/>
      <c r="AV131" s="236"/>
      <c r="AW131" s="236"/>
      <c r="AX131" s="1111" t="s">
        <v>512</v>
      </c>
      <c r="AY131" s="754"/>
      <c r="AZ131" s="754"/>
      <c r="BA131" s="754"/>
      <c r="BB131" s="754"/>
      <c r="BC131" s="754"/>
      <c r="BD131" s="754"/>
      <c r="BE131" s="1064"/>
      <c r="BF131" s="1112">
        <v>95.5</v>
      </c>
      <c r="BG131" s="1113"/>
      <c r="BH131" s="1113"/>
      <c r="BI131" s="1113"/>
      <c r="BJ131" s="1113"/>
      <c r="BK131" s="1113"/>
      <c r="BL131" s="1114"/>
      <c r="BM131" s="1112">
        <v>350</v>
      </c>
      <c r="BN131" s="1113"/>
      <c r="BO131" s="1113"/>
      <c r="BP131" s="1113"/>
      <c r="BQ131" s="1113"/>
      <c r="BR131" s="1113"/>
      <c r="BS131" s="1114"/>
      <c r="BT131" s="1115"/>
      <c r="BU131" s="1116"/>
      <c r="BV131" s="1116"/>
      <c r="BW131" s="1116"/>
      <c r="BX131" s="1116"/>
      <c r="BY131" s="1116"/>
      <c r="BZ131" s="1117"/>
      <c r="CA131" s="259"/>
      <c r="CB131" s="259"/>
      <c r="CC131" s="259"/>
      <c r="CD131" s="259"/>
      <c r="CE131" s="259"/>
      <c r="CF131" s="259"/>
      <c r="CG131" s="259"/>
      <c r="CH131" s="259"/>
      <c r="CI131" s="259"/>
      <c r="CJ131" s="259"/>
      <c r="CK131" s="259"/>
      <c r="CL131" s="259"/>
      <c r="CM131" s="259"/>
      <c r="CN131" s="259"/>
      <c r="CO131" s="259"/>
      <c r="CP131" s="259"/>
      <c r="CQ131" s="259"/>
      <c r="CR131" s="259"/>
      <c r="CS131" s="259"/>
      <c r="CT131" s="259"/>
      <c r="CU131" s="259"/>
      <c r="CV131" s="259"/>
      <c r="CW131" s="259"/>
      <c r="CX131" s="259"/>
      <c r="CY131" s="259"/>
      <c r="CZ131" s="259"/>
      <c r="DA131" s="259"/>
      <c r="DB131" s="259"/>
      <c r="DC131" s="259"/>
      <c r="DD131" s="259"/>
      <c r="DE131" s="259"/>
      <c r="DF131" s="259"/>
      <c r="DG131" s="259"/>
      <c r="DH131" s="259"/>
      <c r="DI131" s="259"/>
      <c r="DJ131" s="259"/>
      <c r="DK131" s="259"/>
      <c r="DL131" s="259"/>
      <c r="DM131" s="259"/>
      <c r="DN131" s="259"/>
      <c r="DO131" s="259"/>
      <c r="DP131" s="236"/>
      <c r="DQ131" s="236"/>
      <c r="DR131" s="236"/>
      <c r="DS131" s="236"/>
      <c r="DT131" s="236"/>
      <c r="DU131" s="236"/>
      <c r="DV131" s="236"/>
      <c r="DW131" s="236"/>
      <c r="DX131" s="236"/>
      <c r="DY131" s="236"/>
      <c r="DZ131" s="236"/>
    </row>
    <row r="132" spans="1:131" s="233" customFormat="1" ht="26.25" customHeight="1" x14ac:dyDescent="0.2">
      <c r="A132" s="1118" t="s">
        <v>513</v>
      </c>
      <c r="B132" s="1119"/>
      <c r="C132" s="1119"/>
      <c r="D132" s="1119"/>
      <c r="E132" s="1119"/>
      <c r="F132" s="1119"/>
      <c r="G132" s="1119"/>
      <c r="H132" s="1119"/>
      <c r="I132" s="1119"/>
      <c r="J132" s="1119"/>
      <c r="K132" s="1119"/>
      <c r="L132" s="1119"/>
      <c r="M132" s="1119"/>
      <c r="N132" s="1119"/>
      <c r="O132" s="1119"/>
      <c r="P132" s="1119"/>
      <c r="Q132" s="1119"/>
      <c r="R132" s="1119"/>
      <c r="S132" s="1119"/>
      <c r="T132" s="1119"/>
      <c r="U132" s="1119"/>
      <c r="V132" s="1122" t="s">
        <v>514</v>
      </c>
      <c r="W132" s="1122"/>
      <c r="X132" s="1122"/>
      <c r="Y132" s="1122"/>
      <c r="Z132" s="1123"/>
      <c r="AA132" s="1124">
        <v>12.159265</v>
      </c>
      <c r="AB132" s="1125"/>
      <c r="AC132" s="1125"/>
      <c r="AD132" s="1125"/>
      <c r="AE132" s="1126"/>
      <c r="AF132" s="1127">
        <v>11.35022167</v>
      </c>
      <c r="AG132" s="1125"/>
      <c r="AH132" s="1125"/>
      <c r="AI132" s="1125"/>
      <c r="AJ132" s="1126"/>
      <c r="AK132" s="1127">
        <v>12.042955859999999</v>
      </c>
      <c r="AL132" s="1125"/>
      <c r="AM132" s="1125"/>
      <c r="AN132" s="1125"/>
      <c r="AO132" s="1126"/>
      <c r="AP132" s="1029"/>
      <c r="AQ132" s="1030"/>
      <c r="AR132" s="1030"/>
      <c r="AS132" s="1030"/>
      <c r="AT132" s="1128"/>
      <c r="AU132" s="260"/>
      <c r="AV132" s="236"/>
      <c r="AW132" s="236"/>
      <c r="AX132" s="236"/>
      <c r="AY132" s="236"/>
      <c r="AZ132" s="236"/>
      <c r="BA132" s="236"/>
      <c r="BB132" s="236"/>
      <c r="BC132" s="236"/>
      <c r="BD132" s="236"/>
      <c r="BE132" s="236"/>
      <c r="BF132" s="236"/>
      <c r="BG132" s="236"/>
      <c r="BH132" s="236"/>
      <c r="BI132" s="236"/>
      <c r="BJ132" s="236"/>
      <c r="BK132" s="236"/>
      <c r="BL132" s="236"/>
      <c r="BM132" s="236"/>
      <c r="BN132" s="236"/>
      <c r="BO132" s="236"/>
      <c r="BP132" s="236"/>
      <c r="BQ132" s="236"/>
      <c r="BR132" s="236"/>
      <c r="BS132" s="237"/>
      <c r="BT132" s="236"/>
      <c r="BU132" s="236"/>
      <c r="BV132" s="236"/>
      <c r="BW132" s="236"/>
      <c r="BX132" s="236"/>
      <c r="BY132" s="236"/>
      <c r="BZ132" s="236"/>
      <c r="CA132" s="259"/>
      <c r="CB132" s="259"/>
      <c r="CC132" s="259"/>
      <c r="CD132" s="259"/>
      <c r="CE132" s="259"/>
      <c r="CF132" s="259"/>
      <c r="CG132" s="259"/>
      <c r="CH132" s="259"/>
      <c r="CI132" s="259"/>
      <c r="CJ132" s="259"/>
      <c r="CK132" s="259"/>
      <c r="CL132" s="259"/>
      <c r="CM132" s="259"/>
      <c r="CN132" s="259"/>
      <c r="CO132" s="259"/>
      <c r="CP132" s="259"/>
      <c r="CQ132" s="259"/>
      <c r="CR132" s="259"/>
      <c r="CS132" s="259"/>
      <c r="CT132" s="259"/>
      <c r="CU132" s="259"/>
      <c r="CV132" s="259"/>
      <c r="CW132" s="259"/>
      <c r="CX132" s="259"/>
      <c r="CY132" s="259"/>
      <c r="CZ132" s="259"/>
      <c r="DA132" s="259"/>
      <c r="DB132" s="259"/>
      <c r="DC132" s="259"/>
      <c r="DD132" s="259"/>
      <c r="DE132" s="259"/>
      <c r="DF132" s="259"/>
      <c r="DG132" s="259"/>
      <c r="DH132" s="259"/>
      <c r="DI132" s="259"/>
      <c r="DJ132" s="259"/>
      <c r="DK132" s="259"/>
      <c r="DL132" s="259"/>
      <c r="DM132" s="259"/>
      <c r="DN132" s="259"/>
      <c r="DO132" s="259"/>
      <c r="DP132" s="236"/>
      <c r="DQ132" s="236"/>
      <c r="DR132" s="236"/>
      <c r="DS132" s="236"/>
      <c r="DT132" s="236"/>
      <c r="DU132" s="236"/>
      <c r="DV132" s="236"/>
      <c r="DW132" s="236"/>
      <c r="DX132" s="236"/>
      <c r="DY132" s="236"/>
      <c r="DZ132" s="236"/>
    </row>
    <row r="133" spans="1:131" s="233" customFormat="1" ht="26.25" customHeight="1" thickBot="1" x14ac:dyDescent="0.25">
      <c r="A133" s="1120"/>
      <c r="B133" s="1121"/>
      <c r="C133" s="1121"/>
      <c r="D133" s="1121"/>
      <c r="E133" s="1121"/>
      <c r="F133" s="1121"/>
      <c r="G133" s="1121"/>
      <c r="H133" s="1121"/>
      <c r="I133" s="1121"/>
      <c r="J133" s="1121"/>
      <c r="K133" s="1121"/>
      <c r="L133" s="1121"/>
      <c r="M133" s="1121"/>
      <c r="N133" s="1121"/>
      <c r="O133" s="1121"/>
      <c r="P133" s="1121"/>
      <c r="Q133" s="1121"/>
      <c r="R133" s="1121"/>
      <c r="S133" s="1121"/>
      <c r="T133" s="1121"/>
      <c r="U133" s="1121"/>
      <c r="V133" s="1105" t="s">
        <v>515</v>
      </c>
      <c r="W133" s="1105"/>
      <c r="X133" s="1105"/>
      <c r="Y133" s="1105"/>
      <c r="Z133" s="1106"/>
      <c r="AA133" s="1107">
        <v>12.2</v>
      </c>
      <c r="AB133" s="1108"/>
      <c r="AC133" s="1108"/>
      <c r="AD133" s="1108"/>
      <c r="AE133" s="1109"/>
      <c r="AF133" s="1107">
        <v>11.8</v>
      </c>
      <c r="AG133" s="1108"/>
      <c r="AH133" s="1108"/>
      <c r="AI133" s="1108"/>
      <c r="AJ133" s="1109"/>
      <c r="AK133" s="1107">
        <v>11.8</v>
      </c>
      <c r="AL133" s="1108"/>
      <c r="AM133" s="1108"/>
      <c r="AN133" s="1108"/>
      <c r="AO133" s="1109"/>
      <c r="AP133" s="1056"/>
      <c r="AQ133" s="1057"/>
      <c r="AR133" s="1057"/>
      <c r="AS133" s="1057"/>
      <c r="AT133" s="1110"/>
      <c r="AU133" s="236"/>
      <c r="AV133" s="236"/>
      <c r="AW133" s="236"/>
      <c r="AX133" s="236"/>
      <c r="AY133" s="236"/>
      <c r="AZ133" s="236"/>
      <c r="BA133" s="236"/>
      <c r="BB133" s="236"/>
      <c r="BC133" s="236"/>
      <c r="BD133" s="236"/>
      <c r="BE133" s="236"/>
      <c r="BF133" s="236"/>
      <c r="BG133" s="236"/>
      <c r="BH133" s="236"/>
      <c r="BI133" s="236"/>
      <c r="BJ133" s="236"/>
      <c r="BK133" s="236"/>
      <c r="BL133" s="236"/>
      <c r="BM133" s="236"/>
      <c r="BN133" s="259"/>
      <c r="BO133" s="259"/>
      <c r="BP133" s="259"/>
      <c r="BQ133" s="259"/>
      <c r="BR133" s="259"/>
      <c r="BS133" s="259"/>
      <c r="BT133" s="259"/>
      <c r="BU133" s="259"/>
      <c r="BV133" s="259"/>
      <c r="BW133" s="259"/>
      <c r="BX133" s="259"/>
      <c r="BY133" s="259"/>
      <c r="BZ133" s="259"/>
      <c r="CA133" s="259"/>
      <c r="CB133" s="259"/>
      <c r="CC133" s="259"/>
      <c r="CD133" s="259"/>
      <c r="CE133" s="259"/>
      <c r="CF133" s="259"/>
      <c r="CG133" s="259"/>
      <c r="CH133" s="259"/>
      <c r="CI133" s="259"/>
      <c r="CJ133" s="259"/>
      <c r="CK133" s="259"/>
      <c r="CL133" s="259"/>
      <c r="CM133" s="259"/>
      <c r="CN133" s="259"/>
      <c r="CO133" s="259"/>
      <c r="CP133" s="259"/>
      <c r="CQ133" s="259"/>
      <c r="CR133" s="259"/>
      <c r="CS133" s="259"/>
      <c r="CT133" s="259"/>
      <c r="CU133" s="259"/>
      <c r="CV133" s="259"/>
      <c r="CW133" s="259"/>
      <c r="CX133" s="259"/>
      <c r="CY133" s="259"/>
      <c r="CZ133" s="259"/>
      <c r="DA133" s="259"/>
      <c r="DB133" s="259"/>
      <c r="DC133" s="259"/>
      <c r="DD133" s="259"/>
      <c r="DE133" s="259"/>
      <c r="DF133" s="259"/>
      <c r="DG133" s="259"/>
      <c r="DH133" s="259"/>
      <c r="DI133" s="259"/>
      <c r="DJ133" s="259"/>
      <c r="DK133" s="259"/>
      <c r="DL133" s="259"/>
      <c r="DM133" s="259"/>
      <c r="DN133" s="259"/>
      <c r="DO133" s="259"/>
      <c r="DP133" s="236"/>
      <c r="DQ133" s="236"/>
      <c r="DR133" s="236"/>
      <c r="DS133" s="236"/>
      <c r="DT133" s="236"/>
      <c r="DU133" s="236"/>
      <c r="DV133" s="236"/>
      <c r="DW133" s="236"/>
      <c r="DX133" s="236"/>
      <c r="DY133" s="236"/>
      <c r="DZ133" s="236"/>
    </row>
    <row r="134" spans="1:131" ht="11.25" customHeight="1" x14ac:dyDescent="0.2">
      <c r="A134" s="261"/>
      <c r="B134" s="261"/>
      <c r="C134" s="261"/>
      <c r="D134" s="261"/>
      <c r="E134" s="261"/>
      <c r="F134" s="261"/>
      <c r="G134" s="261"/>
      <c r="H134" s="261"/>
      <c r="I134" s="261"/>
      <c r="J134" s="261"/>
      <c r="K134" s="261"/>
      <c r="L134" s="261"/>
      <c r="M134" s="261"/>
      <c r="N134" s="261"/>
      <c r="O134" s="261"/>
      <c r="P134" s="261"/>
      <c r="Q134" s="261"/>
      <c r="R134" s="261"/>
      <c r="S134" s="261"/>
      <c r="T134" s="261"/>
      <c r="U134" s="261"/>
      <c r="V134" s="261"/>
      <c r="W134" s="261"/>
      <c r="X134" s="261"/>
      <c r="Y134" s="261"/>
      <c r="Z134" s="261"/>
      <c r="AA134" s="261"/>
      <c r="AB134" s="261"/>
      <c r="AC134" s="261"/>
      <c r="AD134" s="261"/>
      <c r="AE134" s="261"/>
      <c r="AF134" s="261"/>
      <c r="AG134" s="261"/>
      <c r="AH134" s="261"/>
      <c r="AI134" s="261"/>
      <c r="AJ134" s="261"/>
      <c r="AK134" s="261"/>
      <c r="AL134" s="261"/>
      <c r="AM134" s="261"/>
      <c r="AN134" s="261"/>
      <c r="AO134" s="261"/>
      <c r="AP134" s="261"/>
      <c r="AQ134" s="261"/>
      <c r="AR134" s="261"/>
      <c r="AS134" s="261"/>
      <c r="AT134" s="261"/>
      <c r="AU134" s="236"/>
      <c r="AV134" s="236"/>
      <c r="AW134" s="236"/>
      <c r="AX134" s="236"/>
      <c r="AY134" s="236"/>
      <c r="AZ134" s="236"/>
      <c r="BA134" s="236"/>
      <c r="BB134" s="236"/>
      <c r="BC134" s="236"/>
      <c r="BD134" s="236"/>
      <c r="BE134" s="236"/>
      <c r="BF134" s="236"/>
      <c r="BG134" s="236"/>
      <c r="BH134" s="236"/>
      <c r="BI134" s="236"/>
      <c r="BJ134" s="236"/>
      <c r="BK134" s="236"/>
      <c r="BL134" s="236"/>
      <c r="BM134" s="236"/>
      <c r="BN134" s="259"/>
      <c r="BO134" s="259"/>
      <c r="BP134" s="259"/>
      <c r="BQ134" s="259"/>
      <c r="BR134" s="259"/>
      <c r="BS134" s="259"/>
      <c r="BT134" s="259"/>
      <c r="BU134" s="259"/>
      <c r="BV134" s="259"/>
      <c r="BW134" s="259"/>
      <c r="BX134" s="259"/>
      <c r="BY134" s="259"/>
      <c r="BZ134" s="259"/>
      <c r="CA134" s="259"/>
      <c r="CB134" s="259"/>
      <c r="CC134" s="259"/>
      <c r="CD134" s="259"/>
      <c r="CE134" s="259"/>
      <c r="CF134" s="259"/>
      <c r="CG134" s="259"/>
      <c r="CH134" s="259"/>
      <c r="CI134" s="259"/>
      <c r="CJ134" s="259"/>
      <c r="CK134" s="259"/>
      <c r="CL134" s="259"/>
      <c r="CM134" s="259"/>
      <c r="CN134" s="259"/>
      <c r="CO134" s="259"/>
      <c r="CP134" s="259"/>
      <c r="CQ134" s="259"/>
      <c r="CR134" s="259"/>
      <c r="CS134" s="259"/>
      <c r="CT134" s="259"/>
      <c r="CU134" s="259"/>
      <c r="CV134" s="259"/>
      <c r="CW134" s="259"/>
      <c r="CX134" s="259"/>
      <c r="CY134" s="259"/>
      <c r="CZ134" s="259"/>
      <c r="DA134" s="259"/>
      <c r="DB134" s="259"/>
      <c r="DC134" s="259"/>
      <c r="DD134" s="259"/>
      <c r="DE134" s="259"/>
      <c r="DF134" s="259"/>
      <c r="DG134" s="259"/>
      <c r="DH134" s="259"/>
      <c r="DI134" s="259"/>
      <c r="DJ134" s="259"/>
      <c r="DK134" s="259"/>
      <c r="DL134" s="259"/>
      <c r="DM134" s="259"/>
      <c r="DN134" s="259"/>
      <c r="DO134" s="259"/>
      <c r="DP134" s="236"/>
      <c r="DQ134" s="236"/>
      <c r="DR134" s="236"/>
      <c r="DS134" s="236"/>
      <c r="DT134" s="236"/>
      <c r="DU134" s="236"/>
      <c r="DV134" s="236"/>
      <c r="DW134" s="236"/>
      <c r="DX134" s="236"/>
      <c r="DY134" s="236"/>
      <c r="DZ134" s="236"/>
      <c r="EA134" s="233"/>
    </row>
    <row r="135" spans="1:131" ht="14.4" hidden="1" x14ac:dyDescent="0.2">
      <c r="AU135" s="261"/>
      <c r="AV135" s="261"/>
      <c r="AW135" s="261"/>
      <c r="AX135" s="261"/>
      <c r="AY135" s="261"/>
      <c r="AZ135" s="261"/>
      <c r="BA135" s="261"/>
      <c r="BB135" s="261"/>
      <c r="BC135" s="261"/>
      <c r="BD135" s="261"/>
      <c r="BE135" s="261"/>
      <c r="BF135" s="261"/>
      <c r="BG135" s="261"/>
      <c r="BH135" s="261"/>
      <c r="BI135" s="261"/>
      <c r="BJ135" s="261"/>
      <c r="BK135" s="261"/>
      <c r="BL135" s="261"/>
      <c r="BM135" s="261"/>
      <c r="BN135" s="261"/>
      <c r="BO135" s="261"/>
      <c r="BP135" s="261"/>
      <c r="BQ135" s="261"/>
      <c r="BR135" s="261"/>
      <c r="BS135" s="261"/>
      <c r="BT135" s="261"/>
      <c r="BU135" s="261"/>
      <c r="BV135" s="261"/>
      <c r="BW135" s="261"/>
      <c r="BX135" s="261"/>
      <c r="BY135" s="261"/>
      <c r="BZ135" s="261"/>
      <c r="CA135" s="261"/>
      <c r="CB135" s="261"/>
      <c r="CC135" s="261"/>
      <c r="CD135" s="261"/>
      <c r="CE135" s="261"/>
      <c r="CF135" s="261"/>
      <c r="CG135" s="261"/>
      <c r="CH135" s="261"/>
      <c r="CI135" s="261"/>
      <c r="CJ135" s="261"/>
      <c r="CK135" s="261"/>
      <c r="CL135" s="261"/>
      <c r="CM135" s="261"/>
      <c r="CN135" s="261"/>
      <c r="CO135" s="261"/>
      <c r="CP135" s="261"/>
      <c r="CQ135" s="261"/>
      <c r="CR135" s="261"/>
      <c r="CS135" s="261"/>
      <c r="CT135" s="261"/>
      <c r="CU135" s="261"/>
      <c r="CV135" s="261"/>
      <c r="CW135" s="261"/>
      <c r="CX135" s="261"/>
      <c r="CY135" s="261"/>
      <c r="CZ135" s="261"/>
      <c r="DA135" s="261"/>
      <c r="DB135" s="261"/>
      <c r="DC135" s="261"/>
      <c r="DD135" s="261"/>
      <c r="DE135" s="261"/>
      <c r="DF135" s="261"/>
      <c r="DG135" s="261"/>
      <c r="DH135" s="261"/>
      <c r="DI135" s="261"/>
      <c r="DJ135" s="261"/>
      <c r="DK135" s="261"/>
      <c r="DL135" s="261"/>
      <c r="DM135" s="261"/>
      <c r="DN135" s="261"/>
      <c r="DO135" s="261"/>
      <c r="DP135" s="261"/>
      <c r="DQ135" s="261"/>
      <c r="DR135" s="261"/>
      <c r="DS135" s="261"/>
      <c r="DT135" s="261"/>
      <c r="DU135" s="261"/>
      <c r="DV135" s="261"/>
      <c r="DW135" s="261"/>
      <c r="DX135" s="261"/>
      <c r="DY135" s="261"/>
      <c r="DZ135" s="261"/>
    </row>
  </sheetData>
  <sheetProtection algorithmName="SHA-512" hashValue="Z+7B7IT+d4R9r/JbKuF6o9knPMq6aSeWqnexx+ITBS3diAC5dUetC4EmzeYdlizzQcPG+TK9M7JgTEQTEoYmWA==" saltValue="kHlbWqOHlL+C1DuAxtkHrw=="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9"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63" customWidth="1"/>
    <col min="121" max="121" width="0" style="262" hidden="1" customWidth="1"/>
    <col min="122" max="16384" width="9" style="262" hidden="1"/>
  </cols>
  <sheetData>
    <row r="1" spans="1:120" ht="13.2" x14ac:dyDescent="0.2">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62"/>
    </row>
    <row r="17" spans="119:120" ht="13.2" x14ac:dyDescent="0.2">
      <c r="DP17" s="262"/>
    </row>
    <row r="18" spans="119:120" ht="13.2" x14ac:dyDescent="0.2"/>
    <row r="19" spans="119:120" ht="13.2" x14ac:dyDescent="0.2"/>
    <row r="20" spans="119:120" ht="13.2" x14ac:dyDescent="0.2">
      <c r="DO20" s="262"/>
      <c r="DP20" s="262"/>
    </row>
    <row r="21" spans="119:120" ht="13.2" x14ac:dyDescent="0.2">
      <c r="DP21" s="262"/>
    </row>
    <row r="22" spans="119:120" ht="13.2" x14ac:dyDescent="0.2"/>
    <row r="23" spans="119:120" ht="13.2" x14ac:dyDescent="0.2">
      <c r="DO23" s="262"/>
      <c r="DP23" s="262"/>
    </row>
    <row r="24" spans="119:120" ht="13.2" x14ac:dyDescent="0.2">
      <c r="DP24" s="262"/>
    </row>
    <row r="25" spans="119:120" ht="13.2" x14ac:dyDescent="0.2">
      <c r="DP25" s="262"/>
    </row>
    <row r="26" spans="119:120" ht="13.2" x14ac:dyDescent="0.2">
      <c r="DO26" s="262"/>
      <c r="DP26" s="262"/>
    </row>
    <row r="27" spans="119:120" ht="13.2" x14ac:dyDescent="0.2"/>
    <row r="28" spans="119:120" ht="13.2" x14ac:dyDescent="0.2">
      <c r="DO28" s="262"/>
      <c r="DP28" s="262"/>
    </row>
    <row r="29" spans="119:120" ht="13.2" x14ac:dyDescent="0.2">
      <c r="DP29" s="262"/>
    </row>
    <row r="30" spans="119:120" ht="13.2" x14ac:dyDescent="0.2"/>
    <row r="31" spans="119:120" ht="13.2" x14ac:dyDescent="0.2">
      <c r="DO31" s="262"/>
      <c r="DP31" s="262"/>
    </row>
    <row r="32" spans="119:120" ht="13.2" x14ac:dyDescent="0.2"/>
    <row r="33" spans="98:120" ht="13.2" x14ac:dyDescent="0.2">
      <c r="DO33" s="262"/>
      <c r="DP33" s="262"/>
    </row>
    <row r="34" spans="98:120" ht="13.2" x14ac:dyDescent="0.2">
      <c r="DM34" s="262"/>
    </row>
    <row r="35" spans="98:120" ht="13.2" x14ac:dyDescent="0.2">
      <c r="CT35" s="262"/>
      <c r="CU35" s="262"/>
      <c r="CV35" s="262"/>
      <c r="CY35" s="262"/>
      <c r="CZ35" s="262"/>
      <c r="DA35" s="262"/>
      <c r="DD35" s="262"/>
      <c r="DE35" s="262"/>
      <c r="DF35" s="262"/>
      <c r="DI35" s="262"/>
      <c r="DJ35" s="262"/>
      <c r="DK35" s="262"/>
      <c r="DM35" s="262"/>
      <c r="DN35" s="262"/>
      <c r="DO35" s="262"/>
      <c r="DP35" s="262"/>
    </row>
    <row r="36" spans="98:120" ht="13.2" x14ac:dyDescent="0.2"/>
    <row r="37" spans="98:120" ht="13.2" x14ac:dyDescent="0.2">
      <c r="CW37" s="262"/>
      <c r="DB37" s="262"/>
      <c r="DG37" s="262"/>
      <c r="DL37" s="262"/>
      <c r="DP37" s="262"/>
    </row>
    <row r="38" spans="98:120" ht="13.2" x14ac:dyDescent="0.2">
      <c r="CT38" s="262"/>
      <c r="CU38" s="262"/>
      <c r="CV38" s="262"/>
      <c r="CW38" s="262"/>
      <c r="CY38" s="262"/>
      <c r="CZ38" s="262"/>
      <c r="DA38" s="262"/>
      <c r="DB38" s="262"/>
      <c r="DD38" s="262"/>
      <c r="DE38" s="262"/>
      <c r="DF38" s="262"/>
      <c r="DG38" s="262"/>
      <c r="DI38" s="262"/>
      <c r="DJ38" s="262"/>
      <c r="DK38" s="262"/>
      <c r="DL38" s="262"/>
      <c r="DN38" s="262"/>
      <c r="DO38" s="262"/>
      <c r="DP38" s="262"/>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62"/>
      <c r="DO49" s="262"/>
      <c r="DP49" s="262"/>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62"/>
      <c r="CS63" s="262"/>
      <c r="CX63" s="262"/>
      <c r="DC63" s="262"/>
      <c r="DH63" s="262"/>
    </row>
    <row r="64" spans="22:120" ht="13.2" x14ac:dyDescent="0.2">
      <c r="V64" s="262"/>
    </row>
    <row r="65" spans="15:120" ht="13.2" x14ac:dyDescent="0.2">
      <c r="X65" s="262"/>
      <c r="Z65" s="262"/>
      <c r="AA65" s="262"/>
      <c r="AB65" s="262"/>
      <c r="AC65" s="262"/>
      <c r="AD65" s="262"/>
      <c r="AE65" s="262"/>
      <c r="AF65" s="262"/>
      <c r="AG65" s="262"/>
      <c r="AH65" s="262"/>
      <c r="AI65" s="262"/>
      <c r="AJ65" s="262"/>
      <c r="AK65" s="262"/>
      <c r="AL65" s="262"/>
      <c r="AM65" s="262"/>
      <c r="AN65" s="262"/>
      <c r="AO65" s="262"/>
      <c r="AP65" s="262"/>
      <c r="AQ65" s="262"/>
      <c r="AR65" s="262"/>
      <c r="AS65" s="262"/>
      <c r="AT65" s="262"/>
      <c r="AU65" s="262"/>
      <c r="AV65" s="262"/>
      <c r="AW65" s="262"/>
      <c r="AX65" s="262"/>
      <c r="AY65" s="262"/>
      <c r="AZ65" s="262"/>
      <c r="BA65" s="262"/>
      <c r="BB65" s="262"/>
      <c r="BC65" s="262"/>
      <c r="BD65" s="262"/>
      <c r="BE65" s="262"/>
      <c r="BF65" s="262"/>
      <c r="BG65" s="262"/>
      <c r="BH65" s="262"/>
      <c r="BI65" s="262"/>
      <c r="BJ65" s="262"/>
      <c r="BK65" s="262"/>
      <c r="BL65" s="262"/>
      <c r="BM65" s="262"/>
      <c r="BN65" s="262"/>
      <c r="BO65" s="262"/>
      <c r="BP65" s="262"/>
      <c r="BQ65" s="262"/>
      <c r="BR65" s="262"/>
      <c r="BS65" s="262"/>
      <c r="BT65" s="262"/>
      <c r="BU65" s="262"/>
      <c r="BV65" s="262"/>
      <c r="BW65" s="262"/>
      <c r="BX65" s="262"/>
      <c r="BY65" s="262"/>
      <c r="BZ65" s="262"/>
      <c r="CA65" s="262"/>
      <c r="CB65" s="262"/>
      <c r="CC65" s="262"/>
      <c r="CD65" s="262"/>
      <c r="CE65" s="262"/>
      <c r="CF65" s="262"/>
      <c r="CG65" s="262"/>
      <c r="CH65" s="262"/>
      <c r="CI65" s="262"/>
      <c r="CJ65" s="262"/>
      <c r="CK65" s="262"/>
      <c r="CL65" s="262"/>
      <c r="CM65" s="262"/>
      <c r="CN65" s="262"/>
      <c r="CO65" s="262"/>
      <c r="CP65" s="262"/>
      <c r="CQ65" s="262"/>
      <c r="CR65" s="262"/>
      <c r="CU65" s="262"/>
      <c r="CZ65" s="262"/>
      <c r="DE65" s="262"/>
      <c r="DJ65" s="262"/>
    </row>
    <row r="66" spans="15:120" ht="13.2" x14ac:dyDescent="0.2">
      <c r="Q66" s="262"/>
      <c r="S66" s="262"/>
      <c r="U66" s="262"/>
      <c r="DM66" s="262"/>
    </row>
    <row r="67" spans="15:120" ht="13.2" x14ac:dyDescent="0.2">
      <c r="O67" s="262"/>
      <c r="P67" s="262"/>
      <c r="R67" s="262"/>
      <c r="T67" s="262"/>
      <c r="Y67" s="262"/>
      <c r="CT67" s="262"/>
      <c r="CV67" s="262"/>
      <c r="CW67" s="262"/>
      <c r="CY67" s="262"/>
      <c r="DA67" s="262"/>
      <c r="DB67" s="262"/>
      <c r="DD67" s="262"/>
      <c r="DF67" s="262"/>
      <c r="DG67" s="262"/>
      <c r="DI67" s="262"/>
      <c r="DK67" s="262"/>
      <c r="DL67" s="262"/>
      <c r="DN67" s="262"/>
      <c r="DO67" s="262"/>
      <c r="DP67" s="262"/>
    </row>
    <row r="68" spans="15:120" ht="13.2" x14ac:dyDescent="0.2"/>
    <row r="69" spans="15:120" ht="13.2" x14ac:dyDescent="0.2"/>
    <row r="70" spans="15:120" ht="13.2" x14ac:dyDescent="0.2"/>
    <row r="71" spans="15:120" ht="13.2" x14ac:dyDescent="0.2"/>
    <row r="72" spans="15:120" ht="13.2" x14ac:dyDescent="0.2">
      <c r="DP72" s="262"/>
    </row>
    <row r="73" spans="15:120" ht="13.2" x14ac:dyDescent="0.2">
      <c r="DP73" s="262"/>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62"/>
      <c r="CX96" s="262"/>
      <c r="DC96" s="262"/>
      <c r="DH96" s="262"/>
    </row>
    <row r="97" spans="24:120" ht="13.2" x14ac:dyDescent="0.2">
      <c r="CS97" s="262"/>
      <c r="CX97" s="262"/>
      <c r="DC97" s="262"/>
      <c r="DH97" s="262"/>
      <c r="DP97" s="263" t="s">
        <v>516</v>
      </c>
    </row>
    <row r="98" spans="24:120" ht="13.2" hidden="1" x14ac:dyDescent="0.2">
      <c r="CS98" s="262"/>
      <c r="CX98" s="262"/>
      <c r="DC98" s="262"/>
      <c r="DH98" s="262"/>
    </row>
    <row r="99" spans="24:120" ht="13.2" hidden="1" x14ac:dyDescent="0.2">
      <c r="CS99" s="262"/>
      <c r="CX99" s="262"/>
      <c r="DC99" s="262"/>
      <c r="DH99" s="262"/>
    </row>
    <row r="101" spans="24:120" ht="12" hidden="1" customHeight="1" x14ac:dyDescent="0.2">
      <c r="X101" s="262"/>
      <c r="Y101" s="262"/>
      <c r="Z101" s="262"/>
      <c r="AA101" s="262"/>
      <c r="AB101" s="262"/>
      <c r="AC101" s="262"/>
      <c r="AD101" s="262"/>
      <c r="AE101" s="262"/>
      <c r="AF101" s="262"/>
      <c r="AG101" s="262"/>
      <c r="AH101" s="262"/>
      <c r="AI101" s="262"/>
      <c r="AJ101" s="262"/>
      <c r="AK101" s="262"/>
      <c r="AL101" s="262"/>
      <c r="AM101" s="262"/>
      <c r="AN101" s="262"/>
      <c r="AO101" s="262"/>
      <c r="AP101" s="262"/>
      <c r="AQ101" s="262"/>
      <c r="AR101" s="262"/>
      <c r="AS101" s="262"/>
      <c r="AT101" s="262"/>
      <c r="AU101" s="262"/>
      <c r="AV101" s="262"/>
      <c r="AW101" s="262"/>
      <c r="AX101" s="262"/>
      <c r="AY101" s="262"/>
      <c r="AZ101" s="262"/>
      <c r="BA101" s="262"/>
      <c r="BB101" s="262"/>
      <c r="BC101" s="262"/>
      <c r="BD101" s="262"/>
      <c r="BE101" s="262"/>
      <c r="BF101" s="262"/>
      <c r="BG101" s="262"/>
      <c r="BH101" s="262"/>
      <c r="BI101" s="262"/>
      <c r="BJ101" s="262"/>
      <c r="BK101" s="262"/>
      <c r="BL101" s="262"/>
      <c r="BM101" s="262"/>
      <c r="BN101" s="262"/>
      <c r="BO101" s="262"/>
      <c r="BP101" s="262"/>
      <c r="BQ101" s="262"/>
      <c r="BR101" s="262"/>
      <c r="BS101" s="262"/>
      <c r="BT101" s="262"/>
      <c r="BU101" s="262"/>
      <c r="BV101" s="262"/>
      <c r="BW101" s="262"/>
      <c r="BX101" s="262"/>
      <c r="BY101" s="262"/>
      <c r="BZ101" s="262"/>
      <c r="CA101" s="262"/>
      <c r="CB101" s="262"/>
      <c r="CC101" s="262"/>
      <c r="CD101" s="262"/>
      <c r="CE101" s="262"/>
      <c r="CF101" s="262"/>
      <c r="CG101" s="262"/>
      <c r="CH101" s="262"/>
      <c r="CI101" s="262"/>
      <c r="CJ101" s="262"/>
      <c r="CK101" s="262"/>
      <c r="CL101" s="262"/>
      <c r="CM101" s="262"/>
      <c r="CN101" s="262"/>
      <c r="CO101" s="262"/>
      <c r="CP101" s="262"/>
      <c r="CQ101" s="262"/>
      <c r="CR101" s="262"/>
      <c r="CU101" s="262"/>
      <c r="CZ101" s="262"/>
      <c r="DE101" s="262"/>
      <c r="DJ101" s="262"/>
    </row>
    <row r="102" spans="24:120" ht="1.5" hidden="1" customHeight="1" x14ac:dyDescent="0.2">
      <c r="CU102" s="262"/>
      <c r="CZ102" s="262"/>
      <c r="DE102" s="262"/>
      <c r="DJ102" s="262"/>
      <c r="DM102" s="262"/>
    </row>
    <row r="103" spans="24:120" ht="13.2" hidden="1" x14ac:dyDescent="0.2">
      <c r="CT103" s="262"/>
      <c r="CV103" s="262"/>
      <c r="CW103" s="262"/>
      <c r="CY103" s="262"/>
      <c r="DA103" s="262"/>
      <c r="DB103" s="262"/>
      <c r="DD103" s="262"/>
      <c r="DF103" s="262"/>
      <c r="DG103" s="262"/>
      <c r="DI103" s="262"/>
      <c r="DK103" s="262"/>
      <c r="DL103" s="262"/>
      <c r="DM103" s="262"/>
      <c r="DN103" s="262"/>
      <c r="DO103" s="262"/>
      <c r="DP103" s="262"/>
    </row>
    <row r="104" spans="24:120" ht="13.2" hidden="1" x14ac:dyDescent="0.2">
      <c r="CV104" s="262"/>
      <c r="CW104" s="262"/>
      <c r="DA104" s="262"/>
      <c r="DB104" s="262"/>
      <c r="DF104" s="262"/>
      <c r="DG104" s="262"/>
      <c r="DK104" s="262"/>
      <c r="DL104" s="262"/>
      <c r="DN104" s="262"/>
      <c r="DO104" s="262"/>
      <c r="DP104" s="262"/>
    </row>
    <row r="105" spans="24:120" ht="12.75" hidden="1" customHeight="1" x14ac:dyDescent="0.2"/>
  </sheetData>
  <dataConsolidate/>
  <phoneticPr fontId="2"/>
  <printOptions horizontalCentered="1" verticalCentered="1"/>
  <pageMargins left="0" right="0" top="0" bottom="0" header="0" footer="0"/>
  <pageSetup paperSize="9" scale="30" orientation="portrait"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63" customWidth="1"/>
    <col min="117" max="16384" width="9" style="262" hidden="1"/>
  </cols>
  <sheetData>
    <row r="1" spans="2:116" ht="13.2" x14ac:dyDescent="0.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row>
    <row r="2" spans="2:116" ht="13.2" x14ac:dyDescent="0.2"/>
    <row r="3" spans="2:116" ht="13.2" x14ac:dyDescent="0.2"/>
    <row r="4" spans="2:116" ht="13.2" x14ac:dyDescent="0.2">
      <c r="R4" s="262"/>
      <c r="S4" s="262"/>
      <c r="T4" s="262"/>
      <c r="U4" s="262"/>
      <c r="V4" s="262"/>
      <c r="W4" s="262"/>
      <c r="X4" s="262"/>
      <c r="Y4" s="262"/>
      <c r="Z4" s="262"/>
      <c r="AA4" s="262"/>
      <c r="AB4" s="262"/>
      <c r="AC4" s="262"/>
      <c r="AD4" s="262"/>
      <c r="AE4" s="262"/>
      <c r="AF4" s="262"/>
      <c r="AG4" s="262"/>
      <c r="AH4" s="262"/>
      <c r="AI4" s="262"/>
      <c r="AJ4" s="262"/>
      <c r="AK4" s="262"/>
      <c r="AL4" s="262"/>
      <c r="AM4" s="262"/>
      <c r="AN4" s="262"/>
      <c r="AO4" s="262"/>
      <c r="AP4" s="262"/>
      <c r="AQ4" s="262"/>
      <c r="AR4" s="262"/>
      <c r="AS4" s="262"/>
      <c r="AT4" s="262"/>
      <c r="AU4" s="262"/>
      <c r="AV4" s="262"/>
      <c r="AW4" s="262"/>
      <c r="AX4" s="262"/>
      <c r="AY4" s="262"/>
      <c r="AZ4" s="262"/>
      <c r="BA4" s="262"/>
      <c r="BB4" s="262"/>
      <c r="BC4" s="262"/>
      <c r="BD4" s="262"/>
      <c r="BE4" s="262"/>
      <c r="BF4" s="262"/>
      <c r="BG4" s="262"/>
      <c r="BH4" s="262"/>
      <c r="BI4" s="262"/>
      <c r="BJ4" s="262"/>
      <c r="BK4" s="262"/>
      <c r="BL4" s="262"/>
      <c r="BM4" s="262"/>
      <c r="BN4" s="262"/>
      <c r="BO4" s="262"/>
      <c r="BP4" s="262"/>
      <c r="BQ4" s="262"/>
      <c r="BR4" s="262"/>
      <c r="BS4" s="262"/>
      <c r="BT4" s="262"/>
      <c r="BU4" s="262"/>
      <c r="BV4" s="262"/>
      <c r="BW4" s="262"/>
      <c r="BX4" s="262"/>
      <c r="BY4" s="262"/>
      <c r="BZ4" s="262"/>
      <c r="CA4" s="262"/>
      <c r="CB4" s="262"/>
      <c r="CC4" s="262"/>
      <c r="CD4" s="262"/>
      <c r="CE4" s="262"/>
      <c r="CF4" s="262"/>
      <c r="CG4" s="262"/>
      <c r="CH4" s="262"/>
      <c r="CI4" s="262"/>
      <c r="CJ4" s="262"/>
      <c r="CK4" s="262"/>
      <c r="CL4" s="262"/>
      <c r="CM4" s="262"/>
      <c r="CN4" s="262"/>
      <c r="CO4" s="262"/>
      <c r="CP4" s="262"/>
      <c r="CQ4" s="262"/>
      <c r="CR4" s="262"/>
      <c r="CS4" s="262"/>
      <c r="CT4" s="262"/>
      <c r="CU4" s="262"/>
      <c r="CV4" s="262"/>
      <c r="CW4" s="262"/>
      <c r="CX4" s="262"/>
      <c r="CY4" s="262"/>
      <c r="CZ4" s="262"/>
      <c r="DA4" s="262"/>
      <c r="DB4" s="262"/>
      <c r="DC4" s="262"/>
      <c r="DD4" s="262"/>
      <c r="DE4" s="262"/>
      <c r="DF4" s="262"/>
      <c r="DG4" s="262"/>
      <c r="DH4" s="262"/>
      <c r="DI4" s="262"/>
      <c r="DJ4" s="262"/>
      <c r="DK4" s="262"/>
      <c r="DL4" s="262"/>
    </row>
    <row r="5" spans="2:116" ht="13.2" x14ac:dyDescent="0.2">
      <c r="R5" s="262"/>
      <c r="S5" s="262"/>
      <c r="T5" s="262"/>
      <c r="U5" s="262"/>
      <c r="V5" s="262"/>
      <c r="W5" s="262"/>
      <c r="X5" s="262"/>
      <c r="Y5" s="262"/>
      <c r="Z5" s="262"/>
      <c r="AA5" s="262"/>
      <c r="AB5" s="262"/>
      <c r="AC5" s="262"/>
      <c r="AD5" s="262"/>
      <c r="AE5" s="262"/>
      <c r="AF5" s="262"/>
      <c r="AG5" s="262"/>
      <c r="AH5" s="262"/>
      <c r="AI5" s="262"/>
      <c r="AJ5" s="262"/>
      <c r="AK5" s="262"/>
      <c r="AL5" s="262"/>
      <c r="AM5" s="262"/>
      <c r="AN5" s="262"/>
      <c r="AO5" s="262"/>
      <c r="AP5" s="262"/>
      <c r="AQ5" s="262"/>
      <c r="AR5" s="262"/>
      <c r="AS5" s="262"/>
      <c r="AT5" s="262"/>
      <c r="AU5" s="262"/>
      <c r="AV5" s="262"/>
      <c r="AW5" s="262"/>
      <c r="AX5" s="262"/>
      <c r="AY5" s="262"/>
      <c r="AZ5" s="262"/>
      <c r="BA5" s="262"/>
      <c r="BB5" s="262"/>
      <c r="BC5" s="262"/>
      <c r="BD5" s="262"/>
      <c r="BE5" s="262"/>
      <c r="BF5" s="262"/>
      <c r="BG5" s="262"/>
      <c r="BH5" s="262"/>
      <c r="BI5" s="262"/>
      <c r="BJ5" s="262"/>
      <c r="BK5" s="262"/>
      <c r="BL5" s="262"/>
      <c r="BM5" s="262"/>
      <c r="BN5" s="262"/>
      <c r="BO5" s="262"/>
      <c r="BP5" s="262"/>
      <c r="BQ5" s="262"/>
      <c r="BR5" s="262"/>
      <c r="BS5" s="262"/>
      <c r="BT5" s="262"/>
      <c r="BU5" s="262"/>
      <c r="BV5" s="262"/>
      <c r="BW5" s="262"/>
      <c r="BX5" s="262"/>
      <c r="BY5" s="262"/>
      <c r="BZ5" s="262"/>
      <c r="CA5" s="262"/>
      <c r="CB5" s="262"/>
      <c r="CC5" s="262"/>
      <c r="CD5" s="262"/>
      <c r="CE5" s="262"/>
      <c r="CF5" s="262"/>
      <c r="CG5" s="262"/>
      <c r="CH5" s="262"/>
      <c r="CI5" s="262"/>
      <c r="CJ5" s="262"/>
      <c r="CK5" s="262"/>
      <c r="CL5" s="262"/>
      <c r="CM5" s="262"/>
      <c r="CN5" s="262"/>
      <c r="CO5" s="262"/>
      <c r="CP5" s="262"/>
      <c r="CQ5" s="262"/>
      <c r="CR5" s="262"/>
      <c r="CS5" s="262"/>
      <c r="CT5" s="262"/>
      <c r="CU5" s="262"/>
      <c r="CV5" s="262"/>
      <c r="CW5" s="262"/>
      <c r="CX5" s="262"/>
      <c r="CY5" s="262"/>
      <c r="CZ5" s="262"/>
      <c r="DA5" s="262"/>
      <c r="DB5" s="262"/>
      <c r="DC5" s="262"/>
      <c r="DD5" s="262"/>
      <c r="DE5" s="262"/>
      <c r="DF5" s="262"/>
      <c r="DG5" s="262"/>
      <c r="DH5" s="262"/>
      <c r="DI5" s="262"/>
      <c r="DJ5" s="262"/>
      <c r="DK5" s="262"/>
      <c r="DL5" s="262"/>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62"/>
      <c r="AR18" s="262"/>
      <c r="AS18" s="262"/>
      <c r="AT18" s="262"/>
      <c r="AU18" s="262"/>
      <c r="AV18" s="262"/>
      <c r="AW18" s="262"/>
      <c r="AX18" s="262"/>
      <c r="AY18" s="262"/>
      <c r="AZ18" s="262"/>
      <c r="BA18" s="262"/>
      <c r="BB18" s="262"/>
      <c r="BC18" s="262"/>
      <c r="BD18" s="262"/>
      <c r="BE18" s="262"/>
      <c r="BF18" s="262"/>
      <c r="BG18" s="262"/>
      <c r="BH18" s="262"/>
      <c r="BI18" s="262"/>
      <c r="BJ18" s="262"/>
      <c r="BK18" s="262"/>
      <c r="BL18" s="262"/>
      <c r="BM18" s="262"/>
      <c r="BN18" s="262"/>
      <c r="BO18" s="262"/>
      <c r="BP18" s="262"/>
      <c r="BQ18" s="262"/>
      <c r="BR18" s="262"/>
      <c r="BS18" s="262"/>
      <c r="BT18" s="262"/>
      <c r="BU18" s="262"/>
      <c r="BV18" s="262"/>
      <c r="BW18" s="262"/>
      <c r="BX18" s="262"/>
      <c r="BY18" s="262"/>
      <c r="BZ18" s="262"/>
      <c r="CA18" s="262"/>
      <c r="CB18" s="262"/>
      <c r="CC18" s="262"/>
      <c r="CD18" s="262"/>
      <c r="CE18" s="262"/>
      <c r="CF18" s="262"/>
      <c r="CG18" s="262"/>
      <c r="CH18" s="262"/>
      <c r="CI18" s="262"/>
      <c r="CJ18" s="262"/>
      <c r="CK18" s="262"/>
      <c r="CL18" s="262"/>
      <c r="CM18" s="262"/>
      <c r="CN18" s="262"/>
      <c r="CO18" s="262"/>
      <c r="CP18" s="262"/>
      <c r="CQ18" s="262"/>
      <c r="CR18" s="262"/>
      <c r="CS18" s="262"/>
      <c r="CT18" s="262"/>
      <c r="CU18" s="262"/>
      <c r="CV18" s="262"/>
      <c r="CW18" s="262"/>
      <c r="CX18" s="262"/>
      <c r="CY18" s="262"/>
      <c r="CZ18" s="262"/>
      <c r="DA18" s="262"/>
      <c r="DB18" s="262"/>
      <c r="DC18" s="262"/>
      <c r="DD18" s="262"/>
      <c r="DE18" s="262"/>
      <c r="DF18" s="262"/>
      <c r="DG18" s="262"/>
      <c r="DH18" s="262"/>
      <c r="DI18" s="262"/>
      <c r="DJ18" s="262"/>
      <c r="DK18" s="262"/>
      <c r="DL18" s="262"/>
    </row>
    <row r="19" spans="9:116" ht="13.2" x14ac:dyDescent="0.2"/>
    <row r="20" spans="9:116" ht="13.2" x14ac:dyDescent="0.2"/>
    <row r="21" spans="9:116" ht="13.2" x14ac:dyDescent="0.2">
      <c r="DL21" s="262"/>
    </row>
    <row r="22" spans="9:116" ht="13.2" x14ac:dyDescent="0.2">
      <c r="DI22" s="262"/>
      <c r="DJ22" s="262"/>
      <c r="DK22" s="262"/>
      <c r="DL22" s="262"/>
    </row>
    <row r="23" spans="9:116" ht="13.2" x14ac:dyDescent="0.2">
      <c r="CY23" s="262"/>
      <c r="CZ23" s="262"/>
      <c r="DA23" s="262"/>
      <c r="DB23" s="262"/>
      <c r="DC23" s="262"/>
      <c r="DD23" s="262"/>
      <c r="DE23" s="262"/>
      <c r="DF23" s="262"/>
      <c r="DG23" s="262"/>
      <c r="DH23" s="262"/>
      <c r="DI23" s="262"/>
      <c r="DJ23" s="262"/>
      <c r="DK23" s="262"/>
      <c r="DL23" s="262"/>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62"/>
      <c r="DA35" s="262"/>
      <c r="DB35" s="262"/>
      <c r="DC35" s="262"/>
      <c r="DD35" s="262"/>
      <c r="DE35" s="262"/>
      <c r="DF35" s="262"/>
      <c r="DG35" s="262"/>
      <c r="DH35" s="262"/>
      <c r="DI35" s="262"/>
      <c r="DJ35" s="262"/>
      <c r="DK35" s="262"/>
      <c r="DL35" s="262"/>
    </row>
    <row r="36" spans="15:116" ht="13.2" x14ac:dyDescent="0.2"/>
    <row r="37" spans="15:116" ht="13.2" x14ac:dyDescent="0.2">
      <c r="DL37" s="262"/>
    </row>
    <row r="38" spans="15:116" ht="13.2" x14ac:dyDescent="0.2">
      <c r="DI38" s="262"/>
      <c r="DJ38" s="262"/>
      <c r="DK38" s="262"/>
      <c r="DL38" s="262"/>
    </row>
    <row r="39" spans="15:116" ht="13.2" x14ac:dyDescent="0.2"/>
    <row r="40" spans="15:116" ht="13.2" x14ac:dyDescent="0.2"/>
    <row r="41" spans="15:116" ht="13.2" x14ac:dyDescent="0.2"/>
    <row r="42" spans="15:116" ht="13.2" x14ac:dyDescent="0.2"/>
    <row r="43" spans="15:116" ht="13.2" x14ac:dyDescent="0.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262"/>
      <c r="AQ43" s="262"/>
      <c r="AR43" s="262"/>
      <c r="AS43" s="262"/>
      <c r="AT43" s="262"/>
      <c r="AU43" s="262"/>
      <c r="AV43" s="262"/>
      <c r="AW43" s="262"/>
      <c r="AX43" s="262"/>
      <c r="AY43" s="262"/>
      <c r="AZ43" s="262"/>
      <c r="BA43" s="262"/>
      <c r="BB43" s="262"/>
      <c r="BC43" s="262"/>
      <c r="BD43" s="262"/>
      <c r="BE43" s="262"/>
      <c r="BF43" s="262"/>
      <c r="BG43" s="262"/>
      <c r="BH43" s="262"/>
      <c r="BI43" s="262"/>
      <c r="BJ43" s="262"/>
      <c r="BK43" s="262"/>
      <c r="BL43" s="262"/>
      <c r="BM43" s="262"/>
      <c r="BN43" s="262"/>
      <c r="BO43" s="262"/>
      <c r="BP43" s="262"/>
      <c r="BQ43" s="262"/>
      <c r="BR43" s="262"/>
      <c r="BS43" s="262"/>
      <c r="BT43" s="262"/>
      <c r="BU43" s="262"/>
      <c r="BV43" s="262"/>
      <c r="BW43" s="262"/>
      <c r="BX43" s="262"/>
      <c r="BY43" s="262"/>
      <c r="BZ43" s="262"/>
      <c r="CA43" s="262"/>
      <c r="CB43" s="262"/>
      <c r="CC43" s="262"/>
      <c r="CD43" s="262"/>
      <c r="CE43" s="262"/>
      <c r="CF43" s="262"/>
      <c r="CG43" s="262"/>
      <c r="CH43" s="262"/>
      <c r="CI43" s="262"/>
      <c r="CJ43" s="262"/>
      <c r="CK43" s="262"/>
      <c r="CL43" s="262"/>
      <c r="CM43" s="262"/>
      <c r="CN43" s="262"/>
      <c r="CO43" s="262"/>
      <c r="CP43" s="262"/>
      <c r="CQ43" s="262"/>
      <c r="CR43" s="262"/>
      <c r="CS43" s="262"/>
      <c r="CT43" s="262"/>
      <c r="CU43" s="262"/>
      <c r="CV43" s="262"/>
      <c r="CW43" s="262"/>
      <c r="CX43" s="262"/>
      <c r="CY43" s="262"/>
      <c r="CZ43" s="262"/>
      <c r="DA43" s="262"/>
      <c r="DB43" s="262"/>
      <c r="DC43" s="262"/>
      <c r="DD43" s="262"/>
      <c r="DE43" s="262"/>
      <c r="DF43" s="262"/>
      <c r="DG43" s="262"/>
      <c r="DH43" s="262"/>
      <c r="DI43" s="262"/>
      <c r="DJ43" s="262"/>
      <c r="DK43" s="262"/>
      <c r="DL43" s="262"/>
    </row>
    <row r="44" spans="15:116" ht="13.2" x14ac:dyDescent="0.2">
      <c r="DL44" s="262"/>
    </row>
    <row r="45" spans="15:116" ht="13.2" x14ac:dyDescent="0.2"/>
    <row r="46" spans="15:116" ht="13.2" x14ac:dyDescent="0.2">
      <c r="DA46" s="262"/>
      <c r="DB46" s="262"/>
      <c r="DC46" s="262"/>
      <c r="DD46" s="262"/>
      <c r="DE46" s="262"/>
      <c r="DF46" s="262"/>
      <c r="DG46" s="262"/>
      <c r="DH46" s="262"/>
      <c r="DI46" s="262"/>
      <c r="DJ46" s="262"/>
      <c r="DK46" s="262"/>
      <c r="DL46" s="262"/>
    </row>
    <row r="47" spans="15:116" ht="13.2" x14ac:dyDescent="0.2"/>
    <row r="48" spans="15:116" ht="13.2" x14ac:dyDescent="0.2"/>
    <row r="49" spans="104:116" ht="13.2" x14ac:dyDescent="0.2"/>
    <row r="50" spans="104:116" ht="13.2" x14ac:dyDescent="0.2">
      <c r="CZ50" s="262"/>
      <c r="DA50" s="262"/>
      <c r="DB50" s="262"/>
      <c r="DC50" s="262"/>
      <c r="DD50" s="262"/>
      <c r="DE50" s="262"/>
      <c r="DF50" s="262"/>
      <c r="DG50" s="262"/>
      <c r="DH50" s="262"/>
      <c r="DI50" s="262"/>
      <c r="DJ50" s="262"/>
      <c r="DK50" s="262"/>
      <c r="DL50" s="262"/>
    </row>
    <row r="51" spans="104:116" ht="13.2" x14ac:dyDescent="0.2"/>
    <row r="52" spans="104:116" ht="13.2" x14ac:dyDescent="0.2"/>
    <row r="53" spans="104:116" ht="13.2" x14ac:dyDescent="0.2">
      <c r="DL53" s="262"/>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62"/>
      <c r="DD67" s="262"/>
      <c r="DE67" s="262"/>
      <c r="DF67" s="262"/>
      <c r="DG67" s="262"/>
      <c r="DH67" s="262"/>
      <c r="DI67" s="262"/>
      <c r="DJ67" s="262"/>
      <c r="DK67" s="262"/>
      <c r="DL67" s="262"/>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Dua7bYQnSHyr8WNODPp/WGT/vZhje1d2W1e1G9MnBhq9Pf+CisPbyjWA4F8F5JiCjBteMkIWwDGH24s5UIFHcg==" saltValue="dL9Edc7CAdrPtqesy+kVEg==" spinCount="100000" sheet="1" objects="1" scenarios="1"/>
  <dataConsolidate/>
  <phoneticPr fontId="2"/>
  <printOptions horizontalCentered="1" verticalCentered="1"/>
  <pageMargins left="0" right="0" top="0" bottom="0" header="0" footer="0"/>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workbookViewId="0"/>
  </sheetViews>
  <sheetFormatPr defaultColWidth="0" defaultRowHeight="13.5" customHeight="1" zeroHeight="1" x14ac:dyDescent="0.2"/>
  <cols>
    <col min="1" max="36" width="2.44140625" style="264" customWidth="1"/>
    <col min="37" max="44" width="17" style="264" customWidth="1"/>
    <col min="45" max="45" width="6.109375" style="271" customWidth="1"/>
    <col min="46" max="46" width="3" style="269" customWidth="1"/>
    <col min="47" max="47" width="19.109375" style="264" hidden="1" customWidth="1"/>
    <col min="48" max="52" width="12.6640625" style="264" hidden="1" customWidth="1"/>
    <col min="53" max="16384" width="8.6640625" style="264" hidden="1"/>
  </cols>
  <sheetData>
    <row r="1" spans="1:46" ht="13.2" x14ac:dyDescent="0.2">
      <c r="AS1" s="265"/>
      <c r="AT1" s="265"/>
    </row>
    <row r="2" spans="1:46" ht="13.2" x14ac:dyDescent="0.2">
      <c r="AS2" s="265"/>
      <c r="AT2" s="265"/>
    </row>
    <row r="3" spans="1:46" ht="13.2" x14ac:dyDescent="0.2">
      <c r="AS3" s="265"/>
      <c r="AT3" s="265"/>
    </row>
    <row r="4" spans="1:46" ht="13.2" x14ac:dyDescent="0.2">
      <c r="AS4" s="265"/>
      <c r="AT4" s="265"/>
    </row>
    <row r="5" spans="1:46" ht="16.2" x14ac:dyDescent="0.2">
      <c r="A5" s="266" t="s">
        <v>517</v>
      </c>
      <c r="B5" s="267"/>
      <c r="C5" s="267"/>
      <c r="D5" s="267"/>
      <c r="E5" s="267"/>
      <c r="F5" s="267"/>
      <c r="G5" s="267"/>
      <c r="H5" s="267"/>
      <c r="I5" s="267"/>
      <c r="J5" s="267"/>
      <c r="K5" s="267"/>
      <c r="L5" s="267"/>
      <c r="M5" s="267"/>
      <c r="N5" s="267"/>
      <c r="O5" s="267"/>
      <c r="P5" s="267"/>
      <c r="Q5" s="267"/>
      <c r="R5" s="267"/>
      <c r="S5" s="267"/>
      <c r="T5" s="267"/>
      <c r="U5" s="267"/>
      <c r="V5" s="267"/>
      <c r="W5" s="267"/>
      <c r="X5" s="267"/>
      <c r="Y5" s="267"/>
      <c r="Z5" s="267"/>
      <c r="AA5" s="267"/>
      <c r="AB5" s="267"/>
      <c r="AC5" s="267"/>
      <c r="AD5" s="267"/>
      <c r="AE5" s="267"/>
      <c r="AF5" s="267"/>
      <c r="AG5" s="267"/>
      <c r="AH5" s="267"/>
      <c r="AI5" s="267"/>
      <c r="AJ5" s="267"/>
      <c r="AK5" s="267"/>
      <c r="AL5" s="267"/>
      <c r="AM5" s="267"/>
      <c r="AN5" s="267"/>
      <c r="AO5" s="267"/>
      <c r="AP5" s="267"/>
      <c r="AQ5" s="267"/>
      <c r="AR5" s="267"/>
      <c r="AS5" s="268"/>
    </row>
    <row r="6" spans="1:46" ht="13.2" x14ac:dyDescent="0.2">
      <c r="A6" s="269"/>
      <c r="B6" s="265"/>
      <c r="C6" s="265"/>
      <c r="D6" s="265"/>
      <c r="E6" s="265"/>
      <c r="F6" s="265"/>
      <c r="G6" s="265"/>
      <c r="H6" s="265"/>
      <c r="I6" s="265"/>
      <c r="J6" s="265"/>
      <c r="K6" s="265"/>
      <c r="L6" s="265"/>
      <c r="M6" s="265"/>
      <c r="N6" s="265"/>
      <c r="O6" s="265"/>
      <c r="P6" s="265"/>
      <c r="Q6" s="265"/>
      <c r="R6" s="265"/>
      <c r="S6" s="265"/>
      <c r="T6" s="265"/>
      <c r="U6" s="265"/>
      <c r="V6" s="265"/>
      <c r="W6" s="265"/>
      <c r="X6" s="265"/>
      <c r="Y6" s="265"/>
      <c r="Z6" s="265"/>
      <c r="AA6" s="265"/>
      <c r="AB6" s="265"/>
      <c r="AC6" s="265"/>
      <c r="AD6" s="265"/>
      <c r="AE6" s="265"/>
      <c r="AF6" s="265"/>
      <c r="AG6" s="265"/>
      <c r="AH6" s="265"/>
      <c r="AI6" s="265"/>
      <c r="AJ6" s="265"/>
      <c r="AK6" s="270" t="s">
        <v>518</v>
      </c>
      <c r="AL6" s="270"/>
      <c r="AM6" s="270"/>
      <c r="AN6" s="270"/>
      <c r="AO6" s="265"/>
      <c r="AP6" s="265"/>
      <c r="AQ6" s="265"/>
      <c r="AR6" s="265"/>
    </row>
    <row r="7" spans="1:46" ht="13.5" customHeight="1" x14ac:dyDescent="0.2">
      <c r="A7" s="269"/>
      <c r="B7" s="265"/>
      <c r="C7" s="265"/>
      <c r="D7" s="265"/>
      <c r="E7" s="265"/>
      <c r="F7" s="265"/>
      <c r="G7" s="265"/>
      <c r="H7" s="265"/>
      <c r="I7" s="265"/>
      <c r="J7" s="265"/>
      <c r="K7" s="265"/>
      <c r="L7" s="265"/>
      <c r="M7" s="265"/>
      <c r="N7" s="265"/>
      <c r="O7" s="265"/>
      <c r="P7" s="265"/>
      <c r="Q7" s="265"/>
      <c r="R7" s="265"/>
      <c r="S7" s="265"/>
      <c r="T7" s="265"/>
      <c r="U7" s="265"/>
      <c r="V7" s="265"/>
      <c r="W7" s="265"/>
      <c r="X7" s="265"/>
      <c r="Y7" s="265"/>
      <c r="Z7" s="265"/>
      <c r="AA7" s="265"/>
      <c r="AB7" s="265"/>
      <c r="AC7" s="265"/>
      <c r="AD7" s="265"/>
      <c r="AE7" s="265"/>
      <c r="AF7" s="265"/>
      <c r="AG7" s="265"/>
      <c r="AH7" s="265"/>
      <c r="AI7" s="265"/>
      <c r="AJ7" s="265"/>
      <c r="AK7" s="272"/>
      <c r="AL7" s="273"/>
      <c r="AM7" s="273"/>
      <c r="AN7" s="274"/>
      <c r="AO7" s="1142" t="s">
        <v>519</v>
      </c>
      <c r="AP7" s="275"/>
      <c r="AQ7" s="276" t="s">
        <v>520</v>
      </c>
      <c r="AR7" s="277"/>
    </row>
    <row r="8" spans="1:46" ht="13.2" x14ac:dyDescent="0.2">
      <c r="A8" s="269"/>
      <c r="B8" s="265"/>
      <c r="C8" s="265"/>
      <c r="D8" s="265"/>
      <c r="E8" s="265"/>
      <c r="F8" s="265"/>
      <c r="G8" s="265"/>
      <c r="H8" s="265"/>
      <c r="I8" s="265"/>
      <c r="J8" s="265"/>
      <c r="K8" s="265"/>
      <c r="L8" s="265"/>
      <c r="M8" s="265"/>
      <c r="N8" s="265"/>
      <c r="O8" s="265"/>
      <c r="P8" s="265"/>
      <c r="Q8" s="265"/>
      <c r="R8" s="265"/>
      <c r="S8" s="265"/>
      <c r="T8" s="265"/>
      <c r="U8" s="265"/>
      <c r="V8" s="265"/>
      <c r="W8" s="265"/>
      <c r="X8" s="265"/>
      <c r="Y8" s="265"/>
      <c r="Z8" s="265"/>
      <c r="AA8" s="265"/>
      <c r="AB8" s="265"/>
      <c r="AC8" s="265"/>
      <c r="AD8" s="265"/>
      <c r="AE8" s="265"/>
      <c r="AF8" s="265"/>
      <c r="AG8" s="265"/>
      <c r="AH8" s="265"/>
      <c r="AI8" s="265"/>
      <c r="AJ8" s="265"/>
      <c r="AK8" s="278"/>
      <c r="AL8" s="279"/>
      <c r="AM8" s="279"/>
      <c r="AN8" s="280"/>
      <c r="AO8" s="1143"/>
      <c r="AP8" s="281" t="s">
        <v>521</v>
      </c>
      <c r="AQ8" s="282" t="s">
        <v>522</v>
      </c>
      <c r="AR8" s="283" t="s">
        <v>523</v>
      </c>
    </row>
    <row r="9" spans="1:46" ht="13.2" x14ac:dyDescent="0.2">
      <c r="A9" s="269"/>
      <c r="B9" s="265"/>
      <c r="C9" s="265"/>
      <c r="D9" s="265"/>
      <c r="E9" s="265"/>
      <c r="F9" s="265"/>
      <c r="G9" s="265"/>
      <c r="H9" s="265"/>
      <c r="I9" s="265"/>
      <c r="J9" s="265"/>
      <c r="K9" s="265"/>
      <c r="L9" s="265"/>
      <c r="M9" s="265"/>
      <c r="N9" s="265"/>
      <c r="O9" s="265"/>
      <c r="P9" s="265"/>
      <c r="Q9" s="265"/>
      <c r="R9" s="265"/>
      <c r="S9" s="265"/>
      <c r="T9" s="265"/>
      <c r="U9" s="265"/>
      <c r="V9" s="265"/>
      <c r="W9" s="265"/>
      <c r="X9" s="265"/>
      <c r="Y9" s="265"/>
      <c r="Z9" s="265"/>
      <c r="AA9" s="265"/>
      <c r="AB9" s="265"/>
      <c r="AC9" s="265"/>
      <c r="AD9" s="265"/>
      <c r="AE9" s="265"/>
      <c r="AF9" s="265"/>
      <c r="AG9" s="265"/>
      <c r="AH9" s="265"/>
      <c r="AI9" s="265"/>
      <c r="AJ9" s="265"/>
      <c r="AK9" s="1144" t="s">
        <v>524</v>
      </c>
      <c r="AL9" s="1145"/>
      <c r="AM9" s="1145"/>
      <c r="AN9" s="1146"/>
      <c r="AO9" s="284">
        <v>1298927</v>
      </c>
      <c r="AP9" s="284">
        <v>178866</v>
      </c>
      <c r="AQ9" s="285">
        <v>138005</v>
      </c>
      <c r="AR9" s="286">
        <v>29.6</v>
      </c>
    </row>
    <row r="10" spans="1:46" ht="13.5" customHeight="1" x14ac:dyDescent="0.2">
      <c r="A10" s="269"/>
      <c r="B10" s="265"/>
      <c r="C10" s="265"/>
      <c r="D10" s="265"/>
      <c r="E10" s="265"/>
      <c r="F10" s="265"/>
      <c r="G10" s="265"/>
      <c r="H10" s="265"/>
      <c r="I10" s="265"/>
      <c r="J10" s="265"/>
      <c r="K10" s="265"/>
      <c r="L10" s="265"/>
      <c r="M10" s="265"/>
      <c r="N10" s="265"/>
      <c r="O10" s="265"/>
      <c r="P10" s="265"/>
      <c r="Q10" s="265"/>
      <c r="R10" s="265"/>
      <c r="S10" s="265"/>
      <c r="T10" s="265"/>
      <c r="U10" s="265"/>
      <c r="V10" s="265"/>
      <c r="W10" s="265"/>
      <c r="X10" s="265"/>
      <c r="Y10" s="265"/>
      <c r="Z10" s="265"/>
      <c r="AA10" s="265"/>
      <c r="AB10" s="265"/>
      <c r="AC10" s="265"/>
      <c r="AD10" s="265"/>
      <c r="AE10" s="265"/>
      <c r="AF10" s="265"/>
      <c r="AG10" s="265"/>
      <c r="AH10" s="265"/>
      <c r="AI10" s="265"/>
      <c r="AJ10" s="265"/>
      <c r="AK10" s="1144" t="s">
        <v>525</v>
      </c>
      <c r="AL10" s="1145"/>
      <c r="AM10" s="1145"/>
      <c r="AN10" s="1146"/>
      <c r="AO10" s="287">
        <v>12155</v>
      </c>
      <c r="AP10" s="287">
        <v>1674</v>
      </c>
      <c r="AQ10" s="288">
        <v>18944</v>
      </c>
      <c r="AR10" s="289">
        <v>-91.2</v>
      </c>
    </row>
    <row r="11" spans="1:46" ht="13.5" customHeight="1" x14ac:dyDescent="0.2">
      <c r="A11" s="269"/>
      <c r="B11" s="265"/>
      <c r="C11" s="265"/>
      <c r="D11" s="265"/>
      <c r="E11" s="265"/>
      <c r="F11" s="265"/>
      <c r="G11" s="265"/>
      <c r="H11" s="265"/>
      <c r="I11" s="265"/>
      <c r="J11" s="265"/>
      <c r="K11" s="265"/>
      <c r="L11" s="265"/>
      <c r="M11" s="265"/>
      <c r="N11" s="265"/>
      <c r="O11" s="265"/>
      <c r="P11" s="265"/>
      <c r="Q11" s="265"/>
      <c r="R11" s="265"/>
      <c r="S11" s="265"/>
      <c r="T11" s="265"/>
      <c r="U11" s="265"/>
      <c r="V11" s="265"/>
      <c r="W11" s="265"/>
      <c r="X11" s="265"/>
      <c r="Y11" s="265"/>
      <c r="Z11" s="265"/>
      <c r="AA11" s="265"/>
      <c r="AB11" s="265"/>
      <c r="AC11" s="265"/>
      <c r="AD11" s="265"/>
      <c r="AE11" s="265"/>
      <c r="AF11" s="265"/>
      <c r="AG11" s="265"/>
      <c r="AH11" s="265"/>
      <c r="AI11" s="265"/>
      <c r="AJ11" s="265"/>
      <c r="AK11" s="1144" t="s">
        <v>526</v>
      </c>
      <c r="AL11" s="1145"/>
      <c r="AM11" s="1145"/>
      <c r="AN11" s="1146"/>
      <c r="AO11" s="287" t="s">
        <v>527</v>
      </c>
      <c r="AP11" s="287" t="s">
        <v>527</v>
      </c>
      <c r="AQ11" s="288">
        <v>1141</v>
      </c>
      <c r="AR11" s="289" t="s">
        <v>527</v>
      </c>
    </row>
    <row r="12" spans="1:46" ht="13.5" customHeight="1" x14ac:dyDescent="0.2">
      <c r="A12" s="269"/>
      <c r="B12" s="265"/>
      <c r="C12" s="265"/>
      <c r="D12" s="265"/>
      <c r="E12" s="265"/>
      <c r="F12" s="265"/>
      <c r="G12" s="265"/>
      <c r="H12" s="265"/>
      <c r="I12" s="265"/>
      <c r="J12" s="265"/>
      <c r="K12" s="265"/>
      <c r="L12" s="265"/>
      <c r="M12" s="265"/>
      <c r="N12" s="265"/>
      <c r="O12" s="265"/>
      <c r="P12" s="265"/>
      <c r="Q12" s="265"/>
      <c r="R12" s="265"/>
      <c r="S12" s="265"/>
      <c r="T12" s="265"/>
      <c r="U12" s="265"/>
      <c r="V12" s="265"/>
      <c r="W12" s="265"/>
      <c r="X12" s="265"/>
      <c r="Y12" s="265"/>
      <c r="Z12" s="265"/>
      <c r="AA12" s="265"/>
      <c r="AB12" s="265"/>
      <c r="AC12" s="265"/>
      <c r="AD12" s="265"/>
      <c r="AE12" s="265"/>
      <c r="AF12" s="265"/>
      <c r="AG12" s="265"/>
      <c r="AH12" s="265"/>
      <c r="AI12" s="265"/>
      <c r="AJ12" s="265"/>
      <c r="AK12" s="1144" t="s">
        <v>528</v>
      </c>
      <c r="AL12" s="1145"/>
      <c r="AM12" s="1145"/>
      <c r="AN12" s="1146"/>
      <c r="AO12" s="287" t="s">
        <v>527</v>
      </c>
      <c r="AP12" s="287" t="s">
        <v>527</v>
      </c>
      <c r="AQ12" s="288" t="s">
        <v>527</v>
      </c>
      <c r="AR12" s="289" t="s">
        <v>527</v>
      </c>
    </row>
    <row r="13" spans="1:46" ht="13.5" customHeight="1" x14ac:dyDescent="0.2">
      <c r="A13" s="269"/>
      <c r="B13" s="265"/>
      <c r="C13" s="265"/>
      <c r="D13" s="265"/>
      <c r="E13" s="265"/>
      <c r="F13" s="265"/>
      <c r="G13" s="265"/>
      <c r="H13" s="265"/>
      <c r="I13" s="265"/>
      <c r="J13" s="265"/>
      <c r="K13" s="265"/>
      <c r="L13" s="265"/>
      <c r="M13" s="265"/>
      <c r="N13" s="265"/>
      <c r="O13" s="265"/>
      <c r="P13" s="265"/>
      <c r="Q13" s="265"/>
      <c r="R13" s="265"/>
      <c r="S13" s="265"/>
      <c r="T13" s="265"/>
      <c r="U13" s="265"/>
      <c r="V13" s="265"/>
      <c r="W13" s="265"/>
      <c r="X13" s="265"/>
      <c r="Y13" s="265"/>
      <c r="Z13" s="265"/>
      <c r="AA13" s="265"/>
      <c r="AB13" s="265"/>
      <c r="AC13" s="265"/>
      <c r="AD13" s="265"/>
      <c r="AE13" s="265"/>
      <c r="AF13" s="265"/>
      <c r="AG13" s="265"/>
      <c r="AH13" s="265"/>
      <c r="AI13" s="265"/>
      <c r="AJ13" s="265"/>
      <c r="AK13" s="1144" t="s">
        <v>529</v>
      </c>
      <c r="AL13" s="1145"/>
      <c r="AM13" s="1145"/>
      <c r="AN13" s="1146"/>
      <c r="AO13" s="287">
        <v>43390</v>
      </c>
      <c r="AP13" s="287">
        <v>5975</v>
      </c>
      <c r="AQ13" s="288">
        <v>5446</v>
      </c>
      <c r="AR13" s="289">
        <v>9.6999999999999993</v>
      </c>
    </row>
    <row r="14" spans="1:46" ht="13.5" customHeight="1" x14ac:dyDescent="0.2">
      <c r="A14" s="269"/>
      <c r="B14" s="265"/>
      <c r="C14" s="265"/>
      <c r="D14" s="265"/>
      <c r="E14" s="265"/>
      <c r="F14" s="265"/>
      <c r="G14" s="265"/>
      <c r="H14" s="265"/>
      <c r="I14" s="265"/>
      <c r="J14" s="265"/>
      <c r="K14" s="265"/>
      <c r="L14" s="265"/>
      <c r="M14" s="265"/>
      <c r="N14" s="265"/>
      <c r="O14" s="265"/>
      <c r="P14" s="265"/>
      <c r="Q14" s="265"/>
      <c r="R14" s="265"/>
      <c r="S14" s="265"/>
      <c r="T14" s="265"/>
      <c r="U14" s="265"/>
      <c r="V14" s="265"/>
      <c r="W14" s="265"/>
      <c r="X14" s="265"/>
      <c r="Y14" s="265"/>
      <c r="Z14" s="265"/>
      <c r="AA14" s="265"/>
      <c r="AB14" s="265"/>
      <c r="AC14" s="265"/>
      <c r="AD14" s="265"/>
      <c r="AE14" s="265"/>
      <c r="AF14" s="265"/>
      <c r="AG14" s="265"/>
      <c r="AH14" s="265"/>
      <c r="AI14" s="265"/>
      <c r="AJ14" s="265"/>
      <c r="AK14" s="1144" t="s">
        <v>530</v>
      </c>
      <c r="AL14" s="1145"/>
      <c r="AM14" s="1145"/>
      <c r="AN14" s="1146"/>
      <c r="AO14" s="287">
        <v>45472</v>
      </c>
      <c r="AP14" s="287">
        <v>6262</v>
      </c>
      <c r="AQ14" s="288">
        <v>2970</v>
      </c>
      <c r="AR14" s="289">
        <v>110.8</v>
      </c>
    </row>
    <row r="15" spans="1:46" ht="13.5" customHeight="1" x14ac:dyDescent="0.2">
      <c r="A15" s="269"/>
      <c r="B15" s="265"/>
      <c r="C15" s="265"/>
      <c r="D15" s="265"/>
      <c r="E15" s="265"/>
      <c r="F15" s="265"/>
      <c r="G15" s="265"/>
      <c r="H15" s="265"/>
      <c r="I15" s="265"/>
      <c r="J15" s="265"/>
      <c r="K15" s="265"/>
      <c r="L15" s="265"/>
      <c r="M15" s="265"/>
      <c r="N15" s="265"/>
      <c r="O15" s="265"/>
      <c r="P15" s="265"/>
      <c r="Q15" s="265"/>
      <c r="R15" s="265"/>
      <c r="S15" s="265"/>
      <c r="T15" s="265"/>
      <c r="U15" s="265"/>
      <c r="V15" s="265"/>
      <c r="W15" s="265"/>
      <c r="X15" s="265"/>
      <c r="Y15" s="265"/>
      <c r="Z15" s="265"/>
      <c r="AA15" s="265"/>
      <c r="AB15" s="265"/>
      <c r="AC15" s="265"/>
      <c r="AD15" s="265"/>
      <c r="AE15" s="265"/>
      <c r="AF15" s="265"/>
      <c r="AG15" s="265"/>
      <c r="AH15" s="265"/>
      <c r="AI15" s="265"/>
      <c r="AJ15" s="265"/>
      <c r="AK15" s="1147" t="s">
        <v>531</v>
      </c>
      <c r="AL15" s="1148"/>
      <c r="AM15" s="1148"/>
      <c r="AN15" s="1149"/>
      <c r="AO15" s="287">
        <v>-127785</v>
      </c>
      <c r="AP15" s="287">
        <v>-17596</v>
      </c>
      <c r="AQ15" s="288">
        <v>-11906</v>
      </c>
      <c r="AR15" s="289">
        <v>47.8</v>
      </c>
    </row>
    <row r="16" spans="1:46" ht="13.2" x14ac:dyDescent="0.2">
      <c r="A16" s="269"/>
      <c r="B16" s="265"/>
      <c r="C16" s="265"/>
      <c r="D16" s="265"/>
      <c r="E16" s="265"/>
      <c r="F16" s="265"/>
      <c r="G16" s="265"/>
      <c r="H16" s="265"/>
      <c r="I16" s="265"/>
      <c r="J16" s="265"/>
      <c r="K16" s="265"/>
      <c r="L16" s="265"/>
      <c r="M16" s="265"/>
      <c r="N16" s="265"/>
      <c r="O16" s="265"/>
      <c r="P16" s="265"/>
      <c r="Q16" s="265"/>
      <c r="R16" s="265"/>
      <c r="S16" s="265"/>
      <c r="T16" s="265"/>
      <c r="U16" s="265"/>
      <c r="V16" s="265"/>
      <c r="W16" s="265"/>
      <c r="X16" s="265"/>
      <c r="Y16" s="265"/>
      <c r="Z16" s="265"/>
      <c r="AA16" s="265"/>
      <c r="AB16" s="265"/>
      <c r="AC16" s="265"/>
      <c r="AD16" s="265"/>
      <c r="AE16" s="265"/>
      <c r="AF16" s="265"/>
      <c r="AG16" s="265"/>
      <c r="AH16" s="265"/>
      <c r="AI16" s="265"/>
      <c r="AJ16" s="265"/>
      <c r="AK16" s="1147" t="s">
        <v>190</v>
      </c>
      <c r="AL16" s="1148"/>
      <c r="AM16" s="1148"/>
      <c r="AN16" s="1149"/>
      <c r="AO16" s="287">
        <v>1272159</v>
      </c>
      <c r="AP16" s="287">
        <v>175180</v>
      </c>
      <c r="AQ16" s="288">
        <v>154600</v>
      </c>
      <c r="AR16" s="289">
        <v>13.3</v>
      </c>
    </row>
    <row r="17" spans="1:46" ht="13.2" x14ac:dyDescent="0.2">
      <c r="A17" s="269"/>
      <c r="B17" s="265"/>
      <c r="C17" s="265"/>
      <c r="D17" s="265"/>
      <c r="E17" s="265"/>
      <c r="F17" s="265"/>
      <c r="G17" s="265"/>
      <c r="H17" s="265"/>
      <c r="I17" s="265"/>
      <c r="J17" s="265"/>
      <c r="K17" s="265"/>
      <c r="L17" s="265"/>
      <c r="M17" s="265"/>
      <c r="N17" s="265"/>
      <c r="O17" s="265"/>
      <c r="P17" s="265"/>
      <c r="Q17" s="265"/>
      <c r="R17" s="265"/>
      <c r="S17" s="265"/>
      <c r="T17" s="265"/>
      <c r="U17" s="265"/>
      <c r="V17" s="265"/>
      <c r="W17" s="265"/>
      <c r="X17" s="265"/>
      <c r="Y17" s="265"/>
      <c r="Z17" s="265"/>
      <c r="AA17" s="265"/>
      <c r="AB17" s="265"/>
      <c r="AC17" s="265"/>
      <c r="AD17" s="265"/>
      <c r="AE17" s="265"/>
      <c r="AF17" s="265"/>
      <c r="AG17" s="265"/>
      <c r="AH17" s="265"/>
      <c r="AI17" s="265"/>
      <c r="AJ17" s="265"/>
      <c r="AK17" s="265"/>
      <c r="AL17" s="265"/>
      <c r="AM17" s="265"/>
      <c r="AN17" s="265"/>
      <c r="AO17" s="265"/>
      <c r="AP17" s="265"/>
      <c r="AQ17" s="265"/>
      <c r="AR17" s="290"/>
    </row>
    <row r="18" spans="1:46" ht="13.2" x14ac:dyDescent="0.2">
      <c r="A18" s="269"/>
      <c r="B18" s="265"/>
      <c r="C18" s="265"/>
      <c r="D18" s="265"/>
      <c r="E18" s="265"/>
      <c r="F18" s="265"/>
      <c r="G18" s="265"/>
      <c r="H18" s="265"/>
      <c r="I18" s="265"/>
      <c r="J18" s="265"/>
      <c r="K18" s="265"/>
      <c r="L18" s="265"/>
      <c r="M18" s="265"/>
      <c r="N18" s="265"/>
      <c r="O18" s="265"/>
      <c r="P18" s="265"/>
      <c r="Q18" s="265"/>
      <c r="R18" s="265"/>
      <c r="S18" s="265"/>
      <c r="T18" s="265"/>
      <c r="U18" s="265"/>
      <c r="V18" s="265"/>
      <c r="W18" s="265"/>
      <c r="X18" s="265"/>
      <c r="Y18" s="265"/>
      <c r="Z18" s="265"/>
      <c r="AA18" s="265"/>
      <c r="AB18" s="265"/>
      <c r="AC18" s="265"/>
      <c r="AD18" s="265"/>
      <c r="AE18" s="265"/>
      <c r="AF18" s="265"/>
      <c r="AG18" s="265"/>
      <c r="AH18" s="265"/>
      <c r="AI18" s="265"/>
      <c r="AJ18" s="265"/>
      <c r="AK18" s="265"/>
      <c r="AL18" s="265"/>
      <c r="AM18" s="265"/>
      <c r="AN18" s="265"/>
      <c r="AO18" s="265"/>
      <c r="AP18" s="265"/>
      <c r="AQ18" s="291"/>
      <c r="AR18" s="291"/>
    </row>
    <row r="19" spans="1:46" ht="13.2" x14ac:dyDescent="0.2">
      <c r="A19" s="269"/>
      <c r="B19" s="265"/>
      <c r="C19" s="265"/>
      <c r="D19" s="265"/>
      <c r="E19" s="265"/>
      <c r="F19" s="265"/>
      <c r="G19" s="265"/>
      <c r="H19" s="265"/>
      <c r="I19" s="265"/>
      <c r="J19" s="265"/>
      <c r="K19" s="265"/>
      <c r="L19" s="265"/>
      <c r="M19" s="265"/>
      <c r="N19" s="265"/>
      <c r="O19" s="265"/>
      <c r="P19" s="265"/>
      <c r="Q19" s="265"/>
      <c r="R19" s="265"/>
      <c r="S19" s="265"/>
      <c r="T19" s="265"/>
      <c r="U19" s="265"/>
      <c r="V19" s="265"/>
      <c r="W19" s="265"/>
      <c r="X19" s="265"/>
      <c r="Y19" s="265"/>
      <c r="Z19" s="265"/>
      <c r="AA19" s="265"/>
      <c r="AB19" s="265"/>
      <c r="AC19" s="265"/>
      <c r="AD19" s="265"/>
      <c r="AE19" s="265"/>
      <c r="AF19" s="265"/>
      <c r="AG19" s="265"/>
      <c r="AH19" s="265"/>
      <c r="AI19" s="265"/>
      <c r="AJ19" s="265"/>
      <c r="AK19" s="265" t="s">
        <v>532</v>
      </c>
      <c r="AL19" s="265"/>
      <c r="AM19" s="265"/>
      <c r="AN19" s="265"/>
      <c r="AO19" s="265"/>
      <c r="AP19" s="265"/>
      <c r="AQ19" s="265"/>
      <c r="AR19" s="265"/>
    </row>
    <row r="20" spans="1:46" ht="13.2" x14ac:dyDescent="0.2">
      <c r="A20" s="269"/>
      <c r="B20" s="265"/>
      <c r="C20" s="265"/>
      <c r="D20" s="265"/>
      <c r="E20" s="265"/>
      <c r="F20" s="265"/>
      <c r="G20" s="265"/>
      <c r="H20" s="265"/>
      <c r="I20" s="265"/>
      <c r="J20" s="265"/>
      <c r="K20" s="265"/>
      <c r="L20" s="265"/>
      <c r="M20" s="265"/>
      <c r="N20" s="265"/>
      <c r="O20" s="265"/>
      <c r="P20" s="265"/>
      <c r="Q20" s="265"/>
      <c r="R20" s="265"/>
      <c r="S20" s="265"/>
      <c r="T20" s="265"/>
      <c r="U20" s="265"/>
      <c r="V20" s="265"/>
      <c r="W20" s="265"/>
      <c r="X20" s="265"/>
      <c r="Y20" s="265"/>
      <c r="Z20" s="265"/>
      <c r="AA20" s="265"/>
      <c r="AB20" s="265"/>
      <c r="AC20" s="265"/>
      <c r="AD20" s="265"/>
      <c r="AE20" s="265"/>
      <c r="AF20" s="265"/>
      <c r="AG20" s="265"/>
      <c r="AH20" s="265"/>
      <c r="AI20" s="265"/>
      <c r="AJ20" s="265"/>
      <c r="AK20" s="292"/>
      <c r="AL20" s="293"/>
      <c r="AM20" s="293"/>
      <c r="AN20" s="294"/>
      <c r="AO20" s="295" t="s">
        <v>533</v>
      </c>
      <c r="AP20" s="296" t="s">
        <v>534</v>
      </c>
      <c r="AQ20" s="297" t="s">
        <v>535</v>
      </c>
      <c r="AR20" s="298"/>
    </row>
    <row r="21" spans="1:46" s="304" customFormat="1" ht="13.2" x14ac:dyDescent="0.2">
      <c r="A21" s="299"/>
      <c r="B21" s="270"/>
      <c r="C21" s="270"/>
      <c r="D21" s="270"/>
      <c r="E21" s="270"/>
      <c r="F21" s="270"/>
      <c r="G21" s="270"/>
      <c r="H21" s="270"/>
      <c r="I21" s="270"/>
      <c r="J21" s="270"/>
      <c r="K21" s="270"/>
      <c r="L21" s="270"/>
      <c r="M21" s="270"/>
      <c r="N21" s="270"/>
      <c r="O21" s="270"/>
      <c r="P21" s="270"/>
      <c r="Q21" s="270"/>
      <c r="R21" s="270"/>
      <c r="S21" s="270"/>
      <c r="T21" s="270"/>
      <c r="U21" s="270"/>
      <c r="V21" s="270"/>
      <c r="W21" s="270"/>
      <c r="X21" s="270"/>
      <c r="Y21" s="270"/>
      <c r="Z21" s="270"/>
      <c r="AA21" s="270"/>
      <c r="AB21" s="270"/>
      <c r="AC21" s="270"/>
      <c r="AD21" s="270"/>
      <c r="AE21" s="270"/>
      <c r="AF21" s="270"/>
      <c r="AG21" s="270"/>
      <c r="AH21" s="270"/>
      <c r="AI21" s="270"/>
      <c r="AJ21" s="270"/>
      <c r="AK21" s="1150" t="s">
        <v>536</v>
      </c>
      <c r="AL21" s="1151"/>
      <c r="AM21" s="1151"/>
      <c r="AN21" s="1152"/>
      <c r="AO21" s="300">
        <v>21.21</v>
      </c>
      <c r="AP21" s="301">
        <v>13.81</v>
      </c>
      <c r="AQ21" s="302">
        <v>7.4</v>
      </c>
      <c r="AR21" s="270"/>
      <c r="AS21" s="303"/>
      <c r="AT21" s="299"/>
    </row>
    <row r="22" spans="1:46" s="304" customFormat="1" ht="13.2" x14ac:dyDescent="0.2">
      <c r="A22" s="299"/>
      <c r="B22" s="270"/>
      <c r="C22" s="270"/>
      <c r="D22" s="270"/>
      <c r="E22" s="270"/>
      <c r="F22" s="270"/>
      <c r="G22" s="270"/>
      <c r="H22" s="270"/>
      <c r="I22" s="270"/>
      <c r="J22" s="270"/>
      <c r="K22" s="270"/>
      <c r="L22" s="270"/>
      <c r="M22" s="270"/>
      <c r="N22" s="270"/>
      <c r="O22" s="270"/>
      <c r="P22" s="270"/>
      <c r="Q22" s="270"/>
      <c r="R22" s="270"/>
      <c r="S22" s="270"/>
      <c r="T22" s="270"/>
      <c r="U22" s="270"/>
      <c r="V22" s="270"/>
      <c r="W22" s="270"/>
      <c r="X22" s="270"/>
      <c r="Y22" s="270"/>
      <c r="Z22" s="270"/>
      <c r="AA22" s="270"/>
      <c r="AB22" s="270"/>
      <c r="AC22" s="270"/>
      <c r="AD22" s="270"/>
      <c r="AE22" s="270"/>
      <c r="AF22" s="270"/>
      <c r="AG22" s="270"/>
      <c r="AH22" s="270"/>
      <c r="AI22" s="270"/>
      <c r="AJ22" s="270"/>
      <c r="AK22" s="1150" t="s">
        <v>537</v>
      </c>
      <c r="AL22" s="1151"/>
      <c r="AM22" s="1151"/>
      <c r="AN22" s="1152"/>
      <c r="AO22" s="305">
        <v>90.3</v>
      </c>
      <c r="AP22" s="306">
        <v>95.5</v>
      </c>
      <c r="AQ22" s="307">
        <v>-5.2</v>
      </c>
      <c r="AR22" s="291"/>
      <c r="AS22" s="303"/>
      <c r="AT22" s="299"/>
    </row>
    <row r="23" spans="1:46" s="304" customFormat="1" ht="13.2" x14ac:dyDescent="0.2">
      <c r="A23" s="299"/>
      <c r="B23" s="270"/>
      <c r="C23" s="270"/>
      <c r="D23" s="270"/>
      <c r="E23" s="270"/>
      <c r="F23" s="270"/>
      <c r="G23" s="270"/>
      <c r="H23" s="270"/>
      <c r="I23" s="270"/>
      <c r="J23" s="270"/>
      <c r="K23" s="270"/>
      <c r="L23" s="270"/>
      <c r="M23" s="270"/>
      <c r="N23" s="270"/>
      <c r="O23" s="270"/>
      <c r="P23" s="270"/>
      <c r="Q23" s="270"/>
      <c r="R23" s="270"/>
      <c r="S23" s="270"/>
      <c r="T23" s="270"/>
      <c r="U23" s="270"/>
      <c r="V23" s="270"/>
      <c r="W23" s="270"/>
      <c r="X23" s="270"/>
      <c r="Y23" s="270"/>
      <c r="Z23" s="270"/>
      <c r="AA23" s="270"/>
      <c r="AB23" s="270"/>
      <c r="AC23" s="270"/>
      <c r="AD23" s="270"/>
      <c r="AE23" s="270"/>
      <c r="AF23" s="270"/>
      <c r="AG23" s="270"/>
      <c r="AH23" s="270"/>
      <c r="AI23" s="270"/>
      <c r="AJ23" s="270"/>
      <c r="AK23" s="270"/>
      <c r="AL23" s="270"/>
      <c r="AM23" s="270"/>
      <c r="AN23" s="270"/>
      <c r="AO23" s="270"/>
      <c r="AP23" s="291"/>
      <c r="AQ23" s="291"/>
      <c r="AR23" s="291"/>
      <c r="AS23" s="303"/>
      <c r="AT23" s="299"/>
    </row>
    <row r="24" spans="1:46" s="304" customFormat="1" ht="13.2" x14ac:dyDescent="0.2">
      <c r="A24" s="299"/>
      <c r="B24" s="270"/>
      <c r="C24" s="270"/>
      <c r="D24" s="270"/>
      <c r="E24" s="270"/>
      <c r="F24" s="270"/>
      <c r="G24" s="270"/>
      <c r="H24" s="270"/>
      <c r="I24" s="270"/>
      <c r="J24" s="270"/>
      <c r="K24" s="270"/>
      <c r="L24" s="270"/>
      <c r="M24" s="270"/>
      <c r="N24" s="270"/>
      <c r="O24" s="270"/>
      <c r="P24" s="270"/>
      <c r="Q24" s="270"/>
      <c r="R24" s="270"/>
      <c r="S24" s="270"/>
      <c r="T24" s="270"/>
      <c r="U24" s="270"/>
      <c r="V24" s="270"/>
      <c r="W24" s="270"/>
      <c r="X24" s="270"/>
      <c r="Y24" s="270"/>
      <c r="Z24" s="270"/>
      <c r="AA24" s="270"/>
      <c r="AB24" s="270"/>
      <c r="AC24" s="270"/>
      <c r="AD24" s="270"/>
      <c r="AE24" s="270"/>
      <c r="AF24" s="270"/>
      <c r="AG24" s="270"/>
      <c r="AH24" s="270"/>
      <c r="AI24" s="270"/>
      <c r="AJ24" s="270"/>
      <c r="AK24" s="270"/>
      <c r="AL24" s="270"/>
      <c r="AM24" s="270"/>
      <c r="AN24" s="270"/>
      <c r="AO24" s="270"/>
      <c r="AP24" s="291"/>
      <c r="AQ24" s="291"/>
      <c r="AR24" s="291"/>
      <c r="AS24" s="303"/>
      <c r="AT24" s="299"/>
    </row>
    <row r="25" spans="1:46" s="304" customFormat="1" ht="13.2" x14ac:dyDescent="0.2">
      <c r="A25" s="308"/>
      <c r="B25" s="309"/>
      <c r="C25" s="309"/>
      <c r="D25" s="309"/>
      <c r="E25" s="309"/>
      <c r="F25" s="309"/>
      <c r="G25" s="309"/>
      <c r="H25" s="309"/>
      <c r="I25" s="309"/>
      <c r="J25" s="309"/>
      <c r="K25" s="309"/>
      <c r="L25" s="309"/>
      <c r="M25" s="309"/>
      <c r="N25" s="309"/>
      <c r="O25" s="309"/>
      <c r="P25" s="309"/>
      <c r="Q25" s="309"/>
      <c r="R25" s="309"/>
      <c r="S25" s="309"/>
      <c r="T25" s="309"/>
      <c r="U25" s="309"/>
      <c r="V25" s="309"/>
      <c r="W25" s="309"/>
      <c r="X25" s="309"/>
      <c r="Y25" s="309"/>
      <c r="Z25" s="309"/>
      <c r="AA25" s="309"/>
      <c r="AB25" s="309"/>
      <c r="AC25" s="309"/>
      <c r="AD25" s="309"/>
      <c r="AE25" s="309"/>
      <c r="AF25" s="309"/>
      <c r="AG25" s="309"/>
      <c r="AH25" s="309"/>
      <c r="AI25" s="309"/>
      <c r="AJ25" s="309"/>
      <c r="AK25" s="309"/>
      <c r="AL25" s="309"/>
      <c r="AM25" s="309"/>
      <c r="AN25" s="309"/>
      <c r="AO25" s="309"/>
      <c r="AP25" s="310"/>
      <c r="AQ25" s="310"/>
      <c r="AR25" s="310"/>
      <c r="AS25" s="311"/>
      <c r="AT25" s="299"/>
    </row>
    <row r="26" spans="1:46" s="304" customFormat="1" ht="13.2" x14ac:dyDescent="0.2">
      <c r="A26" s="1141" t="s">
        <v>538</v>
      </c>
      <c r="B26" s="1141"/>
      <c r="C26" s="1141"/>
      <c r="D26" s="1141"/>
      <c r="E26" s="1141"/>
      <c r="F26" s="1141"/>
      <c r="G26" s="1141"/>
      <c r="H26" s="1141"/>
      <c r="I26" s="1141"/>
      <c r="J26" s="1141"/>
      <c r="K26" s="1141"/>
      <c r="L26" s="1141"/>
      <c r="M26" s="1141"/>
      <c r="N26" s="1141"/>
      <c r="O26" s="1141"/>
      <c r="P26" s="1141"/>
      <c r="Q26" s="1141"/>
      <c r="R26" s="1141"/>
      <c r="S26" s="1141"/>
      <c r="T26" s="1141"/>
      <c r="U26" s="1141"/>
      <c r="V26" s="1141"/>
      <c r="W26" s="1141"/>
      <c r="X26" s="1141"/>
      <c r="Y26" s="1141"/>
      <c r="Z26" s="1141"/>
      <c r="AA26" s="1141"/>
      <c r="AB26" s="1141"/>
      <c r="AC26" s="1141"/>
      <c r="AD26" s="1141"/>
      <c r="AE26" s="1141"/>
      <c r="AF26" s="1141"/>
      <c r="AG26" s="1141"/>
      <c r="AH26" s="1141"/>
      <c r="AI26" s="1141"/>
      <c r="AJ26" s="1141"/>
      <c r="AK26" s="1141"/>
      <c r="AL26" s="1141"/>
      <c r="AM26" s="1141"/>
      <c r="AN26" s="1141"/>
      <c r="AO26" s="1141"/>
      <c r="AP26" s="1141"/>
      <c r="AQ26" s="1141"/>
      <c r="AR26" s="1141"/>
      <c r="AS26" s="1141"/>
      <c r="AT26" s="270"/>
    </row>
    <row r="27" spans="1:46" ht="13.2" x14ac:dyDescent="0.2">
      <c r="A27" s="312"/>
      <c r="AO27" s="265"/>
      <c r="AP27" s="265"/>
      <c r="AQ27" s="265"/>
      <c r="AR27" s="265"/>
      <c r="AS27" s="265"/>
      <c r="AT27" s="265"/>
    </row>
    <row r="28" spans="1:46" ht="16.2" x14ac:dyDescent="0.2">
      <c r="A28" s="266" t="s">
        <v>539</v>
      </c>
      <c r="B28" s="267"/>
      <c r="C28" s="267"/>
      <c r="D28" s="267"/>
      <c r="E28" s="267"/>
      <c r="F28" s="267"/>
      <c r="G28" s="267"/>
      <c r="H28" s="267"/>
      <c r="I28" s="267"/>
      <c r="J28" s="267"/>
      <c r="K28" s="267"/>
      <c r="L28" s="267"/>
      <c r="M28" s="267"/>
      <c r="N28" s="267"/>
      <c r="O28" s="267"/>
      <c r="P28" s="267"/>
      <c r="Q28" s="267"/>
      <c r="R28" s="267"/>
      <c r="S28" s="267"/>
      <c r="T28" s="267"/>
      <c r="U28" s="267"/>
      <c r="V28" s="267"/>
      <c r="W28" s="267"/>
      <c r="X28" s="267"/>
      <c r="Y28" s="267"/>
      <c r="Z28" s="267"/>
      <c r="AA28" s="267"/>
      <c r="AB28" s="267"/>
      <c r="AC28" s="267"/>
      <c r="AD28" s="267"/>
      <c r="AE28" s="267"/>
      <c r="AF28" s="267"/>
      <c r="AG28" s="267"/>
      <c r="AH28" s="267"/>
      <c r="AI28" s="267"/>
      <c r="AJ28" s="267"/>
      <c r="AK28" s="267"/>
      <c r="AL28" s="267"/>
      <c r="AM28" s="267"/>
      <c r="AN28" s="267"/>
      <c r="AO28" s="267"/>
      <c r="AP28" s="267"/>
      <c r="AQ28" s="267"/>
      <c r="AR28" s="267"/>
      <c r="AS28" s="313"/>
    </row>
    <row r="29" spans="1:46" ht="13.2" x14ac:dyDescent="0.2">
      <c r="A29" s="269"/>
      <c r="B29" s="265"/>
      <c r="C29" s="265"/>
      <c r="D29" s="265"/>
      <c r="E29" s="265"/>
      <c r="F29" s="265"/>
      <c r="G29" s="265"/>
      <c r="H29" s="265"/>
      <c r="I29" s="265"/>
      <c r="J29" s="265"/>
      <c r="K29" s="265"/>
      <c r="L29" s="265"/>
      <c r="M29" s="265"/>
      <c r="N29" s="265"/>
      <c r="O29" s="265"/>
      <c r="P29" s="265"/>
      <c r="Q29" s="265"/>
      <c r="R29" s="265"/>
      <c r="S29" s="265"/>
      <c r="T29" s="265"/>
      <c r="U29" s="265"/>
      <c r="V29" s="265"/>
      <c r="W29" s="265"/>
      <c r="X29" s="265"/>
      <c r="Y29" s="265"/>
      <c r="Z29" s="265"/>
      <c r="AA29" s="265"/>
      <c r="AB29" s="265"/>
      <c r="AC29" s="265"/>
      <c r="AD29" s="265"/>
      <c r="AE29" s="265"/>
      <c r="AF29" s="265"/>
      <c r="AG29" s="265"/>
      <c r="AH29" s="265"/>
      <c r="AI29" s="265"/>
      <c r="AJ29" s="265"/>
      <c r="AK29" s="270" t="s">
        <v>540</v>
      </c>
      <c r="AL29" s="270"/>
      <c r="AM29" s="270"/>
      <c r="AN29" s="270"/>
      <c r="AO29" s="265"/>
      <c r="AP29" s="265"/>
      <c r="AQ29" s="265"/>
      <c r="AR29" s="265"/>
      <c r="AS29" s="314"/>
    </row>
    <row r="30" spans="1:46" ht="13.5" customHeight="1" x14ac:dyDescent="0.2">
      <c r="A30" s="269"/>
      <c r="B30" s="265"/>
      <c r="C30" s="265"/>
      <c r="D30" s="265"/>
      <c r="E30" s="265"/>
      <c r="F30" s="265"/>
      <c r="G30" s="265"/>
      <c r="H30" s="265"/>
      <c r="I30" s="265"/>
      <c r="J30" s="265"/>
      <c r="K30" s="265"/>
      <c r="L30" s="265"/>
      <c r="M30" s="265"/>
      <c r="N30" s="265"/>
      <c r="O30" s="265"/>
      <c r="P30" s="265"/>
      <c r="Q30" s="265"/>
      <c r="R30" s="265"/>
      <c r="S30" s="265"/>
      <c r="T30" s="265"/>
      <c r="U30" s="265"/>
      <c r="V30" s="265"/>
      <c r="W30" s="265"/>
      <c r="X30" s="265"/>
      <c r="Y30" s="265"/>
      <c r="Z30" s="265"/>
      <c r="AA30" s="265"/>
      <c r="AB30" s="265"/>
      <c r="AC30" s="265"/>
      <c r="AD30" s="265"/>
      <c r="AE30" s="265"/>
      <c r="AF30" s="265"/>
      <c r="AG30" s="265"/>
      <c r="AH30" s="265"/>
      <c r="AI30" s="265"/>
      <c r="AJ30" s="265"/>
      <c r="AK30" s="272"/>
      <c r="AL30" s="273"/>
      <c r="AM30" s="273"/>
      <c r="AN30" s="274"/>
      <c r="AO30" s="1142" t="s">
        <v>519</v>
      </c>
      <c r="AP30" s="275"/>
      <c r="AQ30" s="276" t="s">
        <v>520</v>
      </c>
      <c r="AR30" s="277"/>
    </row>
    <row r="31" spans="1:46" ht="13.2" x14ac:dyDescent="0.2">
      <c r="A31" s="269"/>
      <c r="B31" s="265"/>
      <c r="C31" s="265"/>
      <c r="D31" s="265"/>
      <c r="E31" s="265"/>
      <c r="F31" s="265"/>
      <c r="G31" s="265"/>
      <c r="H31" s="265"/>
      <c r="I31" s="265"/>
      <c r="J31" s="265"/>
      <c r="K31" s="265"/>
      <c r="L31" s="265"/>
      <c r="M31" s="265"/>
      <c r="N31" s="265"/>
      <c r="O31" s="265"/>
      <c r="P31" s="265"/>
      <c r="Q31" s="265"/>
      <c r="R31" s="265"/>
      <c r="S31" s="265"/>
      <c r="T31" s="265"/>
      <c r="U31" s="265"/>
      <c r="V31" s="265"/>
      <c r="W31" s="265"/>
      <c r="X31" s="265"/>
      <c r="Y31" s="265"/>
      <c r="Z31" s="265"/>
      <c r="AA31" s="265"/>
      <c r="AB31" s="265"/>
      <c r="AC31" s="265"/>
      <c r="AD31" s="265"/>
      <c r="AE31" s="265"/>
      <c r="AF31" s="265"/>
      <c r="AG31" s="265"/>
      <c r="AH31" s="265"/>
      <c r="AI31" s="265"/>
      <c r="AJ31" s="265"/>
      <c r="AK31" s="278"/>
      <c r="AL31" s="279"/>
      <c r="AM31" s="279"/>
      <c r="AN31" s="280"/>
      <c r="AO31" s="1143"/>
      <c r="AP31" s="281" t="s">
        <v>521</v>
      </c>
      <c r="AQ31" s="282" t="s">
        <v>522</v>
      </c>
      <c r="AR31" s="283" t="s">
        <v>523</v>
      </c>
    </row>
    <row r="32" spans="1:46" ht="27" customHeight="1" x14ac:dyDescent="0.2">
      <c r="A32" s="269"/>
      <c r="B32" s="265"/>
      <c r="C32" s="265"/>
      <c r="D32" s="265"/>
      <c r="E32" s="265"/>
      <c r="F32" s="265"/>
      <c r="G32" s="265"/>
      <c r="H32" s="265"/>
      <c r="I32" s="265"/>
      <c r="J32" s="265"/>
      <c r="K32" s="265"/>
      <c r="L32" s="265"/>
      <c r="M32" s="265"/>
      <c r="N32" s="265"/>
      <c r="O32" s="265"/>
      <c r="P32" s="265"/>
      <c r="Q32" s="265"/>
      <c r="R32" s="265"/>
      <c r="S32" s="265"/>
      <c r="T32" s="265"/>
      <c r="U32" s="265"/>
      <c r="V32" s="265"/>
      <c r="W32" s="265"/>
      <c r="X32" s="265"/>
      <c r="Y32" s="265"/>
      <c r="Z32" s="265"/>
      <c r="AA32" s="265"/>
      <c r="AB32" s="265"/>
      <c r="AC32" s="265"/>
      <c r="AD32" s="265"/>
      <c r="AE32" s="265"/>
      <c r="AF32" s="265"/>
      <c r="AG32" s="265"/>
      <c r="AH32" s="265"/>
      <c r="AI32" s="265"/>
      <c r="AJ32" s="265"/>
      <c r="AK32" s="1158" t="s">
        <v>541</v>
      </c>
      <c r="AL32" s="1159"/>
      <c r="AM32" s="1159"/>
      <c r="AN32" s="1160"/>
      <c r="AO32" s="315">
        <v>975890</v>
      </c>
      <c r="AP32" s="315">
        <v>134383</v>
      </c>
      <c r="AQ32" s="316">
        <v>81359</v>
      </c>
      <c r="AR32" s="317">
        <v>65.2</v>
      </c>
    </row>
    <row r="33" spans="1:46" ht="13.5" customHeight="1" x14ac:dyDescent="0.2">
      <c r="A33" s="269"/>
      <c r="B33" s="265"/>
      <c r="C33" s="265"/>
      <c r="D33" s="265"/>
      <c r="E33" s="265"/>
      <c r="F33" s="265"/>
      <c r="G33" s="265"/>
      <c r="H33" s="265"/>
      <c r="I33" s="265"/>
      <c r="J33" s="265"/>
      <c r="K33" s="265"/>
      <c r="L33" s="265"/>
      <c r="M33" s="265"/>
      <c r="N33" s="265"/>
      <c r="O33" s="265"/>
      <c r="P33" s="265"/>
      <c r="Q33" s="265"/>
      <c r="R33" s="265"/>
      <c r="S33" s="265"/>
      <c r="T33" s="265"/>
      <c r="U33" s="265"/>
      <c r="V33" s="265"/>
      <c r="W33" s="265"/>
      <c r="X33" s="265"/>
      <c r="Y33" s="265"/>
      <c r="Z33" s="265"/>
      <c r="AA33" s="265"/>
      <c r="AB33" s="265"/>
      <c r="AC33" s="265"/>
      <c r="AD33" s="265"/>
      <c r="AE33" s="265"/>
      <c r="AF33" s="265"/>
      <c r="AG33" s="265"/>
      <c r="AH33" s="265"/>
      <c r="AI33" s="265"/>
      <c r="AJ33" s="265"/>
      <c r="AK33" s="1158" t="s">
        <v>542</v>
      </c>
      <c r="AL33" s="1159"/>
      <c r="AM33" s="1159"/>
      <c r="AN33" s="1160"/>
      <c r="AO33" s="315" t="s">
        <v>527</v>
      </c>
      <c r="AP33" s="315" t="s">
        <v>527</v>
      </c>
      <c r="AQ33" s="316" t="s">
        <v>527</v>
      </c>
      <c r="AR33" s="317" t="s">
        <v>527</v>
      </c>
    </row>
    <row r="34" spans="1:46" ht="27" customHeight="1" x14ac:dyDescent="0.2">
      <c r="A34" s="269"/>
      <c r="B34" s="265"/>
      <c r="C34" s="265"/>
      <c r="D34" s="265"/>
      <c r="E34" s="265"/>
      <c r="F34" s="265"/>
      <c r="G34" s="265"/>
      <c r="H34" s="265"/>
      <c r="I34" s="265"/>
      <c r="J34" s="265"/>
      <c r="K34" s="265"/>
      <c r="L34" s="265"/>
      <c r="M34" s="265"/>
      <c r="N34" s="265"/>
      <c r="O34" s="265"/>
      <c r="P34" s="265"/>
      <c r="Q34" s="265"/>
      <c r="R34" s="265"/>
      <c r="S34" s="265"/>
      <c r="T34" s="265"/>
      <c r="U34" s="265"/>
      <c r="V34" s="265"/>
      <c r="W34" s="265"/>
      <c r="X34" s="265"/>
      <c r="Y34" s="265"/>
      <c r="Z34" s="265"/>
      <c r="AA34" s="265"/>
      <c r="AB34" s="265"/>
      <c r="AC34" s="265"/>
      <c r="AD34" s="265"/>
      <c r="AE34" s="265"/>
      <c r="AF34" s="265"/>
      <c r="AG34" s="265"/>
      <c r="AH34" s="265"/>
      <c r="AI34" s="265"/>
      <c r="AJ34" s="265"/>
      <c r="AK34" s="1158" t="s">
        <v>543</v>
      </c>
      <c r="AL34" s="1159"/>
      <c r="AM34" s="1159"/>
      <c r="AN34" s="1160"/>
      <c r="AO34" s="315" t="s">
        <v>527</v>
      </c>
      <c r="AP34" s="315" t="s">
        <v>527</v>
      </c>
      <c r="AQ34" s="316" t="s">
        <v>527</v>
      </c>
      <c r="AR34" s="317" t="s">
        <v>527</v>
      </c>
    </row>
    <row r="35" spans="1:46" ht="27" customHeight="1" x14ac:dyDescent="0.2">
      <c r="A35" s="269"/>
      <c r="B35" s="265"/>
      <c r="C35" s="265"/>
      <c r="D35" s="265"/>
      <c r="E35" s="265"/>
      <c r="F35" s="265"/>
      <c r="G35" s="265"/>
      <c r="H35" s="265"/>
      <c r="I35" s="265"/>
      <c r="J35" s="265"/>
      <c r="K35" s="265"/>
      <c r="L35" s="265"/>
      <c r="M35" s="265"/>
      <c r="N35" s="265"/>
      <c r="O35" s="265"/>
      <c r="P35" s="265"/>
      <c r="Q35" s="265"/>
      <c r="R35" s="265"/>
      <c r="S35" s="265"/>
      <c r="T35" s="265"/>
      <c r="U35" s="265"/>
      <c r="V35" s="265"/>
      <c r="W35" s="265"/>
      <c r="X35" s="265"/>
      <c r="Y35" s="265"/>
      <c r="Z35" s="265"/>
      <c r="AA35" s="265"/>
      <c r="AB35" s="265"/>
      <c r="AC35" s="265"/>
      <c r="AD35" s="265"/>
      <c r="AE35" s="265"/>
      <c r="AF35" s="265"/>
      <c r="AG35" s="265"/>
      <c r="AH35" s="265"/>
      <c r="AI35" s="265"/>
      <c r="AJ35" s="265"/>
      <c r="AK35" s="1158" t="s">
        <v>544</v>
      </c>
      <c r="AL35" s="1159"/>
      <c r="AM35" s="1159"/>
      <c r="AN35" s="1160"/>
      <c r="AO35" s="315">
        <v>16267</v>
      </c>
      <c r="AP35" s="315">
        <v>2240</v>
      </c>
      <c r="AQ35" s="316">
        <v>18647</v>
      </c>
      <c r="AR35" s="317">
        <v>-88</v>
      </c>
    </row>
    <row r="36" spans="1:46" ht="27" customHeight="1" x14ac:dyDescent="0.2">
      <c r="A36" s="269"/>
      <c r="B36" s="265"/>
      <c r="C36" s="265"/>
      <c r="D36" s="265"/>
      <c r="E36" s="265"/>
      <c r="F36" s="265"/>
      <c r="G36" s="265"/>
      <c r="H36" s="265"/>
      <c r="I36" s="265"/>
      <c r="J36" s="265"/>
      <c r="K36" s="265"/>
      <c r="L36" s="265"/>
      <c r="M36" s="265"/>
      <c r="N36" s="265"/>
      <c r="O36" s="265"/>
      <c r="P36" s="265"/>
      <c r="Q36" s="265"/>
      <c r="R36" s="265"/>
      <c r="S36" s="265"/>
      <c r="T36" s="265"/>
      <c r="U36" s="265"/>
      <c r="V36" s="265"/>
      <c r="W36" s="265"/>
      <c r="X36" s="265"/>
      <c r="Y36" s="265"/>
      <c r="Z36" s="265"/>
      <c r="AA36" s="265"/>
      <c r="AB36" s="265"/>
      <c r="AC36" s="265"/>
      <c r="AD36" s="265"/>
      <c r="AE36" s="265"/>
      <c r="AF36" s="265"/>
      <c r="AG36" s="265"/>
      <c r="AH36" s="265"/>
      <c r="AI36" s="265"/>
      <c r="AJ36" s="265"/>
      <c r="AK36" s="1158" t="s">
        <v>545</v>
      </c>
      <c r="AL36" s="1159"/>
      <c r="AM36" s="1159"/>
      <c r="AN36" s="1160"/>
      <c r="AO36" s="315">
        <v>32175</v>
      </c>
      <c r="AP36" s="315">
        <v>4431</v>
      </c>
      <c r="AQ36" s="316">
        <v>4480</v>
      </c>
      <c r="AR36" s="317">
        <v>-1.1000000000000001</v>
      </c>
    </row>
    <row r="37" spans="1:46" ht="13.5" customHeight="1" x14ac:dyDescent="0.2">
      <c r="A37" s="269"/>
      <c r="B37" s="265"/>
      <c r="C37" s="265"/>
      <c r="D37" s="265"/>
      <c r="E37" s="265"/>
      <c r="F37" s="265"/>
      <c r="G37" s="265"/>
      <c r="H37" s="265"/>
      <c r="I37" s="265"/>
      <c r="J37" s="265"/>
      <c r="K37" s="265"/>
      <c r="L37" s="265"/>
      <c r="M37" s="265"/>
      <c r="N37" s="265"/>
      <c r="O37" s="265"/>
      <c r="P37" s="265"/>
      <c r="Q37" s="265"/>
      <c r="R37" s="265"/>
      <c r="S37" s="265"/>
      <c r="T37" s="265"/>
      <c r="U37" s="265"/>
      <c r="V37" s="265"/>
      <c r="W37" s="265"/>
      <c r="X37" s="265"/>
      <c r="Y37" s="265"/>
      <c r="Z37" s="265"/>
      <c r="AA37" s="265"/>
      <c r="AB37" s="265"/>
      <c r="AC37" s="265"/>
      <c r="AD37" s="265"/>
      <c r="AE37" s="265"/>
      <c r="AF37" s="265"/>
      <c r="AG37" s="265"/>
      <c r="AH37" s="265"/>
      <c r="AI37" s="265"/>
      <c r="AJ37" s="265"/>
      <c r="AK37" s="1158" t="s">
        <v>546</v>
      </c>
      <c r="AL37" s="1159"/>
      <c r="AM37" s="1159"/>
      <c r="AN37" s="1160"/>
      <c r="AO37" s="315" t="s">
        <v>527</v>
      </c>
      <c r="AP37" s="315" t="s">
        <v>527</v>
      </c>
      <c r="AQ37" s="316">
        <v>815</v>
      </c>
      <c r="AR37" s="317" t="s">
        <v>527</v>
      </c>
    </row>
    <row r="38" spans="1:46" ht="27" customHeight="1" x14ac:dyDescent="0.2">
      <c r="A38" s="269"/>
      <c r="B38" s="265"/>
      <c r="C38" s="265"/>
      <c r="D38" s="265"/>
      <c r="E38" s="265"/>
      <c r="F38" s="265"/>
      <c r="G38" s="265"/>
      <c r="H38" s="265"/>
      <c r="I38" s="265"/>
      <c r="J38" s="265"/>
      <c r="K38" s="265"/>
      <c r="L38" s="265"/>
      <c r="M38" s="265"/>
      <c r="N38" s="265"/>
      <c r="O38" s="265"/>
      <c r="P38" s="265"/>
      <c r="Q38" s="265"/>
      <c r="R38" s="265"/>
      <c r="S38" s="265"/>
      <c r="T38" s="265"/>
      <c r="U38" s="265"/>
      <c r="V38" s="265"/>
      <c r="W38" s="265"/>
      <c r="X38" s="265"/>
      <c r="Y38" s="265"/>
      <c r="Z38" s="265"/>
      <c r="AA38" s="265"/>
      <c r="AB38" s="265"/>
      <c r="AC38" s="265"/>
      <c r="AD38" s="265"/>
      <c r="AE38" s="265"/>
      <c r="AF38" s="265"/>
      <c r="AG38" s="265"/>
      <c r="AH38" s="265"/>
      <c r="AI38" s="265"/>
      <c r="AJ38" s="265"/>
      <c r="AK38" s="1161" t="s">
        <v>547</v>
      </c>
      <c r="AL38" s="1162"/>
      <c r="AM38" s="1162"/>
      <c r="AN38" s="1163"/>
      <c r="AO38" s="318">
        <v>12</v>
      </c>
      <c r="AP38" s="318">
        <v>2</v>
      </c>
      <c r="AQ38" s="319">
        <v>14</v>
      </c>
      <c r="AR38" s="307">
        <v>-85.7</v>
      </c>
      <c r="AS38" s="314"/>
    </row>
    <row r="39" spans="1:46" ht="13.2" x14ac:dyDescent="0.2">
      <c r="A39" s="269"/>
      <c r="B39" s="265"/>
      <c r="C39" s="265"/>
      <c r="D39" s="265"/>
      <c r="E39" s="265"/>
      <c r="F39" s="265"/>
      <c r="G39" s="265"/>
      <c r="H39" s="265"/>
      <c r="I39" s="265"/>
      <c r="J39" s="265"/>
      <c r="K39" s="265"/>
      <c r="L39" s="265"/>
      <c r="M39" s="265"/>
      <c r="N39" s="265"/>
      <c r="O39" s="265"/>
      <c r="P39" s="265"/>
      <c r="Q39" s="265"/>
      <c r="R39" s="265"/>
      <c r="S39" s="265"/>
      <c r="T39" s="265"/>
      <c r="U39" s="265"/>
      <c r="V39" s="265"/>
      <c r="W39" s="265"/>
      <c r="X39" s="265"/>
      <c r="Y39" s="265"/>
      <c r="Z39" s="265"/>
      <c r="AA39" s="265"/>
      <c r="AB39" s="265"/>
      <c r="AC39" s="265"/>
      <c r="AD39" s="265"/>
      <c r="AE39" s="265"/>
      <c r="AF39" s="265"/>
      <c r="AG39" s="265"/>
      <c r="AH39" s="265"/>
      <c r="AI39" s="265"/>
      <c r="AJ39" s="265"/>
      <c r="AK39" s="1161" t="s">
        <v>548</v>
      </c>
      <c r="AL39" s="1162"/>
      <c r="AM39" s="1162"/>
      <c r="AN39" s="1163"/>
      <c r="AO39" s="315">
        <v>-117</v>
      </c>
      <c r="AP39" s="315">
        <v>-16</v>
      </c>
      <c r="AQ39" s="316">
        <v>-4008</v>
      </c>
      <c r="AR39" s="317">
        <v>-99.6</v>
      </c>
      <c r="AS39" s="314"/>
    </row>
    <row r="40" spans="1:46" ht="27" customHeight="1" x14ac:dyDescent="0.2">
      <c r="A40" s="269"/>
      <c r="B40" s="265"/>
      <c r="C40" s="265"/>
      <c r="D40" s="265"/>
      <c r="E40" s="265"/>
      <c r="F40" s="265"/>
      <c r="G40" s="265"/>
      <c r="H40" s="265"/>
      <c r="I40" s="265"/>
      <c r="J40" s="265"/>
      <c r="K40" s="265"/>
      <c r="L40" s="265"/>
      <c r="M40" s="265"/>
      <c r="N40" s="265"/>
      <c r="O40" s="265"/>
      <c r="P40" s="265"/>
      <c r="Q40" s="265"/>
      <c r="R40" s="265"/>
      <c r="S40" s="265"/>
      <c r="T40" s="265"/>
      <c r="U40" s="265"/>
      <c r="V40" s="265"/>
      <c r="W40" s="265"/>
      <c r="X40" s="265"/>
      <c r="Y40" s="265"/>
      <c r="Z40" s="265"/>
      <c r="AA40" s="265"/>
      <c r="AB40" s="265"/>
      <c r="AC40" s="265"/>
      <c r="AD40" s="265"/>
      <c r="AE40" s="265"/>
      <c r="AF40" s="265"/>
      <c r="AG40" s="265"/>
      <c r="AH40" s="265"/>
      <c r="AI40" s="265"/>
      <c r="AJ40" s="265"/>
      <c r="AK40" s="1158" t="s">
        <v>549</v>
      </c>
      <c r="AL40" s="1159"/>
      <c r="AM40" s="1159"/>
      <c r="AN40" s="1160"/>
      <c r="AO40" s="315">
        <v>-635451</v>
      </c>
      <c r="AP40" s="315">
        <v>-87504</v>
      </c>
      <c r="AQ40" s="316">
        <v>-68941</v>
      </c>
      <c r="AR40" s="317">
        <v>26.9</v>
      </c>
      <c r="AS40" s="314"/>
    </row>
    <row r="41" spans="1:46" ht="13.2" x14ac:dyDescent="0.2">
      <c r="A41" s="269"/>
      <c r="B41" s="265"/>
      <c r="C41" s="265"/>
      <c r="D41" s="265"/>
      <c r="E41" s="265"/>
      <c r="F41" s="265"/>
      <c r="G41" s="265"/>
      <c r="H41" s="265"/>
      <c r="I41" s="265"/>
      <c r="J41" s="265"/>
      <c r="K41" s="265"/>
      <c r="L41" s="265"/>
      <c r="M41" s="265"/>
      <c r="N41" s="265"/>
      <c r="O41" s="265"/>
      <c r="P41" s="265"/>
      <c r="Q41" s="265"/>
      <c r="R41" s="265"/>
      <c r="S41" s="265"/>
      <c r="T41" s="265"/>
      <c r="U41" s="265"/>
      <c r="V41" s="265"/>
      <c r="W41" s="265"/>
      <c r="X41" s="265"/>
      <c r="Y41" s="265"/>
      <c r="Z41" s="265"/>
      <c r="AA41" s="265"/>
      <c r="AB41" s="265"/>
      <c r="AC41" s="265"/>
      <c r="AD41" s="265"/>
      <c r="AE41" s="265"/>
      <c r="AF41" s="265"/>
      <c r="AG41" s="265"/>
      <c r="AH41" s="265"/>
      <c r="AI41" s="265"/>
      <c r="AJ41" s="265"/>
      <c r="AK41" s="1164" t="s">
        <v>303</v>
      </c>
      <c r="AL41" s="1165"/>
      <c r="AM41" s="1165"/>
      <c r="AN41" s="1166"/>
      <c r="AO41" s="315">
        <v>388776</v>
      </c>
      <c r="AP41" s="315">
        <v>53536</v>
      </c>
      <c r="AQ41" s="316">
        <v>32367</v>
      </c>
      <c r="AR41" s="317">
        <v>65.400000000000006</v>
      </c>
      <c r="AS41" s="314"/>
    </row>
    <row r="42" spans="1:46" ht="13.2" x14ac:dyDescent="0.2">
      <c r="A42" s="269"/>
      <c r="B42" s="265"/>
      <c r="C42" s="265"/>
      <c r="D42" s="265"/>
      <c r="E42" s="265"/>
      <c r="F42" s="265"/>
      <c r="G42" s="265"/>
      <c r="H42" s="265"/>
      <c r="I42" s="265"/>
      <c r="J42" s="265"/>
      <c r="K42" s="265"/>
      <c r="L42" s="265"/>
      <c r="M42" s="265"/>
      <c r="N42" s="265"/>
      <c r="O42" s="265"/>
      <c r="P42" s="265"/>
      <c r="Q42" s="265"/>
      <c r="R42" s="265"/>
      <c r="S42" s="265"/>
      <c r="T42" s="265"/>
      <c r="U42" s="265"/>
      <c r="V42" s="265"/>
      <c r="W42" s="265"/>
      <c r="X42" s="265"/>
      <c r="Y42" s="265"/>
      <c r="Z42" s="265"/>
      <c r="AA42" s="265"/>
      <c r="AB42" s="265"/>
      <c r="AC42" s="265"/>
      <c r="AD42" s="265"/>
      <c r="AE42" s="265"/>
      <c r="AF42" s="265"/>
      <c r="AG42" s="265"/>
      <c r="AH42" s="265"/>
      <c r="AI42" s="265"/>
      <c r="AJ42" s="265"/>
      <c r="AK42" s="320" t="s">
        <v>550</v>
      </c>
      <c r="AL42" s="265"/>
      <c r="AM42" s="265"/>
      <c r="AN42" s="265"/>
      <c r="AO42" s="265"/>
      <c r="AP42" s="265"/>
      <c r="AQ42" s="291"/>
      <c r="AR42" s="291"/>
      <c r="AS42" s="314"/>
    </row>
    <row r="43" spans="1:46" ht="13.2" x14ac:dyDescent="0.2">
      <c r="A43" s="269"/>
      <c r="B43" s="265"/>
      <c r="C43" s="265"/>
      <c r="D43" s="265"/>
      <c r="E43" s="265"/>
      <c r="F43" s="265"/>
      <c r="G43" s="265"/>
      <c r="H43" s="265"/>
      <c r="I43" s="265"/>
      <c r="J43" s="265"/>
      <c r="K43" s="265"/>
      <c r="L43" s="265"/>
      <c r="M43" s="265"/>
      <c r="N43" s="265"/>
      <c r="O43" s="265"/>
      <c r="P43" s="265"/>
      <c r="Q43" s="265"/>
      <c r="R43" s="265"/>
      <c r="S43" s="265"/>
      <c r="T43" s="265"/>
      <c r="U43" s="265"/>
      <c r="V43" s="265"/>
      <c r="W43" s="265"/>
      <c r="X43" s="265"/>
      <c r="Y43" s="265"/>
      <c r="Z43" s="265"/>
      <c r="AA43" s="265"/>
      <c r="AB43" s="265"/>
      <c r="AC43" s="265"/>
      <c r="AD43" s="265"/>
      <c r="AE43" s="265"/>
      <c r="AF43" s="265"/>
      <c r="AG43" s="265"/>
      <c r="AH43" s="265"/>
      <c r="AI43" s="265"/>
      <c r="AJ43" s="265"/>
      <c r="AK43" s="265"/>
      <c r="AL43" s="265"/>
      <c r="AM43" s="265"/>
      <c r="AN43" s="265"/>
      <c r="AO43" s="265"/>
      <c r="AP43" s="321"/>
      <c r="AQ43" s="291"/>
      <c r="AR43" s="265"/>
      <c r="AS43" s="314"/>
    </row>
    <row r="44" spans="1:46" ht="13.2" x14ac:dyDescent="0.2">
      <c r="A44" s="269"/>
      <c r="B44" s="265"/>
      <c r="C44" s="265"/>
      <c r="D44" s="265"/>
      <c r="E44" s="265"/>
      <c r="F44" s="265"/>
      <c r="G44" s="265"/>
      <c r="H44" s="265"/>
      <c r="I44" s="265"/>
      <c r="J44" s="265"/>
      <c r="K44" s="265"/>
      <c r="L44" s="265"/>
      <c r="M44" s="265"/>
      <c r="N44" s="265"/>
      <c r="O44" s="265"/>
      <c r="P44" s="265"/>
      <c r="Q44" s="265"/>
      <c r="R44" s="265"/>
      <c r="S44" s="265"/>
      <c r="T44" s="265"/>
      <c r="U44" s="265"/>
      <c r="V44" s="265"/>
      <c r="W44" s="265"/>
      <c r="X44" s="265"/>
      <c r="Y44" s="265"/>
      <c r="Z44" s="265"/>
      <c r="AA44" s="265"/>
      <c r="AB44" s="265"/>
      <c r="AC44" s="265"/>
      <c r="AD44" s="265"/>
      <c r="AE44" s="265"/>
      <c r="AF44" s="265"/>
      <c r="AG44" s="265"/>
      <c r="AH44" s="265"/>
      <c r="AI44" s="265"/>
      <c r="AJ44" s="265"/>
      <c r="AK44" s="265"/>
      <c r="AL44" s="265"/>
      <c r="AM44" s="265"/>
      <c r="AN44" s="265"/>
      <c r="AO44" s="265"/>
      <c r="AP44" s="265"/>
      <c r="AQ44" s="291"/>
      <c r="AR44" s="265"/>
    </row>
    <row r="45" spans="1:46" ht="13.2" x14ac:dyDescent="0.2">
      <c r="A45" s="267"/>
      <c r="B45" s="267"/>
      <c r="C45" s="267"/>
      <c r="D45" s="267"/>
      <c r="E45" s="267"/>
      <c r="F45" s="267"/>
      <c r="G45" s="267"/>
      <c r="H45" s="267"/>
      <c r="I45" s="267"/>
      <c r="J45" s="267"/>
      <c r="K45" s="267"/>
      <c r="L45" s="267"/>
      <c r="M45" s="267"/>
      <c r="N45" s="267"/>
      <c r="O45" s="267"/>
      <c r="P45" s="267"/>
      <c r="Q45" s="267"/>
      <c r="R45" s="267"/>
      <c r="S45" s="267"/>
      <c r="T45" s="267"/>
      <c r="U45" s="267"/>
      <c r="V45" s="267"/>
      <c r="W45" s="267"/>
      <c r="X45" s="267"/>
      <c r="Y45" s="267"/>
      <c r="Z45" s="267"/>
      <c r="AA45" s="267"/>
      <c r="AB45" s="267"/>
      <c r="AC45" s="267"/>
      <c r="AD45" s="267"/>
      <c r="AE45" s="267"/>
      <c r="AF45" s="267"/>
      <c r="AG45" s="267"/>
      <c r="AH45" s="267"/>
      <c r="AI45" s="267"/>
      <c r="AJ45" s="267"/>
      <c r="AK45" s="267"/>
      <c r="AL45" s="267"/>
      <c r="AM45" s="267"/>
      <c r="AN45" s="267"/>
      <c r="AO45" s="267"/>
      <c r="AP45" s="267"/>
      <c r="AQ45" s="322"/>
      <c r="AR45" s="267"/>
      <c r="AS45" s="267"/>
      <c r="AT45" s="265"/>
    </row>
    <row r="46" spans="1:46" ht="13.2" x14ac:dyDescent="0.2">
      <c r="A46" s="323"/>
      <c r="B46" s="323"/>
      <c r="C46" s="323"/>
      <c r="D46" s="323"/>
      <c r="E46" s="323"/>
      <c r="F46" s="323"/>
      <c r="G46" s="323"/>
      <c r="H46" s="323"/>
      <c r="I46" s="323"/>
      <c r="J46" s="323"/>
      <c r="K46" s="323"/>
      <c r="L46" s="323"/>
      <c r="M46" s="323"/>
      <c r="N46" s="323"/>
      <c r="O46" s="323"/>
      <c r="P46" s="323"/>
      <c r="Q46" s="323"/>
      <c r="R46" s="323"/>
      <c r="S46" s="323"/>
      <c r="T46" s="323"/>
      <c r="U46" s="323"/>
      <c r="V46" s="323"/>
      <c r="W46" s="323"/>
      <c r="X46" s="323"/>
      <c r="Y46" s="323"/>
      <c r="Z46" s="323"/>
      <c r="AA46" s="323"/>
      <c r="AB46" s="323"/>
      <c r="AC46" s="323"/>
      <c r="AD46" s="323"/>
      <c r="AE46" s="323"/>
      <c r="AF46" s="323"/>
      <c r="AG46" s="323"/>
      <c r="AH46" s="323"/>
      <c r="AI46" s="323"/>
      <c r="AJ46" s="323"/>
      <c r="AK46" s="323"/>
      <c r="AL46" s="323"/>
      <c r="AM46" s="323"/>
      <c r="AN46" s="323"/>
      <c r="AO46" s="323"/>
      <c r="AP46" s="323"/>
      <c r="AQ46" s="323"/>
      <c r="AR46" s="323"/>
      <c r="AS46" s="323"/>
      <c r="AT46" s="265"/>
    </row>
    <row r="47" spans="1:46" ht="17.25" customHeight="1" x14ac:dyDescent="0.2">
      <c r="A47" s="324" t="s">
        <v>551</v>
      </c>
      <c r="B47" s="265"/>
      <c r="C47" s="265"/>
      <c r="D47" s="265"/>
      <c r="E47" s="265"/>
      <c r="F47" s="265"/>
      <c r="G47" s="265"/>
      <c r="H47" s="265"/>
      <c r="I47" s="265"/>
      <c r="J47" s="265"/>
      <c r="K47" s="265"/>
      <c r="L47" s="265"/>
      <c r="M47" s="265"/>
      <c r="N47" s="265"/>
      <c r="O47" s="265"/>
      <c r="P47" s="265"/>
      <c r="Q47" s="265"/>
      <c r="R47" s="265"/>
      <c r="S47" s="265"/>
      <c r="T47" s="265"/>
      <c r="U47" s="265"/>
      <c r="V47" s="265"/>
      <c r="W47" s="265"/>
      <c r="X47" s="265"/>
      <c r="Y47" s="265"/>
      <c r="Z47" s="265"/>
      <c r="AA47" s="265"/>
      <c r="AB47" s="265"/>
      <c r="AC47" s="265"/>
      <c r="AD47" s="265"/>
      <c r="AE47" s="265"/>
      <c r="AF47" s="265"/>
      <c r="AG47" s="265"/>
      <c r="AH47" s="265"/>
      <c r="AI47" s="265"/>
      <c r="AJ47" s="265"/>
      <c r="AK47" s="265"/>
      <c r="AL47" s="265"/>
      <c r="AM47" s="265"/>
      <c r="AN47" s="265"/>
      <c r="AO47" s="265"/>
      <c r="AP47" s="265"/>
      <c r="AQ47" s="265"/>
      <c r="AR47" s="265"/>
    </row>
    <row r="48" spans="1:46" ht="13.2" x14ac:dyDescent="0.2">
      <c r="A48" s="269"/>
      <c r="B48" s="265"/>
      <c r="C48" s="265"/>
      <c r="D48" s="265"/>
      <c r="E48" s="265"/>
      <c r="F48" s="265"/>
      <c r="G48" s="265"/>
      <c r="H48" s="265"/>
      <c r="I48" s="265"/>
      <c r="J48" s="265"/>
      <c r="K48" s="265"/>
      <c r="L48" s="265"/>
      <c r="M48" s="265"/>
      <c r="N48" s="265"/>
      <c r="O48" s="265"/>
      <c r="P48" s="265"/>
      <c r="Q48" s="265"/>
      <c r="R48" s="265"/>
      <c r="S48" s="265"/>
      <c r="T48" s="265"/>
      <c r="U48" s="265"/>
      <c r="V48" s="265"/>
      <c r="W48" s="265"/>
      <c r="X48" s="265"/>
      <c r="Y48" s="265"/>
      <c r="Z48" s="265"/>
      <c r="AA48" s="265"/>
      <c r="AB48" s="265"/>
      <c r="AC48" s="265"/>
      <c r="AD48" s="265"/>
      <c r="AE48" s="265"/>
      <c r="AF48" s="265"/>
      <c r="AG48" s="265"/>
      <c r="AH48" s="265"/>
      <c r="AI48" s="265"/>
      <c r="AJ48" s="265"/>
      <c r="AK48" s="325" t="s">
        <v>552</v>
      </c>
      <c r="AL48" s="325"/>
      <c r="AM48" s="325"/>
      <c r="AN48" s="325"/>
      <c r="AO48" s="325"/>
      <c r="AP48" s="325"/>
      <c r="AQ48" s="326"/>
      <c r="AR48" s="325"/>
    </row>
    <row r="49" spans="1:44" ht="13.5" customHeight="1" x14ac:dyDescent="0.2">
      <c r="A49" s="269"/>
      <c r="B49" s="265"/>
      <c r="C49" s="265"/>
      <c r="D49" s="265"/>
      <c r="E49" s="265"/>
      <c r="F49" s="265"/>
      <c r="G49" s="265"/>
      <c r="H49" s="265"/>
      <c r="I49" s="265"/>
      <c r="J49" s="265"/>
      <c r="K49" s="265"/>
      <c r="L49" s="265"/>
      <c r="M49" s="265"/>
      <c r="N49" s="265"/>
      <c r="O49" s="265"/>
      <c r="P49" s="265"/>
      <c r="Q49" s="265"/>
      <c r="R49" s="265"/>
      <c r="S49" s="265"/>
      <c r="T49" s="265"/>
      <c r="U49" s="265"/>
      <c r="V49" s="265"/>
      <c r="W49" s="265"/>
      <c r="X49" s="265"/>
      <c r="Y49" s="265"/>
      <c r="Z49" s="265"/>
      <c r="AA49" s="265"/>
      <c r="AB49" s="265"/>
      <c r="AC49" s="265"/>
      <c r="AD49" s="265"/>
      <c r="AE49" s="265"/>
      <c r="AF49" s="265"/>
      <c r="AG49" s="265"/>
      <c r="AH49" s="265"/>
      <c r="AI49" s="265"/>
      <c r="AJ49" s="265"/>
      <c r="AK49" s="327"/>
      <c r="AL49" s="328"/>
      <c r="AM49" s="1153" t="s">
        <v>519</v>
      </c>
      <c r="AN49" s="1155" t="s">
        <v>553</v>
      </c>
      <c r="AO49" s="1156"/>
      <c r="AP49" s="1156"/>
      <c r="AQ49" s="1156"/>
      <c r="AR49" s="1157"/>
    </row>
    <row r="50" spans="1:44" ht="13.2" x14ac:dyDescent="0.2">
      <c r="A50" s="269"/>
      <c r="B50" s="265"/>
      <c r="C50" s="265"/>
      <c r="D50" s="265"/>
      <c r="E50" s="265"/>
      <c r="F50" s="265"/>
      <c r="G50" s="265"/>
      <c r="H50" s="265"/>
      <c r="I50" s="265"/>
      <c r="J50" s="265"/>
      <c r="K50" s="265"/>
      <c r="L50" s="265"/>
      <c r="M50" s="265"/>
      <c r="N50" s="265"/>
      <c r="O50" s="265"/>
      <c r="P50" s="265"/>
      <c r="Q50" s="265"/>
      <c r="R50" s="265"/>
      <c r="S50" s="265"/>
      <c r="T50" s="265"/>
      <c r="U50" s="265"/>
      <c r="V50" s="265"/>
      <c r="W50" s="265"/>
      <c r="X50" s="265"/>
      <c r="Y50" s="265"/>
      <c r="Z50" s="265"/>
      <c r="AA50" s="265"/>
      <c r="AB50" s="265"/>
      <c r="AC50" s="265"/>
      <c r="AD50" s="265"/>
      <c r="AE50" s="265"/>
      <c r="AF50" s="265"/>
      <c r="AG50" s="265"/>
      <c r="AH50" s="265"/>
      <c r="AI50" s="265"/>
      <c r="AJ50" s="265"/>
      <c r="AK50" s="329"/>
      <c r="AL50" s="330"/>
      <c r="AM50" s="1154"/>
      <c r="AN50" s="331" t="s">
        <v>554</v>
      </c>
      <c r="AO50" s="332" t="s">
        <v>555</v>
      </c>
      <c r="AP50" s="333" t="s">
        <v>556</v>
      </c>
      <c r="AQ50" s="334" t="s">
        <v>557</v>
      </c>
      <c r="AR50" s="335" t="s">
        <v>558</v>
      </c>
    </row>
    <row r="51" spans="1:44" ht="13.2" x14ac:dyDescent="0.2">
      <c r="A51" s="269"/>
      <c r="B51" s="265"/>
      <c r="C51" s="265"/>
      <c r="D51" s="265"/>
      <c r="E51" s="265"/>
      <c r="F51" s="265"/>
      <c r="G51" s="265"/>
      <c r="H51" s="265"/>
      <c r="I51" s="265"/>
      <c r="J51" s="265"/>
      <c r="K51" s="265"/>
      <c r="L51" s="265"/>
      <c r="M51" s="265"/>
      <c r="N51" s="265"/>
      <c r="O51" s="265"/>
      <c r="P51" s="265"/>
      <c r="Q51" s="265"/>
      <c r="R51" s="265"/>
      <c r="S51" s="265"/>
      <c r="T51" s="265"/>
      <c r="U51" s="265"/>
      <c r="V51" s="265"/>
      <c r="W51" s="265"/>
      <c r="X51" s="265"/>
      <c r="Y51" s="265"/>
      <c r="Z51" s="265"/>
      <c r="AA51" s="265"/>
      <c r="AB51" s="265"/>
      <c r="AC51" s="265"/>
      <c r="AD51" s="265"/>
      <c r="AE51" s="265"/>
      <c r="AF51" s="265"/>
      <c r="AG51" s="265"/>
      <c r="AH51" s="265"/>
      <c r="AI51" s="265"/>
      <c r="AJ51" s="265"/>
      <c r="AK51" s="327" t="s">
        <v>559</v>
      </c>
      <c r="AL51" s="328"/>
      <c r="AM51" s="336">
        <v>2673822</v>
      </c>
      <c r="AN51" s="337">
        <v>339318</v>
      </c>
      <c r="AO51" s="338">
        <v>-16.100000000000001</v>
      </c>
      <c r="AP51" s="339">
        <v>116162</v>
      </c>
      <c r="AQ51" s="340">
        <v>-3.1</v>
      </c>
      <c r="AR51" s="341">
        <v>-13</v>
      </c>
    </row>
    <row r="52" spans="1:44" ht="13.2" x14ac:dyDescent="0.2">
      <c r="A52" s="269"/>
      <c r="B52" s="265"/>
      <c r="C52" s="265"/>
      <c r="D52" s="265"/>
      <c r="E52" s="265"/>
      <c r="F52" s="265"/>
      <c r="G52" s="265"/>
      <c r="H52" s="265"/>
      <c r="I52" s="265"/>
      <c r="J52" s="265"/>
      <c r="K52" s="265"/>
      <c r="L52" s="265"/>
      <c r="M52" s="265"/>
      <c r="N52" s="265"/>
      <c r="O52" s="265"/>
      <c r="P52" s="265"/>
      <c r="Q52" s="265"/>
      <c r="R52" s="265"/>
      <c r="S52" s="265"/>
      <c r="T52" s="265"/>
      <c r="U52" s="265"/>
      <c r="V52" s="265"/>
      <c r="W52" s="265"/>
      <c r="X52" s="265"/>
      <c r="Y52" s="265"/>
      <c r="Z52" s="265"/>
      <c r="AA52" s="265"/>
      <c r="AB52" s="265"/>
      <c r="AC52" s="265"/>
      <c r="AD52" s="265"/>
      <c r="AE52" s="265"/>
      <c r="AF52" s="265"/>
      <c r="AG52" s="265"/>
      <c r="AH52" s="265"/>
      <c r="AI52" s="265"/>
      <c r="AJ52" s="265"/>
      <c r="AK52" s="342"/>
      <c r="AL52" s="343" t="s">
        <v>560</v>
      </c>
      <c r="AM52" s="344">
        <v>1372416</v>
      </c>
      <c r="AN52" s="345">
        <v>174164</v>
      </c>
      <c r="AO52" s="346">
        <v>-29.1</v>
      </c>
      <c r="AP52" s="347">
        <v>61562</v>
      </c>
      <c r="AQ52" s="348">
        <v>-7.4</v>
      </c>
      <c r="AR52" s="349">
        <v>-21.7</v>
      </c>
    </row>
    <row r="53" spans="1:44" ht="13.2" x14ac:dyDescent="0.2">
      <c r="A53" s="269"/>
      <c r="B53" s="265"/>
      <c r="C53" s="265"/>
      <c r="D53" s="265"/>
      <c r="E53" s="265"/>
      <c r="F53" s="265"/>
      <c r="G53" s="265"/>
      <c r="H53" s="265"/>
      <c r="I53" s="265"/>
      <c r="J53" s="265"/>
      <c r="K53" s="265"/>
      <c r="L53" s="265"/>
      <c r="M53" s="265"/>
      <c r="N53" s="265"/>
      <c r="O53" s="265"/>
      <c r="P53" s="265"/>
      <c r="Q53" s="265"/>
      <c r="R53" s="265"/>
      <c r="S53" s="265"/>
      <c r="T53" s="265"/>
      <c r="U53" s="265"/>
      <c r="V53" s="265"/>
      <c r="W53" s="265"/>
      <c r="X53" s="265"/>
      <c r="Y53" s="265"/>
      <c r="Z53" s="265"/>
      <c r="AA53" s="265"/>
      <c r="AB53" s="265"/>
      <c r="AC53" s="265"/>
      <c r="AD53" s="265"/>
      <c r="AE53" s="265"/>
      <c r="AF53" s="265"/>
      <c r="AG53" s="265"/>
      <c r="AH53" s="265"/>
      <c r="AI53" s="265"/>
      <c r="AJ53" s="265"/>
      <c r="AK53" s="327" t="s">
        <v>561</v>
      </c>
      <c r="AL53" s="328"/>
      <c r="AM53" s="336">
        <v>2273891</v>
      </c>
      <c r="AN53" s="337">
        <v>294698</v>
      </c>
      <c r="AO53" s="338">
        <v>-13.1</v>
      </c>
      <c r="AP53" s="339">
        <v>121449</v>
      </c>
      <c r="AQ53" s="340">
        <v>4.5999999999999996</v>
      </c>
      <c r="AR53" s="341">
        <v>-17.7</v>
      </c>
    </row>
    <row r="54" spans="1:44" ht="13.2" x14ac:dyDescent="0.2">
      <c r="A54" s="269"/>
      <c r="B54" s="265"/>
      <c r="C54" s="265"/>
      <c r="D54" s="265"/>
      <c r="E54" s="265"/>
      <c r="F54" s="265"/>
      <c r="G54" s="265"/>
      <c r="H54" s="265"/>
      <c r="I54" s="265"/>
      <c r="J54" s="265"/>
      <c r="K54" s="265"/>
      <c r="L54" s="265"/>
      <c r="M54" s="265"/>
      <c r="N54" s="265"/>
      <c r="O54" s="265"/>
      <c r="P54" s="265"/>
      <c r="Q54" s="265"/>
      <c r="R54" s="265"/>
      <c r="S54" s="265"/>
      <c r="T54" s="265"/>
      <c r="U54" s="265"/>
      <c r="V54" s="265"/>
      <c r="W54" s="265"/>
      <c r="X54" s="265"/>
      <c r="Y54" s="265"/>
      <c r="Z54" s="265"/>
      <c r="AA54" s="265"/>
      <c r="AB54" s="265"/>
      <c r="AC54" s="265"/>
      <c r="AD54" s="265"/>
      <c r="AE54" s="265"/>
      <c r="AF54" s="265"/>
      <c r="AG54" s="265"/>
      <c r="AH54" s="265"/>
      <c r="AI54" s="265"/>
      <c r="AJ54" s="265"/>
      <c r="AK54" s="342"/>
      <c r="AL54" s="343" t="s">
        <v>560</v>
      </c>
      <c r="AM54" s="344">
        <v>1235007</v>
      </c>
      <c r="AN54" s="345">
        <v>160058</v>
      </c>
      <c r="AO54" s="346">
        <v>-8.1</v>
      </c>
      <c r="AP54" s="347">
        <v>62922</v>
      </c>
      <c r="AQ54" s="348">
        <v>2.2000000000000002</v>
      </c>
      <c r="AR54" s="349">
        <v>-10.3</v>
      </c>
    </row>
    <row r="55" spans="1:44" ht="13.2" x14ac:dyDescent="0.2">
      <c r="A55" s="269"/>
      <c r="B55" s="265"/>
      <c r="C55" s="265"/>
      <c r="D55" s="265"/>
      <c r="E55" s="265"/>
      <c r="F55" s="265"/>
      <c r="G55" s="265"/>
      <c r="H55" s="265"/>
      <c r="I55" s="265"/>
      <c r="J55" s="265"/>
      <c r="K55" s="265"/>
      <c r="L55" s="265"/>
      <c r="M55" s="265"/>
      <c r="N55" s="265"/>
      <c r="O55" s="265"/>
      <c r="P55" s="265"/>
      <c r="Q55" s="265"/>
      <c r="R55" s="265"/>
      <c r="S55" s="265"/>
      <c r="T55" s="265"/>
      <c r="U55" s="265"/>
      <c r="V55" s="265"/>
      <c r="W55" s="265"/>
      <c r="X55" s="265"/>
      <c r="Y55" s="265"/>
      <c r="Z55" s="265"/>
      <c r="AA55" s="265"/>
      <c r="AB55" s="265"/>
      <c r="AC55" s="265"/>
      <c r="AD55" s="265"/>
      <c r="AE55" s="265"/>
      <c r="AF55" s="265"/>
      <c r="AG55" s="265"/>
      <c r="AH55" s="265"/>
      <c r="AI55" s="265"/>
      <c r="AJ55" s="265"/>
      <c r="AK55" s="327" t="s">
        <v>562</v>
      </c>
      <c r="AL55" s="328"/>
      <c r="AM55" s="336">
        <v>2262758</v>
      </c>
      <c r="AN55" s="337">
        <v>299941</v>
      </c>
      <c r="AO55" s="338">
        <v>1.8</v>
      </c>
      <c r="AP55" s="339">
        <v>145139</v>
      </c>
      <c r="AQ55" s="340">
        <v>19.5</v>
      </c>
      <c r="AR55" s="341">
        <v>-17.7</v>
      </c>
    </row>
    <row r="56" spans="1:44" ht="13.2" x14ac:dyDescent="0.2">
      <c r="A56" s="269"/>
      <c r="B56" s="265"/>
      <c r="C56" s="265"/>
      <c r="D56" s="265"/>
      <c r="E56" s="265"/>
      <c r="F56" s="265"/>
      <c r="G56" s="265"/>
      <c r="H56" s="265"/>
      <c r="I56" s="265"/>
      <c r="J56" s="265"/>
      <c r="K56" s="265"/>
      <c r="L56" s="265"/>
      <c r="M56" s="265"/>
      <c r="N56" s="265"/>
      <c r="O56" s="265"/>
      <c r="P56" s="265"/>
      <c r="Q56" s="265"/>
      <c r="R56" s="265"/>
      <c r="S56" s="265"/>
      <c r="T56" s="265"/>
      <c r="U56" s="265"/>
      <c r="V56" s="265"/>
      <c r="W56" s="265"/>
      <c r="X56" s="265"/>
      <c r="Y56" s="265"/>
      <c r="Z56" s="265"/>
      <c r="AA56" s="265"/>
      <c r="AB56" s="265"/>
      <c r="AC56" s="265"/>
      <c r="AD56" s="265"/>
      <c r="AE56" s="265"/>
      <c r="AF56" s="265"/>
      <c r="AG56" s="265"/>
      <c r="AH56" s="265"/>
      <c r="AI56" s="265"/>
      <c r="AJ56" s="265"/>
      <c r="AK56" s="342"/>
      <c r="AL56" s="343" t="s">
        <v>560</v>
      </c>
      <c r="AM56" s="344">
        <v>1633156</v>
      </c>
      <c r="AN56" s="345">
        <v>216484</v>
      </c>
      <c r="AO56" s="346">
        <v>35.299999999999997</v>
      </c>
      <c r="AP56" s="347">
        <v>83762</v>
      </c>
      <c r="AQ56" s="348">
        <v>33.1</v>
      </c>
      <c r="AR56" s="349">
        <v>2.2000000000000002</v>
      </c>
    </row>
    <row r="57" spans="1:44" ht="13.2" x14ac:dyDescent="0.2">
      <c r="A57" s="269"/>
      <c r="B57" s="265"/>
      <c r="C57" s="265"/>
      <c r="D57" s="265"/>
      <c r="E57" s="265"/>
      <c r="F57" s="265"/>
      <c r="G57" s="265"/>
      <c r="H57" s="265"/>
      <c r="I57" s="265"/>
      <c r="J57" s="265"/>
      <c r="K57" s="265"/>
      <c r="L57" s="265"/>
      <c r="M57" s="265"/>
      <c r="N57" s="265"/>
      <c r="O57" s="265"/>
      <c r="P57" s="265"/>
      <c r="Q57" s="265"/>
      <c r="R57" s="265"/>
      <c r="S57" s="265"/>
      <c r="T57" s="265"/>
      <c r="U57" s="265"/>
      <c r="V57" s="265"/>
      <c r="W57" s="265"/>
      <c r="X57" s="265"/>
      <c r="Y57" s="265"/>
      <c r="Z57" s="265"/>
      <c r="AA57" s="265"/>
      <c r="AB57" s="265"/>
      <c r="AC57" s="265"/>
      <c r="AD57" s="265"/>
      <c r="AE57" s="265"/>
      <c r="AF57" s="265"/>
      <c r="AG57" s="265"/>
      <c r="AH57" s="265"/>
      <c r="AI57" s="265"/>
      <c r="AJ57" s="265"/>
      <c r="AK57" s="327" t="s">
        <v>563</v>
      </c>
      <c r="AL57" s="328"/>
      <c r="AM57" s="336">
        <v>2516522</v>
      </c>
      <c r="AN57" s="337">
        <v>339566</v>
      </c>
      <c r="AO57" s="338">
        <v>13.2</v>
      </c>
      <c r="AP57" s="339">
        <v>125391</v>
      </c>
      <c r="AQ57" s="340">
        <v>-13.6</v>
      </c>
      <c r="AR57" s="341">
        <v>26.8</v>
      </c>
    </row>
    <row r="58" spans="1:44" ht="13.2" x14ac:dyDescent="0.2">
      <c r="A58" s="269"/>
      <c r="B58" s="265"/>
      <c r="C58" s="265"/>
      <c r="D58" s="265"/>
      <c r="E58" s="265"/>
      <c r="F58" s="265"/>
      <c r="G58" s="265"/>
      <c r="H58" s="265"/>
      <c r="I58" s="265"/>
      <c r="J58" s="265"/>
      <c r="K58" s="265"/>
      <c r="L58" s="265"/>
      <c r="M58" s="265"/>
      <c r="N58" s="265"/>
      <c r="O58" s="265"/>
      <c r="P58" s="265"/>
      <c r="Q58" s="265"/>
      <c r="R58" s="265"/>
      <c r="S58" s="265"/>
      <c r="T58" s="265"/>
      <c r="U58" s="265"/>
      <c r="V58" s="265"/>
      <c r="W58" s="265"/>
      <c r="X58" s="265"/>
      <c r="Y58" s="265"/>
      <c r="Z58" s="265"/>
      <c r="AA58" s="265"/>
      <c r="AB58" s="265"/>
      <c r="AC58" s="265"/>
      <c r="AD58" s="265"/>
      <c r="AE58" s="265"/>
      <c r="AF58" s="265"/>
      <c r="AG58" s="265"/>
      <c r="AH58" s="265"/>
      <c r="AI58" s="265"/>
      <c r="AJ58" s="265"/>
      <c r="AK58" s="342"/>
      <c r="AL58" s="343" t="s">
        <v>560</v>
      </c>
      <c r="AM58" s="344">
        <v>1640766</v>
      </c>
      <c r="AN58" s="345">
        <v>221396</v>
      </c>
      <c r="AO58" s="346">
        <v>2.2999999999999998</v>
      </c>
      <c r="AP58" s="347">
        <v>68516</v>
      </c>
      <c r="AQ58" s="348">
        <v>-18.2</v>
      </c>
      <c r="AR58" s="349">
        <v>20.5</v>
      </c>
    </row>
    <row r="59" spans="1:44" ht="13.2" x14ac:dyDescent="0.2">
      <c r="A59" s="269"/>
      <c r="B59" s="265"/>
      <c r="C59" s="265"/>
      <c r="D59" s="265"/>
      <c r="E59" s="265"/>
      <c r="F59" s="265"/>
      <c r="G59" s="265"/>
      <c r="H59" s="265"/>
      <c r="I59" s="265"/>
      <c r="J59" s="265"/>
      <c r="K59" s="265"/>
      <c r="L59" s="265"/>
      <c r="M59" s="265"/>
      <c r="N59" s="265"/>
      <c r="O59" s="265"/>
      <c r="P59" s="265"/>
      <c r="Q59" s="265"/>
      <c r="R59" s="265"/>
      <c r="S59" s="265"/>
      <c r="T59" s="265"/>
      <c r="U59" s="265"/>
      <c r="V59" s="265"/>
      <c r="W59" s="265"/>
      <c r="X59" s="265"/>
      <c r="Y59" s="265"/>
      <c r="Z59" s="265"/>
      <c r="AA59" s="265"/>
      <c r="AB59" s="265"/>
      <c r="AC59" s="265"/>
      <c r="AD59" s="265"/>
      <c r="AE59" s="265"/>
      <c r="AF59" s="265"/>
      <c r="AG59" s="265"/>
      <c r="AH59" s="265"/>
      <c r="AI59" s="265"/>
      <c r="AJ59" s="265"/>
      <c r="AK59" s="327" t="s">
        <v>564</v>
      </c>
      <c r="AL59" s="328"/>
      <c r="AM59" s="336">
        <v>1869046</v>
      </c>
      <c r="AN59" s="337">
        <v>257373</v>
      </c>
      <c r="AO59" s="338">
        <v>-24.2</v>
      </c>
      <c r="AP59" s="339">
        <v>138402</v>
      </c>
      <c r="AQ59" s="340">
        <v>10.4</v>
      </c>
      <c r="AR59" s="341">
        <v>-34.6</v>
      </c>
    </row>
    <row r="60" spans="1:44" ht="13.2" x14ac:dyDescent="0.2">
      <c r="A60" s="269"/>
      <c r="B60" s="265"/>
      <c r="C60" s="265"/>
      <c r="D60" s="265"/>
      <c r="E60" s="265"/>
      <c r="F60" s="265"/>
      <c r="G60" s="265"/>
      <c r="H60" s="265"/>
      <c r="I60" s="265"/>
      <c r="J60" s="265"/>
      <c r="K60" s="265"/>
      <c r="L60" s="265"/>
      <c r="M60" s="265"/>
      <c r="N60" s="265"/>
      <c r="O60" s="265"/>
      <c r="P60" s="265"/>
      <c r="Q60" s="265"/>
      <c r="R60" s="265"/>
      <c r="S60" s="265"/>
      <c r="T60" s="265"/>
      <c r="U60" s="265"/>
      <c r="V60" s="265"/>
      <c r="W60" s="265"/>
      <c r="X60" s="265"/>
      <c r="Y60" s="265"/>
      <c r="Z60" s="265"/>
      <c r="AA60" s="265"/>
      <c r="AB60" s="265"/>
      <c r="AC60" s="265"/>
      <c r="AD60" s="265"/>
      <c r="AE60" s="265"/>
      <c r="AF60" s="265"/>
      <c r="AG60" s="265"/>
      <c r="AH60" s="265"/>
      <c r="AI60" s="265"/>
      <c r="AJ60" s="265"/>
      <c r="AK60" s="342"/>
      <c r="AL60" s="343" t="s">
        <v>560</v>
      </c>
      <c r="AM60" s="344">
        <v>1394959</v>
      </c>
      <c r="AN60" s="345">
        <v>192090</v>
      </c>
      <c r="AO60" s="346">
        <v>-13.2</v>
      </c>
      <c r="AP60" s="347">
        <v>70652</v>
      </c>
      <c r="AQ60" s="348">
        <v>3.1</v>
      </c>
      <c r="AR60" s="349">
        <v>-16.3</v>
      </c>
    </row>
    <row r="61" spans="1:44" ht="13.2" x14ac:dyDescent="0.2">
      <c r="A61" s="269"/>
      <c r="B61" s="265"/>
      <c r="C61" s="265"/>
      <c r="D61" s="265"/>
      <c r="E61" s="265"/>
      <c r="F61" s="265"/>
      <c r="G61" s="265"/>
      <c r="H61" s="265"/>
      <c r="I61" s="265"/>
      <c r="J61" s="265"/>
      <c r="K61" s="265"/>
      <c r="L61" s="265"/>
      <c r="M61" s="265"/>
      <c r="N61" s="265"/>
      <c r="O61" s="265"/>
      <c r="P61" s="265"/>
      <c r="Q61" s="265"/>
      <c r="R61" s="265"/>
      <c r="S61" s="265"/>
      <c r="T61" s="265"/>
      <c r="U61" s="265"/>
      <c r="V61" s="265"/>
      <c r="W61" s="265"/>
      <c r="X61" s="265"/>
      <c r="Y61" s="265"/>
      <c r="Z61" s="265"/>
      <c r="AA61" s="265"/>
      <c r="AB61" s="265"/>
      <c r="AC61" s="265"/>
      <c r="AD61" s="265"/>
      <c r="AE61" s="265"/>
      <c r="AF61" s="265"/>
      <c r="AG61" s="265"/>
      <c r="AH61" s="265"/>
      <c r="AI61" s="265"/>
      <c r="AJ61" s="265"/>
      <c r="AK61" s="327" t="s">
        <v>565</v>
      </c>
      <c r="AL61" s="350"/>
      <c r="AM61" s="351">
        <v>2319208</v>
      </c>
      <c r="AN61" s="352">
        <v>306179</v>
      </c>
      <c r="AO61" s="353">
        <v>-7.7</v>
      </c>
      <c r="AP61" s="354">
        <v>129309</v>
      </c>
      <c r="AQ61" s="355">
        <v>3.6</v>
      </c>
      <c r="AR61" s="341">
        <v>-11.3</v>
      </c>
    </row>
    <row r="62" spans="1:44" ht="13.2" x14ac:dyDescent="0.2">
      <c r="A62" s="269"/>
      <c r="B62" s="265"/>
      <c r="C62" s="265"/>
      <c r="D62" s="265"/>
      <c r="E62" s="265"/>
      <c r="F62" s="265"/>
      <c r="G62" s="265"/>
      <c r="H62" s="265"/>
      <c r="I62" s="265"/>
      <c r="J62" s="265"/>
      <c r="K62" s="265"/>
      <c r="L62" s="265"/>
      <c r="M62" s="265"/>
      <c r="N62" s="265"/>
      <c r="O62" s="265"/>
      <c r="P62" s="265"/>
      <c r="Q62" s="265"/>
      <c r="R62" s="265"/>
      <c r="S62" s="265"/>
      <c r="T62" s="265"/>
      <c r="U62" s="265"/>
      <c r="V62" s="265"/>
      <c r="W62" s="265"/>
      <c r="X62" s="265"/>
      <c r="Y62" s="265"/>
      <c r="Z62" s="265"/>
      <c r="AA62" s="265"/>
      <c r="AB62" s="265"/>
      <c r="AC62" s="265"/>
      <c r="AD62" s="265"/>
      <c r="AE62" s="265"/>
      <c r="AF62" s="265"/>
      <c r="AG62" s="265"/>
      <c r="AH62" s="265"/>
      <c r="AI62" s="265"/>
      <c r="AJ62" s="265"/>
      <c r="AK62" s="342"/>
      <c r="AL62" s="343" t="s">
        <v>560</v>
      </c>
      <c r="AM62" s="344">
        <v>1455261</v>
      </c>
      <c r="AN62" s="345">
        <v>192838</v>
      </c>
      <c r="AO62" s="346">
        <v>-2.6</v>
      </c>
      <c r="AP62" s="347">
        <v>69483</v>
      </c>
      <c r="AQ62" s="348">
        <v>2.6</v>
      </c>
      <c r="AR62" s="349">
        <v>-5.2</v>
      </c>
    </row>
    <row r="63" spans="1:44" ht="13.2" x14ac:dyDescent="0.2">
      <c r="A63" s="269"/>
      <c r="B63" s="265"/>
      <c r="C63" s="265"/>
      <c r="D63" s="265"/>
      <c r="E63" s="265"/>
      <c r="F63" s="265"/>
      <c r="G63" s="265"/>
      <c r="H63" s="265"/>
      <c r="I63" s="265"/>
      <c r="J63" s="265"/>
      <c r="K63" s="265"/>
      <c r="L63" s="265"/>
      <c r="M63" s="265"/>
      <c r="N63" s="265"/>
      <c r="O63" s="265"/>
      <c r="P63" s="265"/>
      <c r="Q63" s="265"/>
      <c r="R63" s="265"/>
      <c r="S63" s="265"/>
      <c r="T63" s="265"/>
      <c r="U63" s="265"/>
      <c r="V63" s="265"/>
      <c r="W63" s="265"/>
      <c r="X63" s="265"/>
      <c r="Y63" s="265"/>
      <c r="Z63" s="265"/>
      <c r="AA63" s="265"/>
      <c r="AB63" s="265"/>
      <c r="AC63" s="265"/>
      <c r="AD63" s="265"/>
      <c r="AE63" s="265"/>
      <c r="AF63" s="265"/>
      <c r="AG63" s="265"/>
      <c r="AH63" s="265"/>
      <c r="AI63" s="265"/>
      <c r="AJ63" s="265"/>
      <c r="AK63" s="265"/>
      <c r="AL63" s="265"/>
      <c r="AM63" s="265"/>
      <c r="AN63" s="265"/>
      <c r="AO63" s="265"/>
      <c r="AP63" s="265"/>
      <c r="AQ63" s="265"/>
      <c r="AR63" s="265"/>
    </row>
    <row r="64" spans="1:44" ht="13.2" x14ac:dyDescent="0.2">
      <c r="A64" s="269"/>
      <c r="B64" s="265"/>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65"/>
      <c r="AH64" s="265"/>
      <c r="AI64" s="265"/>
      <c r="AJ64" s="265"/>
      <c r="AK64" s="265"/>
      <c r="AL64" s="265"/>
      <c r="AM64" s="265"/>
      <c r="AN64" s="265"/>
      <c r="AO64" s="265"/>
      <c r="AP64" s="265"/>
      <c r="AQ64" s="265"/>
      <c r="AR64" s="265"/>
    </row>
    <row r="65" spans="1:46" ht="13.2" x14ac:dyDescent="0.2">
      <c r="A65" s="269"/>
      <c r="B65" s="265"/>
      <c r="C65" s="265"/>
      <c r="D65" s="265"/>
      <c r="E65" s="265"/>
      <c r="F65" s="265"/>
      <c r="G65" s="265"/>
      <c r="H65" s="265"/>
      <c r="I65" s="265"/>
      <c r="J65" s="265"/>
      <c r="K65" s="265"/>
      <c r="L65" s="265"/>
      <c r="M65" s="265"/>
      <c r="N65" s="265"/>
      <c r="O65" s="265"/>
      <c r="P65" s="265"/>
      <c r="Q65" s="265"/>
      <c r="R65" s="265"/>
      <c r="S65" s="265"/>
      <c r="T65" s="265"/>
      <c r="U65" s="265"/>
      <c r="V65" s="265"/>
      <c r="W65" s="265"/>
      <c r="X65" s="265"/>
      <c r="Y65" s="265"/>
      <c r="Z65" s="265"/>
      <c r="AA65" s="265"/>
      <c r="AB65" s="265"/>
      <c r="AC65" s="265"/>
      <c r="AD65" s="265"/>
      <c r="AE65" s="265"/>
      <c r="AF65" s="265"/>
      <c r="AG65" s="265"/>
      <c r="AH65" s="265"/>
      <c r="AI65" s="265"/>
      <c r="AJ65" s="265"/>
      <c r="AK65" s="265"/>
      <c r="AL65" s="265"/>
      <c r="AM65" s="265"/>
      <c r="AN65" s="265"/>
      <c r="AO65" s="265"/>
      <c r="AP65" s="265"/>
      <c r="AQ65" s="265"/>
      <c r="AR65" s="265"/>
    </row>
    <row r="66" spans="1:46" ht="13.2" x14ac:dyDescent="0.2">
      <c r="A66" s="356"/>
      <c r="B66" s="323"/>
      <c r="C66" s="323"/>
      <c r="D66" s="323"/>
      <c r="E66" s="323"/>
      <c r="F66" s="323"/>
      <c r="G66" s="323"/>
      <c r="H66" s="323"/>
      <c r="I66" s="323"/>
      <c r="J66" s="323"/>
      <c r="K66" s="323"/>
      <c r="L66" s="323"/>
      <c r="M66" s="323"/>
      <c r="N66" s="323"/>
      <c r="O66" s="323"/>
      <c r="P66" s="323"/>
      <c r="Q66" s="323"/>
      <c r="R66" s="323"/>
      <c r="S66" s="323"/>
      <c r="T66" s="323"/>
      <c r="U66" s="323"/>
      <c r="V66" s="323"/>
      <c r="W66" s="323"/>
      <c r="X66" s="323"/>
      <c r="Y66" s="323"/>
      <c r="Z66" s="323"/>
      <c r="AA66" s="323"/>
      <c r="AB66" s="323"/>
      <c r="AC66" s="323"/>
      <c r="AD66" s="323"/>
      <c r="AE66" s="323"/>
      <c r="AF66" s="323"/>
      <c r="AG66" s="323"/>
      <c r="AH66" s="323"/>
      <c r="AI66" s="323"/>
      <c r="AJ66" s="323"/>
      <c r="AK66" s="323"/>
      <c r="AL66" s="323"/>
      <c r="AM66" s="323"/>
      <c r="AN66" s="323"/>
      <c r="AO66" s="323"/>
      <c r="AP66" s="323"/>
      <c r="AQ66" s="323"/>
      <c r="AR66" s="323"/>
      <c r="AS66" s="357"/>
    </row>
    <row r="67" spans="1:46" ht="13.5" hidden="1" customHeight="1" x14ac:dyDescent="0.2">
      <c r="AK67" s="265"/>
      <c r="AL67" s="265"/>
      <c r="AM67" s="265"/>
      <c r="AN67" s="265"/>
      <c r="AO67" s="265"/>
      <c r="AP67" s="265"/>
      <c r="AQ67" s="265"/>
      <c r="AR67" s="265"/>
      <c r="AS67" s="265"/>
      <c r="AT67" s="265"/>
    </row>
    <row r="68" spans="1:46" ht="13.5" hidden="1" customHeight="1" x14ac:dyDescent="0.2">
      <c r="AK68" s="265"/>
      <c r="AL68" s="265"/>
      <c r="AM68" s="265"/>
      <c r="AN68" s="265"/>
      <c r="AO68" s="265"/>
      <c r="AP68" s="265"/>
      <c r="AQ68" s="265"/>
      <c r="AR68" s="265"/>
    </row>
    <row r="69" spans="1:46" ht="13.5" hidden="1" customHeight="1" x14ac:dyDescent="0.2">
      <c r="AK69" s="265"/>
      <c r="AL69" s="265"/>
      <c r="AM69" s="265"/>
      <c r="AN69" s="265"/>
      <c r="AO69" s="265"/>
      <c r="AP69" s="265"/>
      <c r="AQ69" s="265"/>
      <c r="AR69" s="265"/>
    </row>
    <row r="70" spans="1:46" ht="13.2" hidden="1" x14ac:dyDescent="0.2">
      <c r="AK70" s="265"/>
      <c r="AL70" s="265"/>
      <c r="AM70" s="265"/>
      <c r="AN70" s="265"/>
      <c r="AO70" s="265"/>
      <c r="AP70" s="265"/>
      <c r="AQ70" s="265"/>
      <c r="AR70" s="265"/>
    </row>
    <row r="71" spans="1:46" ht="13.2" hidden="1" x14ac:dyDescent="0.2">
      <c r="AK71" s="265"/>
      <c r="AL71" s="265"/>
      <c r="AM71" s="265"/>
      <c r="AN71" s="265"/>
      <c r="AO71" s="265"/>
      <c r="AP71" s="265"/>
      <c r="AQ71" s="265"/>
      <c r="AR71" s="265"/>
    </row>
    <row r="72" spans="1:46" ht="13.2" hidden="1" x14ac:dyDescent="0.2">
      <c r="AK72" s="265"/>
      <c r="AL72" s="265"/>
      <c r="AM72" s="265"/>
      <c r="AN72" s="265"/>
      <c r="AO72" s="265"/>
      <c r="AP72" s="265"/>
      <c r="AQ72" s="265"/>
      <c r="AR72" s="265"/>
    </row>
    <row r="73" spans="1:46" ht="13.2" hidden="1" x14ac:dyDescent="0.2">
      <c r="AK73" s="265"/>
      <c r="AL73" s="265"/>
      <c r="AM73" s="265"/>
      <c r="AN73" s="265"/>
      <c r="AO73" s="265"/>
      <c r="AP73" s="265"/>
      <c r="AQ73" s="265"/>
      <c r="AR73" s="265"/>
    </row>
  </sheetData>
  <sheetProtection algorithmName="SHA-512" hashValue="sPtDSGZ7STx2o2v0svmOIYN2c5sh2/2O28M0oLG31Ml5X+PA26DwGKkTLp74f914l7hBByXaXAOR28knpX7d+g==" saltValue="JO2lc0VTdbuxjxEK0/V9Pg=="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43" orientation="portrait"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63" customWidth="1"/>
    <col min="126" max="16384" width="9" style="262" hidden="1"/>
  </cols>
  <sheetData>
    <row r="1" spans="2:125" ht="13.5" customHeight="1" x14ac:dyDescent="0.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c r="DQ1" s="262"/>
      <c r="DR1" s="262"/>
      <c r="DS1" s="262"/>
      <c r="DT1" s="262"/>
      <c r="DU1" s="262"/>
    </row>
    <row r="2" spans="2:125" ht="13.2" x14ac:dyDescent="0.2">
      <c r="B2" s="262"/>
      <c r="DG2" s="262"/>
    </row>
    <row r="3" spans="2:125" ht="13.2" x14ac:dyDescent="0.2">
      <c r="C3" s="262"/>
      <c r="D3" s="262"/>
      <c r="E3" s="262"/>
      <c r="F3" s="262"/>
      <c r="G3" s="262"/>
      <c r="H3" s="262"/>
      <c r="I3" s="262"/>
      <c r="J3" s="262"/>
      <c r="K3" s="262"/>
      <c r="L3" s="262"/>
      <c r="M3" s="262"/>
      <c r="N3" s="262"/>
      <c r="O3" s="262"/>
      <c r="P3" s="262"/>
      <c r="Q3" s="262"/>
      <c r="R3" s="262"/>
      <c r="S3" s="262"/>
      <c r="T3" s="262"/>
      <c r="U3" s="262"/>
      <c r="V3" s="262"/>
      <c r="W3" s="262"/>
      <c r="X3" s="262"/>
      <c r="Y3" s="262"/>
      <c r="Z3" s="262"/>
      <c r="AA3" s="262"/>
      <c r="AB3" s="262"/>
      <c r="AC3" s="262"/>
      <c r="AD3" s="262"/>
      <c r="AE3" s="262"/>
      <c r="AF3" s="262"/>
      <c r="AG3" s="262"/>
      <c r="AH3" s="262"/>
      <c r="AI3" s="262"/>
      <c r="AJ3" s="262"/>
      <c r="AK3" s="262"/>
      <c r="AL3" s="262"/>
      <c r="AM3" s="262"/>
      <c r="AN3" s="262"/>
      <c r="AO3" s="262"/>
      <c r="AP3" s="262"/>
      <c r="AQ3" s="262"/>
      <c r="AR3" s="262"/>
      <c r="AS3" s="262"/>
      <c r="AT3" s="262"/>
      <c r="AU3" s="262"/>
      <c r="AV3" s="262"/>
      <c r="AW3" s="262"/>
      <c r="AX3" s="262"/>
      <c r="AY3" s="262"/>
      <c r="AZ3" s="262"/>
      <c r="BA3" s="262"/>
      <c r="BB3" s="262"/>
      <c r="BC3" s="262"/>
      <c r="BD3" s="262"/>
      <c r="BE3" s="262"/>
      <c r="BF3" s="262"/>
      <c r="BG3" s="262"/>
      <c r="BH3" s="262"/>
      <c r="BI3" s="262"/>
      <c r="BJ3" s="262"/>
      <c r="BK3" s="262"/>
      <c r="BL3" s="262"/>
      <c r="BM3" s="262"/>
      <c r="BN3" s="262"/>
      <c r="BO3" s="262"/>
      <c r="BP3" s="262"/>
      <c r="BQ3" s="262"/>
      <c r="BR3" s="262"/>
      <c r="BS3" s="262"/>
      <c r="BT3" s="262"/>
      <c r="BU3" s="262"/>
      <c r="BV3" s="262"/>
      <c r="BW3" s="262"/>
      <c r="BX3" s="262"/>
      <c r="BY3" s="262"/>
      <c r="BZ3" s="262"/>
      <c r="CA3" s="262"/>
      <c r="CB3" s="262"/>
      <c r="CC3" s="262"/>
      <c r="CD3" s="262"/>
      <c r="CE3" s="262"/>
      <c r="CF3" s="262"/>
      <c r="CG3" s="262"/>
      <c r="CH3" s="262"/>
      <c r="CI3" s="262"/>
      <c r="CJ3" s="262"/>
      <c r="CK3" s="262"/>
      <c r="CL3" s="262"/>
      <c r="CM3" s="262"/>
      <c r="CN3" s="262"/>
      <c r="CO3" s="262"/>
      <c r="CP3" s="262"/>
      <c r="CQ3" s="262"/>
      <c r="CR3" s="262"/>
      <c r="CS3" s="262"/>
      <c r="CT3" s="262"/>
      <c r="CU3" s="262"/>
      <c r="CV3" s="262"/>
      <c r="CW3" s="262"/>
      <c r="CX3" s="262"/>
      <c r="CY3" s="262"/>
      <c r="CZ3" s="262"/>
      <c r="DA3" s="262"/>
      <c r="DB3" s="262"/>
      <c r="DC3" s="262"/>
      <c r="DD3" s="262"/>
      <c r="DE3" s="262"/>
      <c r="DF3" s="262"/>
      <c r="DH3" s="262"/>
      <c r="DI3" s="262"/>
      <c r="DJ3" s="262"/>
      <c r="DK3" s="262"/>
      <c r="DL3" s="262"/>
      <c r="DM3" s="262"/>
      <c r="DN3" s="262"/>
      <c r="DO3" s="262"/>
      <c r="DP3" s="262"/>
      <c r="DQ3" s="262"/>
      <c r="DR3" s="262"/>
      <c r="DS3" s="262"/>
      <c r="DT3" s="262"/>
      <c r="DU3" s="262"/>
    </row>
    <row r="4" spans="2:125" ht="13.2" x14ac:dyDescent="0.2"/>
    <row r="5" spans="2:125" ht="13.2" x14ac:dyDescent="0.2"/>
    <row r="6" spans="2:125" ht="13.2" x14ac:dyDescent="0.2"/>
    <row r="7" spans="2:125" ht="13.2" x14ac:dyDescent="0.2"/>
    <row r="8" spans="2:125" ht="13.2" x14ac:dyDescent="0.2"/>
    <row r="9" spans="2:125" ht="13.2" x14ac:dyDescent="0.2">
      <c r="DU9" s="262"/>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62"/>
    </row>
    <row r="18" spans="125:125" ht="13.2" x14ac:dyDescent="0.2"/>
    <row r="19" spans="125:125" ht="13.2" x14ac:dyDescent="0.2"/>
    <row r="20" spans="125:125" ht="13.2" x14ac:dyDescent="0.2">
      <c r="DU20" s="262"/>
    </row>
    <row r="21" spans="125:125" ht="13.2" x14ac:dyDescent="0.2">
      <c r="DU21" s="262"/>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62"/>
    </row>
    <row r="29" spans="125:125" ht="13.2" x14ac:dyDescent="0.2"/>
    <row r="30" spans="125:125" ht="13.2" x14ac:dyDescent="0.2"/>
    <row r="31" spans="125:125" ht="13.2" x14ac:dyDescent="0.2"/>
    <row r="32" spans="125:125" ht="13.2" x14ac:dyDescent="0.2"/>
    <row r="33" spans="2:125" ht="13.2" x14ac:dyDescent="0.2">
      <c r="B33" s="262"/>
      <c r="G33" s="262"/>
      <c r="I33" s="262"/>
    </row>
    <row r="34" spans="2:125" ht="13.2" x14ac:dyDescent="0.2">
      <c r="C34" s="262"/>
      <c r="P34" s="262"/>
      <c r="DE34" s="262"/>
      <c r="DH34" s="262"/>
    </row>
    <row r="35" spans="2:125" ht="13.2" x14ac:dyDescent="0.2">
      <c r="D35" s="262"/>
      <c r="E35" s="262"/>
      <c r="DG35" s="262"/>
      <c r="DJ35" s="262"/>
      <c r="DP35" s="262"/>
      <c r="DQ35" s="262"/>
      <c r="DR35" s="262"/>
      <c r="DS35" s="262"/>
      <c r="DT35" s="262"/>
      <c r="DU35" s="262"/>
    </row>
    <row r="36" spans="2:125" ht="13.2" x14ac:dyDescent="0.2">
      <c r="F36" s="262"/>
      <c r="H36" s="262"/>
      <c r="J36" s="262"/>
      <c r="K36" s="262"/>
      <c r="L36" s="262"/>
      <c r="M36" s="262"/>
      <c r="N36" s="262"/>
      <c r="O36" s="262"/>
      <c r="Q36" s="262"/>
      <c r="R36" s="262"/>
      <c r="S36" s="262"/>
      <c r="T36" s="262"/>
      <c r="U36" s="262"/>
      <c r="V36" s="262"/>
      <c r="W36" s="262"/>
      <c r="X36" s="262"/>
      <c r="Y36" s="262"/>
      <c r="Z36" s="262"/>
      <c r="AA36" s="262"/>
      <c r="AB36" s="262"/>
      <c r="AC36" s="262"/>
      <c r="AD36" s="262"/>
      <c r="AE36" s="262"/>
      <c r="AF36" s="262"/>
      <c r="AG36" s="262"/>
      <c r="AH36" s="262"/>
      <c r="AI36" s="262"/>
      <c r="AJ36" s="262"/>
      <c r="AK36" s="262"/>
      <c r="AL36" s="262"/>
      <c r="AM36" s="262"/>
      <c r="AN36" s="262"/>
      <c r="AO36" s="262"/>
      <c r="AP36" s="262"/>
      <c r="AQ36" s="262"/>
      <c r="AR36" s="262"/>
      <c r="AS36" s="262"/>
      <c r="AT36" s="262"/>
      <c r="AU36" s="262"/>
      <c r="AV36" s="262"/>
      <c r="AW36" s="262"/>
      <c r="AX36" s="262"/>
      <c r="AY36" s="262"/>
      <c r="AZ36" s="262"/>
      <c r="BA36" s="262"/>
      <c r="BB36" s="262"/>
      <c r="BC36" s="262"/>
      <c r="BD36" s="262"/>
      <c r="BE36" s="262"/>
      <c r="BF36" s="262"/>
      <c r="BG36" s="262"/>
      <c r="BH36" s="262"/>
      <c r="BI36" s="262"/>
      <c r="BJ36" s="262"/>
      <c r="BK36" s="262"/>
      <c r="BL36" s="262"/>
      <c r="BM36" s="262"/>
      <c r="BN36" s="262"/>
      <c r="BO36" s="262"/>
      <c r="BP36" s="262"/>
      <c r="BQ36" s="262"/>
      <c r="BR36" s="262"/>
      <c r="BS36" s="262"/>
      <c r="BT36" s="262"/>
      <c r="BU36" s="262"/>
      <c r="BV36" s="262"/>
      <c r="BW36" s="262"/>
      <c r="BX36" s="262"/>
      <c r="BY36" s="262"/>
      <c r="BZ36" s="262"/>
      <c r="CA36" s="262"/>
      <c r="CB36" s="262"/>
      <c r="CC36" s="262"/>
      <c r="CD36" s="262"/>
      <c r="CE36" s="262"/>
      <c r="CF36" s="262"/>
      <c r="CG36" s="262"/>
      <c r="CH36" s="262"/>
      <c r="CI36" s="262"/>
      <c r="CJ36" s="262"/>
      <c r="CK36" s="262"/>
      <c r="CL36" s="262"/>
      <c r="CM36" s="262"/>
      <c r="CN36" s="262"/>
      <c r="CO36" s="262"/>
      <c r="CP36" s="262"/>
      <c r="CQ36" s="262"/>
      <c r="CR36" s="262"/>
      <c r="CS36" s="262"/>
      <c r="CT36" s="262"/>
      <c r="CU36" s="262"/>
      <c r="CV36" s="262"/>
      <c r="CW36" s="262"/>
      <c r="CX36" s="262"/>
      <c r="CY36" s="262"/>
      <c r="CZ36" s="262"/>
      <c r="DA36" s="262"/>
      <c r="DB36" s="262"/>
      <c r="DC36" s="262"/>
      <c r="DD36" s="262"/>
      <c r="DF36" s="262"/>
      <c r="DI36" s="262"/>
      <c r="DK36" s="262"/>
      <c r="DL36" s="262"/>
      <c r="DM36" s="262"/>
      <c r="DN36" s="262"/>
      <c r="DO36" s="262"/>
      <c r="DP36" s="262"/>
      <c r="DQ36" s="262"/>
      <c r="DR36" s="262"/>
      <c r="DS36" s="262"/>
      <c r="DT36" s="262"/>
      <c r="DU36" s="262"/>
    </row>
    <row r="37" spans="2:125" ht="13.2" x14ac:dyDescent="0.2">
      <c r="DU37" s="262"/>
    </row>
    <row r="38" spans="2:125" ht="13.2" x14ac:dyDescent="0.2">
      <c r="DT38" s="262"/>
      <c r="DU38" s="262"/>
    </row>
    <row r="39" spans="2:125" ht="13.2" x14ac:dyDescent="0.2"/>
    <row r="40" spans="2:125" ht="13.2" x14ac:dyDescent="0.2">
      <c r="DH40" s="262"/>
    </row>
    <row r="41" spans="2:125" ht="13.2" x14ac:dyDescent="0.2">
      <c r="DE41" s="262"/>
    </row>
    <row r="42" spans="2:125" ht="13.2" x14ac:dyDescent="0.2">
      <c r="DG42" s="262"/>
      <c r="DJ42" s="262"/>
    </row>
    <row r="43" spans="2:125" ht="13.2" x14ac:dyDescent="0.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262"/>
      <c r="AQ43" s="262"/>
      <c r="AR43" s="262"/>
      <c r="AS43" s="262"/>
      <c r="AT43" s="262"/>
      <c r="AU43" s="262"/>
      <c r="AV43" s="262"/>
      <c r="AW43" s="262"/>
      <c r="AX43" s="262"/>
      <c r="AY43" s="262"/>
      <c r="AZ43" s="262"/>
      <c r="BA43" s="262"/>
      <c r="BB43" s="262"/>
      <c r="BC43" s="262"/>
      <c r="BD43" s="262"/>
      <c r="BE43" s="262"/>
      <c r="BF43" s="262"/>
      <c r="BG43" s="262"/>
      <c r="BH43" s="262"/>
      <c r="BI43" s="262"/>
      <c r="BJ43" s="262"/>
      <c r="BK43" s="262"/>
      <c r="BL43" s="262"/>
      <c r="BM43" s="262"/>
      <c r="BN43" s="262"/>
      <c r="BO43" s="262"/>
      <c r="BP43" s="262"/>
      <c r="BQ43" s="262"/>
      <c r="BR43" s="262"/>
      <c r="BS43" s="262"/>
      <c r="BT43" s="262"/>
      <c r="BU43" s="262"/>
      <c r="BV43" s="262"/>
      <c r="BW43" s="262"/>
      <c r="BX43" s="262"/>
      <c r="BY43" s="262"/>
      <c r="BZ43" s="262"/>
      <c r="CA43" s="262"/>
      <c r="CB43" s="262"/>
      <c r="CC43" s="262"/>
      <c r="CD43" s="262"/>
      <c r="CE43" s="262"/>
      <c r="CF43" s="262"/>
      <c r="CG43" s="262"/>
      <c r="CH43" s="262"/>
      <c r="CI43" s="262"/>
      <c r="CJ43" s="262"/>
      <c r="CK43" s="262"/>
      <c r="CL43" s="262"/>
      <c r="CM43" s="262"/>
      <c r="CN43" s="262"/>
      <c r="CO43" s="262"/>
      <c r="CP43" s="262"/>
      <c r="CQ43" s="262"/>
      <c r="CR43" s="262"/>
      <c r="CS43" s="262"/>
      <c r="CT43" s="262"/>
      <c r="CU43" s="262"/>
      <c r="CV43" s="262"/>
      <c r="CW43" s="262"/>
      <c r="CX43" s="262"/>
      <c r="CY43" s="262"/>
      <c r="CZ43" s="262"/>
      <c r="DA43" s="262"/>
      <c r="DB43" s="262"/>
      <c r="DC43" s="262"/>
      <c r="DD43" s="262"/>
      <c r="DF43" s="262"/>
      <c r="DI43" s="262"/>
      <c r="DK43" s="262"/>
      <c r="DL43" s="262"/>
      <c r="DM43" s="262"/>
      <c r="DN43" s="262"/>
      <c r="DO43" s="262"/>
      <c r="DP43" s="262"/>
      <c r="DQ43" s="262"/>
      <c r="DR43" s="262"/>
      <c r="DS43" s="262"/>
      <c r="DT43" s="262"/>
      <c r="DU43" s="262"/>
    </row>
    <row r="44" spans="2:125" ht="13.2" x14ac:dyDescent="0.2">
      <c r="DU44" s="262"/>
    </row>
    <row r="45" spans="2:125" ht="13.2" x14ac:dyDescent="0.2"/>
    <row r="46" spans="2:125" ht="13.2" x14ac:dyDescent="0.2"/>
    <row r="47" spans="2:125" ht="13.2" x14ac:dyDescent="0.2"/>
    <row r="48" spans="2:125" ht="13.2" x14ac:dyDescent="0.2">
      <c r="DT48" s="262"/>
      <c r="DU48" s="262"/>
    </row>
    <row r="49" spans="120:125" ht="13.2" x14ac:dyDescent="0.2">
      <c r="DU49" s="262"/>
    </row>
    <row r="50" spans="120:125" ht="13.2" x14ac:dyDescent="0.2">
      <c r="DU50" s="262"/>
    </row>
    <row r="51" spans="120:125" ht="13.2" x14ac:dyDescent="0.2">
      <c r="DP51" s="262"/>
      <c r="DQ51" s="262"/>
      <c r="DR51" s="262"/>
      <c r="DS51" s="262"/>
      <c r="DT51" s="262"/>
      <c r="DU51" s="262"/>
    </row>
    <row r="52" spans="120:125" ht="13.2" x14ac:dyDescent="0.2"/>
    <row r="53" spans="120:125" ht="13.2" x14ac:dyDescent="0.2"/>
    <row r="54" spans="120:125" ht="13.2" x14ac:dyDescent="0.2">
      <c r="DU54" s="262"/>
    </row>
    <row r="55" spans="120:125" ht="13.2" x14ac:dyDescent="0.2"/>
    <row r="56" spans="120:125" ht="13.2" x14ac:dyDescent="0.2"/>
    <row r="57" spans="120:125" ht="13.2" x14ac:dyDescent="0.2"/>
    <row r="58" spans="120:125" ht="13.2" x14ac:dyDescent="0.2">
      <c r="DU58" s="262"/>
    </row>
    <row r="59" spans="120:125" ht="13.2" x14ac:dyDescent="0.2"/>
    <row r="60" spans="120:125" ht="13.2" x14ac:dyDescent="0.2"/>
    <row r="61" spans="120:125" ht="13.2" x14ac:dyDescent="0.2"/>
    <row r="62" spans="120:125" ht="13.2" x14ac:dyDescent="0.2"/>
    <row r="63" spans="120:125" ht="13.2" x14ac:dyDescent="0.2">
      <c r="DU63" s="262"/>
    </row>
    <row r="64" spans="120:125" ht="13.2" x14ac:dyDescent="0.2">
      <c r="DT64" s="262"/>
      <c r="DU64" s="262"/>
    </row>
    <row r="65" spans="123:125" ht="13.2" x14ac:dyDescent="0.2"/>
    <row r="66" spans="123:125" ht="13.2" x14ac:dyDescent="0.2"/>
    <row r="67" spans="123:125" ht="13.2" x14ac:dyDescent="0.2"/>
    <row r="68" spans="123:125" ht="13.2" x14ac:dyDescent="0.2"/>
    <row r="69" spans="123:125" ht="13.2" x14ac:dyDescent="0.2">
      <c r="DS69" s="262"/>
      <c r="DT69" s="262"/>
      <c r="DU69" s="262"/>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62"/>
    </row>
    <row r="83" spans="116:125" ht="13.2" x14ac:dyDescent="0.2">
      <c r="DM83" s="262"/>
      <c r="DN83" s="262"/>
      <c r="DO83" s="262"/>
      <c r="DP83" s="262"/>
      <c r="DQ83" s="262"/>
      <c r="DR83" s="262"/>
      <c r="DS83" s="262"/>
      <c r="DT83" s="262"/>
      <c r="DU83" s="262"/>
    </row>
    <row r="84" spans="116:125" ht="13.2" x14ac:dyDescent="0.2"/>
    <row r="85" spans="116:125" ht="13.2" x14ac:dyDescent="0.2"/>
    <row r="86" spans="116:125" ht="13.2" x14ac:dyDescent="0.2"/>
    <row r="87" spans="116:125" ht="13.2" x14ac:dyDescent="0.2"/>
    <row r="88" spans="116:125" ht="13.2" x14ac:dyDescent="0.2">
      <c r="DU88" s="262"/>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62"/>
      <c r="DT94" s="262"/>
      <c r="DU94" s="262"/>
    </row>
    <row r="95" spans="116:125" ht="13.5" customHeight="1" x14ac:dyDescent="0.2">
      <c r="DU95" s="262"/>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62"/>
    </row>
    <row r="102" spans="124:125" ht="13.5" customHeight="1" x14ac:dyDescent="0.2"/>
    <row r="103" spans="124:125" ht="13.5" customHeight="1" x14ac:dyDescent="0.2"/>
    <row r="104" spans="124:125" ht="13.5" customHeight="1" x14ac:dyDescent="0.2">
      <c r="DT104" s="262"/>
      <c r="DU104" s="262"/>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2" t="s">
        <v>567</v>
      </c>
    </row>
    <row r="120" spans="125:125" ht="13.5" hidden="1" customHeight="1" x14ac:dyDescent="0.2"/>
    <row r="121" spans="125:125" ht="13.5" hidden="1" customHeight="1" x14ac:dyDescent="0.2">
      <c r="DU121" s="262"/>
    </row>
  </sheetData>
  <sheetProtection algorithmName="SHA-512" hashValue="mD6VZDWLqnW+rDcxQuKdbHdl6aO7Wy9uDakqbe/3gs6pCHOyhxnUMRl9B/J8X3qFfQB0V3JYp2vVJUYB50B7KA==" saltValue="HFlUbYLOpkmseEsTO8dKag=="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63" customWidth="1"/>
    <col min="126" max="142" width="0" style="262" hidden="1" customWidth="1"/>
    <col min="143" max="16384" width="9" style="262" hidden="1"/>
  </cols>
  <sheetData>
    <row r="1" spans="1:125" ht="13.5" customHeight="1" x14ac:dyDescent="0.2">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c r="DQ1" s="262"/>
      <c r="DR1" s="262"/>
      <c r="DS1" s="262"/>
      <c r="DT1" s="262"/>
      <c r="DU1" s="262"/>
    </row>
    <row r="2" spans="1:125" ht="13.2" x14ac:dyDescent="0.2">
      <c r="B2" s="262"/>
      <c r="T2" s="262"/>
    </row>
    <row r="3" spans="1:125" ht="13.2" x14ac:dyDescent="0.2">
      <c r="C3" s="262"/>
      <c r="D3" s="262"/>
      <c r="E3" s="262"/>
      <c r="F3" s="262"/>
      <c r="G3" s="262"/>
      <c r="H3" s="262"/>
      <c r="I3" s="262"/>
      <c r="J3" s="262"/>
      <c r="K3" s="262"/>
      <c r="L3" s="262"/>
      <c r="M3" s="262"/>
      <c r="N3" s="262"/>
      <c r="O3" s="262"/>
      <c r="P3" s="262"/>
      <c r="Q3" s="262"/>
      <c r="R3" s="262"/>
      <c r="S3" s="262"/>
      <c r="U3" s="262"/>
      <c r="V3" s="262"/>
      <c r="W3" s="262"/>
      <c r="X3" s="262"/>
      <c r="Y3" s="262"/>
      <c r="Z3" s="262"/>
      <c r="AA3" s="262"/>
      <c r="AB3" s="262"/>
      <c r="AC3" s="262"/>
      <c r="AD3" s="262"/>
      <c r="AE3" s="262"/>
      <c r="AF3" s="262"/>
      <c r="AG3" s="262"/>
      <c r="AH3" s="262"/>
      <c r="AI3" s="262"/>
      <c r="AJ3" s="262"/>
      <c r="AK3" s="262"/>
      <c r="AL3" s="262"/>
      <c r="AM3" s="262"/>
      <c r="AN3" s="262"/>
      <c r="AO3" s="262"/>
      <c r="AP3" s="262"/>
      <c r="AQ3" s="262"/>
      <c r="AR3" s="262"/>
      <c r="AS3" s="262"/>
      <c r="AT3" s="262"/>
      <c r="AU3" s="262"/>
      <c r="AV3" s="262"/>
      <c r="AW3" s="262"/>
      <c r="AX3" s="262"/>
      <c r="AY3" s="262"/>
      <c r="AZ3" s="262"/>
      <c r="BA3" s="262"/>
      <c r="BB3" s="262"/>
      <c r="BC3" s="262"/>
      <c r="BD3" s="262"/>
      <c r="BE3" s="262"/>
      <c r="BF3" s="262"/>
      <c r="BG3" s="262"/>
      <c r="BH3" s="262"/>
      <c r="BI3" s="262"/>
      <c r="BJ3" s="262"/>
      <c r="BK3" s="262"/>
      <c r="BL3" s="262"/>
      <c r="BM3" s="262"/>
      <c r="BN3" s="262"/>
      <c r="BO3" s="262"/>
      <c r="BP3" s="262"/>
      <c r="BQ3" s="262"/>
      <c r="BR3" s="262"/>
      <c r="BS3" s="262"/>
      <c r="BT3" s="262"/>
      <c r="BU3" s="262"/>
      <c r="BV3" s="262"/>
      <c r="BW3" s="262"/>
      <c r="BX3" s="262"/>
      <c r="BY3" s="262"/>
      <c r="BZ3" s="262"/>
      <c r="CA3" s="262"/>
      <c r="CB3" s="262"/>
      <c r="CC3" s="262"/>
      <c r="CD3" s="262"/>
      <c r="CE3" s="262"/>
      <c r="CF3" s="262"/>
      <c r="CG3" s="262"/>
      <c r="CH3" s="262"/>
      <c r="CI3" s="262"/>
      <c r="CJ3" s="262"/>
      <c r="CK3" s="262"/>
      <c r="CL3" s="262"/>
      <c r="CM3" s="262"/>
      <c r="CN3" s="262"/>
      <c r="CO3" s="262"/>
      <c r="CP3" s="262"/>
      <c r="CQ3" s="262"/>
      <c r="CR3" s="262"/>
      <c r="CS3" s="262"/>
      <c r="CT3" s="262"/>
      <c r="CU3" s="262"/>
      <c r="CV3" s="262"/>
      <c r="CW3" s="262"/>
      <c r="CX3" s="262"/>
      <c r="CY3" s="262"/>
      <c r="CZ3" s="262"/>
      <c r="DA3" s="262"/>
      <c r="DB3" s="262"/>
      <c r="DC3" s="262"/>
      <c r="DD3" s="262"/>
      <c r="DE3" s="262"/>
      <c r="DF3" s="262"/>
      <c r="DG3" s="262"/>
      <c r="DH3" s="262"/>
      <c r="DI3" s="262"/>
      <c r="DJ3" s="262"/>
      <c r="DK3" s="262"/>
      <c r="DL3" s="262"/>
      <c r="DM3" s="262"/>
      <c r="DN3" s="262"/>
      <c r="DO3" s="262"/>
      <c r="DP3" s="262"/>
      <c r="DQ3" s="262"/>
      <c r="DR3" s="262"/>
      <c r="DS3" s="262"/>
      <c r="DT3" s="262"/>
      <c r="DU3" s="262"/>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62"/>
      <c r="G33" s="262"/>
      <c r="I33" s="262"/>
    </row>
    <row r="34" spans="2:125" ht="13.2" x14ac:dyDescent="0.2">
      <c r="C34" s="262"/>
      <c r="P34" s="262"/>
      <c r="R34" s="262"/>
      <c r="U34" s="262"/>
    </row>
    <row r="35" spans="2:125" ht="13.2" x14ac:dyDescent="0.2">
      <c r="D35" s="262"/>
      <c r="E35" s="262"/>
      <c r="T35" s="262"/>
      <c r="W35" s="262"/>
      <c r="X35" s="262"/>
      <c r="Y35" s="262"/>
      <c r="Z35" s="262"/>
      <c r="AA35" s="262"/>
      <c r="AB35" s="262"/>
      <c r="AC35" s="262"/>
      <c r="AD35" s="262"/>
      <c r="AE35" s="262"/>
      <c r="AF35" s="262"/>
      <c r="AG35" s="262"/>
      <c r="AH35" s="262"/>
      <c r="AI35" s="262"/>
      <c r="AJ35" s="262"/>
      <c r="AK35" s="262"/>
      <c r="AL35" s="262"/>
      <c r="AM35" s="262"/>
      <c r="AN35" s="262"/>
      <c r="AO35" s="262"/>
      <c r="AP35" s="262"/>
      <c r="AQ35" s="262"/>
      <c r="AR35" s="262"/>
      <c r="AS35" s="262"/>
      <c r="AT35" s="262"/>
      <c r="AU35" s="262"/>
      <c r="AV35" s="262"/>
      <c r="AW35" s="262"/>
      <c r="AX35" s="262"/>
      <c r="AY35" s="262"/>
      <c r="AZ35" s="262"/>
      <c r="BA35" s="262"/>
      <c r="BB35" s="262"/>
      <c r="BC35" s="262"/>
      <c r="BD35" s="262"/>
      <c r="BE35" s="262"/>
      <c r="BF35" s="262"/>
      <c r="BG35" s="262"/>
      <c r="BH35" s="262"/>
      <c r="BI35" s="262"/>
      <c r="BJ35" s="262"/>
      <c r="BK35" s="262"/>
      <c r="BL35" s="262"/>
      <c r="BM35" s="262"/>
      <c r="BN35" s="262"/>
      <c r="BO35" s="262"/>
      <c r="BP35" s="262"/>
      <c r="BQ35" s="262"/>
      <c r="BR35" s="262"/>
      <c r="BS35" s="262"/>
      <c r="BT35" s="262"/>
      <c r="BU35" s="262"/>
      <c r="BV35" s="262"/>
      <c r="BW35" s="262"/>
      <c r="BX35" s="262"/>
      <c r="BY35" s="262"/>
      <c r="BZ35" s="262"/>
      <c r="CA35" s="262"/>
      <c r="CB35" s="262"/>
      <c r="CC35" s="262"/>
      <c r="CD35" s="262"/>
      <c r="CE35" s="262"/>
      <c r="CF35" s="262"/>
      <c r="CG35" s="262"/>
      <c r="CH35" s="262"/>
      <c r="CI35" s="262"/>
      <c r="CJ35" s="262"/>
      <c r="CK35" s="262"/>
      <c r="CL35" s="262"/>
      <c r="CM35" s="262"/>
      <c r="CN35" s="262"/>
      <c r="CO35" s="262"/>
      <c r="CP35" s="262"/>
      <c r="CQ35" s="262"/>
      <c r="CR35" s="262"/>
      <c r="CS35" s="262"/>
      <c r="CT35" s="262"/>
      <c r="CU35" s="262"/>
      <c r="CV35" s="262"/>
      <c r="CW35" s="262"/>
      <c r="CX35" s="262"/>
      <c r="CY35" s="262"/>
      <c r="CZ35" s="262"/>
      <c r="DA35" s="262"/>
      <c r="DB35" s="262"/>
      <c r="DC35" s="262"/>
      <c r="DD35" s="262"/>
      <c r="DE35" s="262"/>
      <c r="DF35" s="262"/>
      <c r="DG35" s="262"/>
      <c r="DH35" s="262"/>
      <c r="DI35" s="262"/>
      <c r="DJ35" s="262"/>
      <c r="DK35" s="262"/>
      <c r="DL35" s="262"/>
      <c r="DM35" s="262"/>
      <c r="DN35" s="262"/>
      <c r="DO35" s="262"/>
      <c r="DP35" s="262"/>
      <c r="DQ35" s="262"/>
      <c r="DR35" s="262"/>
      <c r="DS35" s="262"/>
      <c r="DT35" s="262"/>
      <c r="DU35" s="262"/>
    </row>
    <row r="36" spans="2:125" ht="13.2" x14ac:dyDescent="0.2">
      <c r="F36" s="262"/>
      <c r="H36" s="262"/>
      <c r="J36" s="262"/>
      <c r="K36" s="262"/>
      <c r="L36" s="262"/>
      <c r="M36" s="262"/>
      <c r="N36" s="262"/>
      <c r="O36" s="262"/>
      <c r="Q36" s="262"/>
      <c r="S36" s="262"/>
      <c r="V36" s="262"/>
    </row>
    <row r="37" spans="2:125" ht="13.2" x14ac:dyDescent="0.2"/>
    <row r="38" spans="2:125" ht="13.2" x14ac:dyDescent="0.2"/>
    <row r="39" spans="2:125" ht="13.2" x14ac:dyDescent="0.2"/>
    <row r="40" spans="2:125" ht="13.2" x14ac:dyDescent="0.2">
      <c r="U40" s="262"/>
    </row>
    <row r="41" spans="2:125" ht="13.2" x14ac:dyDescent="0.2">
      <c r="R41" s="262"/>
    </row>
    <row r="42" spans="2:125" ht="13.2" x14ac:dyDescent="0.2">
      <c r="T42" s="262"/>
      <c r="W42" s="262"/>
      <c r="X42" s="262"/>
      <c r="Y42" s="262"/>
      <c r="Z42" s="262"/>
      <c r="AA42" s="262"/>
      <c r="AB42" s="262"/>
      <c r="AC42" s="262"/>
      <c r="AD42" s="262"/>
      <c r="AE42" s="262"/>
      <c r="AF42" s="262"/>
      <c r="AG42" s="262"/>
      <c r="AH42" s="262"/>
      <c r="AI42" s="262"/>
      <c r="AJ42" s="262"/>
      <c r="AK42" s="262"/>
      <c r="AL42" s="262"/>
      <c r="AM42" s="262"/>
      <c r="AN42" s="262"/>
      <c r="AO42" s="262"/>
      <c r="AP42" s="262"/>
      <c r="AQ42" s="262"/>
      <c r="AR42" s="262"/>
      <c r="AS42" s="262"/>
      <c r="AT42" s="262"/>
      <c r="AU42" s="262"/>
      <c r="AV42" s="262"/>
      <c r="AW42" s="262"/>
      <c r="AX42" s="262"/>
      <c r="AY42" s="262"/>
      <c r="AZ42" s="262"/>
      <c r="BA42" s="262"/>
      <c r="BB42" s="262"/>
      <c r="BC42" s="262"/>
      <c r="BD42" s="262"/>
      <c r="BE42" s="262"/>
      <c r="BF42" s="262"/>
      <c r="BG42" s="262"/>
      <c r="BH42" s="262"/>
      <c r="BI42" s="262"/>
      <c r="BJ42" s="262"/>
      <c r="BK42" s="262"/>
      <c r="BL42" s="262"/>
      <c r="BM42" s="262"/>
      <c r="BN42" s="262"/>
      <c r="BO42" s="262"/>
      <c r="BP42" s="262"/>
      <c r="BQ42" s="262"/>
      <c r="BR42" s="262"/>
      <c r="BS42" s="262"/>
      <c r="BT42" s="262"/>
      <c r="BU42" s="262"/>
      <c r="BV42" s="262"/>
      <c r="BW42" s="262"/>
      <c r="BX42" s="262"/>
      <c r="BY42" s="262"/>
      <c r="BZ42" s="262"/>
      <c r="CA42" s="262"/>
      <c r="CB42" s="262"/>
      <c r="CC42" s="262"/>
      <c r="CD42" s="262"/>
      <c r="CE42" s="262"/>
      <c r="CF42" s="262"/>
      <c r="CG42" s="262"/>
      <c r="CH42" s="262"/>
      <c r="CI42" s="262"/>
      <c r="CJ42" s="262"/>
      <c r="CK42" s="262"/>
      <c r="CL42" s="262"/>
      <c r="CM42" s="262"/>
      <c r="CN42" s="262"/>
      <c r="CO42" s="262"/>
      <c r="CP42" s="262"/>
      <c r="CQ42" s="262"/>
      <c r="CR42" s="262"/>
      <c r="CS42" s="262"/>
      <c r="CT42" s="262"/>
      <c r="CU42" s="262"/>
      <c r="CV42" s="262"/>
      <c r="CW42" s="262"/>
      <c r="CX42" s="262"/>
      <c r="CY42" s="262"/>
      <c r="CZ42" s="262"/>
      <c r="DA42" s="262"/>
      <c r="DB42" s="262"/>
      <c r="DC42" s="262"/>
      <c r="DD42" s="262"/>
      <c r="DE42" s="262"/>
      <c r="DF42" s="262"/>
      <c r="DG42" s="262"/>
      <c r="DH42" s="262"/>
      <c r="DI42" s="262"/>
      <c r="DJ42" s="262"/>
      <c r="DK42" s="262"/>
      <c r="DL42" s="262"/>
      <c r="DM42" s="262"/>
      <c r="DN42" s="262"/>
      <c r="DO42" s="262"/>
      <c r="DP42" s="262"/>
      <c r="DQ42" s="262"/>
      <c r="DR42" s="262"/>
      <c r="DS42" s="262"/>
      <c r="DT42" s="262"/>
      <c r="DU42" s="262"/>
    </row>
    <row r="43" spans="2:125" ht="13.2" x14ac:dyDescent="0.2">
      <c r="Q43" s="262"/>
      <c r="S43" s="262"/>
      <c r="V43" s="262"/>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3" t="s">
        <v>568</v>
      </c>
    </row>
  </sheetData>
  <sheetProtection algorithmName="SHA-512" hashValue="zdZXwuxYZwu7FVxY+9EKDsSuIeXi663A1rI+1Lkg4oR87uQPgluxhM2ZTJFII4GbTX54FyDlaL4Hzpe4pv5Rog==" saltValue="pCF1Pr8riPtrIioUgD/ZzA=="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569</v>
      </c>
      <c r="G46" s="8" t="s">
        <v>570</v>
      </c>
      <c r="H46" s="8" t="s">
        <v>571</v>
      </c>
      <c r="I46" s="8" t="s">
        <v>572</v>
      </c>
      <c r="J46" s="9" t="s">
        <v>573</v>
      </c>
    </row>
    <row r="47" spans="2:10" ht="57.75" customHeight="1" x14ac:dyDescent="0.2">
      <c r="B47" s="10"/>
      <c r="C47" s="1167" t="s">
        <v>3</v>
      </c>
      <c r="D47" s="1167"/>
      <c r="E47" s="1168"/>
      <c r="F47" s="11">
        <v>17.41</v>
      </c>
      <c r="G47" s="12">
        <v>11.13</v>
      </c>
      <c r="H47" s="12">
        <v>8.17</v>
      </c>
      <c r="I47" s="12">
        <v>8.68</v>
      </c>
      <c r="J47" s="13">
        <v>18.329999999999998</v>
      </c>
    </row>
    <row r="48" spans="2:10" ht="57.75" customHeight="1" x14ac:dyDescent="0.2">
      <c r="B48" s="14"/>
      <c r="C48" s="1169" t="s">
        <v>4</v>
      </c>
      <c r="D48" s="1169"/>
      <c r="E48" s="1170"/>
      <c r="F48" s="15">
        <v>1</v>
      </c>
      <c r="G48" s="16">
        <v>6.8</v>
      </c>
      <c r="H48" s="16">
        <v>2.62</v>
      </c>
      <c r="I48" s="16">
        <v>6.31</v>
      </c>
      <c r="J48" s="17">
        <v>5.05</v>
      </c>
    </row>
    <row r="49" spans="2:10" ht="57.75" customHeight="1" thickBot="1" x14ac:dyDescent="0.25">
      <c r="B49" s="18"/>
      <c r="C49" s="1171" t="s">
        <v>5</v>
      </c>
      <c r="D49" s="1171"/>
      <c r="E49" s="1172"/>
      <c r="F49" s="19">
        <v>0.18</v>
      </c>
      <c r="G49" s="20" t="s">
        <v>574</v>
      </c>
      <c r="H49" s="20" t="s">
        <v>575</v>
      </c>
      <c r="I49" s="20">
        <v>4.8</v>
      </c>
      <c r="J49" s="21">
        <v>9.83</v>
      </c>
    </row>
    <row r="50" spans="2:10" ht="13.2" x14ac:dyDescent="0.2"/>
  </sheetData>
  <sheetProtection algorithmName="SHA-512" hashValue="F+nQJ+B4rColeRZ4GFIkxmuFfTA+JewejH5nzkxtDPgxH6p606QqZbdwAO9pe8hg2OEji4ecMToti/JI+hObYA==" saltValue="95XcC+UWYApExobdevkPlw==" spinCount="100000" sheet="1" objects="1" scenarios="1"/>
  <mergeCells count="3">
    <mergeCell ref="C47:E47"/>
    <mergeCell ref="C48:E48"/>
    <mergeCell ref="C49:E49"/>
  </mergeCells>
  <phoneticPr fontId="2"/>
  <printOptions horizontalCentered="1"/>
  <pageMargins left="0" right="0" top="0.19685039370078741" bottom="0" header="0" footer="0"/>
  <headerFooter alignWithMargins="0">
    <oddFooter>&amp;C&amp;P/&amp;N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東京都</cp:lastModifiedBy>
  <dcterms:created xsi:type="dcterms:W3CDTF">2023-02-20T04:50:39Z</dcterms:created>
  <dcterms:modified xsi:type="dcterms:W3CDTF">2023-10-13T06:37:30Z</dcterms:modified>
  <cp:category/>
</cp:coreProperties>
</file>