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af+dV4w/SpacjjRb7KN0biNX5ZEkXNauK0YR6imRkbhvNn/+R37LztSu2kx7U6a1OutyKHNg+3kxYWWQ+Gz8xw==" workbookSaltValue="XXf7gzPd428shGthTXBJSg==" workbookSpinCount="100000" lockStructure="1"/>
  <bookViews>
    <workbookView xWindow="0" yWindow="0" windowWidth="20490" windowHeight="69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BB8" i="4" s="1"/>
  <c r="T6" i="5"/>
  <c r="S6" i="5"/>
  <c r="AL8" i="4" s="1"/>
  <c r="R6" i="5"/>
  <c r="Q6" i="5"/>
  <c r="P6" i="5"/>
  <c r="O6" i="5"/>
  <c r="I10" i="4" s="1"/>
  <c r="N6" i="5"/>
  <c r="M6" i="5"/>
  <c r="AD8" i="4" s="1"/>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F85" i="4"/>
  <c r="BB10" i="4"/>
  <c r="AL10" i="4"/>
  <c r="AD10" i="4"/>
  <c r="W10" i="4"/>
  <c r="P10" i="4"/>
  <c r="B10" i="4"/>
  <c r="AT8" i="4"/>
  <c r="W8" i="4"/>
  <c r="I8" i="4"/>
  <c r="B8" i="4"/>
  <c r="B6" i="4"/>
</calcChain>
</file>

<file path=xl/sharedStrings.xml><?xml version="1.0" encoding="utf-8"?>
<sst xmlns="http://schemas.openxmlformats.org/spreadsheetml/2006/main" count="325" uniqueCount="116">
  <si>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</si>
  <si>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</si>
  <si>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</si>
  <si>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</si>
  <si>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</si>
  <si>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</si>
  <si>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</si>
  <si>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</si>
  <si>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</si>
  <si>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</si>
  <si>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</si>
  <si>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</si>
  <si>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</si>
  <si>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</si>
  <si>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</si>
  <si>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</si>
  <si>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</si>
  <si>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</si>
  <si>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</si>
  <si>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</si>
  <si>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</si>
  <si>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</si>
  <si>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</si>
  <si>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</si>
  <si>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</si>
  <si>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</si>
  <si>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</si>
  <si>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</si>
  <si>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</si>
  <si>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</si>
  <si>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</si>
  <si>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</si>
  <si>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</si>
  <si>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</si>
  <si>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</si>
  <si>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</si>
  <si>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</si>
  <si>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</si>
  <si>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</si>
  <si>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</si>
  <si>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</si>
  <si>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</si>
  <si>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</si>
  <si>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</si>
  <si>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</si>
  <si>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</si>
  <si>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</si>
  <si>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</si>
  <si>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</si>
  <si>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</si>
  <si>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</si>
  <si>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</si>
  <si>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</si>
  <si>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</si>
  <si>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</si>
  <si>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</si>
  <si>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</si>
  <si>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</si>
  <si>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</si>
  <si>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</si>
  <si>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</si>
  <si>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</si>
  <si>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</si>
  <si>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</si>
  <si>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</si>
  <si>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</si>
  <si>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</si>
  <si>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</si>
  <si>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</si>
  <si>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</si>
  <si>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</si>
  <si>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</si>
  <si>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</si>
  <si>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</si>
  <si>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</si>
  <si>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</si>
  <si>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</si>
  <si>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</si>
  <si>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</si>
  <si>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</si>
  <si>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</si>
  <si>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</si>
  <si>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</si>
  <si>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</si>
  <si>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</si>
  <si>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</si>
  <si>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</si>
  <si>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</si>
  <si>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</si>
  <si>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</si>
  <si>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</si>
  <si>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</si>
  <si>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</si>
  <si>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</si>
  <si>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</si>
  <si>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青梅市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</si>
  <si>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</si>
  <si>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</si>
  <si>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</si>
  <si>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</si>
  <si>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</si>
  <si>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</si>
  <si>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</si>
  <si>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</si>
  <si>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</si>
  <si>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</si>
  <si>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</si>
  <si>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</si>
  <si>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</si>
  <si>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</si>
  <si>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</si>
  <si>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</si>
  <si>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</si>
  <si>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特定地域生活排水事業については、使用料単価が、資本費・維持管理経費に見合わない、低い水準となっている。今後も、老朽化した浄化槽の更新や、全体計画区域内の浄化槽設置が必要であることを考えれば、資本費・維持管理経費が下がることは考えづらい。ただ、浄化槽の設置・整備を進めることで、使用料の増収にもつながると考えている。
経営の健全性を向上させるためには、適切な使用料を検討する必要があると思われるが、公共下水道事業と合わせて運営していることから、市の下水道事業全体としての判断が必要となる。
経営戦略にそって、浄化槽の整備改修、適切な使用料の検討を進めていく。</t>
    <rPh sb="0" eb="8">
      <t>トクテイチイキセイカツハイスイ</t>
    </rPh>
    <rPh sb="8" eb="10">
      <t>ジギョウ</t>
    </rPh>
    <rPh sb="16" eb="19">
      <t>シヨウリョウ</t>
    </rPh>
    <rPh sb="19" eb="21">
      <t>タンカ</t>
    </rPh>
    <rPh sb="23" eb="25">
      <t>シホン</t>
    </rPh>
    <rPh sb="25" eb="26">
      <t>ヒ</t>
    </rPh>
    <rPh sb="27" eb="29">
      <t>イジ</t>
    </rPh>
    <rPh sb="29" eb="31">
      <t>カンリ</t>
    </rPh>
    <rPh sb="31" eb="33">
      <t>ケイヒ</t>
    </rPh>
    <rPh sb="34" eb="36">
      <t>ミア</t>
    </rPh>
    <rPh sb="40" eb="41">
      <t>ヒク</t>
    </rPh>
    <rPh sb="42" eb="44">
      <t>スイジュン</t>
    </rPh>
    <rPh sb="51" eb="53">
      <t>コンゴ</t>
    </rPh>
    <rPh sb="55" eb="58">
      <t>ロウキュウカ</t>
    </rPh>
    <rPh sb="60" eb="63">
      <t>ジョウカソウ</t>
    </rPh>
    <rPh sb="64" eb="66">
      <t>コウシン</t>
    </rPh>
    <rPh sb="68" eb="70">
      <t>ゼンタイ</t>
    </rPh>
    <rPh sb="70" eb="72">
      <t>ケイカク</t>
    </rPh>
    <rPh sb="72" eb="74">
      <t>クイキ</t>
    </rPh>
    <rPh sb="74" eb="75">
      <t>ナイ</t>
    </rPh>
    <rPh sb="76" eb="79">
      <t>ジョウカソウ</t>
    </rPh>
    <rPh sb="79" eb="81">
      <t>セッチ</t>
    </rPh>
    <rPh sb="82" eb="84">
      <t>ヒツヨウ</t>
    </rPh>
    <rPh sb="90" eb="91">
      <t>カンガ</t>
    </rPh>
    <rPh sb="95" eb="97">
      <t>シホン</t>
    </rPh>
    <rPh sb="97" eb="98">
      <t>ヒ</t>
    </rPh>
    <rPh sb="99" eb="101">
      <t>イジ</t>
    </rPh>
    <rPh sb="101" eb="103">
      <t>カンリ</t>
    </rPh>
    <rPh sb="103" eb="105">
      <t>ケイヒ</t>
    </rPh>
    <rPh sb="106" eb="107">
      <t>サ</t>
    </rPh>
    <rPh sb="112" eb="113">
      <t>カンガ</t>
    </rPh>
    <rPh sb="121" eb="124">
      <t>ジョウカソウ</t>
    </rPh>
    <rPh sb="125" eb="127">
      <t>セッチ</t>
    </rPh>
    <rPh sb="128" eb="130">
      <t>セイビ</t>
    </rPh>
    <rPh sb="131" eb="132">
      <t>スス</t>
    </rPh>
    <rPh sb="138" eb="141">
      <t>シヨウリョウ</t>
    </rPh>
    <rPh sb="142" eb="144">
      <t>ゾウシュウ</t>
    </rPh>
    <rPh sb="151" eb="152">
      <t>カンガ</t>
    </rPh>
    <rPh sb="158" eb="160">
      <t>ケイエイ</t>
    </rPh>
    <rPh sb="161" eb="164">
      <t>ケンゼンセイ</t>
    </rPh>
    <rPh sb="165" eb="167">
      <t>コウジョウ</t>
    </rPh>
    <rPh sb="175" eb="177">
      <t>テキセツ</t>
    </rPh>
    <rPh sb="178" eb="180">
      <t>シヨウ</t>
    </rPh>
    <rPh sb="180" eb="181">
      <t>リョウ</t>
    </rPh>
    <rPh sb="182" eb="184">
      <t>ケントウ</t>
    </rPh>
    <rPh sb="186" eb="188">
      <t>ヒツヨウ</t>
    </rPh>
    <rPh sb="192" eb="193">
      <t>オモ</t>
    </rPh>
    <rPh sb="198" eb="200">
      <t>コウキョウ</t>
    </rPh>
    <rPh sb="200" eb="203">
      <t>ゲスイドウ</t>
    </rPh>
    <rPh sb="203" eb="205">
      <t>ジギョウ</t>
    </rPh>
    <rPh sb="206" eb="207">
      <t>ア</t>
    </rPh>
    <rPh sb="210" eb="212">
      <t>ウンエイ</t>
    </rPh>
    <rPh sb="221" eb="222">
      <t>シ</t>
    </rPh>
    <rPh sb="223" eb="226">
      <t>ゲスイドウ</t>
    </rPh>
    <rPh sb="226" eb="228">
      <t>ジギョウ</t>
    </rPh>
    <rPh sb="228" eb="230">
      <t>ゼンタイ</t>
    </rPh>
    <rPh sb="234" eb="236">
      <t>ハンダン</t>
    </rPh>
    <rPh sb="237" eb="239">
      <t>ヒツヨウ</t>
    </rPh>
    <rPh sb="244" eb="246">
      <t>ケイエイ</t>
    </rPh>
    <rPh sb="246" eb="248">
      <t>センリャク</t>
    </rPh>
    <rPh sb="253" eb="256">
      <t>ジョウカソウ</t>
    </rPh>
    <rPh sb="257" eb="259">
      <t>セイビ</t>
    </rPh>
    <rPh sb="259" eb="261">
      <t>カイシュウ</t>
    </rPh>
    <rPh sb="262" eb="264">
      <t>テキセツ</t>
    </rPh>
    <rPh sb="265" eb="267">
      <t>シヨウ</t>
    </rPh>
    <rPh sb="267" eb="268">
      <t>リョウ</t>
    </rPh>
    <rPh sb="269" eb="271">
      <t>ケントウ</t>
    </rPh>
    <rPh sb="272" eb="273">
      <t>スス</t>
    </rPh>
    <phoneticPr fontId="4"/>
  </si>
  <si>
    <r>
      <t>当市の特定地域生活排水処理事業は、平成27年度より開始しており、事業開始後、あるいは開始に合わせて、市が設置した浄化槽については、設置後10年もたっておらず、</t>
    </r>
    <r>
      <rPr>
        <u/>
        <sz val="11"/>
        <rFont val="ＭＳ ゴシック"/>
        <family val="3"/>
        <charset val="128"/>
      </rPr>
      <t>①有形固定資産減価償却率</t>
    </r>
    <r>
      <rPr>
        <sz val="11"/>
        <rFont val="ＭＳ ゴシック"/>
        <family val="3"/>
        <charset val="128"/>
      </rPr>
      <t xml:space="preserve">も低くなっている。
一方、もともと私設されていた浄化槽について、青梅市が譲渡を受け、引継ぎ公設浄化槽として整備しているものが、全体の浄化槽の半数を超えている。
譲渡された浄化槽は、ばらつきはあるものの、設置から30年近くたっているものもあり、老朽化が進んでいる。経営戦略にそって、計画的な更新を考える必要がある。
</t>
    </r>
    <rPh sb="0" eb="2">
      <t>トウシ</t>
    </rPh>
    <rPh sb="3" eb="13">
      <t>トクテイチイキセイカツハイスイショリ</t>
    </rPh>
    <rPh sb="13" eb="15">
      <t>ジギョウ</t>
    </rPh>
    <rPh sb="17" eb="19">
      <t>ヘイセイ</t>
    </rPh>
    <rPh sb="21" eb="23">
      <t>ネンド</t>
    </rPh>
    <rPh sb="25" eb="27">
      <t>カイシ</t>
    </rPh>
    <rPh sb="32" eb="34">
      <t>ジギョウ</t>
    </rPh>
    <rPh sb="34" eb="36">
      <t>カイシ</t>
    </rPh>
    <rPh sb="36" eb="37">
      <t>ゴ</t>
    </rPh>
    <rPh sb="42" eb="44">
      <t>カイシ</t>
    </rPh>
    <rPh sb="45" eb="46">
      <t>ア</t>
    </rPh>
    <rPh sb="50" eb="51">
      <t>シ</t>
    </rPh>
    <rPh sb="52" eb="54">
      <t>セッチ</t>
    </rPh>
    <rPh sb="56" eb="59">
      <t>ジョウカソウ</t>
    </rPh>
    <rPh sb="65" eb="67">
      <t>セッチ</t>
    </rPh>
    <rPh sb="67" eb="68">
      <t>ゴ</t>
    </rPh>
    <rPh sb="70" eb="71">
      <t>ネン</t>
    </rPh>
    <rPh sb="80" eb="82">
      <t>ユウケイ</t>
    </rPh>
    <rPh sb="82" eb="84">
      <t>コテイ</t>
    </rPh>
    <rPh sb="84" eb="86">
      <t>シサン</t>
    </rPh>
    <rPh sb="86" eb="88">
      <t>ゲンカ</t>
    </rPh>
    <rPh sb="88" eb="90">
      <t>ショウキャク</t>
    </rPh>
    <rPh sb="90" eb="91">
      <t>リツ</t>
    </rPh>
    <rPh sb="92" eb="93">
      <t>ヒク</t>
    </rPh>
    <rPh sb="101" eb="103">
      <t>イッポウ</t>
    </rPh>
    <rPh sb="108" eb="110">
      <t>シセツ</t>
    </rPh>
    <rPh sb="115" eb="118">
      <t>ジョウカソウ</t>
    </rPh>
    <rPh sb="127" eb="129">
      <t>ジョウト</t>
    </rPh>
    <rPh sb="130" eb="131">
      <t>ウ</t>
    </rPh>
    <rPh sb="154" eb="156">
      <t>ゼンタイ</t>
    </rPh>
    <rPh sb="157" eb="160">
      <t>ジョウカソウ</t>
    </rPh>
    <rPh sb="161" eb="163">
      <t>ハンスウ</t>
    </rPh>
    <rPh sb="164" eb="165">
      <t>コ</t>
    </rPh>
    <rPh sb="171" eb="173">
      <t>ジョウト</t>
    </rPh>
    <rPh sb="176" eb="179">
      <t>ジョウカソウ</t>
    </rPh>
    <rPh sb="222" eb="224">
      <t>ケイエイ</t>
    </rPh>
    <rPh sb="224" eb="226">
      <t>センリャク</t>
    </rPh>
    <phoneticPr fontId="4"/>
  </si>
  <si>
    <r>
      <t>経営の健全性については、一般会計からの補助金に頼るところが大きく、</t>
    </r>
    <r>
      <rPr>
        <u/>
        <sz val="10"/>
        <rFont val="ＭＳ ゴシック"/>
        <family val="3"/>
        <charset val="128"/>
      </rPr>
      <t>①経常収支比率</t>
    </r>
    <r>
      <rPr>
        <sz val="10"/>
        <rFont val="ＭＳ ゴシック"/>
        <family val="3"/>
        <charset val="128"/>
      </rPr>
      <t>は100％を上回っているものの、</t>
    </r>
    <r>
      <rPr>
        <u/>
        <sz val="10"/>
        <rFont val="ＭＳ ゴシック"/>
        <family val="3"/>
        <charset val="128"/>
      </rPr>
      <t>⑤経費回収率</t>
    </r>
    <r>
      <rPr>
        <sz val="10"/>
        <rFont val="ＭＳ ゴシック"/>
        <family val="3"/>
        <charset val="128"/>
      </rPr>
      <t>が32.91％と、100％を大きく下回っている。</t>
    </r>
    <r>
      <rPr>
        <u/>
        <sz val="10"/>
        <rFont val="ＭＳ ゴシック"/>
        <family val="3"/>
        <charset val="128"/>
      </rPr>
      <t>⑥汚水処理原価</t>
    </r>
    <r>
      <rPr>
        <sz val="10"/>
        <rFont val="ＭＳ ゴシック"/>
        <family val="3"/>
        <charset val="128"/>
      </rPr>
      <t>は、平均値と比べても格段高いわけでもなく、使用料を低く設定していることが一因であり、今後もこの傾向は続くと見込んでいる。
特定地域生活排水処理事業単独では、使用料収入が少なく、維持管理経費や資本費を賄いきれず、</t>
    </r>
    <r>
      <rPr>
        <u/>
        <sz val="10"/>
        <rFont val="ＭＳ ゴシック"/>
        <family val="3"/>
        <charset val="128"/>
      </rPr>
      <t>③流動比率</t>
    </r>
    <r>
      <rPr>
        <sz val="10"/>
        <rFont val="ＭＳ ゴシック"/>
        <family val="3"/>
        <charset val="128"/>
      </rPr>
      <t>は92.13％となっているが、青梅市下水道事業では、公共下水道事業を合わせて運営しており、公共下水道事業より生じる資金によって、資金運用を行っている。
経営の効率性については、</t>
    </r>
    <r>
      <rPr>
        <u/>
        <sz val="10"/>
        <rFont val="ＭＳ ゴシック"/>
        <family val="3"/>
        <charset val="128"/>
      </rPr>
      <t>⑧水洗化率</t>
    </r>
    <r>
      <rPr>
        <sz val="10"/>
        <rFont val="ＭＳ ゴシック"/>
        <family val="3"/>
        <charset val="128"/>
      </rPr>
      <t>は100％となっているものの、全体計画人口のうちの水洗便所設置済み人口は35.95％にとどまっている。また、</t>
    </r>
    <r>
      <rPr>
        <u/>
        <sz val="10"/>
        <rFont val="ＭＳ ゴシック"/>
        <family val="3"/>
        <charset val="128"/>
      </rPr>
      <t>⑦施設利用率</t>
    </r>
    <r>
      <rPr>
        <sz val="10"/>
        <rFont val="ＭＳ ゴシック"/>
        <family val="3"/>
        <charset val="128"/>
      </rPr>
      <t>は、平均値よりやや低い50.15％となっている。これについては、市が施設管理を引き継いだ私設の浄化槽が、古い基準で設計されており、使用人数に対して過剰な処理能力を有している場合があること、また、計画地域が面積当たりの人口が少ない地域であり、最小規模の浄化槽を設置しても、使用者数が処理能力より少ない場合がある（利用者２人に対し、５人分の処理能力を持つ浄化槽を設置せざるを得ない場合など）ことなどによるものである。
また、使用料単価の水準が低いこと、利用者数に比して処理能力の高い浄化槽の設置をせざるを得ない事例があることなどから、</t>
    </r>
    <r>
      <rPr>
        <u/>
        <sz val="10"/>
        <rFont val="ＭＳ ゴシック"/>
        <family val="3"/>
        <charset val="128"/>
      </rPr>
      <t>④企業債残高対事業規模比率</t>
    </r>
    <r>
      <rPr>
        <sz val="10"/>
        <rFont val="ＭＳ ゴシック"/>
        <family val="3"/>
        <charset val="128"/>
      </rPr>
      <t>は、平均値と比較しても非常に大きくなっている。
整備計画通りに整備が進んでいないため、健全性・効率性を高めるためにも、引き続き整備を進める必要がある。そのため、</t>
    </r>
    <r>
      <rPr>
        <u/>
        <sz val="10"/>
        <rFont val="ＭＳ ゴシック"/>
        <family val="3"/>
        <charset val="128"/>
      </rPr>
      <t>⑦施設利用率</t>
    </r>
    <r>
      <rPr>
        <sz val="10"/>
        <rFont val="ＭＳ ゴシック"/>
        <family val="3"/>
        <charset val="128"/>
      </rPr>
      <t>や</t>
    </r>
    <r>
      <rPr>
        <u/>
        <sz val="10"/>
        <rFont val="ＭＳ ゴシック"/>
        <family val="3"/>
        <charset val="128"/>
      </rPr>
      <t>④企業債残高対事業規模比率</t>
    </r>
    <r>
      <rPr>
        <sz val="10"/>
        <rFont val="ＭＳ ゴシック"/>
        <family val="3"/>
        <charset val="128"/>
      </rPr>
      <t>は、今後も現状と同様の状況が続くと見込んでいる。</t>
    </r>
    <rPh sb="0" eb="2">
      <t>ケイエイ</t>
    </rPh>
    <rPh sb="3" eb="6">
      <t>ケンゼンセイ</t>
    </rPh>
    <rPh sb="12" eb="14">
      <t>イッパン</t>
    </rPh>
    <rPh sb="14" eb="16">
      <t>カイケイ</t>
    </rPh>
    <rPh sb="19" eb="22">
      <t>ホジョキン</t>
    </rPh>
    <rPh sb="23" eb="24">
      <t>タヨ</t>
    </rPh>
    <rPh sb="29" eb="30">
      <t>オオ</t>
    </rPh>
    <rPh sb="34" eb="36">
      <t>ケイジョウ</t>
    </rPh>
    <rPh sb="36" eb="38">
      <t>シュウシ</t>
    </rPh>
    <rPh sb="38" eb="40">
      <t>ヒリツ</t>
    </rPh>
    <rPh sb="46" eb="48">
      <t>ウワマワ</t>
    </rPh>
    <rPh sb="57" eb="59">
      <t>ケイヒ</t>
    </rPh>
    <rPh sb="59" eb="61">
      <t>カイシュウ</t>
    </rPh>
    <rPh sb="61" eb="62">
      <t>リツ</t>
    </rPh>
    <rPh sb="76" eb="77">
      <t>オオ</t>
    </rPh>
    <rPh sb="79" eb="81">
      <t>シタマワ</t>
    </rPh>
    <rPh sb="87" eb="89">
      <t>オスイ</t>
    </rPh>
    <rPh sb="89" eb="91">
      <t>ショリ</t>
    </rPh>
    <rPh sb="91" eb="93">
      <t>ゲンカ</t>
    </rPh>
    <rPh sb="95" eb="98">
      <t>ヘイキンチ</t>
    </rPh>
    <rPh sb="99" eb="100">
      <t>クラ</t>
    </rPh>
    <rPh sb="103" eb="105">
      <t>カクダン</t>
    </rPh>
    <rPh sb="105" eb="106">
      <t>タカ</t>
    </rPh>
    <rPh sb="114" eb="117">
      <t>シヨウリョウ</t>
    </rPh>
    <rPh sb="118" eb="119">
      <t>ヒク</t>
    </rPh>
    <rPh sb="120" eb="122">
      <t>セッテイ</t>
    </rPh>
    <rPh sb="129" eb="131">
      <t>イチイン</t>
    </rPh>
    <rPh sb="135" eb="137">
      <t>コンゴ</t>
    </rPh>
    <rPh sb="140" eb="142">
      <t>ケイコウ</t>
    </rPh>
    <rPh sb="143" eb="144">
      <t>ツヅ</t>
    </rPh>
    <rPh sb="146" eb="148">
      <t>ミコ</t>
    </rPh>
    <rPh sb="154" eb="156">
      <t>トクテイ</t>
    </rPh>
    <rPh sb="156" eb="158">
      <t>チイキ</t>
    </rPh>
    <rPh sb="158" eb="160">
      <t>セイカツ</t>
    </rPh>
    <rPh sb="160" eb="162">
      <t>ハイスイ</t>
    </rPh>
    <rPh sb="162" eb="164">
      <t>ショリ</t>
    </rPh>
    <rPh sb="164" eb="166">
      <t>ジギョウ</t>
    </rPh>
    <rPh sb="166" eb="168">
      <t>タンドク</t>
    </rPh>
    <rPh sb="171" eb="174">
      <t>シヨウリョウ</t>
    </rPh>
    <rPh sb="174" eb="176">
      <t>シュウニュウ</t>
    </rPh>
    <rPh sb="177" eb="178">
      <t>スク</t>
    </rPh>
    <rPh sb="181" eb="183">
      <t>イジ</t>
    </rPh>
    <rPh sb="183" eb="185">
      <t>カンリ</t>
    </rPh>
    <rPh sb="185" eb="187">
      <t>ケイヒ</t>
    </rPh>
    <rPh sb="188" eb="190">
      <t>シホン</t>
    </rPh>
    <rPh sb="190" eb="191">
      <t>ヒ</t>
    </rPh>
    <rPh sb="192" eb="193">
      <t>マカナ</t>
    </rPh>
    <rPh sb="199" eb="201">
      <t>リュウドウ</t>
    </rPh>
    <rPh sb="201" eb="203">
      <t>ヒリツ</t>
    </rPh>
    <rPh sb="218" eb="221">
      <t>オウメシ</t>
    </rPh>
    <rPh sb="221" eb="224">
      <t>ゲスイドウ</t>
    </rPh>
    <rPh sb="224" eb="226">
      <t>ジギョウ</t>
    </rPh>
    <rPh sb="229" eb="231">
      <t>コウキョウ</t>
    </rPh>
    <rPh sb="231" eb="234">
      <t>ゲスイドウ</t>
    </rPh>
    <rPh sb="234" eb="236">
      <t>ジギョウ</t>
    </rPh>
    <rPh sb="237" eb="238">
      <t>ア</t>
    </rPh>
    <rPh sb="241" eb="243">
      <t>ウンエイ</t>
    </rPh>
    <rPh sb="248" eb="250">
      <t>コウキョウ</t>
    </rPh>
    <rPh sb="250" eb="253">
      <t>ゲスイドウ</t>
    </rPh>
    <rPh sb="253" eb="255">
      <t>ジギョウ</t>
    </rPh>
    <rPh sb="257" eb="258">
      <t>ショウ</t>
    </rPh>
    <rPh sb="260" eb="262">
      <t>シキン</t>
    </rPh>
    <rPh sb="267" eb="269">
      <t>シキン</t>
    </rPh>
    <rPh sb="269" eb="271">
      <t>ウンヨウ</t>
    </rPh>
    <rPh sb="272" eb="273">
      <t>オコナ</t>
    </rPh>
    <rPh sb="279" eb="281">
      <t>ケイエイ</t>
    </rPh>
    <rPh sb="282" eb="285">
      <t>コウリツセイ</t>
    </rPh>
    <rPh sb="292" eb="295">
      <t>スイセンカ</t>
    </rPh>
    <rPh sb="295" eb="296">
      <t>リツ</t>
    </rPh>
    <rPh sb="311" eb="313">
      <t>ゼンタイ</t>
    </rPh>
    <rPh sb="313" eb="315">
      <t>ケイカク</t>
    </rPh>
    <rPh sb="315" eb="317">
      <t>ジンコウ</t>
    </rPh>
    <rPh sb="321" eb="323">
      <t>スイセン</t>
    </rPh>
    <rPh sb="323" eb="325">
      <t>ベンジョ</t>
    </rPh>
    <rPh sb="325" eb="327">
      <t>セッチ</t>
    </rPh>
    <rPh sb="327" eb="328">
      <t>ズ</t>
    </rPh>
    <rPh sb="329" eb="331">
      <t>ジンコウ</t>
    </rPh>
    <rPh sb="351" eb="353">
      <t>シセツ</t>
    </rPh>
    <rPh sb="353" eb="355">
      <t>リヨウ</t>
    </rPh>
    <rPh sb="355" eb="356">
      <t>リツ</t>
    </rPh>
    <rPh sb="358" eb="361">
      <t>ヘイキンチ</t>
    </rPh>
    <rPh sb="365" eb="366">
      <t>ヒク</t>
    </rPh>
    <rPh sb="388" eb="389">
      <t>シ</t>
    </rPh>
    <rPh sb="390" eb="392">
      <t>シセツ</t>
    </rPh>
    <rPh sb="392" eb="394">
      <t>カンリ</t>
    </rPh>
    <rPh sb="395" eb="396">
      <t>ヒ</t>
    </rPh>
    <rPh sb="397" eb="398">
      <t>ツ</t>
    </rPh>
    <rPh sb="400" eb="402">
      <t>シセツ</t>
    </rPh>
    <rPh sb="403" eb="406">
      <t>ジョウカソウ</t>
    </rPh>
    <rPh sb="408" eb="409">
      <t>フル</t>
    </rPh>
    <rPh sb="410" eb="412">
      <t>キジュン</t>
    </rPh>
    <rPh sb="413" eb="415">
      <t>セッケイ</t>
    </rPh>
    <rPh sb="421" eb="423">
      <t>シヨウ</t>
    </rPh>
    <rPh sb="423" eb="425">
      <t>ニンズウ</t>
    </rPh>
    <rPh sb="426" eb="427">
      <t>タイ</t>
    </rPh>
    <rPh sb="429" eb="431">
      <t>カジョウ</t>
    </rPh>
    <rPh sb="432" eb="434">
      <t>ショリ</t>
    </rPh>
    <rPh sb="434" eb="436">
      <t>ノウリョク</t>
    </rPh>
    <rPh sb="437" eb="438">
      <t>ユウ</t>
    </rPh>
    <rPh sb="442" eb="444">
      <t>バアイ</t>
    </rPh>
    <rPh sb="453" eb="455">
      <t>ケイカク</t>
    </rPh>
    <rPh sb="455" eb="457">
      <t>チイキ</t>
    </rPh>
    <rPh sb="458" eb="460">
      <t>メンセキ</t>
    </rPh>
    <rPh sb="460" eb="461">
      <t>ア</t>
    </rPh>
    <rPh sb="464" eb="466">
      <t>ジンコウ</t>
    </rPh>
    <rPh sb="467" eb="468">
      <t>スク</t>
    </rPh>
    <rPh sb="470" eb="472">
      <t>チイキ</t>
    </rPh>
    <rPh sb="476" eb="478">
      <t>サイショウ</t>
    </rPh>
    <rPh sb="478" eb="480">
      <t>キボ</t>
    </rPh>
    <rPh sb="481" eb="484">
      <t>ジョウカソウ</t>
    </rPh>
    <rPh sb="485" eb="487">
      <t>セッチ</t>
    </rPh>
    <rPh sb="491" eb="493">
      <t>シヨウ</t>
    </rPh>
    <rPh sb="493" eb="494">
      <t>シャ</t>
    </rPh>
    <rPh sb="494" eb="495">
      <t>スウ</t>
    </rPh>
    <rPh sb="496" eb="498">
      <t>ショリ</t>
    </rPh>
    <rPh sb="498" eb="500">
      <t>ノウリョク</t>
    </rPh>
    <rPh sb="502" eb="503">
      <t>スク</t>
    </rPh>
    <rPh sb="505" eb="507">
      <t>バアイ</t>
    </rPh>
    <rPh sb="511" eb="514">
      <t>リヨウシャ</t>
    </rPh>
    <rPh sb="515" eb="516">
      <t>ニン</t>
    </rPh>
    <rPh sb="517" eb="518">
      <t>タイ</t>
    </rPh>
    <rPh sb="521" eb="522">
      <t>ニン</t>
    </rPh>
    <rPh sb="522" eb="523">
      <t>ブン</t>
    </rPh>
    <rPh sb="524" eb="526">
      <t>ショリ</t>
    </rPh>
    <rPh sb="526" eb="528">
      <t>ノウリョク</t>
    </rPh>
    <rPh sb="529" eb="530">
      <t>モ</t>
    </rPh>
    <rPh sb="531" eb="533">
      <t>ジョウカ</t>
    </rPh>
    <rPh sb="533" eb="534">
      <t>ソウ</t>
    </rPh>
    <rPh sb="535" eb="537">
      <t>セッチ</t>
    </rPh>
    <rPh sb="541" eb="542">
      <t>エ</t>
    </rPh>
    <rPh sb="544" eb="546">
      <t>バアイ</t>
    </rPh>
    <rPh sb="580" eb="582">
      <t>リヨウ</t>
    </rPh>
    <rPh sb="582" eb="583">
      <t>シャ</t>
    </rPh>
    <rPh sb="583" eb="584">
      <t>スウ</t>
    </rPh>
    <rPh sb="585" eb="586">
      <t>ヒ</t>
    </rPh>
    <rPh sb="588" eb="590">
      <t>ショリ</t>
    </rPh>
    <rPh sb="590" eb="592">
      <t>ノウリョク</t>
    </rPh>
    <rPh sb="593" eb="594">
      <t>タカ</t>
    </rPh>
    <rPh sb="606" eb="607">
      <t>エ</t>
    </rPh>
    <rPh sb="609" eb="611">
      <t>ジレイ</t>
    </rPh>
    <rPh sb="658" eb="660">
      <t>セイビ</t>
    </rPh>
    <rPh sb="660" eb="662">
      <t>ケイカク</t>
    </rPh>
    <rPh sb="662" eb="663">
      <t>ドオ</t>
    </rPh>
    <rPh sb="665" eb="667">
      <t>セイビ</t>
    </rPh>
    <rPh sb="668" eb="669">
      <t>スス</t>
    </rPh>
    <rPh sb="677" eb="680">
      <t>ケンゼンセイ</t>
    </rPh>
    <rPh sb="681" eb="684">
      <t>コウリツセイ</t>
    </rPh>
    <rPh sb="685" eb="686">
      <t>タカ</t>
    </rPh>
    <rPh sb="693" eb="694">
      <t>ヒ</t>
    </rPh>
    <rPh sb="695" eb="696">
      <t>ツヅ</t>
    </rPh>
    <rPh sb="697" eb="699">
      <t>セイビ</t>
    </rPh>
    <rPh sb="700" eb="701">
      <t>スス</t>
    </rPh>
    <rPh sb="703" eb="705">
      <t>ヒツヨウ</t>
    </rPh>
    <rPh sb="715" eb="717">
      <t>シセツ</t>
    </rPh>
    <rPh sb="717" eb="719">
      <t>リヨウ</t>
    </rPh>
    <rPh sb="719" eb="720">
      <t>リツ</t>
    </rPh>
    <rPh sb="722" eb="724">
      <t>キギョウ</t>
    </rPh>
    <rPh sb="724" eb="725">
      <t>サイ</t>
    </rPh>
    <rPh sb="725" eb="727">
      <t>ザンダカ</t>
    </rPh>
    <rPh sb="727" eb="728">
      <t>タイ</t>
    </rPh>
    <rPh sb="728" eb="730">
      <t>ジギョウ</t>
    </rPh>
    <rPh sb="730" eb="732">
      <t>キボ</t>
    </rPh>
    <rPh sb="732" eb="734">
      <t>ヒリツ</t>
    </rPh>
    <rPh sb="736" eb="738">
      <t>コンゴ</t>
    </rPh>
    <rPh sb="739" eb="741">
      <t>ゲンジョウ</t>
    </rPh>
    <rPh sb="742" eb="744">
      <t>ドウヨウ</t>
    </rPh>
    <rPh sb="745" eb="747">
      <t>ジョウキョウ</t>
    </rPh>
    <rPh sb="748" eb="749">
      <t>ツヅ</t>
    </rPh>
    <rPh sb="751" eb="753">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</si>
</sst>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u/>
      <sz val="11"/>
      <name val="ＭＳ ゴシック"/>
      <family val="3"/>
      <charset val="128"/>
    </font>
    <font>
      <sz val="10"/>
      <name val="ＭＳ ゴシック"/>
      <family val="3"/>
      <charset val="128"/>
    </font>
    <font>
      <u/>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B1-442F-A274-3E881A1DB5DB}"/>
            </c:ext>
          </c:extLst>
        </c:ser>
        <c:dLbls>
          <c:showLegendKey val="0"/>
          <c:showVal val="0"/>
          <c:showCatName val="0"/>
          <c:showSerName val="0"/>
          <c:showPercent val="0"/>
          <c:showBubbleSize val="0"/>
        </c:dLbls>
        <c:gapWidth val="150"/>
        <c:axId val="366105064"/>
        <c:axId val="36610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3B1-442F-A274-3E881A1DB5DB}"/>
            </c:ext>
          </c:extLst>
        </c:ser>
        <c:dLbls>
          <c:showLegendKey val="0"/>
          <c:showVal val="0"/>
          <c:showCatName val="0"/>
          <c:showSerName val="0"/>
          <c:showPercent val="0"/>
          <c:showBubbleSize val="0"/>
        </c:dLbls>
        <c:marker val="1"/>
        <c:smooth val="0"/>
        <c:axId val="366105064"/>
        <c:axId val="366105456"/>
      </c:lineChart>
      <c:dateAx>
        <c:axId val="366105064"/>
        <c:scaling>
          <c:orientation val="minMax"/>
        </c:scaling>
        <c:delete val="1"/>
        <c:axPos val="b"/>
        <c:numFmt formatCode="&quot;H&quot;yy" sourceLinked="1"/>
        <c:majorTickMark val="none"/>
        <c:minorTickMark val="none"/>
        <c:tickLblPos val="none"/>
        <c:crossAx val="366105456"/>
        <c:crosses val="autoZero"/>
        <c:auto val="1"/>
        <c:lblOffset val="100"/>
        <c:baseTimeUnit val="years"/>
      </c:dateAx>
      <c:valAx>
        <c:axId val="36610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105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50.15</c:v>
                </c:pt>
              </c:numCache>
            </c:numRef>
          </c:val>
          <c:extLst>
            <c:ext xmlns:c16="http://schemas.microsoft.com/office/drawing/2014/chart" uri="{C3380CC4-5D6E-409C-BE32-E72D297353CC}">
              <c16:uniqueId val="{00000000-FB2E-454A-A3AE-8EA8732FAC3F}"/>
            </c:ext>
          </c:extLst>
        </c:ser>
        <c:dLbls>
          <c:showLegendKey val="0"/>
          <c:showVal val="0"/>
          <c:showCatName val="0"/>
          <c:showSerName val="0"/>
          <c:showPercent val="0"/>
          <c:showBubbleSize val="0"/>
        </c:dLbls>
        <c:gapWidth val="150"/>
        <c:axId val="505542592"/>
        <c:axId val="505543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56.45</c:v>
                </c:pt>
              </c:numCache>
            </c:numRef>
          </c:val>
          <c:smooth val="0"/>
          <c:extLst>
            <c:ext xmlns:c16="http://schemas.microsoft.com/office/drawing/2014/chart" uri="{C3380CC4-5D6E-409C-BE32-E72D297353CC}">
              <c16:uniqueId val="{00000001-FB2E-454A-A3AE-8EA8732FAC3F}"/>
            </c:ext>
          </c:extLst>
        </c:ser>
        <c:dLbls>
          <c:showLegendKey val="0"/>
          <c:showVal val="0"/>
          <c:showCatName val="0"/>
          <c:showSerName val="0"/>
          <c:showPercent val="0"/>
          <c:showBubbleSize val="0"/>
        </c:dLbls>
        <c:marker val="1"/>
        <c:smooth val="0"/>
        <c:axId val="505542592"/>
        <c:axId val="505543768"/>
      </c:lineChart>
      <c:dateAx>
        <c:axId val="505542592"/>
        <c:scaling>
          <c:orientation val="minMax"/>
        </c:scaling>
        <c:delete val="1"/>
        <c:axPos val="b"/>
        <c:numFmt formatCode="&quot;H&quot;yy" sourceLinked="1"/>
        <c:majorTickMark val="none"/>
        <c:minorTickMark val="none"/>
        <c:tickLblPos val="none"/>
        <c:crossAx val="505543768"/>
        <c:crosses val="autoZero"/>
        <c:auto val="1"/>
        <c:lblOffset val="100"/>
        <c:baseTimeUnit val="years"/>
      </c:dateAx>
      <c:valAx>
        <c:axId val="505543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554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83FE-4EB3-829F-E117424DCB8B}"/>
            </c:ext>
          </c:extLst>
        </c:ser>
        <c:dLbls>
          <c:showLegendKey val="0"/>
          <c:showVal val="0"/>
          <c:showCatName val="0"/>
          <c:showSerName val="0"/>
          <c:showPercent val="0"/>
          <c:showBubbleSize val="0"/>
        </c:dLbls>
        <c:gapWidth val="150"/>
        <c:axId val="506450912"/>
        <c:axId val="50645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54.99</c:v>
                </c:pt>
              </c:numCache>
            </c:numRef>
          </c:val>
          <c:smooth val="0"/>
          <c:extLst>
            <c:ext xmlns:c16="http://schemas.microsoft.com/office/drawing/2014/chart" uri="{C3380CC4-5D6E-409C-BE32-E72D297353CC}">
              <c16:uniqueId val="{00000001-83FE-4EB3-829F-E117424DCB8B}"/>
            </c:ext>
          </c:extLst>
        </c:ser>
        <c:dLbls>
          <c:showLegendKey val="0"/>
          <c:showVal val="0"/>
          <c:showCatName val="0"/>
          <c:showSerName val="0"/>
          <c:showPercent val="0"/>
          <c:showBubbleSize val="0"/>
        </c:dLbls>
        <c:marker val="1"/>
        <c:smooth val="0"/>
        <c:axId val="506450912"/>
        <c:axId val="506453264"/>
      </c:lineChart>
      <c:dateAx>
        <c:axId val="506450912"/>
        <c:scaling>
          <c:orientation val="minMax"/>
        </c:scaling>
        <c:delete val="1"/>
        <c:axPos val="b"/>
        <c:numFmt formatCode="&quot;H&quot;yy" sourceLinked="1"/>
        <c:majorTickMark val="none"/>
        <c:minorTickMark val="none"/>
        <c:tickLblPos val="none"/>
        <c:crossAx val="506453264"/>
        <c:crosses val="autoZero"/>
        <c:auto val="1"/>
        <c:lblOffset val="100"/>
        <c:baseTimeUnit val="years"/>
      </c:dateAx>
      <c:valAx>
        <c:axId val="50645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45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127.74</c:v>
                </c:pt>
              </c:numCache>
            </c:numRef>
          </c:val>
          <c:extLst>
            <c:ext xmlns:c16="http://schemas.microsoft.com/office/drawing/2014/chart" uri="{C3380CC4-5D6E-409C-BE32-E72D297353CC}">
              <c16:uniqueId val="{00000000-2406-403D-865D-E1E078CE0BDA}"/>
            </c:ext>
          </c:extLst>
        </c:ser>
        <c:dLbls>
          <c:showLegendKey val="0"/>
          <c:showVal val="0"/>
          <c:showCatName val="0"/>
          <c:showSerName val="0"/>
          <c:showPercent val="0"/>
          <c:showBubbleSize val="0"/>
        </c:dLbls>
        <c:gapWidth val="150"/>
        <c:axId val="366105848"/>
        <c:axId val="366101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95.33</c:v>
                </c:pt>
              </c:numCache>
            </c:numRef>
          </c:val>
          <c:smooth val="0"/>
          <c:extLst>
            <c:ext xmlns:c16="http://schemas.microsoft.com/office/drawing/2014/chart" uri="{C3380CC4-5D6E-409C-BE32-E72D297353CC}">
              <c16:uniqueId val="{00000001-2406-403D-865D-E1E078CE0BDA}"/>
            </c:ext>
          </c:extLst>
        </c:ser>
        <c:dLbls>
          <c:showLegendKey val="0"/>
          <c:showVal val="0"/>
          <c:showCatName val="0"/>
          <c:showSerName val="0"/>
          <c:showPercent val="0"/>
          <c:showBubbleSize val="0"/>
        </c:dLbls>
        <c:marker val="1"/>
        <c:smooth val="0"/>
        <c:axId val="366105848"/>
        <c:axId val="366101144"/>
      </c:lineChart>
      <c:dateAx>
        <c:axId val="366105848"/>
        <c:scaling>
          <c:orientation val="minMax"/>
        </c:scaling>
        <c:delete val="1"/>
        <c:axPos val="b"/>
        <c:numFmt formatCode="&quot;H&quot;yy" sourceLinked="1"/>
        <c:majorTickMark val="none"/>
        <c:minorTickMark val="none"/>
        <c:tickLblPos val="none"/>
        <c:crossAx val="366101144"/>
        <c:crosses val="autoZero"/>
        <c:auto val="1"/>
        <c:lblOffset val="100"/>
        <c:baseTimeUnit val="years"/>
      </c:dateAx>
      <c:valAx>
        <c:axId val="366101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105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4.0599999999999996</c:v>
                </c:pt>
              </c:numCache>
            </c:numRef>
          </c:val>
          <c:extLst>
            <c:ext xmlns:c16="http://schemas.microsoft.com/office/drawing/2014/chart" uri="{C3380CC4-5D6E-409C-BE32-E72D297353CC}">
              <c16:uniqueId val="{00000000-0835-435B-95B7-160D4DB1CE44}"/>
            </c:ext>
          </c:extLst>
        </c:ser>
        <c:dLbls>
          <c:showLegendKey val="0"/>
          <c:showVal val="0"/>
          <c:showCatName val="0"/>
          <c:showSerName val="0"/>
          <c:showPercent val="0"/>
          <c:showBubbleSize val="0"/>
        </c:dLbls>
        <c:gapWidth val="150"/>
        <c:axId val="366101536"/>
        <c:axId val="366101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15.4</c:v>
                </c:pt>
              </c:numCache>
            </c:numRef>
          </c:val>
          <c:smooth val="0"/>
          <c:extLst>
            <c:ext xmlns:c16="http://schemas.microsoft.com/office/drawing/2014/chart" uri="{C3380CC4-5D6E-409C-BE32-E72D297353CC}">
              <c16:uniqueId val="{00000001-0835-435B-95B7-160D4DB1CE44}"/>
            </c:ext>
          </c:extLst>
        </c:ser>
        <c:dLbls>
          <c:showLegendKey val="0"/>
          <c:showVal val="0"/>
          <c:showCatName val="0"/>
          <c:showSerName val="0"/>
          <c:showPercent val="0"/>
          <c:showBubbleSize val="0"/>
        </c:dLbls>
        <c:marker val="1"/>
        <c:smooth val="0"/>
        <c:axId val="366101536"/>
        <c:axId val="366101928"/>
      </c:lineChart>
      <c:dateAx>
        <c:axId val="366101536"/>
        <c:scaling>
          <c:orientation val="minMax"/>
        </c:scaling>
        <c:delete val="1"/>
        <c:axPos val="b"/>
        <c:numFmt formatCode="&quot;H&quot;yy" sourceLinked="1"/>
        <c:majorTickMark val="none"/>
        <c:minorTickMark val="none"/>
        <c:tickLblPos val="none"/>
        <c:crossAx val="366101928"/>
        <c:crosses val="autoZero"/>
        <c:auto val="1"/>
        <c:lblOffset val="100"/>
        <c:baseTimeUnit val="years"/>
      </c:dateAx>
      <c:valAx>
        <c:axId val="366101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10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DD-4288-9F7A-A17B048EC704}"/>
            </c:ext>
          </c:extLst>
        </c:ser>
        <c:dLbls>
          <c:showLegendKey val="0"/>
          <c:showVal val="0"/>
          <c:showCatName val="0"/>
          <c:showSerName val="0"/>
          <c:showPercent val="0"/>
          <c:showBubbleSize val="0"/>
        </c:dLbls>
        <c:gapWidth val="150"/>
        <c:axId val="366106632"/>
        <c:axId val="366104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4DD-4288-9F7A-A17B048EC704}"/>
            </c:ext>
          </c:extLst>
        </c:ser>
        <c:dLbls>
          <c:showLegendKey val="0"/>
          <c:showVal val="0"/>
          <c:showCatName val="0"/>
          <c:showSerName val="0"/>
          <c:showPercent val="0"/>
          <c:showBubbleSize val="0"/>
        </c:dLbls>
        <c:marker val="1"/>
        <c:smooth val="0"/>
        <c:axId val="366106632"/>
        <c:axId val="366104280"/>
      </c:lineChart>
      <c:dateAx>
        <c:axId val="366106632"/>
        <c:scaling>
          <c:orientation val="minMax"/>
        </c:scaling>
        <c:delete val="1"/>
        <c:axPos val="b"/>
        <c:numFmt formatCode="&quot;H&quot;yy" sourceLinked="1"/>
        <c:majorTickMark val="none"/>
        <c:minorTickMark val="none"/>
        <c:tickLblPos val="none"/>
        <c:crossAx val="366104280"/>
        <c:crosses val="autoZero"/>
        <c:auto val="1"/>
        <c:lblOffset val="100"/>
        <c:baseTimeUnit val="years"/>
      </c:dateAx>
      <c:valAx>
        <c:axId val="366104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10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9F7-4D9E-9E51-A5893CDF9C9D}"/>
            </c:ext>
          </c:extLst>
        </c:ser>
        <c:dLbls>
          <c:showLegendKey val="0"/>
          <c:showVal val="0"/>
          <c:showCatName val="0"/>
          <c:showSerName val="0"/>
          <c:showPercent val="0"/>
          <c:showBubbleSize val="0"/>
        </c:dLbls>
        <c:gapWidth val="150"/>
        <c:axId val="366100360"/>
        <c:axId val="366103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162.82</c:v>
                </c:pt>
              </c:numCache>
            </c:numRef>
          </c:val>
          <c:smooth val="0"/>
          <c:extLst>
            <c:ext xmlns:c16="http://schemas.microsoft.com/office/drawing/2014/chart" uri="{C3380CC4-5D6E-409C-BE32-E72D297353CC}">
              <c16:uniqueId val="{00000001-79F7-4D9E-9E51-A5893CDF9C9D}"/>
            </c:ext>
          </c:extLst>
        </c:ser>
        <c:dLbls>
          <c:showLegendKey val="0"/>
          <c:showVal val="0"/>
          <c:showCatName val="0"/>
          <c:showSerName val="0"/>
          <c:showPercent val="0"/>
          <c:showBubbleSize val="0"/>
        </c:dLbls>
        <c:marker val="1"/>
        <c:smooth val="0"/>
        <c:axId val="366100360"/>
        <c:axId val="366103104"/>
      </c:lineChart>
      <c:dateAx>
        <c:axId val="366100360"/>
        <c:scaling>
          <c:orientation val="minMax"/>
        </c:scaling>
        <c:delete val="1"/>
        <c:axPos val="b"/>
        <c:numFmt formatCode="&quot;H&quot;yy" sourceLinked="1"/>
        <c:majorTickMark val="none"/>
        <c:minorTickMark val="none"/>
        <c:tickLblPos val="none"/>
        <c:crossAx val="366103104"/>
        <c:crosses val="autoZero"/>
        <c:auto val="1"/>
        <c:lblOffset val="100"/>
        <c:baseTimeUnit val="years"/>
      </c:dateAx>
      <c:valAx>
        <c:axId val="36610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100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92.13</c:v>
                </c:pt>
              </c:numCache>
            </c:numRef>
          </c:val>
          <c:extLst>
            <c:ext xmlns:c16="http://schemas.microsoft.com/office/drawing/2014/chart" uri="{C3380CC4-5D6E-409C-BE32-E72D297353CC}">
              <c16:uniqueId val="{00000000-303D-4DE9-8A86-EFFF6F09203D}"/>
            </c:ext>
          </c:extLst>
        </c:ser>
        <c:dLbls>
          <c:showLegendKey val="0"/>
          <c:showVal val="0"/>
          <c:showCatName val="0"/>
          <c:showSerName val="0"/>
          <c:showPercent val="0"/>
          <c:showBubbleSize val="0"/>
        </c:dLbls>
        <c:gapWidth val="150"/>
        <c:axId val="505542984"/>
        <c:axId val="505543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125.61</c:v>
                </c:pt>
              </c:numCache>
            </c:numRef>
          </c:val>
          <c:smooth val="0"/>
          <c:extLst>
            <c:ext xmlns:c16="http://schemas.microsoft.com/office/drawing/2014/chart" uri="{C3380CC4-5D6E-409C-BE32-E72D297353CC}">
              <c16:uniqueId val="{00000001-303D-4DE9-8A86-EFFF6F09203D}"/>
            </c:ext>
          </c:extLst>
        </c:ser>
        <c:dLbls>
          <c:showLegendKey val="0"/>
          <c:showVal val="0"/>
          <c:showCatName val="0"/>
          <c:showSerName val="0"/>
          <c:showPercent val="0"/>
          <c:showBubbleSize val="0"/>
        </c:dLbls>
        <c:marker val="1"/>
        <c:smooth val="0"/>
        <c:axId val="505542984"/>
        <c:axId val="505543376"/>
      </c:lineChart>
      <c:dateAx>
        <c:axId val="505542984"/>
        <c:scaling>
          <c:orientation val="minMax"/>
        </c:scaling>
        <c:delete val="1"/>
        <c:axPos val="b"/>
        <c:numFmt formatCode="&quot;H&quot;yy" sourceLinked="1"/>
        <c:majorTickMark val="none"/>
        <c:minorTickMark val="none"/>
        <c:tickLblPos val="none"/>
        <c:crossAx val="505543376"/>
        <c:crosses val="autoZero"/>
        <c:auto val="1"/>
        <c:lblOffset val="100"/>
        <c:baseTimeUnit val="years"/>
      </c:dateAx>
      <c:valAx>
        <c:axId val="50554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5542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1296.5999999999999</c:v>
                </c:pt>
              </c:numCache>
            </c:numRef>
          </c:val>
          <c:extLst>
            <c:ext xmlns:c16="http://schemas.microsoft.com/office/drawing/2014/chart" uri="{C3380CC4-5D6E-409C-BE32-E72D297353CC}">
              <c16:uniqueId val="{00000000-782A-4472-BBD3-DDCFB8DC21CA}"/>
            </c:ext>
          </c:extLst>
        </c:ser>
        <c:dLbls>
          <c:showLegendKey val="0"/>
          <c:showVal val="0"/>
          <c:showCatName val="0"/>
          <c:showSerName val="0"/>
          <c:showPercent val="0"/>
          <c:showBubbleSize val="0"/>
        </c:dLbls>
        <c:gapWidth val="150"/>
        <c:axId val="505544160"/>
        <c:axId val="505541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398.42</c:v>
                </c:pt>
              </c:numCache>
            </c:numRef>
          </c:val>
          <c:smooth val="0"/>
          <c:extLst>
            <c:ext xmlns:c16="http://schemas.microsoft.com/office/drawing/2014/chart" uri="{C3380CC4-5D6E-409C-BE32-E72D297353CC}">
              <c16:uniqueId val="{00000001-782A-4472-BBD3-DDCFB8DC21CA}"/>
            </c:ext>
          </c:extLst>
        </c:ser>
        <c:dLbls>
          <c:showLegendKey val="0"/>
          <c:showVal val="0"/>
          <c:showCatName val="0"/>
          <c:showSerName val="0"/>
          <c:showPercent val="0"/>
          <c:showBubbleSize val="0"/>
        </c:dLbls>
        <c:marker val="1"/>
        <c:smooth val="0"/>
        <c:axId val="505544160"/>
        <c:axId val="505541416"/>
      </c:lineChart>
      <c:dateAx>
        <c:axId val="505544160"/>
        <c:scaling>
          <c:orientation val="minMax"/>
        </c:scaling>
        <c:delete val="1"/>
        <c:axPos val="b"/>
        <c:numFmt formatCode="&quot;H&quot;yy" sourceLinked="1"/>
        <c:majorTickMark val="none"/>
        <c:minorTickMark val="none"/>
        <c:tickLblPos val="none"/>
        <c:crossAx val="505541416"/>
        <c:crosses val="autoZero"/>
        <c:auto val="1"/>
        <c:lblOffset val="100"/>
        <c:baseTimeUnit val="years"/>
      </c:dateAx>
      <c:valAx>
        <c:axId val="505541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554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32.909999999999997</c:v>
                </c:pt>
              </c:numCache>
            </c:numRef>
          </c:val>
          <c:extLst>
            <c:ext xmlns:c16="http://schemas.microsoft.com/office/drawing/2014/chart" uri="{C3380CC4-5D6E-409C-BE32-E72D297353CC}">
              <c16:uniqueId val="{00000000-839E-44F3-8322-4C9EEAF87A23}"/>
            </c:ext>
          </c:extLst>
        </c:ser>
        <c:dLbls>
          <c:showLegendKey val="0"/>
          <c:showVal val="0"/>
          <c:showCatName val="0"/>
          <c:showSerName val="0"/>
          <c:showPercent val="0"/>
          <c:showBubbleSize val="0"/>
        </c:dLbls>
        <c:gapWidth val="150"/>
        <c:axId val="505547296"/>
        <c:axId val="505547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50.7</c:v>
                </c:pt>
              </c:numCache>
            </c:numRef>
          </c:val>
          <c:smooth val="0"/>
          <c:extLst>
            <c:ext xmlns:c16="http://schemas.microsoft.com/office/drawing/2014/chart" uri="{C3380CC4-5D6E-409C-BE32-E72D297353CC}">
              <c16:uniqueId val="{00000001-839E-44F3-8322-4C9EEAF87A23}"/>
            </c:ext>
          </c:extLst>
        </c:ser>
        <c:dLbls>
          <c:showLegendKey val="0"/>
          <c:showVal val="0"/>
          <c:showCatName val="0"/>
          <c:showSerName val="0"/>
          <c:showPercent val="0"/>
          <c:showBubbleSize val="0"/>
        </c:dLbls>
        <c:marker val="1"/>
        <c:smooth val="0"/>
        <c:axId val="505547296"/>
        <c:axId val="505547688"/>
      </c:lineChart>
      <c:dateAx>
        <c:axId val="505547296"/>
        <c:scaling>
          <c:orientation val="minMax"/>
        </c:scaling>
        <c:delete val="1"/>
        <c:axPos val="b"/>
        <c:numFmt formatCode="&quot;H&quot;yy" sourceLinked="1"/>
        <c:majorTickMark val="none"/>
        <c:minorTickMark val="none"/>
        <c:tickLblPos val="none"/>
        <c:crossAx val="505547688"/>
        <c:crosses val="autoZero"/>
        <c:auto val="1"/>
        <c:lblOffset val="100"/>
        <c:baseTimeUnit val="years"/>
      </c:dateAx>
      <c:valAx>
        <c:axId val="505547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554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323.17</c:v>
                </c:pt>
              </c:numCache>
            </c:numRef>
          </c:val>
          <c:extLst>
            <c:ext xmlns:c16="http://schemas.microsoft.com/office/drawing/2014/chart" uri="{C3380CC4-5D6E-409C-BE32-E72D297353CC}">
              <c16:uniqueId val="{00000000-A553-481D-A507-34E6C3F8926C}"/>
            </c:ext>
          </c:extLst>
        </c:ser>
        <c:dLbls>
          <c:showLegendKey val="0"/>
          <c:showVal val="0"/>
          <c:showCatName val="0"/>
          <c:showSerName val="0"/>
          <c:showPercent val="0"/>
          <c:showBubbleSize val="0"/>
        </c:dLbls>
        <c:gapWidth val="150"/>
        <c:axId val="505541024"/>
        <c:axId val="50554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289.81</c:v>
                </c:pt>
              </c:numCache>
            </c:numRef>
          </c:val>
          <c:smooth val="0"/>
          <c:extLst>
            <c:ext xmlns:c16="http://schemas.microsoft.com/office/drawing/2014/chart" uri="{C3380CC4-5D6E-409C-BE32-E72D297353CC}">
              <c16:uniqueId val="{00000001-A553-481D-A507-34E6C3F8926C}"/>
            </c:ext>
          </c:extLst>
        </c:ser>
        <c:dLbls>
          <c:showLegendKey val="0"/>
          <c:showVal val="0"/>
          <c:showCatName val="0"/>
          <c:showSerName val="0"/>
          <c:showPercent val="0"/>
          <c:showBubbleSize val="0"/>
        </c:dLbls>
        <c:marker val="1"/>
        <c:smooth val="0"/>
        <c:axId val="505541024"/>
        <c:axId val="505541808"/>
      </c:lineChart>
      <c:dateAx>
        <c:axId val="505541024"/>
        <c:scaling>
          <c:orientation val="minMax"/>
        </c:scaling>
        <c:delete val="1"/>
        <c:axPos val="b"/>
        <c:numFmt formatCode="&quot;H&quot;yy" sourceLinked="1"/>
        <c:majorTickMark val="none"/>
        <c:minorTickMark val="none"/>
        <c:tickLblPos val="none"/>
        <c:crossAx val="505541808"/>
        <c:crosses val="autoZero"/>
        <c:auto val="1"/>
        <c:lblOffset val="100"/>
        <c:baseTimeUnit val="years"/>
      </c:dateAx>
      <c:valAx>
        <c:axId val="50554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554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
データ!H6</f>
        <v>
東京都　青梅市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
1</v>
      </c>
      <c r="C7" s="71"/>
      <c r="D7" s="71"/>
      <c r="E7" s="71"/>
      <c r="F7" s="71"/>
      <c r="G7" s="71"/>
      <c r="H7" s="71"/>
      <c r="I7" s="71" t="s">
        <v>
2</v>
      </c>
      <c r="J7" s="71"/>
      <c r="K7" s="71"/>
      <c r="L7" s="71"/>
      <c r="M7" s="71"/>
      <c r="N7" s="71"/>
      <c r="O7" s="71"/>
      <c r="P7" s="71" t="s">
        <v>
3</v>
      </c>
      <c r="Q7" s="71"/>
      <c r="R7" s="71"/>
      <c r="S7" s="71"/>
      <c r="T7" s="71"/>
      <c r="U7" s="71"/>
      <c r="V7" s="71"/>
      <c r="W7" s="71" t="s">
        <v>
4</v>
      </c>
      <c r="X7" s="71"/>
      <c r="Y7" s="71"/>
      <c r="Z7" s="71"/>
      <c r="AA7" s="71"/>
      <c r="AB7" s="71"/>
      <c r="AC7" s="71"/>
      <c r="AD7" s="71" t="s">
        <v>
5</v>
      </c>
      <c r="AE7" s="71"/>
      <c r="AF7" s="71"/>
      <c r="AG7" s="71"/>
      <c r="AH7" s="71"/>
      <c r="AI7" s="71"/>
      <c r="AJ7" s="71"/>
      <c r="AK7" s="3"/>
      <c r="AL7" s="71" t="s">
        <v>
6</v>
      </c>
      <c r="AM7" s="71"/>
      <c r="AN7" s="71"/>
      <c r="AO7" s="71"/>
      <c r="AP7" s="71"/>
      <c r="AQ7" s="71"/>
      <c r="AR7" s="71"/>
      <c r="AS7" s="71"/>
      <c r="AT7" s="71" t="s">
        <v>
7</v>
      </c>
      <c r="AU7" s="71"/>
      <c r="AV7" s="71"/>
      <c r="AW7" s="71"/>
      <c r="AX7" s="71"/>
      <c r="AY7" s="71"/>
      <c r="AZ7" s="71"/>
      <c r="BA7" s="71"/>
      <c r="BB7" s="71" t="s">
        <v>
8</v>
      </c>
      <c r="BC7" s="71"/>
      <c r="BD7" s="71"/>
      <c r="BE7" s="71"/>
      <c r="BF7" s="71"/>
      <c r="BG7" s="71"/>
      <c r="BH7" s="71"/>
      <c r="BI7" s="71"/>
      <c r="BJ7" s="3"/>
      <c r="BK7" s="3"/>
      <c r="BL7" s="4" t="s">
        <v>
9</v>
      </c>
      <c r="BM7" s="5"/>
      <c r="BN7" s="5"/>
      <c r="BO7" s="5"/>
      <c r="BP7" s="5"/>
      <c r="BQ7" s="5"/>
      <c r="BR7" s="5"/>
      <c r="BS7" s="5"/>
      <c r="BT7" s="5"/>
      <c r="BU7" s="5"/>
      <c r="BV7" s="5"/>
      <c r="BW7" s="5"/>
      <c r="BX7" s="5"/>
      <c r="BY7" s="6"/>
    </row>
    <row r="8" spans="1:78" ht="18.75" customHeight="1" x14ac:dyDescent="0.15">
      <c r="A8" s="2"/>
      <c r="B8" s="78" t="str">
        <f>
データ!I6</f>
        <v>
法適用</v>
      </c>
      <c r="C8" s="78"/>
      <c r="D8" s="78"/>
      <c r="E8" s="78"/>
      <c r="F8" s="78"/>
      <c r="G8" s="78"/>
      <c r="H8" s="78"/>
      <c r="I8" s="78" t="str">
        <f>
データ!J6</f>
        <v>
下水道事業</v>
      </c>
      <c r="J8" s="78"/>
      <c r="K8" s="78"/>
      <c r="L8" s="78"/>
      <c r="M8" s="78"/>
      <c r="N8" s="78"/>
      <c r="O8" s="78"/>
      <c r="P8" s="78" t="str">
        <f>
データ!K6</f>
        <v>
特定地域生活排水処理</v>
      </c>
      <c r="Q8" s="78"/>
      <c r="R8" s="78"/>
      <c r="S8" s="78"/>
      <c r="T8" s="78"/>
      <c r="U8" s="78"/>
      <c r="V8" s="78"/>
      <c r="W8" s="78" t="str">
        <f>
データ!L6</f>
        <v>
K3</v>
      </c>
      <c r="X8" s="78"/>
      <c r="Y8" s="78"/>
      <c r="Z8" s="78"/>
      <c r="AA8" s="78"/>
      <c r="AB8" s="78"/>
      <c r="AC8" s="78"/>
      <c r="AD8" s="79" t="str">
        <f>
データ!$M$6</f>
        <v>
非設置</v>
      </c>
      <c r="AE8" s="79"/>
      <c r="AF8" s="79"/>
      <c r="AG8" s="79"/>
      <c r="AH8" s="79"/>
      <c r="AI8" s="79"/>
      <c r="AJ8" s="79"/>
      <c r="AK8" s="3"/>
      <c r="AL8" s="75">
        <f>
データ!S6</f>
        <v>
132145</v>
      </c>
      <c r="AM8" s="75"/>
      <c r="AN8" s="75"/>
      <c r="AO8" s="75"/>
      <c r="AP8" s="75"/>
      <c r="AQ8" s="75"/>
      <c r="AR8" s="75"/>
      <c r="AS8" s="75"/>
      <c r="AT8" s="74">
        <f>
データ!T6</f>
        <v>
103.31</v>
      </c>
      <c r="AU8" s="74"/>
      <c r="AV8" s="74"/>
      <c r="AW8" s="74"/>
      <c r="AX8" s="74"/>
      <c r="AY8" s="74"/>
      <c r="AZ8" s="74"/>
      <c r="BA8" s="74"/>
      <c r="BB8" s="74">
        <f>
データ!U6</f>
        <v>
1279.1099999999999</v>
      </c>
      <c r="BC8" s="74"/>
      <c r="BD8" s="74"/>
      <c r="BE8" s="74"/>
      <c r="BF8" s="74"/>
      <c r="BG8" s="74"/>
      <c r="BH8" s="74"/>
      <c r="BI8" s="74"/>
      <c r="BJ8" s="3"/>
      <c r="BK8" s="3"/>
      <c r="BL8" s="76" t="s">
        <v>
10</v>
      </c>
      <c r="BM8" s="77"/>
      <c r="BN8" s="7" t="s">
        <v>
11</v>
      </c>
      <c r="BO8" s="8"/>
      <c r="BP8" s="8"/>
      <c r="BQ8" s="8"/>
      <c r="BR8" s="8"/>
      <c r="BS8" s="8"/>
      <c r="BT8" s="8"/>
      <c r="BU8" s="8"/>
      <c r="BV8" s="8"/>
      <c r="BW8" s="8"/>
      <c r="BX8" s="8"/>
      <c r="BY8" s="9"/>
    </row>
    <row r="9" spans="1:78" ht="18.75" customHeight="1" x14ac:dyDescent="0.15">
      <c r="A9" s="2"/>
      <c r="B9" s="71" t="s">
        <v>
12</v>
      </c>
      <c r="C9" s="71"/>
      <c r="D9" s="71"/>
      <c r="E9" s="71"/>
      <c r="F9" s="71"/>
      <c r="G9" s="71"/>
      <c r="H9" s="71"/>
      <c r="I9" s="71" t="s">
        <v>
13</v>
      </c>
      <c r="J9" s="71"/>
      <c r="K9" s="71"/>
      <c r="L9" s="71"/>
      <c r="M9" s="71"/>
      <c r="N9" s="71"/>
      <c r="O9" s="71"/>
      <c r="P9" s="71" t="s">
        <v>
14</v>
      </c>
      <c r="Q9" s="71"/>
      <c r="R9" s="71"/>
      <c r="S9" s="71"/>
      <c r="T9" s="71"/>
      <c r="U9" s="71"/>
      <c r="V9" s="71"/>
      <c r="W9" s="71" t="s">
        <v>
15</v>
      </c>
      <c r="X9" s="71"/>
      <c r="Y9" s="71"/>
      <c r="Z9" s="71"/>
      <c r="AA9" s="71"/>
      <c r="AB9" s="71"/>
      <c r="AC9" s="71"/>
      <c r="AD9" s="71" t="s">
        <v>
16</v>
      </c>
      <c r="AE9" s="71"/>
      <c r="AF9" s="71"/>
      <c r="AG9" s="71"/>
      <c r="AH9" s="71"/>
      <c r="AI9" s="71"/>
      <c r="AJ9" s="71"/>
      <c r="AK9" s="3"/>
      <c r="AL9" s="71" t="s">
        <v>
17</v>
      </c>
      <c r="AM9" s="71"/>
      <c r="AN9" s="71"/>
      <c r="AO9" s="71"/>
      <c r="AP9" s="71"/>
      <c r="AQ9" s="71"/>
      <c r="AR9" s="71"/>
      <c r="AS9" s="71"/>
      <c r="AT9" s="71" t="s">
        <v>
18</v>
      </c>
      <c r="AU9" s="71"/>
      <c r="AV9" s="71"/>
      <c r="AW9" s="71"/>
      <c r="AX9" s="71"/>
      <c r="AY9" s="71"/>
      <c r="AZ9" s="71"/>
      <c r="BA9" s="71"/>
      <c r="BB9" s="71" t="s">
        <v>
19</v>
      </c>
      <c r="BC9" s="71"/>
      <c r="BD9" s="71"/>
      <c r="BE9" s="71"/>
      <c r="BF9" s="71"/>
      <c r="BG9" s="71"/>
      <c r="BH9" s="71"/>
      <c r="BI9" s="71"/>
      <c r="BJ9" s="3"/>
      <c r="BK9" s="3"/>
      <c r="BL9" s="72" t="s">
        <v>
20</v>
      </c>
      <c r="BM9" s="73"/>
      <c r="BN9" s="10" t="s">
        <v>
21</v>
      </c>
      <c r="BO9" s="11"/>
      <c r="BP9" s="11"/>
      <c r="BQ9" s="11"/>
      <c r="BR9" s="11"/>
      <c r="BS9" s="11"/>
      <c r="BT9" s="11"/>
      <c r="BU9" s="11"/>
      <c r="BV9" s="11"/>
      <c r="BW9" s="11"/>
      <c r="BX9" s="11"/>
      <c r="BY9" s="12"/>
    </row>
    <row r="10" spans="1:78" ht="18.75" customHeight="1" x14ac:dyDescent="0.15">
      <c r="A10" s="2"/>
      <c r="B10" s="74" t="str">
        <f>
データ!N6</f>
        <v>
-</v>
      </c>
      <c r="C10" s="74"/>
      <c r="D10" s="74"/>
      <c r="E10" s="74"/>
      <c r="F10" s="74"/>
      <c r="G10" s="74"/>
      <c r="H10" s="74"/>
      <c r="I10" s="74">
        <f>
データ!O6</f>
        <v>
67.489999999999995</v>
      </c>
      <c r="J10" s="74"/>
      <c r="K10" s="74"/>
      <c r="L10" s="74"/>
      <c r="M10" s="74"/>
      <c r="N10" s="74"/>
      <c r="O10" s="74"/>
      <c r="P10" s="74">
        <f>
データ!P6</f>
        <v>
0.51</v>
      </c>
      <c r="Q10" s="74"/>
      <c r="R10" s="74"/>
      <c r="S10" s="74"/>
      <c r="T10" s="74"/>
      <c r="U10" s="74"/>
      <c r="V10" s="74"/>
      <c r="W10" s="74">
        <f>
データ!Q6</f>
        <v>
100</v>
      </c>
      <c r="X10" s="74"/>
      <c r="Y10" s="74"/>
      <c r="Z10" s="74"/>
      <c r="AA10" s="74"/>
      <c r="AB10" s="74"/>
      <c r="AC10" s="74"/>
      <c r="AD10" s="75">
        <f>
データ!R6</f>
        <v>
2126</v>
      </c>
      <c r="AE10" s="75"/>
      <c r="AF10" s="75"/>
      <c r="AG10" s="75"/>
      <c r="AH10" s="75"/>
      <c r="AI10" s="75"/>
      <c r="AJ10" s="75"/>
      <c r="AK10" s="2"/>
      <c r="AL10" s="75">
        <f>
データ!V6</f>
        <v>
674</v>
      </c>
      <c r="AM10" s="75"/>
      <c r="AN10" s="75"/>
      <c r="AO10" s="75"/>
      <c r="AP10" s="75"/>
      <c r="AQ10" s="75"/>
      <c r="AR10" s="75"/>
      <c r="AS10" s="75"/>
      <c r="AT10" s="74">
        <f>
データ!W6</f>
        <v>
0.11</v>
      </c>
      <c r="AU10" s="74"/>
      <c r="AV10" s="74"/>
      <c r="AW10" s="74"/>
      <c r="AX10" s="74"/>
      <c r="AY10" s="74"/>
      <c r="AZ10" s="74"/>
      <c r="BA10" s="74"/>
      <c r="BB10" s="74">
        <f>
データ!X6</f>
        <v>
6127.27</v>
      </c>
      <c r="BC10" s="74"/>
      <c r="BD10" s="74"/>
      <c r="BE10" s="74"/>
      <c r="BF10" s="74"/>
      <c r="BG10" s="74"/>
      <c r="BH10" s="74"/>
      <c r="BI10" s="74"/>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
115</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【98.17】</v>
      </c>
      <c r="F85" s="26" t="str">
        <f>
データ!AT6</f>
        <v>
【92.20】</v>
      </c>
      <c r="G85" s="26" t="str">
        <f>
データ!BE6</f>
        <v>
【106.38】</v>
      </c>
      <c r="H85" s="26" t="str">
        <f>
データ!BP6</f>
        <v>
【314.13】</v>
      </c>
      <c r="I85" s="26" t="str">
        <f>
データ!CA6</f>
        <v>
【58.42】</v>
      </c>
      <c r="J85" s="26" t="str">
        <f>
データ!CL6</f>
        <v>
【282.28】</v>
      </c>
      <c r="K85" s="26" t="str">
        <f>
データ!CW6</f>
        <v>
【57.83】</v>
      </c>
      <c r="L85" s="26" t="str">
        <f>
データ!DH6</f>
        <v>
【77.67】</v>
      </c>
      <c r="M85" s="26" t="str">
        <f>
データ!DS6</f>
        <v>
【15.64】</v>
      </c>
      <c r="N85" s="26" t="str">
        <f>
データ!ED6</f>
        <v>
【-】</v>
      </c>
      <c r="O85" s="26" t="str">
        <f>
データ!EO6</f>
        <v>
【-】</v>
      </c>
    </row>
  </sheetData>
  <sheetProtection algorithmName="SHA-512" hashValue="XNiqRXzfTcuOcUpIYxKpqdMzRJ33/Y2QQvrWwIggvBmWGSehmLGYXDw7PRvqsagywzHisSA9Qv8q05FoqHLJSQ==" saltValue="tGv3IjgDI9GdnyH+dZsNH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83" t="s">
        <v>
52</v>
      </c>
      <c r="I3" s="84"/>
      <c r="J3" s="84"/>
      <c r="K3" s="84"/>
      <c r="L3" s="84"/>
      <c r="M3" s="84"/>
      <c r="N3" s="84"/>
      <c r="O3" s="84"/>
      <c r="P3" s="84"/>
      <c r="Q3" s="84"/>
      <c r="R3" s="84"/>
      <c r="S3" s="84"/>
      <c r="T3" s="84"/>
      <c r="U3" s="84"/>
      <c r="V3" s="84"/>
      <c r="W3" s="84"/>
      <c r="X3" s="85"/>
      <c r="Y3" s="89" t="s">
        <v>
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
28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
54</v>
      </c>
      <c r="B4" s="30"/>
      <c r="C4" s="30"/>
      <c r="D4" s="30"/>
      <c r="E4" s="30"/>
      <c r="F4" s="30"/>
      <c r="G4" s="30"/>
      <c r="H4" s="86"/>
      <c r="I4" s="87"/>
      <c r="J4" s="87"/>
      <c r="K4" s="87"/>
      <c r="L4" s="87"/>
      <c r="M4" s="87"/>
      <c r="N4" s="87"/>
      <c r="O4" s="87"/>
      <c r="P4" s="87"/>
      <c r="Q4" s="87"/>
      <c r="R4" s="87"/>
      <c r="S4" s="87"/>
      <c r="T4" s="87"/>
      <c r="U4" s="87"/>
      <c r="V4" s="87"/>
      <c r="W4" s="87"/>
      <c r="X4" s="88"/>
      <c r="Y4" s="82" t="s">
        <v>
55</v>
      </c>
      <c r="Z4" s="82"/>
      <c r="AA4" s="82"/>
      <c r="AB4" s="82"/>
      <c r="AC4" s="82"/>
      <c r="AD4" s="82"/>
      <c r="AE4" s="82"/>
      <c r="AF4" s="82"/>
      <c r="AG4" s="82"/>
      <c r="AH4" s="82"/>
      <c r="AI4" s="82"/>
      <c r="AJ4" s="82" t="s">
        <v>
56</v>
      </c>
      <c r="AK4" s="82"/>
      <c r="AL4" s="82"/>
      <c r="AM4" s="82"/>
      <c r="AN4" s="82"/>
      <c r="AO4" s="82"/>
      <c r="AP4" s="82"/>
      <c r="AQ4" s="82"/>
      <c r="AR4" s="82"/>
      <c r="AS4" s="82"/>
      <c r="AT4" s="82"/>
      <c r="AU4" s="82" t="s">
        <v>
57</v>
      </c>
      <c r="AV4" s="82"/>
      <c r="AW4" s="82"/>
      <c r="AX4" s="82"/>
      <c r="AY4" s="82"/>
      <c r="AZ4" s="82"/>
      <c r="BA4" s="82"/>
      <c r="BB4" s="82"/>
      <c r="BC4" s="82"/>
      <c r="BD4" s="82"/>
      <c r="BE4" s="82"/>
      <c r="BF4" s="82" t="s">
        <v>
58</v>
      </c>
      <c r="BG4" s="82"/>
      <c r="BH4" s="82"/>
      <c r="BI4" s="82"/>
      <c r="BJ4" s="82"/>
      <c r="BK4" s="82"/>
      <c r="BL4" s="82"/>
      <c r="BM4" s="82"/>
      <c r="BN4" s="82"/>
      <c r="BO4" s="82"/>
      <c r="BP4" s="82"/>
      <c r="BQ4" s="82" t="s">
        <v>
59</v>
      </c>
      <c r="BR4" s="82"/>
      <c r="BS4" s="82"/>
      <c r="BT4" s="82"/>
      <c r="BU4" s="82"/>
      <c r="BV4" s="82"/>
      <c r="BW4" s="82"/>
      <c r="BX4" s="82"/>
      <c r="BY4" s="82"/>
      <c r="BZ4" s="82"/>
      <c r="CA4" s="82"/>
      <c r="CB4" s="82" t="s">
        <v>
60</v>
      </c>
      <c r="CC4" s="82"/>
      <c r="CD4" s="82"/>
      <c r="CE4" s="82"/>
      <c r="CF4" s="82"/>
      <c r="CG4" s="82"/>
      <c r="CH4" s="82"/>
      <c r="CI4" s="82"/>
      <c r="CJ4" s="82"/>
      <c r="CK4" s="82"/>
      <c r="CL4" s="82"/>
      <c r="CM4" s="82" t="s">
        <v>
61</v>
      </c>
      <c r="CN4" s="82"/>
      <c r="CO4" s="82"/>
      <c r="CP4" s="82"/>
      <c r="CQ4" s="82"/>
      <c r="CR4" s="82"/>
      <c r="CS4" s="82"/>
      <c r="CT4" s="82"/>
      <c r="CU4" s="82"/>
      <c r="CV4" s="82"/>
      <c r="CW4" s="82"/>
      <c r="CX4" s="82" t="s">
        <v>
62</v>
      </c>
      <c r="CY4" s="82"/>
      <c r="CZ4" s="82"/>
      <c r="DA4" s="82"/>
      <c r="DB4" s="82"/>
      <c r="DC4" s="82"/>
      <c r="DD4" s="82"/>
      <c r="DE4" s="82"/>
      <c r="DF4" s="82"/>
      <c r="DG4" s="82"/>
      <c r="DH4" s="82"/>
      <c r="DI4" s="82" t="s">
        <v>
63</v>
      </c>
      <c r="DJ4" s="82"/>
      <c r="DK4" s="82"/>
      <c r="DL4" s="82"/>
      <c r="DM4" s="82"/>
      <c r="DN4" s="82"/>
      <c r="DO4" s="82"/>
      <c r="DP4" s="82"/>
      <c r="DQ4" s="82"/>
      <c r="DR4" s="82"/>
      <c r="DS4" s="82"/>
      <c r="DT4" s="82" t="s">
        <v>
64</v>
      </c>
      <c r="DU4" s="82"/>
      <c r="DV4" s="82"/>
      <c r="DW4" s="82"/>
      <c r="DX4" s="82"/>
      <c r="DY4" s="82"/>
      <c r="DZ4" s="82"/>
      <c r="EA4" s="82"/>
      <c r="EB4" s="82"/>
      <c r="EC4" s="82"/>
      <c r="ED4" s="82"/>
      <c r="EE4" s="82" t="s">
        <v>
65</v>
      </c>
      <c r="EF4" s="82"/>
      <c r="EG4" s="82"/>
      <c r="EH4" s="82"/>
      <c r="EI4" s="82"/>
      <c r="EJ4" s="82"/>
      <c r="EK4" s="82"/>
      <c r="EL4" s="82"/>
      <c r="EM4" s="82"/>
      <c r="EN4" s="82"/>
      <c r="EO4" s="82"/>
    </row>
    <row r="5" spans="1:148" x14ac:dyDescent="0.15">
      <c r="A5" s="28" t="s">
        <v>
66</v>
      </c>
      <c r="B5" s="31"/>
      <c r="C5" s="31"/>
      <c r="D5" s="31"/>
      <c r="E5" s="31"/>
      <c r="F5" s="31"/>
      <c r="G5" s="31"/>
      <c r="H5" s="32" t="s">
        <v>
67</v>
      </c>
      <c r="I5" s="32" t="s">
        <v>
68</v>
      </c>
      <c r="J5" s="32" t="s">
        <v>
69</v>
      </c>
      <c r="K5" s="32" t="s">
        <v>
70</v>
      </c>
      <c r="L5" s="32" t="s">
        <v>
71</v>
      </c>
      <c r="M5" s="32" t="s">
        <v>
5</v>
      </c>
      <c r="N5" s="32" t="s">
        <v>
72</v>
      </c>
      <c r="O5" s="32" t="s">
        <v>
73</v>
      </c>
      <c r="P5" s="32" t="s">
        <v>
74</v>
      </c>
      <c r="Q5" s="32" t="s">
        <v>
75</v>
      </c>
      <c r="R5" s="32" t="s">
        <v>
76</v>
      </c>
      <c r="S5" s="32" t="s">
        <v>
77</v>
      </c>
      <c r="T5" s="32" t="s">
        <v>
78</v>
      </c>
      <c r="U5" s="32" t="s">
        <v>
79</v>
      </c>
      <c r="V5" s="32" t="s">
        <v>
80</v>
      </c>
      <c r="W5" s="32" t="s">
        <v>
81</v>
      </c>
      <c r="X5" s="32" t="s">
        <v>
82</v>
      </c>
      <c r="Y5" s="32" t="s">
        <v>
83</v>
      </c>
      <c r="Z5" s="32" t="s">
        <v>
84</v>
      </c>
      <c r="AA5" s="32" t="s">
        <v>
85</v>
      </c>
      <c r="AB5" s="32" t="s">
        <v>
86</v>
      </c>
      <c r="AC5" s="32" t="s">
        <v>
87</v>
      </c>
      <c r="AD5" s="32" t="s">
        <v>
88</v>
      </c>
      <c r="AE5" s="32" t="s">
        <v>
89</v>
      </c>
      <c r="AF5" s="32" t="s">
        <v>
90</v>
      </c>
      <c r="AG5" s="32" t="s">
        <v>
91</v>
      </c>
      <c r="AH5" s="32" t="s">
        <v>
92</v>
      </c>
      <c r="AI5" s="32" t="s">
        <v>
31</v>
      </c>
      <c r="AJ5" s="32" t="s">
        <v>
83</v>
      </c>
      <c r="AK5" s="32" t="s">
        <v>
84</v>
      </c>
      <c r="AL5" s="32" t="s">
        <v>
85</v>
      </c>
      <c r="AM5" s="32" t="s">
        <v>
86</v>
      </c>
      <c r="AN5" s="32" t="s">
        <v>
87</v>
      </c>
      <c r="AO5" s="32" t="s">
        <v>
88</v>
      </c>
      <c r="AP5" s="32" t="s">
        <v>
89</v>
      </c>
      <c r="AQ5" s="32" t="s">
        <v>
90</v>
      </c>
      <c r="AR5" s="32" t="s">
        <v>
91</v>
      </c>
      <c r="AS5" s="32" t="s">
        <v>
92</v>
      </c>
      <c r="AT5" s="32" t="s">
        <v>
93</v>
      </c>
      <c r="AU5" s="32" t="s">
        <v>
83</v>
      </c>
      <c r="AV5" s="32" t="s">
        <v>
84</v>
      </c>
      <c r="AW5" s="32" t="s">
        <v>
85</v>
      </c>
      <c r="AX5" s="32" t="s">
        <v>
86</v>
      </c>
      <c r="AY5" s="32" t="s">
        <v>
87</v>
      </c>
      <c r="AZ5" s="32" t="s">
        <v>
88</v>
      </c>
      <c r="BA5" s="32" t="s">
        <v>
89</v>
      </c>
      <c r="BB5" s="32" t="s">
        <v>
90</v>
      </c>
      <c r="BC5" s="32" t="s">
        <v>
91</v>
      </c>
      <c r="BD5" s="32" t="s">
        <v>
92</v>
      </c>
      <c r="BE5" s="32" t="s">
        <v>
93</v>
      </c>
      <c r="BF5" s="32" t="s">
        <v>
83</v>
      </c>
      <c r="BG5" s="32" t="s">
        <v>
84</v>
      </c>
      <c r="BH5" s="32" t="s">
        <v>
85</v>
      </c>
      <c r="BI5" s="32" t="s">
        <v>
86</v>
      </c>
      <c r="BJ5" s="32" t="s">
        <v>
87</v>
      </c>
      <c r="BK5" s="32" t="s">
        <v>
88</v>
      </c>
      <c r="BL5" s="32" t="s">
        <v>
89</v>
      </c>
      <c r="BM5" s="32" t="s">
        <v>
90</v>
      </c>
      <c r="BN5" s="32" t="s">
        <v>
91</v>
      </c>
      <c r="BO5" s="32" t="s">
        <v>
92</v>
      </c>
      <c r="BP5" s="32" t="s">
        <v>
93</v>
      </c>
      <c r="BQ5" s="32" t="s">
        <v>
83</v>
      </c>
      <c r="BR5" s="32" t="s">
        <v>
84</v>
      </c>
      <c r="BS5" s="32" t="s">
        <v>
85</v>
      </c>
      <c r="BT5" s="32" t="s">
        <v>
86</v>
      </c>
      <c r="BU5" s="32" t="s">
        <v>
87</v>
      </c>
      <c r="BV5" s="32" t="s">
        <v>
88</v>
      </c>
      <c r="BW5" s="32" t="s">
        <v>
89</v>
      </c>
      <c r="BX5" s="32" t="s">
        <v>
90</v>
      </c>
      <c r="BY5" s="32" t="s">
        <v>
91</v>
      </c>
      <c r="BZ5" s="32" t="s">
        <v>
92</v>
      </c>
      <c r="CA5" s="32" t="s">
        <v>
93</v>
      </c>
      <c r="CB5" s="32" t="s">
        <v>
83</v>
      </c>
      <c r="CC5" s="32" t="s">
        <v>
84</v>
      </c>
      <c r="CD5" s="32" t="s">
        <v>
85</v>
      </c>
      <c r="CE5" s="32" t="s">
        <v>
86</v>
      </c>
      <c r="CF5" s="32" t="s">
        <v>
87</v>
      </c>
      <c r="CG5" s="32" t="s">
        <v>
88</v>
      </c>
      <c r="CH5" s="32" t="s">
        <v>
89</v>
      </c>
      <c r="CI5" s="32" t="s">
        <v>
90</v>
      </c>
      <c r="CJ5" s="32" t="s">
        <v>
91</v>
      </c>
      <c r="CK5" s="32" t="s">
        <v>
92</v>
      </c>
      <c r="CL5" s="32" t="s">
        <v>
93</v>
      </c>
      <c r="CM5" s="32" t="s">
        <v>
83</v>
      </c>
      <c r="CN5" s="32" t="s">
        <v>
84</v>
      </c>
      <c r="CO5" s="32" t="s">
        <v>
85</v>
      </c>
      <c r="CP5" s="32" t="s">
        <v>
86</v>
      </c>
      <c r="CQ5" s="32" t="s">
        <v>
87</v>
      </c>
      <c r="CR5" s="32" t="s">
        <v>
88</v>
      </c>
      <c r="CS5" s="32" t="s">
        <v>
89</v>
      </c>
      <c r="CT5" s="32" t="s">
        <v>
90</v>
      </c>
      <c r="CU5" s="32" t="s">
        <v>
91</v>
      </c>
      <c r="CV5" s="32" t="s">
        <v>
92</v>
      </c>
      <c r="CW5" s="32" t="s">
        <v>
93</v>
      </c>
      <c r="CX5" s="32" t="s">
        <v>
83</v>
      </c>
      <c r="CY5" s="32" t="s">
        <v>
84</v>
      </c>
      <c r="CZ5" s="32" t="s">
        <v>
85</v>
      </c>
      <c r="DA5" s="32" t="s">
        <v>
86</v>
      </c>
      <c r="DB5" s="32" t="s">
        <v>
87</v>
      </c>
      <c r="DC5" s="32" t="s">
        <v>
88</v>
      </c>
      <c r="DD5" s="32" t="s">
        <v>
89</v>
      </c>
      <c r="DE5" s="32" t="s">
        <v>
90</v>
      </c>
      <c r="DF5" s="32" t="s">
        <v>
91</v>
      </c>
      <c r="DG5" s="32" t="s">
        <v>
92</v>
      </c>
      <c r="DH5" s="32" t="s">
        <v>
93</v>
      </c>
      <c r="DI5" s="32" t="s">
        <v>
83</v>
      </c>
      <c r="DJ5" s="32" t="s">
        <v>
84</v>
      </c>
      <c r="DK5" s="32" t="s">
        <v>
85</v>
      </c>
      <c r="DL5" s="32" t="s">
        <v>
86</v>
      </c>
      <c r="DM5" s="32" t="s">
        <v>
87</v>
      </c>
      <c r="DN5" s="32" t="s">
        <v>
88</v>
      </c>
      <c r="DO5" s="32" t="s">
        <v>
89</v>
      </c>
      <c r="DP5" s="32" t="s">
        <v>
90</v>
      </c>
      <c r="DQ5" s="32" t="s">
        <v>
91</v>
      </c>
      <c r="DR5" s="32" t="s">
        <v>
92</v>
      </c>
      <c r="DS5" s="32" t="s">
        <v>
93</v>
      </c>
      <c r="DT5" s="32" t="s">
        <v>
83</v>
      </c>
      <c r="DU5" s="32" t="s">
        <v>
84</v>
      </c>
      <c r="DV5" s="32" t="s">
        <v>
85</v>
      </c>
      <c r="DW5" s="32" t="s">
        <v>
86</v>
      </c>
      <c r="DX5" s="32" t="s">
        <v>
87</v>
      </c>
      <c r="DY5" s="32" t="s">
        <v>
88</v>
      </c>
      <c r="DZ5" s="32" t="s">
        <v>
89</v>
      </c>
      <c r="EA5" s="32" t="s">
        <v>
90</v>
      </c>
      <c r="EB5" s="32" t="s">
        <v>
91</v>
      </c>
      <c r="EC5" s="32" t="s">
        <v>
92</v>
      </c>
      <c r="ED5" s="32" t="s">
        <v>
93</v>
      </c>
      <c r="EE5" s="32" t="s">
        <v>
83</v>
      </c>
      <c r="EF5" s="32" t="s">
        <v>
84</v>
      </c>
      <c r="EG5" s="32" t="s">
        <v>
85</v>
      </c>
      <c r="EH5" s="32" t="s">
        <v>
86</v>
      </c>
      <c r="EI5" s="32" t="s">
        <v>
87</v>
      </c>
      <c r="EJ5" s="32" t="s">
        <v>
88</v>
      </c>
      <c r="EK5" s="32" t="s">
        <v>
89</v>
      </c>
      <c r="EL5" s="32" t="s">
        <v>
90</v>
      </c>
      <c r="EM5" s="32" t="s">
        <v>
91</v>
      </c>
      <c r="EN5" s="32" t="s">
        <v>
92</v>
      </c>
      <c r="EO5" s="32" t="s">
        <v>
93</v>
      </c>
    </row>
    <row r="6" spans="1:148" s="36" customFormat="1" x14ac:dyDescent="0.15">
      <c r="A6" s="28" t="s">
        <v>
94</v>
      </c>
      <c r="B6" s="33">
        <f>
B7</f>
        <v>
2020</v>
      </c>
      <c r="C6" s="33">
        <f t="shared" ref="C6:X6" si="3">
C7</f>
        <v>
132055</v>
      </c>
      <c r="D6" s="33">
        <f t="shared" si="3"/>
        <v>
46</v>
      </c>
      <c r="E6" s="33">
        <f t="shared" si="3"/>
        <v>
18</v>
      </c>
      <c r="F6" s="33">
        <f t="shared" si="3"/>
        <v>
0</v>
      </c>
      <c r="G6" s="33">
        <f t="shared" si="3"/>
        <v>
0</v>
      </c>
      <c r="H6" s="33" t="str">
        <f t="shared" si="3"/>
        <v>
東京都　青梅市</v>
      </c>
      <c r="I6" s="33" t="str">
        <f t="shared" si="3"/>
        <v>
法適用</v>
      </c>
      <c r="J6" s="33" t="str">
        <f t="shared" si="3"/>
        <v>
下水道事業</v>
      </c>
      <c r="K6" s="33" t="str">
        <f t="shared" si="3"/>
        <v>
特定地域生活排水処理</v>
      </c>
      <c r="L6" s="33" t="str">
        <f t="shared" si="3"/>
        <v>
K3</v>
      </c>
      <c r="M6" s="33" t="str">
        <f t="shared" si="3"/>
        <v>
非設置</v>
      </c>
      <c r="N6" s="34" t="str">
        <f t="shared" si="3"/>
        <v>
-</v>
      </c>
      <c r="O6" s="34">
        <f t="shared" si="3"/>
        <v>
67.489999999999995</v>
      </c>
      <c r="P6" s="34">
        <f t="shared" si="3"/>
        <v>
0.51</v>
      </c>
      <c r="Q6" s="34">
        <f t="shared" si="3"/>
        <v>
100</v>
      </c>
      <c r="R6" s="34">
        <f t="shared" si="3"/>
        <v>
2126</v>
      </c>
      <c r="S6" s="34">
        <f t="shared" si="3"/>
        <v>
132145</v>
      </c>
      <c r="T6" s="34">
        <f t="shared" si="3"/>
        <v>
103.31</v>
      </c>
      <c r="U6" s="34">
        <f t="shared" si="3"/>
        <v>
1279.1099999999999</v>
      </c>
      <c r="V6" s="34">
        <f t="shared" si="3"/>
        <v>
674</v>
      </c>
      <c r="W6" s="34">
        <f t="shared" si="3"/>
        <v>
0.11</v>
      </c>
      <c r="X6" s="34">
        <f t="shared" si="3"/>
        <v>
6127.27</v>
      </c>
      <c r="Y6" s="35" t="str">
        <f>
IF(Y7="",NA(),Y7)</f>
        <v>
-</v>
      </c>
      <c r="Z6" s="35" t="str">
        <f t="shared" ref="Z6:AH6" si="4">
IF(Z7="",NA(),Z7)</f>
        <v>
-</v>
      </c>
      <c r="AA6" s="35" t="str">
        <f t="shared" si="4"/>
        <v>
-</v>
      </c>
      <c r="AB6" s="35" t="str">
        <f t="shared" si="4"/>
        <v>
-</v>
      </c>
      <c r="AC6" s="35">
        <f t="shared" si="4"/>
        <v>
127.74</v>
      </c>
      <c r="AD6" s="35" t="str">
        <f t="shared" si="4"/>
        <v>
-</v>
      </c>
      <c r="AE6" s="35" t="str">
        <f t="shared" si="4"/>
        <v>
-</v>
      </c>
      <c r="AF6" s="35" t="str">
        <f t="shared" si="4"/>
        <v>
-</v>
      </c>
      <c r="AG6" s="35" t="str">
        <f t="shared" si="4"/>
        <v>
-</v>
      </c>
      <c r="AH6" s="35">
        <f t="shared" si="4"/>
        <v>
95.33</v>
      </c>
      <c r="AI6" s="34" t="str">
        <f>
IF(AI7="","",IF(AI7="-","【-】","【"&amp;SUBSTITUTE(TEXT(AI7,"#,##0.00"),"-","△")&amp;"】"))</f>
        <v>
【98.17】</v>
      </c>
      <c r="AJ6" s="35" t="str">
        <f>
IF(AJ7="",NA(),AJ7)</f>
        <v>
-</v>
      </c>
      <c r="AK6" s="35" t="str">
        <f t="shared" ref="AK6:AS6" si="5">
IF(AK7="",NA(),AK7)</f>
        <v>
-</v>
      </c>
      <c r="AL6" s="35" t="str">
        <f t="shared" si="5"/>
        <v>
-</v>
      </c>
      <c r="AM6" s="35" t="str">
        <f t="shared" si="5"/>
        <v>
-</v>
      </c>
      <c r="AN6" s="34">
        <f t="shared" si="5"/>
        <v>
0</v>
      </c>
      <c r="AO6" s="35" t="str">
        <f t="shared" si="5"/>
        <v>
-</v>
      </c>
      <c r="AP6" s="35" t="str">
        <f t="shared" si="5"/>
        <v>
-</v>
      </c>
      <c r="AQ6" s="35" t="str">
        <f t="shared" si="5"/>
        <v>
-</v>
      </c>
      <c r="AR6" s="35" t="str">
        <f t="shared" si="5"/>
        <v>
-</v>
      </c>
      <c r="AS6" s="35">
        <f t="shared" si="5"/>
        <v>
162.82</v>
      </c>
      <c r="AT6" s="34" t="str">
        <f>
IF(AT7="","",IF(AT7="-","【-】","【"&amp;SUBSTITUTE(TEXT(AT7,"#,##0.00"),"-","△")&amp;"】"))</f>
        <v>
【92.20】</v>
      </c>
      <c r="AU6" s="35" t="str">
        <f>
IF(AU7="",NA(),AU7)</f>
        <v>
-</v>
      </c>
      <c r="AV6" s="35" t="str">
        <f t="shared" ref="AV6:BD6" si="6">
IF(AV7="",NA(),AV7)</f>
        <v>
-</v>
      </c>
      <c r="AW6" s="35" t="str">
        <f t="shared" si="6"/>
        <v>
-</v>
      </c>
      <c r="AX6" s="35" t="str">
        <f t="shared" si="6"/>
        <v>
-</v>
      </c>
      <c r="AY6" s="35">
        <f t="shared" si="6"/>
        <v>
92.13</v>
      </c>
      <c r="AZ6" s="35" t="str">
        <f t="shared" si="6"/>
        <v>
-</v>
      </c>
      <c r="BA6" s="35" t="str">
        <f t="shared" si="6"/>
        <v>
-</v>
      </c>
      <c r="BB6" s="35" t="str">
        <f t="shared" si="6"/>
        <v>
-</v>
      </c>
      <c r="BC6" s="35" t="str">
        <f t="shared" si="6"/>
        <v>
-</v>
      </c>
      <c r="BD6" s="35">
        <f t="shared" si="6"/>
        <v>
125.61</v>
      </c>
      <c r="BE6" s="34" t="str">
        <f>
IF(BE7="","",IF(BE7="-","【-】","【"&amp;SUBSTITUTE(TEXT(BE7,"#,##0.00"),"-","△")&amp;"】"))</f>
        <v>
【106.38】</v>
      </c>
      <c r="BF6" s="35" t="str">
        <f>
IF(BF7="",NA(),BF7)</f>
        <v>
-</v>
      </c>
      <c r="BG6" s="35" t="str">
        <f t="shared" ref="BG6:BO6" si="7">
IF(BG7="",NA(),BG7)</f>
        <v>
-</v>
      </c>
      <c r="BH6" s="35" t="str">
        <f t="shared" si="7"/>
        <v>
-</v>
      </c>
      <c r="BI6" s="35" t="str">
        <f t="shared" si="7"/>
        <v>
-</v>
      </c>
      <c r="BJ6" s="35">
        <f t="shared" si="7"/>
        <v>
1296.5999999999999</v>
      </c>
      <c r="BK6" s="35" t="str">
        <f t="shared" si="7"/>
        <v>
-</v>
      </c>
      <c r="BL6" s="35" t="str">
        <f t="shared" si="7"/>
        <v>
-</v>
      </c>
      <c r="BM6" s="35" t="str">
        <f t="shared" si="7"/>
        <v>
-</v>
      </c>
      <c r="BN6" s="35" t="str">
        <f t="shared" si="7"/>
        <v>
-</v>
      </c>
      <c r="BO6" s="35">
        <f t="shared" si="7"/>
        <v>
398.42</v>
      </c>
      <c r="BP6" s="34" t="str">
        <f>
IF(BP7="","",IF(BP7="-","【-】","【"&amp;SUBSTITUTE(TEXT(BP7,"#,##0.00"),"-","△")&amp;"】"))</f>
        <v>
【314.13】</v>
      </c>
      <c r="BQ6" s="35" t="str">
        <f>
IF(BQ7="",NA(),BQ7)</f>
        <v>
-</v>
      </c>
      <c r="BR6" s="35" t="str">
        <f t="shared" ref="BR6:BZ6" si="8">
IF(BR7="",NA(),BR7)</f>
        <v>
-</v>
      </c>
      <c r="BS6" s="35" t="str">
        <f t="shared" si="8"/>
        <v>
-</v>
      </c>
      <c r="BT6" s="35" t="str">
        <f t="shared" si="8"/>
        <v>
-</v>
      </c>
      <c r="BU6" s="35">
        <f t="shared" si="8"/>
        <v>
32.909999999999997</v>
      </c>
      <c r="BV6" s="35" t="str">
        <f t="shared" si="8"/>
        <v>
-</v>
      </c>
      <c r="BW6" s="35" t="str">
        <f t="shared" si="8"/>
        <v>
-</v>
      </c>
      <c r="BX6" s="35" t="str">
        <f t="shared" si="8"/>
        <v>
-</v>
      </c>
      <c r="BY6" s="35" t="str">
        <f t="shared" si="8"/>
        <v>
-</v>
      </c>
      <c r="BZ6" s="35">
        <f t="shared" si="8"/>
        <v>
50.7</v>
      </c>
      <c r="CA6" s="34" t="str">
        <f>
IF(CA7="","",IF(CA7="-","【-】","【"&amp;SUBSTITUTE(TEXT(CA7,"#,##0.00"),"-","△")&amp;"】"))</f>
        <v>
【58.42】</v>
      </c>
      <c r="CB6" s="35" t="str">
        <f>
IF(CB7="",NA(),CB7)</f>
        <v>
-</v>
      </c>
      <c r="CC6" s="35" t="str">
        <f t="shared" ref="CC6:CK6" si="9">
IF(CC7="",NA(),CC7)</f>
        <v>
-</v>
      </c>
      <c r="CD6" s="35" t="str">
        <f t="shared" si="9"/>
        <v>
-</v>
      </c>
      <c r="CE6" s="35" t="str">
        <f t="shared" si="9"/>
        <v>
-</v>
      </c>
      <c r="CF6" s="35">
        <f t="shared" si="9"/>
        <v>
323.17</v>
      </c>
      <c r="CG6" s="35" t="str">
        <f t="shared" si="9"/>
        <v>
-</v>
      </c>
      <c r="CH6" s="35" t="str">
        <f t="shared" si="9"/>
        <v>
-</v>
      </c>
      <c r="CI6" s="35" t="str">
        <f t="shared" si="9"/>
        <v>
-</v>
      </c>
      <c r="CJ6" s="35" t="str">
        <f t="shared" si="9"/>
        <v>
-</v>
      </c>
      <c r="CK6" s="35">
        <f t="shared" si="9"/>
        <v>
289.81</v>
      </c>
      <c r="CL6" s="34" t="str">
        <f>
IF(CL7="","",IF(CL7="-","【-】","【"&amp;SUBSTITUTE(TEXT(CL7,"#,##0.00"),"-","△")&amp;"】"))</f>
        <v>
【282.28】</v>
      </c>
      <c r="CM6" s="35" t="str">
        <f>
IF(CM7="",NA(),CM7)</f>
        <v>
-</v>
      </c>
      <c r="CN6" s="35" t="str">
        <f t="shared" ref="CN6:CV6" si="10">
IF(CN7="",NA(),CN7)</f>
        <v>
-</v>
      </c>
      <c r="CO6" s="35" t="str">
        <f t="shared" si="10"/>
        <v>
-</v>
      </c>
      <c r="CP6" s="35" t="str">
        <f t="shared" si="10"/>
        <v>
-</v>
      </c>
      <c r="CQ6" s="35">
        <f t="shared" si="10"/>
        <v>
50.15</v>
      </c>
      <c r="CR6" s="35" t="str">
        <f t="shared" si="10"/>
        <v>
-</v>
      </c>
      <c r="CS6" s="35" t="str">
        <f t="shared" si="10"/>
        <v>
-</v>
      </c>
      <c r="CT6" s="35" t="str">
        <f t="shared" si="10"/>
        <v>
-</v>
      </c>
      <c r="CU6" s="35" t="str">
        <f t="shared" si="10"/>
        <v>
-</v>
      </c>
      <c r="CV6" s="35">
        <f t="shared" si="10"/>
        <v>
56.45</v>
      </c>
      <c r="CW6" s="34" t="str">
        <f>
IF(CW7="","",IF(CW7="-","【-】","【"&amp;SUBSTITUTE(TEXT(CW7,"#,##0.00"),"-","△")&amp;"】"))</f>
        <v>
【57.83】</v>
      </c>
      <c r="CX6" s="35" t="str">
        <f>
IF(CX7="",NA(),CX7)</f>
        <v>
-</v>
      </c>
      <c r="CY6" s="35" t="str">
        <f t="shared" ref="CY6:DG6" si="11">
IF(CY7="",NA(),CY7)</f>
        <v>
-</v>
      </c>
      <c r="CZ6" s="35" t="str">
        <f t="shared" si="11"/>
        <v>
-</v>
      </c>
      <c r="DA6" s="35" t="str">
        <f t="shared" si="11"/>
        <v>
-</v>
      </c>
      <c r="DB6" s="35">
        <f t="shared" si="11"/>
        <v>
100</v>
      </c>
      <c r="DC6" s="35" t="str">
        <f t="shared" si="11"/>
        <v>
-</v>
      </c>
      <c r="DD6" s="35" t="str">
        <f t="shared" si="11"/>
        <v>
-</v>
      </c>
      <c r="DE6" s="35" t="str">
        <f t="shared" si="11"/>
        <v>
-</v>
      </c>
      <c r="DF6" s="35" t="str">
        <f t="shared" si="11"/>
        <v>
-</v>
      </c>
      <c r="DG6" s="35">
        <f t="shared" si="11"/>
        <v>
54.99</v>
      </c>
      <c r="DH6" s="34" t="str">
        <f>
IF(DH7="","",IF(DH7="-","【-】","【"&amp;SUBSTITUTE(TEXT(DH7,"#,##0.00"),"-","△")&amp;"】"))</f>
        <v>
【77.67】</v>
      </c>
      <c r="DI6" s="35" t="str">
        <f>
IF(DI7="",NA(),DI7)</f>
        <v>
-</v>
      </c>
      <c r="DJ6" s="35" t="str">
        <f t="shared" ref="DJ6:DR6" si="12">
IF(DJ7="",NA(),DJ7)</f>
        <v>
-</v>
      </c>
      <c r="DK6" s="35" t="str">
        <f t="shared" si="12"/>
        <v>
-</v>
      </c>
      <c r="DL6" s="35" t="str">
        <f t="shared" si="12"/>
        <v>
-</v>
      </c>
      <c r="DM6" s="35">
        <f t="shared" si="12"/>
        <v>
4.0599999999999996</v>
      </c>
      <c r="DN6" s="35" t="str">
        <f t="shared" si="12"/>
        <v>
-</v>
      </c>
      <c r="DO6" s="35" t="str">
        <f t="shared" si="12"/>
        <v>
-</v>
      </c>
      <c r="DP6" s="35" t="str">
        <f t="shared" si="12"/>
        <v>
-</v>
      </c>
      <c r="DQ6" s="35" t="str">
        <f t="shared" si="12"/>
        <v>
-</v>
      </c>
      <c r="DR6" s="35">
        <f t="shared" si="12"/>
        <v>
15.4</v>
      </c>
      <c r="DS6" s="34" t="str">
        <f>
IF(DS7="","",IF(DS7="-","【-】","【"&amp;SUBSTITUTE(TEXT(DS7,"#,##0.00"),"-","△")&amp;"】"))</f>
        <v>
【15.64】</v>
      </c>
      <c r="DT6" s="35" t="str">
        <f>
IF(DT7="",NA(),DT7)</f>
        <v>
-</v>
      </c>
      <c r="DU6" s="35" t="str">
        <f t="shared" ref="DU6:EC6" si="13">
IF(DU7="",NA(),DU7)</f>
        <v>
-</v>
      </c>
      <c r="DV6" s="35" t="str">
        <f t="shared" si="13"/>
        <v>
-</v>
      </c>
      <c r="DW6" s="35" t="str">
        <f t="shared" si="13"/>
        <v>
-</v>
      </c>
      <c r="DX6" s="35" t="str">
        <f t="shared" si="13"/>
        <v>
-</v>
      </c>
      <c r="DY6" s="35" t="str">
        <f t="shared" si="13"/>
        <v>
-</v>
      </c>
      <c r="DZ6" s="35" t="str">
        <f t="shared" si="13"/>
        <v>
-</v>
      </c>
      <c r="EA6" s="35" t="str">
        <f t="shared" si="13"/>
        <v>
-</v>
      </c>
      <c r="EB6" s="35" t="str">
        <f t="shared" si="13"/>
        <v>
-</v>
      </c>
      <c r="EC6" s="35" t="str">
        <f t="shared" si="13"/>
        <v>
-</v>
      </c>
      <c r="ED6" s="34" t="str">
        <f>
IF(ED7="","",IF(ED7="-","【-】","【"&amp;SUBSTITUTE(TEXT(ED7,"#,##0.00"),"-","△")&amp;"】"))</f>
        <v>
【-】</v>
      </c>
      <c r="EE6" s="35" t="str">
        <f>
IF(EE7="",NA(),EE7)</f>
        <v>
-</v>
      </c>
      <c r="EF6" s="35" t="str">
        <f t="shared" ref="EF6:EN6" si="14">
IF(EF7="",NA(),EF7)</f>
        <v>
-</v>
      </c>
      <c r="EG6" s="35" t="str">
        <f t="shared" si="14"/>
        <v>
-</v>
      </c>
      <c r="EH6" s="35" t="str">
        <f t="shared" si="14"/>
        <v>
-</v>
      </c>
      <c r="EI6" s="35" t="str">
        <f t="shared" si="14"/>
        <v>
-</v>
      </c>
      <c r="EJ6" s="35" t="str">
        <f t="shared" si="14"/>
        <v>
-</v>
      </c>
      <c r="EK6" s="35" t="str">
        <f t="shared" si="14"/>
        <v>
-</v>
      </c>
      <c r="EL6" s="35" t="str">
        <f t="shared" si="14"/>
        <v>
-</v>
      </c>
      <c r="EM6" s="35" t="str">
        <f t="shared" si="14"/>
        <v>
-</v>
      </c>
      <c r="EN6" s="35" t="str">
        <f t="shared" si="14"/>
        <v>
-</v>
      </c>
      <c r="EO6" s="34" t="str">
        <f>
IF(EO7="","",IF(EO7="-","【-】","【"&amp;SUBSTITUTE(TEXT(EO7,"#,##0.00"),"-","△")&amp;"】"))</f>
        <v>
【-】</v>
      </c>
    </row>
    <row r="7" spans="1:148" s="36" customFormat="1" x14ac:dyDescent="0.15">
      <c r="A7" s="28"/>
      <c r="B7" s="37">
        <v>
2020</v>
      </c>
      <c r="C7" s="37">
        <v>
132055</v>
      </c>
      <c r="D7" s="37">
        <v>
46</v>
      </c>
      <c r="E7" s="37">
        <v>
18</v>
      </c>
      <c r="F7" s="37">
        <v>
0</v>
      </c>
      <c r="G7" s="37">
        <v>
0</v>
      </c>
      <c r="H7" s="37" t="s">
        <v>
95</v>
      </c>
      <c r="I7" s="37" t="s">
        <v>
96</v>
      </c>
      <c r="J7" s="37" t="s">
        <v>
97</v>
      </c>
      <c r="K7" s="37" t="s">
        <v>
98</v>
      </c>
      <c r="L7" s="37" t="s">
        <v>
99</v>
      </c>
      <c r="M7" s="37" t="s">
        <v>
100</v>
      </c>
      <c r="N7" s="38" t="s">
        <v>
101</v>
      </c>
      <c r="O7" s="38">
        <v>
67.489999999999995</v>
      </c>
      <c r="P7" s="38">
        <v>
0.51</v>
      </c>
      <c r="Q7" s="38">
        <v>
100</v>
      </c>
      <c r="R7" s="38">
        <v>
2126</v>
      </c>
      <c r="S7" s="38">
        <v>
132145</v>
      </c>
      <c r="T7" s="38">
        <v>
103.31</v>
      </c>
      <c r="U7" s="38">
        <v>
1279.1099999999999</v>
      </c>
      <c r="V7" s="38">
        <v>
674</v>
      </c>
      <c r="W7" s="38">
        <v>
0.11</v>
      </c>
      <c r="X7" s="38">
        <v>
6127.27</v>
      </c>
      <c r="Y7" s="38" t="s">
        <v>
101</v>
      </c>
      <c r="Z7" s="38" t="s">
        <v>
101</v>
      </c>
      <c r="AA7" s="38" t="s">
        <v>
101</v>
      </c>
      <c r="AB7" s="38" t="s">
        <v>
101</v>
      </c>
      <c r="AC7" s="38">
        <v>
127.74</v>
      </c>
      <c r="AD7" s="38" t="s">
        <v>
101</v>
      </c>
      <c r="AE7" s="38" t="s">
        <v>
101</v>
      </c>
      <c r="AF7" s="38" t="s">
        <v>
101</v>
      </c>
      <c r="AG7" s="38" t="s">
        <v>
101</v>
      </c>
      <c r="AH7" s="38">
        <v>
95.33</v>
      </c>
      <c r="AI7" s="38">
        <v>
98.17</v>
      </c>
      <c r="AJ7" s="38" t="s">
        <v>
101</v>
      </c>
      <c r="AK7" s="38" t="s">
        <v>
101</v>
      </c>
      <c r="AL7" s="38" t="s">
        <v>
101</v>
      </c>
      <c r="AM7" s="38" t="s">
        <v>
101</v>
      </c>
      <c r="AN7" s="38">
        <v>
0</v>
      </c>
      <c r="AO7" s="38" t="s">
        <v>
101</v>
      </c>
      <c r="AP7" s="38" t="s">
        <v>
101</v>
      </c>
      <c r="AQ7" s="38" t="s">
        <v>
101</v>
      </c>
      <c r="AR7" s="38" t="s">
        <v>
101</v>
      </c>
      <c r="AS7" s="38">
        <v>
162.82</v>
      </c>
      <c r="AT7" s="38">
        <v>
92.2</v>
      </c>
      <c r="AU7" s="38" t="s">
        <v>
101</v>
      </c>
      <c r="AV7" s="38" t="s">
        <v>
101</v>
      </c>
      <c r="AW7" s="38" t="s">
        <v>
101</v>
      </c>
      <c r="AX7" s="38" t="s">
        <v>
101</v>
      </c>
      <c r="AY7" s="38">
        <v>
92.13</v>
      </c>
      <c r="AZ7" s="38" t="s">
        <v>
101</v>
      </c>
      <c r="BA7" s="38" t="s">
        <v>
101</v>
      </c>
      <c r="BB7" s="38" t="s">
        <v>
101</v>
      </c>
      <c r="BC7" s="38" t="s">
        <v>
101</v>
      </c>
      <c r="BD7" s="38">
        <v>
125.61</v>
      </c>
      <c r="BE7" s="38">
        <v>
106.38</v>
      </c>
      <c r="BF7" s="38" t="s">
        <v>
101</v>
      </c>
      <c r="BG7" s="38" t="s">
        <v>
101</v>
      </c>
      <c r="BH7" s="38" t="s">
        <v>
101</v>
      </c>
      <c r="BI7" s="38" t="s">
        <v>
101</v>
      </c>
      <c r="BJ7" s="38">
        <v>
1296.5999999999999</v>
      </c>
      <c r="BK7" s="38" t="s">
        <v>
101</v>
      </c>
      <c r="BL7" s="38" t="s">
        <v>
101</v>
      </c>
      <c r="BM7" s="38" t="s">
        <v>
101</v>
      </c>
      <c r="BN7" s="38" t="s">
        <v>
101</v>
      </c>
      <c r="BO7" s="38">
        <v>
398.42</v>
      </c>
      <c r="BP7" s="38">
        <v>
314.13</v>
      </c>
      <c r="BQ7" s="38" t="s">
        <v>
101</v>
      </c>
      <c r="BR7" s="38" t="s">
        <v>
101</v>
      </c>
      <c r="BS7" s="38" t="s">
        <v>
101</v>
      </c>
      <c r="BT7" s="38" t="s">
        <v>
101</v>
      </c>
      <c r="BU7" s="38">
        <v>
32.909999999999997</v>
      </c>
      <c r="BV7" s="38" t="s">
        <v>
101</v>
      </c>
      <c r="BW7" s="38" t="s">
        <v>
101</v>
      </c>
      <c r="BX7" s="38" t="s">
        <v>
101</v>
      </c>
      <c r="BY7" s="38" t="s">
        <v>
101</v>
      </c>
      <c r="BZ7" s="38">
        <v>
50.7</v>
      </c>
      <c r="CA7" s="38">
        <v>
58.42</v>
      </c>
      <c r="CB7" s="38" t="s">
        <v>
101</v>
      </c>
      <c r="CC7" s="38" t="s">
        <v>
101</v>
      </c>
      <c r="CD7" s="38" t="s">
        <v>
101</v>
      </c>
      <c r="CE7" s="38" t="s">
        <v>
101</v>
      </c>
      <c r="CF7" s="38">
        <v>
323.17</v>
      </c>
      <c r="CG7" s="38" t="s">
        <v>
101</v>
      </c>
      <c r="CH7" s="38" t="s">
        <v>
101</v>
      </c>
      <c r="CI7" s="38" t="s">
        <v>
101</v>
      </c>
      <c r="CJ7" s="38" t="s">
        <v>
101</v>
      </c>
      <c r="CK7" s="38">
        <v>
289.81</v>
      </c>
      <c r="CL7" s="38">
        <v>
282.27999999999997</v>
      </c>
      <c r="CM7" s="38" t="s">
        <v>
101</v>
      </c>
      <c r="CN7" s="38" t="s">
        <v>
101</v>
      </c>
      <c r="CO7" s="38" t="s">
        <v>
101</v>
      </c>
      <c r="CP7" s="38" t="s">
        <v>
101</v>
      </c>
      <c r="CQ7" s="38">
        <v>
50.15</v>
      </c>
      <c r="CR7" s="38" t="s">
        <v>
101</v>
      </c>
      <c r="CS7" s="38" t="s">
        <v>
101</v>
      </c>
      <c r="CT7" s="38" t="s">
        <v>
101</v>
      </c>
      <c r="CU7" s="38" t="s">
        <v>
101</v>
      </c>
      <c r="CV7" s="38">
        <v>
56.45</v>
      </c>
      <c r="CW7" s="38">
        <v>
57.83</v>
      </c>
      <c r="CX7" s="38" t="s">
        <v>
101</v>
      </c>
      <c r="CY7" s="38" t="s">
        <v>
101</v>
      </c>
      <c r="CZ7" s="38" t="s">
        <v>
101</v>
      </c>
      <c r="DA7" s="38" t="s">
        <v>
101</v>
      </c>
      <c r="DB7" s="38">
        <v>
100</v>
      </c>
      <c r="DC7" s="38" t="s">
        <v>
101</v>
      </c>
      <c r="DD7" s="38" t="s">
        <v>
101</v>
      </c>
      <c r="DE7" s="38" t="s">
        <v>
101</v>
      </c>
      <c r="DF7" s="38" t="s">
        <v>
101</v>
      </c>
      <c r="DG7" s="38">
        <v>
54.99</v>
      </c>
      <c r="DH7" s="38">
        <v>
77.67</v>
      </c>
      <c r="DI7" s="38" t="s">
        <v>
101</v>
      </c>
      <c r="DJ7" s="38" t="s">
        <v>
101</v>
      </c>
      <c r="DK7" s="38" t="s">
        <v>
101</v>
      </c>
      <c r="DL7" s="38" t="s">
        <v>
101</v>
      </c>
      <c r="DM7" s="38">
        <v>
4.0599999999999996</v>
      </c>
      <c r="DN7" s="38" t="s">
        <v>
101</v>
      </c>
      <c r="DO7" s="38" t="s">
        <v>
101</v>
      </c>
      <c r="DP7" s="38" t="s">
        <v>
101</v>
      </c>
      <c r="DQ7" s="38" t="s">
        <v>
101</v>
      </c>
      <c r="DR7" s="38">
        <v>
15.4</v>
      </c>
      <c r="DS7" s="38">
        <v>
15.64</v>
      </c>
      <c r="DT7" s="38" t="s">
        <v>
101</v>
      </c>
      <c r="DU7" s="38" t="s">
        <v>
101</v>
      </c>
      <c r="DV7" s="38" t="s">
        <v>
101</v>
      </c>
      <c r="DW7" s="38" t="s">
        <v>
101</v>
      </c>
      <c r="DX7" s="38" t="s">
        <v>
101</v>
      </c>
      <c r="DY7" s="38" t="s">
        <v>
101</v>
      </c>
      <c r="DZ7" s="38" t="s">
        <v>
101</v>
      </c>
      <c r="EA7" s="38" t="s">
        <v>
101</v>
      </c>
      <c r="EB7" s="38" t="s">
        <v>
101</v>
      </c>
      <c r="EC7" s="38" t="s">
        <v>
101</v>
      </c>
      <c r="ED7" s="38" t="s">
        <v>
101</v>
      </c>
      <c r="EE7" s="38" t="s">
        <v>
101</v>
      </c>
      <c r="EF7" s="38" t="s">
        <v>
101</v>
      </c>
      <c r="EG7" s="38" t="s">
        <v>
101</v>
      </c>
      <c r="EH7" s="38" t="s">
        <v>
101</v>
      </c>
      <c r="EI7" s="38" t="s">
        <v>
101</v>
      </c>
      <c r="EJ7" s="38" t="s">
        <v>
101</v>
      </c>
      <c r="EK7" s="38" t="s">
        <v>
101</v>
      </c>
      <c r="EL7" s="38" t="s">
        <v>
101</v>
      </c>
      <c r="EM7" s="38" t="s">
        <v>
101</v>
      </c>
      <c r="EN7" s="38" t="s">
        <v>
101</v>
      </c>
      <c r="EO7" s="38" t="s">
        <v>
101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102</v>
      </c>
      <c r="C9" s="40" t="s">
        <v>
103</v>
      </c>
      <c r="D9" s="40" t="s">
        <v>
104</v>
      </c>
      <c r="E9" s="40" t="s">
        <v>
105</v>
      </c>
      <c r="F9" s="40" t="s">
        <v>
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107</v>
      </c>
    </row>
    <row r="12" spans="1:148" x14ac:dyDescent="0.15">
      <c r="B12">
        <v>
1</v>
      </c>
      <c r="C12">
        <v>
1</v>
      </c>
      <c r="D12">
        <v>
1</v>
      </c>
      <c r="E12">
        <v>
1</v>
      </c>
      <c r="F12">
        <v>
2</v>
      </c>
      <c r="G12" t="s">
        <v>
108</v>
      </c>
    </row>
    <row r="13" spans="1:148" x14ac:dyDescent="0.15">
      <c r="B13" t="s">
        <v>
109</v>
      </c>
      <c r="C13" t="s">
        <v>
109</v>
      </c>
      <c r="D13" t="s">
        <v>
109</v>
      </c>
      <c r="E13" t="s">
        <v>
110</v>
      </c>
      <c r="F13" t="s">
        <v>
111</v>
      </c>
      <c r="G13" t="s">
        <v>
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2022-01-25T04:48:28Z</cp:lastPrinted>
  <dcterms:created xsi:type="dcterms:W3CDTF">2021-12-03T07:38:57Z</dcterms:created>
  <dcterms:modified xsi:type="dcterms:W3CDTF">2022-02-17T02:43:01Z</dcterms:modified>
  <cp:category/>
</cp:coreProperties>
</file>