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法適\"/>
    </mc:Choice>
  </mc:AlternateContent>
  <workbookProtection workbookAlgorithmName="SHA-512" workbookHashValue="AmkgixBSKZ63i/6936qf7JRkZwYEzCfwjYHmZLPL5W8nghthBzFx7Ys4PCiwEXjZx7SAaNSJBi4ZaSAuiWGboA==" workbookSaltValue="xr1NPT37D+3YCxtZzfjXaQ==" workbookSpinCount="100000" lockStructure="1"/>
  <bookViews>
    <workbookView xWindow="0" yWindow="0" windowWidth="23040" windowHeight="92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U6" i="5"/>
  <c r="T6" i="5"/>
  <c r="S6" i="5"/>
  <c r="R6" i="5"/>
  <c r="Q6" i="5"/>
  <c r="P6" i="5"/>
  <c r="O6" i="5"/>
  <c r="I10" i="4" s="1"/>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L10" i="4"/>
  <c r="AD10" i="4"/>
  <c r="W10" i="4"/>
  <c r="P10" i="4"/>
  <c r="B10" i="4"/>
  <c r="BB8" i="4"/>
  <c r="AT8" i="4"/>
  <c r="AL8" i="4"/>
  <c r="AD8" i="4"/>
  <c r="W8" i="4"/>
  <c r="I8" i="4"/>
  <c r="B8" i="4"/>
  <c r="B6" i="4"/>
</calcChain>
</file>

<file path=xl/sharedStrings.xml><?xml version="1.0" encoding="utf-8"?>
<sst xmlns="http://schemas.openxmlformats.org/spreadsheetml/2006/main" count="307" uniqueCount="116">
  <si>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</si>
  <si>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</si>
  <si>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</si>
  <si>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</si>
  <si>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</si>
  <si>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</si>
  <si>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</si>
  <si>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</si>
  <si>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</si>
  <si>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</si>
  <si>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</si>
  <si>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</si>
  <si>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</si>
  <si>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</si>
  <si>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</si>
  <si>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</si>
  <si>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</si>
  <si>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</si>
  <si>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</si>
  <si>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</si>
  <si>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</si>
  <si>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</si>
  <si>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</si>
  <si>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</si>
  <si>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</si>
  <si>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</si>
  <si>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</si>
  <si>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</si>
  <si>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</si>
  <si>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</si>
  <si>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</si>
  <si>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</si>
  <si>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</si>
  <si>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</si>
  <si>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</si>
  <si>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</si>
  <si>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</si>
  <si>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</si>
  <si>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</si>
  <si>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</si>
  <si>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</si>
  <si>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</si>
  <si>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</si>
  <si>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</si>
  <si>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</si>
  <si>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</si>
  <si>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</si>
  <si>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</si>
  <si>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</si>
  <si>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</si>
  <si>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</si>
  <si>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</si>
  <si>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</si>
  <si>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</si>
  <si>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</si>
  <si>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</si>
  <si>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</si>
  <si>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</si>
  <si>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</si>
  <si>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</si>
  <si>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</si>
  <si>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</si>
  <si>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</si>
  <si>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</si>
  <si>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</si>
  <si>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</si>
  <si>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</si>
  <si>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</si>
  <si>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</si>
  <si>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</si>
  <si>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</si>
  <si>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</si>
  <si>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</si>
  <si>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</si>
  <si>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</si>
  <si>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</si>
  <si>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</si>
  <si>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</si>
  <si>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</si>
  <si>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</si>
  <si>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</si>
  <si>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</si>
  <si>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</si>
  <si>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</si>
  <si>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</si>
  <si>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</si>
  <si>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</si>
  <si>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</si>
  <si>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</si>
  <si>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</si>
  <si>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</si>
  <si>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</si>
  <si>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</si>
  <si>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</si>
  <si>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</si>
  <si>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</si>
  <si>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青梅市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</si>
  <si>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</si>
  <si>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</si>
  <si>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</si>
  <si>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</si>
  <si>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</si>
  <si>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</si>
  <si>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</si>
  <si>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</si>
  <si>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</si>
  <si>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</si>
  <si>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</si>
  <si>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</si>
  <si>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</si>
  <si>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</si>
  <si>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</si>
  <si>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</si>
  <si>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経営の健全性については、一般会計からの補助金に頼るところが大きく、①経常収支比率は98.97％となっているものの、⑤経費回収率が28.11％と、100％を大きく下回っている。⑥汚水処理原価は、平均値と比べて高くなっているが、使用料を低く設定していることが一因であり、今後もこの傾向は続くと見込んでいる。
特定地域生活排水処理事業単独では、使用料収入が少なく、維持管理経費や資本費を賄いきれず、③流動比率は△15.24％となっているが、青梅市下水道事業では、公共下水道事業を合わせて運営しており、公共下水道事業より生じる資金によって、資金運用を行っている。
経営の効率性については、⑧水洗化率は100％となっているものの、全体計画人口のうちの水洗便所設置済み人口は35.95％にとどまっている。また、⑦施設利用率は、平均値より低い48.86％となっている。これについては、市が施設管理を引き継いだ私設の浄化槽が、古い基準で設計されており、使用人数に対して過剰な処理能力を有している場合があること、また、計画地域が面積当たりの人口が少ない地域であり、最小規模の浄化槽を設置しても、使用者数が処理能力より少ない場合がある（利用者２人に対し、５人分の処理能力を持つ浄化槽を設置せざるを得ない場合など）ことなどによるものである。
また、使用料単価の水準が低いこと、利用者数に比して処理能力の高い浄化槽の設置をせざるを得ない事例があることなどから、④企業債残高対事業規模比率は、平均値と比較しても非常に大きくなっている。
整備計画通りに整備が進んでいないため、健全性・効率性を高めるためにも、引き続き整備を進める必要がある。そのため、⑦施設利用率や④企業債残高対事業規模比率は、今後も現状と同様の状況が続くと見込んでいる。</t>
    <phoneticPr fontId="4"/>
  </si>
  <si>
    <t xml:space="preserve">当市の特定地域生活排水処理事業は、平成27年度より開始しており、事業開始後、あるいは開始に合わせて、市が設置した浄化槽については、設置後10年もたっておらず、①有形固定資産減価償却率も低くなっている。
一方、もともと私設されていた浄化槽について、青梅市が譲渡を受け、引継ぎ公設浄化槽として整備しているものが、全体の浄化槽の半数を超えている。
譲渡された浄化槽は、ばらつきはあるものの、設置から30年近くたっているものもあり、老朽化が進んでいる。経営戦略にそって、計画的な更新を考える必要がある。
</t>
    <phoneticPr fontId="4"/>
  </si>
  <si>
    <t>特定地域生活排水事業については、使用料単価が、資本費・維持管理経費に見合わない、低い水準となっている。今後も、老朽化した浄化槽の更新や、全体計画区域内の浄化槽設置が必要であることを考えれば、資本費・維持管理経費が下がることは考えづらい。ただ、浄化槽の設置・整備を進めることで、使用料の増収にもつながると考えている。
経営の健全性を向上させるためには、適切な使用料を検討する必要があると思われるが、公共下水道事業と合わせて運営していることから、市の下水道事業全体としての判断が必要となる。
経営戦略にそって、浄化槽の整備改修、適切な使用料の検討を進めていく。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</si>
</sst>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A0-4543-AAAB-F1405CA0A20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BA0-4543-AAAB-F1405CA0A20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50.15</c:v>
                </c:pt>
                <c:pt idx="4">
                  <c:v>48.86</c:v>
                </c:pt>
              </c:numCache>
            </c:numRef>
          </c:val>
          <c:extLst>
            <c:ext xmlns:c16="http://schemas.microsoft.com/office/drawing/2014/chart" uri="{C3380CC4-5D6E-409C-BE32-E72D297353CC}">
              <c16:uniqueId val="{00000000-7538-4755-B29A-3E689EF32DE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56.45</c:v>
                </c:pt>
                <c:pt idx="4">
                  <c:v>58.26</c:v>
                </c:pt>
              </c:numCache>
            </c:numRef>
          </c:val>
          <c:smooth val="0"/>
          <c:extLst>
            <c:ext xmlns:c16="http://schemas.microsoft.com/office/drawing/2014/chart" uri="{C3380CC4-5D6E-409C-BE32-E72D297353CC}">
              <c16:uniqueId val="{00000001-7538-4755-B29A-3E689EF32DE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71F7-4A2A-984D-95C41B7352F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54.99</c:v>
                </c:pt>
                <c:pt idx="4">
                  <c:v>66.430000000000007</c:v>
                </c:pt>
              </c:numCache>
            </c:numRef>
          </c:val>
          <c:smooth val="0"/>
          <c:extLst>
            <c:ext xmlns:c16="http://schemas.microsoft.com/office/drawing/2014/chart" uri="{C3380CC4-5D6E-409C-BE32-E72D297353CC}">
              <c16:uniqueId val="{00000001-71F7-4A2A-984D-95C41B7352F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127.74</c:v>
                </c:pt>
                <c:pt idx="4">
                  <c:v>98.97</c:v>
                </c:pt>
              </c:numCache>
            </c:numRef>
          </c:val>
          <c:extLst>
            <c:ext xmlns:c16="http://schemas.microsoft.com/office/drawing/2014/chart" uri="{C3380CC4-5D6E-409C-BE32-E72D297353CC}">
              <c16:uniqueId val="{00000000-DE22-4D5B-9CB1-EFFBC24569A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95.33</c:v>
                </c:pt>
                <c:pt idx="4">
                  <c:v>92.17</c:v>
                </c:pt>
              </c:numCache>
            </c:numRef>
          </c:val>
          <c:smooth val="0"/>
          <c:extLst>
            <c:ext xmlns:c16="http://schemas.microsoft.com/office/drawing/2014/chart" uri="{C3380CC4-5D6E-409C-BE32-E72D297353CC}">
              <c16:uniqueId val="{00000001-DE22-4D5B-9CB1-EFFBC24569A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4.0599999999999996</c:v>
                </c:pt>
                <c:pt idx="4">
                  <c:v>7.57</c:v>
                </c:pt>
              </c:numCache>
            </c:numRef>
          </c:val>
          <c:extLst>
            <c:ext xmlns:c16="http://schemas.microsoft.com/office/drawing/2014/chart" uri="{C3380CC4-5D6E-409C-BE32-E72D297353CC}">
              <c16:uniqueId val="{00000000-6274-4098-9C23-765B6A06BD8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15.4</c:v>
                </c:pt>
                <c:pt idx="4">
                  <c:v>16.28</c:v>
                </c:pt>
              </c:numCache>
            </c:numRef>
          </c:val>
          <c:smooth val="0"/>
          <c:extLst>
            <c:ext xmlns:c16="http://schemas.microsoft.com/office/drawing/2014/chart" uri="{C3380CC4-5D6E-409C-BE32-E72D297353CC}">
              <c16:uniqueId val="{00000001-6274-4098-9C23-765B6A06BD8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E98-4238-9490-36F33F255BF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E98-4238-9490-36F33F255BF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4E2-423E-A079-E46DDA522BE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162.82</c:v>
                </c:pt>
                <c:pt idx="4">
                  <c:v>193.62</c:v>
                </c:pt>
              </c:numCache>
            </c:numRef>
          </c:val>
          <c:smooth val="0"/>
          <c:extLst>
            <c:ext xmlns:c16="http://schemas.microsoft.com/office/drawing/2014/chart" uri="{C3380CC4-5D6E-409C-BE32-E72D297353CC}">
              <c16:uniqueId val="{00000001-84E2-423E-A079-E46DDA522BE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92.13</c:v>
                </c:pt>
                <c:pt idx="4">
                  <c:v>-15.24</c:v>
                </c:pt>
              </c:numCache>
            </c:numRef>
          </c:val>
          <c:extLst>
            <c:ext xmlns:c16="http://schemas.microsoft.com/office/drawing/2014/chart" uri="{C3380CC4-5D6E-409C-BE32-E72D297353CC}">
              <c16:uniqueId val="{00000000-5D2F-4FA2-92B3-A86A705F9D2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125.61</c:v>
                </c:pt>
                <c:pt idx="4">
                  <c:v>67.75</c:v>
                </c:pt>
              </c:numCache>
            </c:numRef>
          </c:val>
          <c:smooth val="0"/>
          <c:extLst>
            <c:ext xmlns:c16="http://schemas.microsoft.com/office/drawing/2014/chart" uri="{C3380CC4-5D6E-409C-BE32-E72D297353CC}">
              <c16:uniqueId val="{00000001-5D2F-4FA2-92B3-A86A705F9D2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1296.5999999999999</c:v>
                </c:pt>
                <c:pt idx="4">
                  <c:v>1411.91</c:v>
                </c:pt>
              </c:numCache>
            </c:numRef>
          </c:val>
          <c:extLst>
            <c:ext xmlns:c16="http://schemas.microsoft.com/office/drawing/2014/chart" uri="{C3380CC4-5D6E-409C-BE32-E72D297353CC}">
              <c16:uniqueId val="{00000000-C2D9-4896-BBEA-4E65C8FD0D2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398.42</c:v>
                </c:pt>
                <c:pt idx="4">
                  <c:v>393.35</c:v>
                </c:pt>
              </c:numCache>
            </c:numRef>
          </c:val>
          <c:smooth val="0"/>
          <c:extLst>
            <c:ext xmlns:c16="http://schemas.microsoft.com/office/drawing/2014/chart" uri="{C3380CC4-5D6E-409C-BE32-E72D297353CC}">
              <c16:uniqueId val="{00000001-C2D9-4896-BBEA-4E65C8FD0D2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32.909999999999997</c:v>
                </c:pt>
                <c:pt idx="4">
                  <c:v>28.11</c:v>
                </c:pt>
              </c:numCache>
            </c:numRef>
          </c:val>
          <c:extLst>
            <c:ext xmlns:c16="http://schemas.microsoft.com/office/drawing/2014/chart" uri="{C3380CC4-5D6E-409C-BE32-E72D297353CC}">
              <c16:uniqueId val="{00000000-12CD-4266-8CC8-CCE45452B3B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50.7</c:v>
                </c:pt>
                <c:pt idx="4">
                  <c:v>48.13</c:v>
                </c:pt>
              </c:numCache>
            </c:numRef>
          </c:val>
          <c:smooth val="0"/>
          <c:extLst>
            <c:ext xmlns:c16="http://schemas.microsoft.com/office/drawing/2014/chart" uri="{C3380CC4-5D6E-409C-BE32-E72D297353CC}">
              <c16:uniqueId val="{00000001-12CD-4266-8CC8-CCE45452B3B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323.17</c:v>
                </c:pt>
                <c:pt idx="4">
                  <c:v>374.75</c:v>
                </c:pt>
              </c:numCache>
            </c:numRef>
          </c:val>
          <c:extLst>
            <c:ext xmlns:c16="http://schemas.microsoft.com/office/drawing/2014/chart" uri="{C3380CC4-5D6E-409C-BE32-E72D297353CC}">
              <c16:uniqueId val="{00000000-33B3-4DF9-8068-08EFCA83FEF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289.81</c:v>
                </c:pt>
                <c:pt idx="4">
                  <c:v>301.54000000000002</c:v>
                </c:pt>
              </c:numCache>
            </c:numRef>
          </c:val>
          <c:smooth val="0"/>
          <c:extLst>
            <c:ext xmlns:c16="http://schemas.microsoft.com/office/drawing/2014/chart" uri="{C3380CC4-5D6E-409C-BE32-E72D297353CC}">
              <c16:uniqueId val="{00000001-33B3-4DF9-8068-08EFCA83FEF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青梅市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35" t="str">
        <f>
データ!I6</f>
        <v>
法適用</v>
      </c>
      <c r="C8" s="35"/>
      <c r="D8" s="35"/>
      <c r="E8" s="35"/>
      <c r="F8" s="35"/>
      <c r="G8" s="35"/>
      <c r="H8" s="35"/>
      <c r="I8" s="35" t="str">
        <f>
データ!J6</f>
        <v>
下水道事業</v>
      </c>
      <c r="J8" s="35"/>
      <c r="K8" s="35"/>
      <c r="L8" s="35"/>
      <c r="M8" s="35"/>
      <c r="N8" s="35"/>
      <c r="O8" s="35"/>
      <c r="P8" s="35" t="str">
        <f>
データ!K6</f>
        <v>
特定地域生活排水処理</v>
      </c>
      <c r="Q8" s="35"/>
      <c r="R8" s="35"/>
      <c r="S8" s="35"/>
      <c r="T8" s="35"/>
      <c r="U8" s="35"/>
      <c r="V8" s="35"/>
      <c r="W8" s="35" t="str">
        <f>
データ!L6</f>
        <v>
K3</v>
      </c>
      <c r="X8" s="35"/>
      <c r="Y8" s="35"/>
      <c r="Z8" s="35"/>
      <c r="AA8" s="35"/>
      <c r="AB8" s="35"/>
      <c r="AC8" s="35"/>
      <c r="AD8" s="36" t="str">
        <f>
データ!$M$6</f>
        <v>
非設置</v>
      </c>
      <c r="AE8" s="36"/>
      <c r="AF8" s="36"/>
      <c r="AG8" s="36"/>
      <c r="AH8" s="36"/>
      <c r="AI8" s="36"/>
      <c r="AJ8" s="36"/>
      <c r="AK8" s="3"/>
      <c r="AL8" s="37">
        <f>
データ!S6</f>
        <v>
131124</v>
      </c>
      <c r="AM8" s="37"/>
      <c r="AN8" s="37"/>
      <c r="AO8" s="37"/>
      <c r="AP8" s="37"/>
      <c r="AQ8" s="37"/>
      <c r="AR8" s="37"/>
      <c r="AS8" s="37"/>
      <c r="AT8" s="38">
        <f>
データ!T6</f>
        <v>
103.31</v>
      </c>
      <c r="AU8" s="38"/>
      <c r="AV8" s="38"/>
      <c r="AW8" s="38"/>
      <c r="AX8" s="38"/>
      <c r="AY8" s="38"/>
      <c r="AZ8" s="38"/>
      <c r="BA8" s="38"/>
      <c r="BB8" s="38">
        <f>
データ!U6</f>
        <v>
1269.23</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8" t="str">
        <f>
データ!N6</f>
        <v>
-</v>
      </c>
      <c r="C10" s="38"/>
      <c r="D10" s="38"/>
      <c r="E10" s="38"/>
      <c r="F10" s="38"/>
      <c r="G10" s="38"/>
      <c r="H10" s="38"/>
      <c r="I10" s="38">
        <f>
データ!O6</f>
        <v>
63.91</v>
      </c>
      <c r="J10" s="38"/>
      <c r="K10" s="38"/>
      <c r="L10" s="38"/>
      <c r="M10" s="38"/>
      <c r="N10" s="38"/>
      <c r="O10" s="38"/>
      <c r="P10" s="38">
        <f>
データ!P6</f>
        <v>
0.53</v>
      </c>
      <c r="Q10" s="38"/>
      <c r="R10" s="38"/>
      <c r="S10" s="38"/>
      <c r="T10" s="38"/>
      <c r="U10" s="38"/>
      <c r="V10" s="38"/>
      <c r="W10" s="38">
        <f>
データ!Q6</f>
        <v>
100</v>
      </c>
      <c r="X10" s="38"/>
      <c r="Y10" s="38"/>
      <c r="Z10" s="38"/>
      <c r="AA10" s="38"/>
      <c r="AB10" s="38"/>
      <c r="AC10" s="38"/>
      <c r="AD10" s="37">
        <f>
データ!R6</f>
        <v>
2126</v>
      </c>
      <c r="AE10" s="37"/>
      <c r="AF10" s="37"/>
      <c r="AG10" s="37"/>
      <c r="AH10" s="37"/>
      <c r="AI10" s="37"/>
      <c r="AJ10" s="37"/>
      <c r="AK10" s="2"/>
      <c r="AL10" s="37">
        <f>
データ!V6</f>
        <v>
688</v>
      </c>
      <c r="AM10" s="37"/>
      <c r="AN10" s="37"/>
      <c r="AO10" s="37"/>
      <c r="AP10" s="37"/>
      <c r="AQ10" s="37"/>
      <c r="AR10" s="37"/>
      <c r="AS10" s="37"/>
      <c r="AT10" s="38">
        <f>
データ!W6</f>
        <v>
0.12</v>
      </c>
      <c r="AU10" s="38"/>
      <c r="AV10" s="38"/>
      <c r="AW10" s="38"/>
      <c r="AX10" s="38"/>
      <c r="AY10" s="38"/>
      <c r="AZ10" s="38"/>
      <c r="BA10" s="38"/>
      <c r="BB10" s="38">
        <f>
データ!X6</f>
        <v>
5733.33</v>
      </c>
      <c r="BC10" s="38"/>
      <c r="BD10" s="38"/>
      <c r="BE10" s="38"/>
      <c r="BF10" s="38"/>
      <c r="BG10" s="38"/>
      <c r="BH10" s="38"/>
      <c r="BI10" s="38"/>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113</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
114</v>
      </c>
      <c r="BM47" s="72"/>
      <c r="BN47" s="72"/>
      <c r="BO47" s="72"/>
      <c r="BP47" s="72"/>
      <c r="BQ47" s="72"/>
      <c r="BR47" s="72"/>
      <c r="BS47" s="72"/>
      <c r="BT47" s="72"/>
      <c r="BU47" s="72"/>
      <c r="BV47" s="72"/>
      <c r="BW47" s="72"/>
      <c r="BX47" s="72"/>
      <c r="BY47" s="72"/>
      <c r="BZ47" s="7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1"/>
      <c r="BM60" s="72"/>
      <c r="BN60" s="72"/>
      <c r="BO60" s="72"/>
      <c r="BP60" s="72"/>
      <c r="BQ60" s="72"/>
      <c r="BR60" s="72"/>
      <c r="BS60" s="72"/>
      <c r="BT60" s="72"/>
      <c r="BU60" s="72"/>
      <c r="BV60" s="72"/>
      <c r="BW60" s="72"/>
      <c r="BX60" s="72"/>
      <c r="BY60" s="72"/>
      <c r="BZ60" s="7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1"/>
      <c r="BM61" s="72"/>
      <c r="BN61" s="72"/>
      <c r="BO61" s="72"/>
      <c r="BP61" s="72"/>
      <c r="BQ61" s="72"/>
      <c r="BR61" s="72"/>
      <c r="BS61" s="72"/>
      <c r="BT61" s="72"/>
      <c r="BU61" s="72"/>
      <c r="BV61" s="72"/>
      <c r="BW61" s="72"/>
      <c r="BX61" s="72"/>
      <c r="BY61" s="72"/>
      <c r="BZ61" s="7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
115</v>
      </c>
      <c r="BM66" s="72"/>
      <c r="BN66" s="72"/>
      <c r="BO66" s="72"/>
      <c r="BP66" s="72"/>
      <c r="BQ66" s="72"/>
      <c r="BR66" s="72"/>
      <c r="BS66" s="72"/>
      <c r="BT66" s="72"/>
      <c r="BU66" s="72"/>
      <c r="BV66" s="72"/>
      <c r="BW66" s="72"/>
      <c r="BX66" s="72"/>
      <c r="BY66" s="72"/>
      <c r="BZ66" s="7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2">
      <c r="C83" s="77" t="s">
        <v>
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【98.81】</v>
      </c>
      <c r="F85" s="12" t="str">
        <f>
データ!AT6</f>
        <v>
【102.81】</v>
      </c>
      <c r="G85" s="12" t="str">
        <f>
データ!BE6</f>
        <v>
【112.20】</v>
      </c>
      <c r="H85" s="12" t="str">
        <f>
データ!BP6</f>
        <v>
【310.14】</v>
      </c>
      <c r="I85" s="12" t="str">
        <f>
データ!CA6</f>
        <v>
【57.71】</v>
      </c>
      <c r="J85" s="12" t="str">
        <f>
データ!CL6</f>
        <v>
【286.17】</v>
      </c>
      <c r="K85" s="12" t="str">
        <f>
データ!CW6</f>
        <v>
【56.80】</v>
      </c>
      <c r="L85" s="12" t="str">
        <f>
データ!DH6</f>
        <v>
【83.38】</v>
      </c>
      <c r="M85" s="12" t="str">
        <f>
データ!DS6</f>
        <v>
【19.84】</v>
      </c>
      <c r="N85" s="12" t="str">
        <f>
データ!ED6</f>
        <v>
【-】</v>
      </c>
      <c r="O85" s="12" t="str">
        <f>
データ!EO6</f>
        <v>
【-】</v>
      </c>
    </row>
  </sheetData>
  <sheetProtection algorithmName="SHA-512" hashValue="qZjN9krq/T/NMVH6sTp8bQu4P8lBgbpLZbaTniYMUd2Jf5w8+KPCxkbVIP8pqOogWnMJC06Pd0R51HOAMh6ltQ==" saltValue="b8ByeyQowQpyPl8JeXaq3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132055</v>
      </c>
      <c r="D6" s="19">
        <f t="shared" si="3"/>
        <v>
46</v>
      </c>
      <c r="E6" s="19">
        <f t="shared" si="3"/>
        <v>
18</v>
      </c>
      <c r="F6" s="19">
        <f t="shared" si="3"/>
        <v>
0</v>
      </c>
      <c r="G6" s="19">
        <f t="shared" si="3"/>
        <v>
0</v>
      </c>
      <c r="H6" s="19" t="str">
        <f t="shared" si="3"/>
        <v>
東京都　青梅市</v>
      </c>
      <c r="I6" s="19" t="str">
        <f t="shared" si="3"/>
        <v>
法適用</v>
      </c>
      <c r="J6" s="19" t="str">
        <f t="shared" si="3"/>
        <v>
下水道事業</v>
      </c>
      <c r="K6" s="19" t="str">
        <f t="shared" si="3"/>
        <v>
特定地域生活排水処理</v>
      </c>
      <c r="L6" s="19" t="str">
        <f t="shared" si="3"/>
        <v>
K3</v>
      </c>
      <c r="M6" s="19" t="str">
        <f t="shared" si="3"/>
        <v>
非設置</v>
      </c>
      <c r="N6" s="20" t="str">
        <f t="shared" si="3"/>
        <v>
-</v>
      </c>
      <c r="O6" s="20">
        <f t="shared" si="3"/>
        <v>
63.91</v>
      </c>
      <c r="P6" s="20">
        <f t="shared" si="3"/>
        <v>
0.53</v>
      </c>
      <c r="Q6" s="20">
        <f t="shared" si="3"/>
        <v>
100</v>
      </c>
      <c r="R6" s="20">
        <f t="shared" si="3"/>
        <v>
2126</v>
      </c>
      <c r="S6" s="20">
        <f t="shared" si="3"/>
        <v>
131124</v>
      </c>
      <c r="T6" s="20">
        <f t="shared" si="3"/>
        <v>
103.31</v>
      </c>
      <c r="U6" s="20">
        <f t="shared" si="3"/>
        <v>
1269.23</v>
      </c>
      <c r="V6" s="20">
        <f t="shared" si="3"/>
        <v>
688</v>
      </c>
      <c r="W6" s="20">
        <f t="shared" si="3"/>
        <v>
0.12</v>
      </c>
      <c r="X6" s="20">
        <f t="shared" si="3"/>
        <v>
5733.33</v>
      </c>
      <c r="Y6" s="21" t="str">
        <f>
IF(Y7="",NA(),Y7)</f>
        <v>
-</v>
      </c>
      <c r="Z6" s="21" t="str">
        <f t="shared" ref="Z6:AH6" si="4">
IF(Z7="",NA(),Z7)</f>
        <v>
-</v>
      </c>
      <c r="AA6" s="21" t="str">
        <f t="shared" si="4"/>
        <v>
-</v>
      </c>
      <c r="AB6" s="21">
        <f t="shared" si="4"/>
        <v>
127.74</v>
      </c>
      <c r="AC6" s="21">
        <f t="shared" si="4"/>
        <v>
98.97</v>
      </c>
      <c r="AD6" s="21" t="str">
        <f t="shared" si="4"/>
        <v>
-</v>
      </c>
      <c r="AE6" s="21" t="str">
        <f t="shared" si="4"/>
        <v>
-</v>
      </c>
      <c r="AF6" s="21" t="str">
        <f t="shared" si="4"/>
        <v>
-</v>
      </c>
      <c r="AG6" s="21">
        <f t="shared" si="4"/>
        <v>
95.33</v>
      </c>
      <c r="AH6" s="21">
        <f t="shared" si="4"/>
        <v>
92.17</v>
      </c>
      <c r="AI6" s="20" t="str">
        <f>
IF(AI7="","",IF(AI7="-","【-】","【"&amp;SUBSTITUTE(TEXT(AI7,"#,##0.00"),"-","△")&amp;"】"))</f>
        <v>
【98.81】</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162.82</v>
      </c>
      <c r="AS6" s="21">
        <f t="shared" si="5"/>
        <v>
193.62</v>
      </c>
      <c r="AT6" s="20" t="str">
        <f>
IF(AT7="","",IF(AT7="-","【-】","【"&amp;SUBSTITUTE(TEXT(AT7,"#,##0.00"),"-","△")&amp;"】"))</f>
        <v>
【102.81】</v>
      </c>
      <c r="AU6" s="21" t="str">
        <f>
IF(AU7="",NA(),AU7)</f>
        <v>
-</v>
      </c>
      <c r="AV6" s="21" t="str">
        <f t="shared" ref="AV6:BD6" si="6">
IF(AV7="",NA(),AV7)</f>
        <v>
-</v>
      </c>
      <c r="AW6" s="21" t="str">
        <f t="shared" si="6"/>
        <v>
-</v>
      </c>
      <c r="AX6" s="21">
        <f t="shared" si="6"/>
        <v>
92.13</v>
      </c>
      <c r="AY6" s="21">
        <f t="shared" si="6"/>
        <v>
-15.24</v>
      </c>
      <c r="AZ6" s="21" t="str">
        <f t="shared" si="6"/>
        <v>
-</v>
      </c>
      <c r="BA6" s="21" t="str">
        <f t="shared" si="6"/>
        <v>
-</v>
      </c>
      <c r="BB6" s="21" t="str">
        <f t="shared" si="6"/>
        <v>
-</v>
      </c>
      <c r="BC6" s="21">
        <f t="shared" si="6"/>
        <v>
125.61</v>
      </c>
      <c r="BD6" s="21">
        <f t="shared" si="6"/>
        <v>
67.75</v>
      </c>
      <c r="BE6" s="20" t="str">
        <f>
IF(BE7="","",IF(BE7="-","【-】","【"&amp;SUBSTITUTE(TEXT(BE7,"#,##0.00"),"-","△")&amp;"】"))</f>
        <v>
【112.20】</v>
      </c>
      <c r="BF6" s="21" t="str">
        <f>
IF(BF7="",NA(),BF7)</f>
        <v>
-</v>
      </c>
      <c r="BG6" s="21" t="str">
        <f t="shared" ref="BG6:BO6" si="7">
IF(BG7="",NA(),BG7)</f>
        <v>
-</v>
      </c>
      <c r="BH6" s="21" t="str">
        <f t="shared" si="7"/>
        <v>
-</v>
      </c>
      <c r="BI6" s="21">
        <f t="shared" si="7"/>
        <v>
1296.5999999999999</v>
      </c>
      <c r="BJ6" s="21">
        <f t="shared" si="7"/>
        <v>
1411.91</v>
      </c>
      <c r="BK6" s="21" t="str">
        <f t="shared" si="7"/>
        <v>
-</v>
      </c>
      <c r="BL6" s="21" t="str">
        <f t="shared" si="7"/>
        <v>
-</v>
      </c>
      <c r="BM6" s="21" t="str">
        <f t="shared" si="7"/>
        <v>
-</v>
      </c>
      <c r="BN6" s="21">
        <f t="shared" si="7"/>
        <v>
398.42</v>
      </c>
      <c r="BO6" s="21">
        <f t="shared" si="7"/>
        <v>
393.35</v>
      </c>
      <c r="BP6" s="20" t="str">
        <f>
IF(BP7="","",IF(BP7="-","【-】","【"&amp;SUBSTITUTE(TEXT(BP7,"#,##0.00"),"-","△")&amp;"】"))</f>
        <v>
【310.14】</v>
      </c>
      <c r="BQ6" s="21" t="str">
        <f>
IF(BQ7="",NA(),BQ7)</f>
        <v>
-</v>
      </c>
      <c r="BR6" s="21" t="str">
        <f t="shared" ref="BR6:BZ6" si="8">
IF(BR7="",NA(),BR7)</f>
        <v>
-</v>
      </c>
      <c r="BS6" s="21" t="str">
        <f t="shared" si="8"/>
        <v>
-</v>
      </c>
      <c r="BT6" s="21">
        <f t="shared" si="8"/>
        <v>
32.909999999999997</v>
      </c>
      <c r="BU6" s="21">
        <f t="shared" si="8"/>
        <v>
28.11</v>
      </c>
      <c r="BV6" s="21" t="str">
        <f t="shared" si="8"/>
        <v>
-</v>
      </c>
      <c r="BW6" s="21" t="str">
        <f t="shared" si="8"/>
        <v>
-</v>
      </c>
      <c r="BX6" s="21" t="str">
        <f t="shared" si="8"/>
        <v>
-</v>
      </c>
      <c r="BY6" s="21">
        <f t="shared" si="8"/>
        <v>
50.7</v>
      </c>
      <c r="BZ6" s="21">
        <f t="shared" si="8"/>
        <v>
48.13</v>
      </c>
      <c r="CA6" s="20" t="str">
        <f>
IF(CA7="","",IF(CA7="-","【-】","【"&amp;SUBSTITUTE(TEXT(CA7,"#,##0.00"),"-","△")&amp;"】"))</f>
        <v>
【57.71】</v>
      </c>
      <c r="CB6" s="21" t="str">
        <f>
IF(CB7="",NA(),CB7)</f>
        <v>
-</v>
      </c>
      <c r="CC6" s="21" t="str">
        <f t="shared" ref="CC6:CK6" si="9">
IF(CC7="",NA(),CC7)</f>
        <v>
-</v>
      </c>
      <c r="CD6" s="21" t="str">
        <f t="shared" si="9"/>
        <v>
-</v>
      </c>
      <c r="CE6" s="21">
        <f t="shared" si="9"/>
        <v>
323.17</v>
      </c>
      <c r="CF6" s="21">
        <f t="shared" si="9"/>
        <v>
374.75</v>
      </c>
      <c r="CG6" s="21" t="str">
        <f t="shared" si="9"/>
        <v>
-</v>
      </c>
      <c r="CH6" s="21" t="str">
        <f t="shared" si="9"/>
        <v>
-</v>
      </c>
      <c r="CI6" s="21" t="str">
        <f t="shared" si="9"/>
        <v>
-</v>
      </c>
      <c r="CJ6" s="21">
        <f t="shared" si="9"/>
        <v>
289.81</v>
      </c>
      <c r="CK6" s="21">
        <f t="shared" si="9"/>
        <v>
301.54000000000002</v>
      </c>
      <c r="CL6" s="20" t="str">
        <f>
IF(CL7="","",IF(CL7="-","【-】","【"&amp;SUBSTITUTE(TEXT(CL7,"#,##0.00"),"-","△")&amp;"】"))</f>
        <v>
【286.17】</v>
      </c>
      <c r="CM6" s="21" t="str">
        <f>
IF(CM7="",NA(),CM7)</f>
        <v>
-</v>
      </c>
      <c r="CN6" s="21" t="str">
        <f t="shared" ref="CN6:CV6" si="10">
IF(CN7="",NA(),CN7)</f>
        <v>
-</v>
      </c>
      <c r="CO6" s="21" t="str">
        <f t="shared" si="10"/>
        <v>
-</v>
      </c>
      <c r="CP6" s="21">
        <f t="shared" si="10"/>
        <v>
50.15</v>
      </c>
      <c r="CQ6" s="21">
        <f t="shared" si="10"/>
        <v>
48.86</v>
      </c>
      <c r="CR6" s="21" t="str">
        <f t="shared" si="10"/>
        <v>
-</v>
      </c>
      <c r="CS6" s="21" t="str">
        <f t="shared" si="10"/>
        <v>
-</v>
      </c>
      <c r="CT6" s="21" t="str">
        <f t="shared" si="10"/>
        <v>
-</v>
      </c>
      <c r="CU6" s="21">
        <f t="shared" si="10"/>
        <v>
56.45</v>
      </c>
      <c r="CV6" s="21">
        <f t="shared" si="10"/>
        <v>
58.26</v>
      </c>
      <c r="CW6" s="20" t="str">
        <f>
IF(CW7="","",IF(CW7="-","【-】","【"&amp;SUBSTITUTE(TEXT(CW7,"#,##0.00"),"-","△")&amp;"】"))</f>
        <v>
【56.80】</v>
      </c>
      <c r="CX6" s="21" t="str">
        <f>
IF(CX7="",NA(),CX7)</f>
        <v>
-</v>
      </c>
      <c r="CY6" s="21" t="str">
        <f t="shared" ref="CY6:DG6" si="11">
IF(CY7="",NA(),CY7)</f>
        <v>
-</v>
      </c>
      <c r="CZ6" s="21" t="str">
        <f t="shared" si="11"/>
        <v>
-</v>
      </c>
      <c r="DA6" s="21">
        <f t="shared" si="11"/>
        <v>
100</v>
      </c>
      <c r="DB6" s="21">
        <f t="shared" si="11"/>
        <v>
100</v>
      </c>
      <c r="DC6" s="21" t="str">
        <f t="shared" si="11"/>
        <v>
-</v>
      </c>
      <c r="DD6" s="21" t="str">
        <f t="shared" si="11"/>
        <v>
-</v>
      </c>
      <c r="DE6" s="21" t="str">
        <f t="shared" si="11"/>
        <v>
-</v>
      </c>
      <c r="DF6" s="21">
        <f t="shared" si="11"/>
        <v>
54.99</v>
      </c>
      <c r="DG6" s="21">
        <f t="shared" si="11"/>
        <v>
66.430000000000007</v>
      </c>
      <c r="DH6" s="20" t="str">
        <f>
IF(DH7="","",IF(DH7="-","【-】","【"&amp;SUBSTITUTE(TEXT(DH7,"#,##0.00"),"-","△")&amp;"】"))</f>
        <v>
【83.38】</v>
      </c>
      <c r="DI6" s="21" t="str">
        <f>
IF(DI7="",NA(),DI7)</f>
        <v>
-</v>
      </c>
      <c r="DJ6" s="21" t="str">
        <f t="shared" ref="DJ6:DR6" si="12">
IF(DJ7="",NA(),DJ7)</f>
        <v>
-</v>
      </c>
      <c r="DK6" s="21" t="str">
        <f t="shared" si="12"/>
        <v>
-</v>
      </c>
      <c r="DL6" s="21">
        <f t="shared" si="12"/>
        <v>
4.0599999999999996</v>
      </c>
      <c r="DM6" s="21">
        <f t="shared" si="12"/>
        <v>
7.57</v>
      </c>
      <c r="DN6" s="21" t="str">
        <f t="shared" si="12"/>
        <v>
-</v>
      </c>
      <c r="DO6" s="21" t="str">
        <f t="shared" si="12"/>
        <v>
-</v>
      </c>
      <c r="DP6" s="21" t="str">
        <f t="shared" si="12"/>
        <v>
-</v>
      </c>
      <c r="DQ6" s="21">
        <f t="shared" si="12"/>
        <v>
15.4</v>
      </c>
      <c r="DR6" s="21">
        <f t="shared" si="12"/>
        <v>
16.28</v>
      </c>
      <c r="DS6" s="20" t="str">
        <f>
IF(DS7="","",IF(DS7="-","【-】","【"&amp;SUBSTITUTE(TEXT(DS7,"#,##0.00"),"-","△")&amp;"】"))</f>
        <v>
【19.84】</v>
      </c>
      <c r="DT6" s="21" t="str">
        <f>
IF(DT7="",NA(),DT7)</f>
        <v>
-</v>
      </c>
      <c r="DU6" s="21" t="str">
        <f t="shared" ref="DU6:EC6" si="13">
IF(DU7="",NA(),DU7)</f>
        <v>
-</v>
      </c>
      <c r="DV6" s="21" t="str">
        <f t="shared" si="13"/>
        <v>
-</v>
      </c>
      <c r="DW6" s="21" t="str">
        <f t="shared" si="13"/>
        <v>
-</v>
      </c>
      <c r="DX6" s="21" t="str">
        <f t="shared" si="13"/>
        <v>
-</v>
      </c>
      <c r="DY6" s="21" t="str">
        <f t="shared" si="13"/>
        <v>
-</v>
      </c>
      <c r="DZ6" s="21" t="str">
        <f t="shared" si="13"/>
        <v>
-</v>
      </c>
      <c r="EA6" s="21" t="str">
        <f t="shared" si="13"/>
        <v>
-</v>
      </c>
      <c r="EB6" s="21" t="str">
        <f t="shared" si="13"/>
        <v>
-</v>
      </c>
      <c r="EC6" s="21" t="str">
        <f t="shared" si="13"/>
        <v>
-</v>
      </c>
      <c r="ED6" s="20" t="str">
        <f>
IF(ED7="","",IF(ED7="-","【-】","【"&amp;SUBSTITUTE(TEXT(ED7,"#,##0.00"),"-","△")&amp;"】"))</f>
        <v>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8" s="22" customFormat="1" x14ac:dyDescent="0.2">
      <c r="A7" s="14"/>
      <c r="B7" s="23">
        <v>
2021</v>
      </c>
      <c r="C7" s="23">
        <v>
132055</v>
      </c>
      <c r="D7" s="23">
        <v>
46</v>
      </c>
      <c r="E7" s="23">
        <v>
18</v>
      </c>
      <c r="F7" s="23">
        <v>
0</v>
      </c>
      <c r="G7" s="23">
        <v>
0</v>
      </c>
      <c r="H7" s="23" t="s">
        <v>
96</v>
      </c>
      <c r="I7" s="23" t="s">
        <v>
97</v>
      </c>
      <c r="J7" s="23" t="s">
        <v>
98</v>
      </c>
      <c r="K7" s="23" t="s">
        <v>
99</v>
      </c>
      <c r="L7" s="23" t="s">
        <v>
100</v>
      </c>
      <c r="M7" s="23" t="s">
        <v>
101</v>
      </c>
      <c r="N7" s="24" t="s">
        <v>
102</v>
      </c>
      <c r="O7" s="24">
        <v>
63.91</v>
      </c>
      <c r="P7" s="24">
        <v>
0.53</v>
      </c>
      <c r="Q7" s="24">
        <v>
100</v>
      </c>
      <c r="R7" s="24">
        <v>
2126</v>
      </c>
      <c r="S7" s="24">
        <v>
131124</v>
      </c>
      <c r="T7" s="24">
        <v>
103.31</v>
      </c>
      <c r="U7" s="24">
        <v>
1269.23</v>
      </c>
      <c r="V7" s="24">
        <v>
688</v>
      </c>
      <c r="W7" s="24">
        <v>
0.12</v>
      </c>
      <c r="X7" s="24">
        <v>
5733.33</v>
      </c>
      <c r="Y7" s="24" t="s">
        <v>
102</v>
      </c>
      <c r="Z7" s="24" t="s">
        <v>
102</v>
      </c>
      <c r="AA7" s="24" t="s">
        <v>
102</v>
      </c>
      <c r="AB7" s="24">
        <v>
127.74</v>
      </c>
      <c r="AC7" s="24">
        <v>
98.97</v>
      </c>
      <c r="AD7" s="24" t="s">
        <v>
102</v>
      </c>
      <c r="AE7" s="24" t="s">
        <v>
102</v>
      </c>
      <c r="AF7" s="24" t="s">
        <v>
102</v>
      </c>
      <c r="AG7" s="24">
        <v>
95.33</v>
      </c>
      <c r="AH7" s="24">
        <v>
92.17</v>
      </c>
      <c r="AI7" s="24">
        <v>
98.81</v>
      </c>
      <c r="AJ7" s="24" t="s">
        <v>
102</v>
      </c>
      <c r="AK7" s="24" t="s">
        <v>
102</v>
      </c>
      <c r="AL7" s="24" t="s">
        <v>
102</v>
      </c>
      <c r="AM7" s="24">
        <v>
0</v>
      </c>
      <c r="AN7" s="24">
        <v>
0</v>
      </c>
      <c r="AO7" s="24" t="s">
        <v>
102</v>
      </c>
      <c r="AP7" s="24" t="s">
        <v>
102</v>
      </c>
      <c r="AQ7" s="24" t="s">
        <v>
102</v>
      </c>
      <c r="AR7" s="24">
        <v>
162.82</v>
      </c>
      <c r="AS7" s="24">
        <v>
193.62</v>
      </c>
      <c r="AT7" s="24">
        <v>
102.81</v>
      </c>
      <c r="AU7" s="24" t="s">
        <v>
102</v>
      </c>
      <c r="AV7" s="24" t="s">
        <v>
102</v>
      </c>
      <c r="AW7" s="24" t="s">
        <v>
102</v>
      </c>
      <c r="AX7" s="24">
        <v>
92.13</v>
      </c>
      <c r="AY7" s="24">
        <v>
-15.24</v>
      </c>
      <c r="AZ7" s="24" t="s">
        <v>
102</v>
      </c>
      <c r="BA7" s="24" t="s">
        <v>
102</v>
      </c>
      <c r="BB7" s="24" t="s">
        <v>
102</v>
      </c>
      <c r="BC7" s="24">
        <v>
125.61</v>
      </c>
      <c r="BD7" s="24">
        <v>
67.75</v>
      </c>
      <c r="BE7" s="24">
        <v>
112.2</v>
      </c>
      <c r="BF7" s="24" t="s">
        <v>
102</v>
      </c>
      <c r="BG7" s="24" t="s">
        <v>
102</v>
      </c>
      <c r="BH7" s="24" t="s">
        <v>
102</v>
      </c>
      <c r="BI7" s="24">
        <v>
1296.5999999999999</v>
      </c>
      <c r="BJ7" s="24">
        <v>
1411.91</v>
      </c>
      <c r="BK7" s="24" t="s">
        <v>
102</v>
      </c>
      <c r="BL7" s="24" t="s">
        <v>
102</v>
      </c>
      <c r="BM7" s="24" t="s">
        <v>
102</v>
      </c>
      <c r="BN7" s="24">
        <v>
398.42</v>
      </c>
      <c r="BO7" s="24">
        <v>
393.35</v>
      </c>
      <c r="BP7" s="24">
        <v>
310.14</v>
      </c>
      <c r="BQ7" s="24" t="s">
        <v>
102</v>
      </c>
      <c r="BR7" s="24" t="s">
        <v>
102</v>
      </c>
      <c r="BS7" s="24" t="s">
        <v>
102</v>
      </c>
      <c r="BT7" s="24">
        <v>
32.909999999999997</v>
      </c>
      <c r="BU7" s="24">
        <v>
28.11</v>
      </c>
      <c r="BV7" s="24" t="s">
        <v>
102</v>
      </c>
      <c r="BW7" s="24" t="s">
        <v>
102</v>
      </c>
      <c r="BX7" s="24" t="s">
        <v>
102</v>
      </c>
      <c r="BY7" s="24">
        <v>
50.7</v>
      </c>
      <c r="BZ7" s="24">
        <v>
48.13</v>
      </c>
      <c r="CA7" s="24">
        <v>
57.71</v>
      </c>
      <c r="CB7" s="24" t="s">
        <v>
102</v>
      </c>
      <c r="CC7" s="24" t="s">
        <v>
102</v>
      </c>
      <c r="CD7" s="24" t="s">
        <v>
102</v>
      </c>
      <c r="CE7" s="24">
        <v>
323.17</v>
      </c>
      <c r="CF7" s="24">
        <v>
374.75</v>
      </c>
      <c r="CG7" s="24" t="s">
        <v>
102</v>
      </c>
      <c r="CH7" s="24" t="s">
        <v>
102</v>
      </c>
      <c r="CI7" s="24" t="s">
        <v>
102</v>
      </c>
      <c r="CJ7" s="24">
        <v>
289.81</v>
      </c>
      <c r="CK7" s="24">
        <v>
301.54000000000002</v>
      </c>
      <c r="CL7" s="24">
        <v>
286.17</v>
      </c>
      <c r="CM7" s="24" t="s">
        <v>
102</v>
      </c>
      <c r="CN7" s="24" t="s">
        <v>
102</v>
      </c>
      <c r="CO7" s="24" t="s">
        <v>
102</v>
      </c>
      <c r="CP7" s="24">
        <v>
50.15</v>
      </c>
      <c r="CQ7" s="24">
        <v>
48.86</v>
      </c>
      <c r="CR7" s="24" t="s">
        <v>
102</v>
      </c>
      <c r="CS7" s="24" t="s">
        <v>
102</v>
      </c>
      <c r="CT7" s="24" t="s">
        <v>
102</v>
      </c>
      <c r="CU7" s="24">
        <v>
56.45</v>
      </c>
      <c r="CV7" s="24">
        <v>
58.26</v>
      </c>
      <c r="CW7" s="24">
        <v>
56.8</v>
      </c>
      <c r="CX7" s="24" t="s">
        <v>
102</v>
      </c>
      <c r="CY7" s="24" t="s">
        <v>
102</v>
      </c>
      <c r="CZ7" s="24" t="s">
        <v>
102</v>
      </c>
      <c r="DA7" s="24">
        <v>
100</v>
      </c>
      <c r="DB7" s="24">
        <v>
100</v>
      </c>
      <c r="DC7" s="24" t="s">
        <v>
102</v>
      </c>
      <c r="DD7" s="24" t="s">
        <v>
102</v>
      </c>
      <c r="DE7" s="24" t="s">
        <v>
102</v>
      </c>
      <c r="DF7" s="24">
        <v>
54.99</v>
      </c>
      <c r="DG7" s="24">
        <v>
66.430000000000007</v>
      </c>
      <c r="DH7" s="24">
        <v>
83.38</v>
      </c>
      <c r="DI7" s="24" t="s">
        <v>
102</v>
      </c>
      <c r="DJ7" s="24" t="s">
        <v>
102</v>
      </c>
      <c r="DK7" s="24" t="s">
        <v>
102</v>
      </c>
      <c r="DL7" s="24">
        <v>
4.0599999999999996</v>
      </c>
      <c r="DM7" s="24">
        <v>
7.57</v>
      </c>
      <c r="DN7" s="24" t="s">
        <v>
102</v>
      </c>
      <c r="DO7" s="24" t="s">
        <v>
102</v>
      </c>
      <c r="DP7" s="24" t="s">
        <v>
102</v>
      </c>
      <c r="DQ7" s="24">
        <v>
15.4</v>
      </c>
      <c r="DR7" s="24">
        <v>
16.28</v>
      </c>
      <c r="DS7" s="24">
        <v>
19.84</v>
      </c>
      <c r="DT7" s="24" t="s">
        <v>
102</v>
      </c>
      <c r="DU7" s="24" t="s">
        <v>
102</v>
      </c>
      <c r="DV7" s="24" t="s">
        <v>
102</v>
      </c>
      <c r="DW7" s="24" t="s">
        <v>
102</v>
      </c>
      <c r="DX7" s="24" t="s">
        <v>
102</v>
      </c>
      <c r="DY7" s="24" t="s">
        <v>
102</v>
      </c>
      <c r="DZ7" s="24" t="s">
        <v>
102</v>
      </c>
      <c r="EA7" s="24" t="s">
        <v>
102</v>
      </c>
      <c r="EB7" s="24" t="s">
        <v>
102</v>
      </c>
      <c r="EC7" s="24" t="s">
        <v>
102</v>
      </c>
      <c r="ED7" s="24" t="s">
        <v>
102</v>
      </c>
      <c r="EE7" s="24" t="s">
        <v>
102</v>
      </c>
      <c r="EF7" s="24" t="s">
        <v>
102</v>
      </c>
      <c r="EG7" s="24" t="s">
        <v>
102</v>
      </c>
      <c r="EH7" s="24" t="s">
        <v>
102</v>
      </c>
      <c r="EI7" s="24" t="s">
        <v>
102</v>
      </c>
      <c r="EJ7" s="24" t="s">
        <v>
102</v>
      </c>
      <c r="EK7" s="24" t="s">
        <v>
102</v>
      </c>
      <c r="EL7" s="24" t="s">
        <v>
102</v>
      </c>
      <c r="EM7" s="24" t="s">
        <v>
102</v>
      </c>
      <c r="EN7" s="24" t="s">
        <v>
102</v>
      </c>
      <c r="EO7" s="24" t="s">
        <v>
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2022-12-01T01:40:58Z</dcterms:created>
  <dcterms:modified xsi:type="dcterms:W3CDTF">2023-02-01T07:43:46Z</dcterms:modified>
  <cp:category/>
</cp:coreProperties>
</file>