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chihousai-s\03_公営企業\03-通年業務\15- 2月_経営比較分析表\R4年度\R50106【総務省127〆】公営企業に係る経営比較分析表（令和３年度決算）の分析等について（依頼）\09_HP公表\02.経営比較分析表【完成版】\下水道事業\法適\"/>
    </mc:Choice>
  </mc:AlternateContent>
  <workbookProtection workbookAlgorithmName="SHA-512" workbookHashValue="AmkgixBSKZ63i/6936qf7JRkZwYEzCfwjYHmZLPL5W8nghthBzFx7Ys4PCiwEXjZx7SAaNSJBi4ZaSAuiWGboA==" workbookSaltValue="xr1NPT37D+3YCxtZzfjXaQ==" workbookSpinCount="100000" lockStructure="1"/>
  <bookViews>
    <workbookView xWindow="0" yWindow="0" windowWidth="23040" windowHeight="924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U6" i="5"/>
  <c r="T6" i="5"/>
  <c r="S6" i="5"/>
  <c r="R6" i="5"/>
  <c r="Q6" i="5"/>
  <c r="P6" i="5"/>
  <c r="O6" i="5"/>
  <c r="I10" i="4" s="1"/>
  <c r="N6" i="5"/>
  <c r="M6" i="5"/>
  <c r="L6" i="5"/>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L10" i="4"/>
  <c r="AD10" i="4"/>
  <c r="W10" i="4"/>
  <c r="P10" i="4"/>
  <c r="B10" i="4"/>
  <c r="BB8" i="4"/>
  <c r="AT8" i="4"/>
  <c r="AL8" i="4"/>
  <c r="AD8" i="4"/>
  <c r="W8" i="4"/>
  <c r="I8" i="4"/>
  <c r="B8" i="4"/>
  <c r="B6" i="4"/>
</calcChain>
</file>

<file path=xl/sharedStrings.xml><?xml version="1.0" encoding="utf-8"?>
<sst xmlns="http://schemas.openxmlformats.org/spreadsheetml/2006/main" count="307" uniqueCount="116">
  <si>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</si>
  <si>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</si>
  <si>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</si>
  <si>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</si>
  <si>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</si>
  <si>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</si>
  <si>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</si>
  <si>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</si>
  <si>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</si>
  <si>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</si>
  <si>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</si>
  <si>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</si>
  <si>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</si>
  <si>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</si>
  <si>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</si>
  <si>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</si>
  <si>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</si>
  <si>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</si>
  <si>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</si>
  <si>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</si>
  <si>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</si>
  <si>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</si>
  <si>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</si>
  <si>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</si>
  <si>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</si>
  <si>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</si>
  <si>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</si>
  <si>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</si>
  <si>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</si>
  <si>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</si>
  <si>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</si>
  <si>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</si>
  <si>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</si>
  <si>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</si>
  <si>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</si>
  <si>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</si>
  <si>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</si>
  <si>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</si>
  <si>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</si>
  <si>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</si>
  <si>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</si>
  <si>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</si>
  <si>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</si>
  <si>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</si>
  <si>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</si>
  <si>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</si>
  <si>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</si>
  <si>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</si>
  <si>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</si>
  <si>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</si>
  <si>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</si>
  <si>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</si>
  <si>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</si>
  <si>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</si>
  <si>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</si>
  <si>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</si>
  <si>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</si>
  <si>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</si>
  <si>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</si>
  <si>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</si>
  <si>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</si>
  <si>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</si>
  <si>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</si>
  <si>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</si>
  <si>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</si>
  <si>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</si>
  <si>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</si>
  <si>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</si>
  <si>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</si>
  <si>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</si>
  <si>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</si>
  <si>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</si>
  <si>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</si>
  <si>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</si>
  <si>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</si>
  <si>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</si>
  <si>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</si>
  <si>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</si>
  <si>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</si>
  <si>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</si>
  <si>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</si>
  <si>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</si>
  <si>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</si>
  <si>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</si>
  <si>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</si>
  <si>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</si>
  <si>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</si>
  <si>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</si>
  <si>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</si>
  <si>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</si>
  <si>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</si>
  <si>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</si>
  <si>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</si>
  <si>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</si>
  <si>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</si>
  <si>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</si>
  <si>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青梅市</t>
  </si>
  <si>
    <t>法適用</t>
  </si>
  <si>
    <t>下水道事業</t>
  </si>
  <si>
    <t>特定地域生活排水処理</t>
  </si>
  <si>
    <t>K3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</si>
  <si>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</si>
  <si>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</si>
  <si>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</si>
  <si>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</si>
  <si>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</si>
  <si>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</si>
  <si>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</si>
  <si>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</si>
  <si>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</si>
  <si>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</si>
  <si>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</si>
  <si>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</si>
  <si>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経営の健全性については、一般会計からの補助金に頼るところが大きく、①経常収支比率は98.97％となっているものの、⑤経費回収率が28.11％と、100％を大きく下回っている。⑥汚水処理原価は、平均値と比べて高くなっているが、使用料を低く設定していることが一因であり、今後もこの傾向は続くと見込んでいる。
特定地域生活排水処理事業単独では、使用料収入が少なく、維持管理経費や資本費を賄いきれず、③流動比率は△15.24％となっているが、青梅市下水道事業では、公共下水道事業を合わせて運営しており、公共下水道事業より生じる資金によって、資金運用を行っている。
経営の効率性については、⑧水洗化率は100％となっているものの、全体計画人口のうちの水洗便所設置済み人口は35.95％にとどまっている。また、⑦施設利用率は、平均値より低い48.86％となっている。これについては、市が施設管理を引き継いだ私設の浄化槽が、古い基準で設計されており、使用人数に対して過剰な処理能力を有している場合があること、また、計画地域が面積当たりの人口が少ない地域であり、最小規模の浄化槽を設置しても、使用者数が処理能力より少ない場合がある（利用者２人に対し、５人分の処理能力を持つ浄化槽を設置せざるを得ない場合など）ことなどによるものである。
また、使用料単価の水準が低いこと、利用者数に比して処理能力の高い浄化槽の設置をせざるを得ない事例があることなどから、④企業債残高対事業規模比率は、平均値と比較しても非常に大きくなっている。
整備計画通りに整備が進んでいないため、健全性・効率性を高めるためにも、引き続き整備を進める必要がある。そのため、⑦施設利用率や④企業債残高対事業規模比率は、今後も現状と同様の状況が続くと見込んでいる。</t>
    <phoneticPr fontId="4"/>
  </si>
  <si>
    <t xml:space="preserve">当市の特定地域生活排水処理事業は、平成27年度より開始しており、事業開始後、あるいは開始に合わせて、市が設置した浄化槽については、設置後10年もたっておらず、①有形固定資産減価償却率も低くなっている。
一方、もともと私設されていた浄化槽について、青梅市が譲渡を受け、引継ぎ公設浄化槽として整備しているものが、全体の浄化槽の半数を超えている。
譲渡された浄化槽は、ばらつきはあるものの、設置から30年近くたっているものもあり、老朽化が進んでいる。経営戦略にそって、計画的な更新を考える必要がある。
</t>
    <phoneticPr fontId="4"/>
  </si>
  <si>
    <t>特定地域生活排水事業については、使用料単価が、資本費・維持管理経費に見合わない、低い水準となっている。今後も、老朽化した浄化槽の更新や、全体計画区域内の浄化槽設置が必要であることを考えれば、資本費・維持管理経費が下がることは考えづらい。ただ、浄化槽の設置・整備を進めることで、使用料の増収にもつながると考えている。
経営の健全性を向上させるためには、適切な使用料を検討する必要があると思われるが、公共下水道事業と合わせて運営していることから、市の下水道事業全体としての判断が必要となる。
経営戦略にそって、浄化槽の整備改修、適切な使用料の検討を進めていく。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</si>
</sst>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BA0-4543-AAAB-F1405CA0A20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BA0-4543-AAAB-F1405CA0A20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50.15</c:v>
                </c:pt>
                <c:pt idx="4">
                  <c:v>48.86</c:v>
                </c:pt>
              </c:numCache>
            </c:numRef>
          </c:val>
          <c:extLst>
            <c:ext xmlns:c16="http://schemas.microsoft.com/office/drawing/2014/chart" uri="{C3380CC4-5D6E-409C-BE32-E72D297353CC}">
              <c16:uniqueId val="{00000000-7538-4755-B29A-3E689EF32DE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56.45</c:v>
                </c:pt>
                <c:pt idx="4">
                  <c:v>58.26</c:v>
                </c:pt>
              </c:numCache>
            </c:numRef>
          </c:val>
          <c:smooth val="0"/>
          <c:extLst>
            <c:ext xmlns:c16="http://schemas.microsoft.com/office/drawing/2014/chart" uri="{C3380CC4-5D6E-409C-BE32-E72D297353CC}">
              <c16:uniqueId val="{00000001-7538-4755-B29A-3E689EF32DE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100</c:v>
                </c:pt>
                <c:pt idx="4">
                  <c:v>100</c:v>
                </c:pt>
              </c:numCache>
            </c:numRef>
          </c:val>
          <c:extLst>
            <c:ext xmlns:c16="http://schemas.microsoft.com/office/drawing/2014/chart" uri="{C3380CC4-5D6E-409C-BE32-E72D297353CC}">
              <c16:uniqueId val="{00000000-71F7-4A2A-984D-95C41B7352F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54.99</c:v>
                </c:pt>
                <c:pt idx="4">
                  <c:v>66.430000000000007</c:v>
                </c:pt>
              </c:numCache>
            </c:numRef>
          </c:val>
          <c:smooth val="0"/>
          <c:extLst>
            <c:ext xmlns:c16="http://schemas.microsoft.com/office/drawing/2014/chart" uri="{C3380CC4-5D6E-409C-BE32-E72D297353CC}">
              <c16:uniqueId val="{00000001-71F7-4A2A-984D-95C41B7352F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127.74</c:v>
                </c:pt>
                <c:pt idx="4">
                  <c:v>98.97</c:v>
                </c:pt>
              </c:numCache>
            </c:numRef>
          </c:val>
          <c:extLst>
            <c:ext xmlns:c16="http://schemas.microsoft.com/office/drawing/2014/chart" uri="{C3380CC4-5D6E-409C-BE32-E72D297353CC}">
              <c16:uniqueId val="{00000000-DE22-4D5B-9CB1-EFFBC24569A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95.33</c:v>
                </c:pt>
                <c:pt idx="4">
                  <c:v>92.17</c:v>
                </c:pt>
              </c:numCache>
            </c:numRef>
          </c:val>
          <c:smooth val="0"/>
          <c:extLst>
            <c:ext xmlns:c16="http://schemas.microsoft.com/office/drawing/2014/chart" uri="{C3380CC4-5D6E-409C-BE32-E72D297353CC}">
              <c16:uniqueId val="{00000001-DE22-4D5B-9CB1-EFFBC24569A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4.0599999999999996</c:v>
                </c:pt>
                <c:pt idx="4">
                  <c:v>7.57</c:v>
                </c:pt>
              </c:numCache>
            </c:numRef>
          </c:val>
          <c:extLst>
            <c:ext xmlns:c16="http://schemas.microsoft.com/office/drawing/2014/chart" uri="{C3380CC4-5D6E-409C-BE32-E72D297353CC}">
              <c16:uniqueId val="{00000000-6274-4098-9C23-765B6A06BD8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15.4</c:v>
                </c:pt>
                <c:pt idx="4">
                  <c:v>16.28</c:v>
                </c:pt>
              </c:numCache>
            </c:numRef>
          </c:val>
          <c:smooth val="0"/>
          <c:extLst>
            <c:ext xmlns:c16="http://schemas.microsoft.com/office/drawing/2014/chart" uri="{C3380CC4-5D6E-409C-BE32-E72D297353CC}">
              <c16:uniqueId val="{00000001-6274-4098-9C23-765B6A06BD8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E98-4238-9490-36F33F255BF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E98-4238-9490-36F33F255BF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84E2-423E-A079-E46DDA522BE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162.82</c:v>
                </c:pt>
                <c:pt idx="4">
                  <c:v>193.62</c:v>
                </c:pt>
              </c:numCache>
            </c:numRef>
          </c:val>
          <c:smooth val="0"/>
          <c:extLst>
            <c:ext xmlns:c16="http://schemas.microsoft.com/office/drawing/2014/chart" uri="{C3380CC4-5D6E-409C-BE32-E72D297353CC}">
              <c16:uniqueId val="{00000001-84E2-423E-A079-E46DDA522BE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92.13</c:v>
                </c:pt>
                <c:pt idx="4">
                  <c:v>-15.24</c:v>
                </c:pt>
              </c:numCache>
            </c:numRef>
          </c:val>
          <c:extLst>
            <c:ext xmlns:c16="http://schemas.microsoft.com/office/drawing/2014/chart" uri="{C3380CC4-5D6E-409C-BE32-E72D297353CC}">
              <c16:uniqueId val="{00000000-5D2F-4FA2-92B3-A86A705F9D2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125.61</c:v>
                </c:pt>
                <c:pt idx="4">
                  <c:v>67.75</c:v>
                </c:pt>
              </c:numCache>
            </c:numRef>
          </c:val>
          <c:smooth val="0"/>
          <c:extLst>
            <c:ext xmlns:c16="http://schemas.microsoft.com/office/drawing/2014/chart" uri="{C3380CC4-5D6E-409C-BE32-E72D297353CC}">
              <c16:uniqueId val="{00000001-5D2F-4FA2-92B3-A86A705F9D2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1296.5999999999999</c:v>
                </c:pt>
                <c:pt idx="4">
                  <c:v>1411.91</c:v>
                </c:pt>
              </c:numCache>
            </c:numRef>
          </c:val>
          <c:extLst>
            <c:ext xmlns:c16="http://schemas.microsoft.com/office/drawing/2014/chart" uri="{C3380CC4-5D6E-409C-BE32-E72D297353CC}">
              <c16:uniqueId val="{00000000-C2D9-4896-BBEA-4E65C8FD0D2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398.42</c:v>
                </c:pt>
                <c:pt idx="4">
                  <c:v>393.35</c:v>
                </c:pt>
              </c:numCache>
            </c:numRef>
          </c:val>
          <c:smooth val="0"/>
          <c:extLst>
            <c:ext xmlns:c16="http://schemas.microsoft.com/office/drawing/2014/chart" uri="{C3380CC4-5D6E-409C-BE32-E72D297353CC}">
              <c16:uniqueId val="{00000001-C2D9-4896-BBEA-4E65C8FD0D2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32.909999999999997</c:v>
                </c:pt>
                <c:pt idx="4">
                  <c:v>28.11</c:v>
                </c:pt>
              </c:numCache>
            </c:numRef>
          </c:val>
          <c:extLst>
            <c:ext xmlns:c16="http://schemas.microsoft.com/office/drawing/2014/chart" uri="{C3380CC4-5D6E-409C-BE32-E72D297353CC}">
              <c16:uniqueId val="{00000000-12CD-4266-8CC8-CCE45452B3B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50.7</c:v>
                </c:pt>
                <c:pt idx="4">
                  <c:v>48.13</c:v>
                </c:pt>
              </c:numCache>
            </c:numRef>
          </c:val>
          <c:smooth val="0"/>
          <c:extLst>
            <c:ext xmlns:c16="http://schemas.microsoft.com/office/drawing/2014/chart" uri="{C3380CC4-5D6E-409C-BE32-E72D297353CC}">
              <c16:uniqueId val="{00000001-12CD-4266-8CC8-CCE45452B3B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323.17</c:v>
                </c:pt>
                <c:pt idx="4">
                  <c:v>374.75</c:v>
                </c:pt>
              </c:numCache>
            </c:numRef>
          </c:val>
          <c:extLst>
            <c:ext xmlns:c16="http://schemas.microsoft.com/office/drawing/2014/chart" uri="{C3380CC4-5D6E-409C-BE32-E72D297353CC}">
              <c16:uniqueId val="{00000000-33B3-4DF9-8068-08EFCA83FEF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289.81</c:v>
                </c:pt>
                <c:pt idx="4">
                  <c:v>301.54000000000002</c:v>
                </c:pt>
              </c:numCache>
            </c:numRef>
          </c:val>
          <c:smooth val="0"/>
          <c:extLst>
            <c:ext xmlns:c16="http://schemas.microsoft.com/office/drawing/2014/chart" uri="{C3380CC4-5D6E-409C-BE32-E72D297353CC}">
              <c16:uniqueId val="{00000001-33B3-4DF9-8068-08EFCA83FEF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【310.14】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【286.17】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【19.84】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
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
データ!H6</f>
        <v>
東京都　青梅市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
1</v>
      </c>
      <c r="C7" s="31"/>
      <c r="D7" s="31"/>
      <c r="E7" s="31"/>
      <c r="F7" s="31"/>
      <c r="G7" s="31"/>
      <c r="H7" s="31"/>
      <c r="I7" s="31" t="s">
        <v>
2</v>
      </c>
      <c r="J7" s="31"/>
      <c r="K7" s="31"/>
      <c r="L7" s="31"/>
      <c r="M7" s="31"/>
      <c r="N7" s="31"/>
      <c r="O7" s="31"/>
      <c r="P7" s="31" t="s">
        <v>
3</v>
      </c>
      <c r="Q7" s="31"/>
      <c r="R7" s="31"/>
      <c r="S7" s="31"/>
      <c r="T7" s="31"/>
      <c r="U7" s="31"/>
      <c r="V7" s="31"/>
      <c r="W7" s="31" t="s">
        <v>
4</v>
      </c>
      <c r="X7" s="31"/>
      <c r="Y7" s="31"/>
      <c r="Z7" s="31"/>
      <c r="AA7" s="31"/>
      <c r="AB7" s="31"/>
      <c r="AC7" s="31"/>
      <c r="AD7" s="31" t="s">
        <v>
5</v>
      </c>
      <c r="AE7" s="31"/>
      <c r="AF7" s="31"/>
      <c r="AG7" s="31"/>
      <c r="AH7" s="31"/>
      <c r="AI7" s="31"/>
      <c r="AJ7" s="31"/>
      <c r="AK7" s="3"/>
      <c r="AL7" s="31" t="s">
        <v>
6</v>
      </c>
      <c r="AM7" s="31"/>
      <c r="AN7" s="31"/>
      <c r="AO7" s="31"/>
      <c r="AP7" s="31"/>
      <c r="AQ7" s="31"/>
      <c r="AR7" s="31"/>
      <c r="AS7" s="31"/>
      <c r="AT7" s="31" t="s">
        <v>
7</v>
      </c>
      <c r="AU7" s="31"/>
      <c r="AV7" s="31"/>
      <c r="AW7" s="31"/>
      <c r="AX7" s="31"/>
      <c r="AY7" s="31"/>
      <c r="AZ7" s="31"/>
      <c r="BA7" s="31"/>
      <c r="BB7" s="31" t="s">
        <v>
8</v>
      </c>
      <c r="BC7" s="31"/>
      <c r="BD7" s="31"/>
      <c r="BE7" s="31"/>
      <c r="BF7" s="31"/>
      <c r="BG7" s="31"/>
      <c r="BH7" s="31"/>
      <c r="BI7" s="31"/>
      <c r="BJ7" s="3"/>
      <c r="BK7" s="3"/>
      <c r="BL7" s="32" t="s">
        <v>
9</v>
      </c>
      <c r="BM7" s="33"/>
      <c r="BN7" s="33"/>
      <c r="BO7" s="33"/>
      <c r="BP7" s="33"/>
      <c r="BQ7" s="33"/>
      <c r="BR7" s="33"/>
      <c r="BS7" s="33"/>
      <c r="BT7" s="33"/>
      <c r="BU7" s="33"/>
      <c r="BV7" s="33"/>
      <c r="BW7" s="33"/>
      <c r="BX7" s="33"/>
      <c r="BY7" s="34"/>
    </row>
    <row r="8" spans="1:78" ht="18.75" customHeight="1" x14ac:dyDescent="0.2">
      <c r="A8" s="2"/>
      <c r="B8" s="35" t="str">
        <f>
データ!I6</f>
        <v>
法適用</v>
      </c>
      <c r="C8" s="35"/>
      <c r="D8" s="35"/>
      <c r="E8" s="35"/>
      <c r="F8" s="35"/>
      <c r="G8" s="35"/>
      <c r="H8" s="35"/>
      <c r="I8" s="35" t="str">
        <f>
データ!J6</f>
        <v>
下水道事業</v>
      </c>
      <c r="J8" s="35"/>
      <c r="K8" s="35"/>
      <c r="L8" s="35"/>
      <c r="M8" s="35"/>
      <c r="N8" s="35"/>
      <c r="O8" s="35"/>
      <c r="P8" s="35" t="str">
        <f>
データ!K6</f>
        <v>
特定地域生活排水処理</v>
      </c>
      <c r="Q8" s="35"/>
      <c r="R8" s="35"/>
      <c r="S8" s="35"/>
      <c r="T8" s="35"/>
      <c r="U8" s="35"/>
      <c r="V8" s="35"/>
      <c r="W8" s="35" t="str">
        <f>
データ!L6</f>
        <v>
K3</v>
      </c>
      <c r="X8" s="35"/>
      <c r="Y8" s="35"/>
      <c r="Z8" s="35"/>
      <c r="AA8" s="35"/>
      <c r="AB8" s="35"/>
      <c r="AC8" s="35"/>
      <c r="AD8" s="36" t="str">
        <f>
データ!$M$6</f>
        <v>
非設置</v>
      </c>
      <c r="AE8" s="36"/>
      <c r="AF8" s="36"/>
      <c r="AG8" s="36"/>
      <c r="AH8" s="36"/>
      <c r="AI8" s="36"/>
      <c r="AJ8" s="36"/>
      <c r="AK8" s="3"/>
      <c r="AL8" s="37">
        <f>
データ!S6</f>
        <v>
131124</v>
      </c>
      <c r="AM8" s="37"/>
      <c r="AN8" s="37"/>
      <c r="AO8" s="37"/>
      <c r="AP8" s="37"/>
      <c r="AQ8" s="37"/>
      <c r="AR8" s="37"/>
      <c r="AS8" s="37"/>
      <c r="AT8" s="38">
        <f>
データ!T6</f>
        <v>
103.31</v>
      </c>
      <c r="AU8" s="38"/>
      <c r="AV8" s="38"/>
      <c r="AW8" s="38"/>
      <c r="AX8" s="38"/>
      <c r="AY8" s="38"/>
      <c r="AZ8" s="38"/>
      <c r="BA8" s="38"/>
      <c r="BB8" s="38">
        <f>
データ!U6</f>
        <v>
1269.23</v>
      </c>
      <c r="BC8" s="38"/>
      <c r="BD8" s="38"/>
      <c r="BE8" s="38"/>
      <c r="BF8" s="38"/>
      <c r="BG8" s="38"/>
      <c r="BH8" s="38"/>
      <c r="BI8" s="38"/>
      <c r="BJ8" s="3"/>
      <c r="BK8" s="3"/>
      <c r="BL8" s="39" t="s">
        <v>
10</v>
      </c>
      <c r="BM8" s="40"/>
      <c r="BN8" s="41" t="s">
        <v>
11</v>
      </c>
      <c r="BO8" s="41"/>
      <c r="BP8" s="41"/>
      <c r="BQ8" s="41"/>
      <c r="BR8" s="41"/>
      <c r="BS8" s="41"/>
      <c r="BT8" s="41"/>
      <c r="BU8" s="41"/>
      <c r="BV8" s="41"/>
      <c r="BW8" s="41"/>
      <c r="BX8" s="41"/>
      <c r="BY8" s="42"/>
    </row>
    <row r="9" spans="1:78" ht="18.75" customHeight="1" x14ac:dyDescent="0.2">
      <c r="A9" s="2"/>
      <c r="B9" s="31" t="s">
        <v>
12</v>
      </c>
      <c r="C9" s="31"/>
      <c r="D9" s="31"/>
      <c r="E9" s="31"/>
      <c r="F9" s="31"/>
      <c r="G9" s="31"/>
      <c r="H9" s="31"/>
      <c r="I9" s="31" t="s">
        <v>
13</v>
      </c>
      <c r="J9" s="31"/>
      <c r="K9" s="31"/>
      <c r="L9" s="31"/>
      <c r="M9" s="31"/>
      <c r="N9" s="31"/>
      <c r="O9" s="31"/>
      <c r="P9" s="31" t="s">
        <v>
14</v>
      </c>
      <c r="Q9" s="31"/>
      <c r="R9" s="31"/>
      <c r="S9" s="31"/>
      <c r="T9" s="31"/>
      <c r="U9" s="31"/>
      <c r="V9" s="31"/>
      <c r="W9" s="31" t="s">
        <v>
15</v>
      </c>
      <c r="X9" s="31"/>
      <c r="Y9" s="31"/>
      <c r="Z9" s="31"/>
      <c r="AA9" s="31"/>
      <c r="AB9" s="31"/>
      <c r="AC9" s="31"/>
      <c r="AD9" s="31" t="s">
        <v>
16</v>
      </c>
      <c r="AE9" s="31"/>
      <c r="AF9" s="31"/>
      <c r="AG9" s="31"/>
      <c r="AH9" s="31"/>
      <c r="AI9" s="31"/>
      <c r="AJ9" s="31"/>
      <c r="AK9" s="3"/>
      <c r="AL9" s="31" t="s">
        <v>
17</v>
      </c>
      <c r="AM9" s="31"/>
      <c r="AN9" s="31"/>
      <c r="AO9" s="31"/>
      <c r="AP9" s="31"/>
      <c r="AQ9" s="31"/>
      <c r="AR9" s="31"/>
      <c r="AS9" s="31"/>
      <c r="AT9" s="31" t="s">
        <v>
18</v>
      </c>
      <c r="AU9" s="31"/>
      <c r="AV9" s="31"/>
      <c r="AW9" s="31"/>
      <c r="AX9" s="31"/>
      <c r="AY9" s="31"/>
      <c r="AZ9" s="31"/>
      <c r="BA9" s="31"/>
      <c r="BB9" s="31" t="s">
        <v>
19</v>
      </c>
      <c r="BC9" s="31"/>
      <c r="BD9" s="31"/>
      <c r="BE9" s="31"/>
      <c r="BF9" s="31"/>
      <c r="BG9" s="31"/>
      <c r="BH9" s="31"/>
      <c r="BI9" s="31"/>
      <c r="BJ9" s="3"/>
      <c r="BK9" s="3"/>
      <c r="BL9" s="43" t="s">
        <v>
20</v>
      </c>
      <c r="BM9" s="44"/>
      <c r="BN9" s="51" t="s">
        <v>
21</v>
      </c>
      <c r="BO9" s="51"/>
      <c r="BP9" s="51"/>
      <c r="BQ9" s="51"/>
      <c r="BR9" s="51"/>
      <c r="BS9" s="51"/>
      <c r="BT9" s="51"/>
      <c r="BU9" s="51"/>
      <c r="BV9" s="51"/>
      <c r="BW9" s="51"/>
      <c r="BX9" s="51"/>
      <c r="BY9" s="52"/>
    </row>
    <row r="10" spans="1:78" ht="18.75" customHeight="1" x14ac:dyDescent="0.2">
      <c r="A10" s="2"/>
      <c r="B10" s="38" t="str">
        <f>
データ!N6</f>
        <v>
-</v>
      </c>
      <c r="C10" s="38"/>
      <c r="D10" s="38"/>
      <c r="E10" s="38"/>
      <c r="F10" s="38"/>
      <c r="G10" s="38"/>
      <c r="H10" s="38"/>
      <c r="I10" s="38">
        <f>
データ!O6</f>
        <v>
63.91</v>
      </c>
      <c r="J10" s="38"/>
      <c r="K10" s="38"/>
      <c r="L10" s="38"/>
      <c r="M10" s="38"/>
      <c r="N10" s="38"/>
      <c r="O10" s="38"/>
      <c r="P10" s="38">
        <f>
データ!P6</f>
        <v>
0.53</v>
      </c>
      <c r="Q10" s="38"/>
      <c r="R10" s="38"/>
      <c r="S10" s="38"/>
      <c r="T10" s="38"/>
      <c r="U10" s="38"/>
      <c r="V10" s="38"/>
      <c r="W10" s="38">
        <f>
データ!Q6</f>
        <v>
100</v>
      </c>
      <c r="X10" s="38"/>
      <c r="Y10" s="38"/>
      <c r="Z10" s="38"/>
      <c r="AA10" s="38"/>
      <c r="AB10" s="38"/>
      <c r="AC10" s="38"/>
      <c r="AD10" s="37">
        <f>
データ!R6</f>
        <v>
2126</v>
      </c>
      <c r="AE10" s="37"/>
      <c r="AF10" s="37"/>
      <c r="AG10" s="37"/>
      <c r="AH10" s="37"/>
      <c r="AI10" s="37"/>
      <c r="AJ10" s="37"/>
      <c r="AK10" s="2"/>
      <c r="AL10" s="37">
        <f>
データ!V6</f>
        <v>
688</v>
      </c>
      <c r="AM10" s="37"/>
      <c r="AN10" s="37"/>
      <c r="AO10" s="37"/>
      <c r="AP10" s="37"/>
      <c r="AQ10" s="37"/>
      <c r="AR10" s="37"/>
      <c r="AS10" s="37"/>
      <c r="AT10" s="38">
        <f>
データ!W6</f>
        <v>
0.12</v>
      </c>
      <c r="AU10" s="38"/>
      <c r="AV10" s="38"/>
      <c r="AW10" s="38"/>
      <c r="AX10" s="38"/>
      <c r="AY10" s="38"/>
      <c r="AZ10" s="38"/>
      <c r="BA10" s="38"/>
      <c r="BB10" s="38">
        <f>
データ!X6</f>
        <v>
5733.33</v>
      </c>
      <c r="BC10" s="38"/>
      <c r="BD10" s="38"/>
      <c r="BE10" s="38"/>
      <c r="BF10" s="38"/>
      <c r="BG10" s="38"/>
      <c r="BH10" s="38"/>
      <c r="BI10" s="38"/>
      <c r="BJ10" s="2"/>
      <c r="BK10" s="2"/>
      <c r="BL10" s="53" t="s">
        <v>
22</v>
      </c>
      <c r="BM10" s="54"/>
      <c r="BN10" s="55" t="s">
        <v>
23</v>
      </c>
      <c r="BO10" s="55"/>
      <c r="BP10" s="55"/>
      <c r="BQ10" s="55"/>
      <c r="BR10" s="55"/>
      <c r="BS10" s="55"/>
      <c r="BT10" s="55"/>
      <c r="BU10" s="55"/>
      <c r="BV10" s="55"/>
      <c r="BW10" s="55"/>
      <c r="BX10" s="55"/>
      <c r="BY10" s="5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
24</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
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
26</v>
      </c>
      <c r="BM14" s="46"/>
      <c r="BN14" s="46"/>
      <c r="BO14" s="46"/>
      <c r="BP14" s="46"/>
      <c r="BQ14" s="46"/>
      <c r="BR14" s="46"/>
      <c r="BS14" s="46"/>
      <c r="BT14" s="46"/>
      <c r="BU14" s="46"/>
      <c r="BV14" s="46"/>
      <c r="BW14" s="46"/>
      <c r="BX14" s="46"/>
      <c r="BY14" s="46"/>
      <c r="BZ14" s="4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
113</v>
      </c>
      <c r="BM16" s="66"/>
      <c r="BN16" s="66"/>
      <c r="BO16" s="66"/>
      <c r="BP16" s="66"/>
      <c r="BQ16" s="66"/>
      <c r="BR16" s="66"/>
      <c r="BS16" s="66"/>
      <c r="BT16" s="66"/>
      <c r="BU16" s="66"/>
      <c r="BV16" s="66"/>
      <c r="BW16" s="66"/>
      <c r="BX16" s="66"/>
      <c r="BY16" s="66"/>
      <c r="BZ16" s="6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
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1" t="s">
        <v>
114</v>
      </c>
      <c r="BM47" s="72"/>
      <c r="BN47" s="72"/>
      <c r="BO47" s="72"/>
      <c r="BP47" s="72"/>
      <c r="BQ47" s="72"/>
      <c r="BR47" s="72"/>
      <c r="BS47" s="72"/>
      <c r="BT47" s="72"/>
      <c r="BU47" s="72"/>
      <c r="BV47" s="72"/>
      <c r="BW47" s="72"/>
      <c r="BX47" s="72"/>
      <c r="BY47" s="72"/>
      <c r="BZ47" s="7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1"/>
      <c r="BM48" s="72"/>
      <c r="BN48" s="72"/>
      <c r="BO48" s="72"/>
      <c r="BP48" s="72"/>
      <c r="BQ48" s="72"/>
      <c r="BR48" s="72"/>
      <c r="BS48" s="72"/>
      <c r="BT48" s="72"/>
      <c r="BU48" s="72"/>
      <c r="BV48" s="72"/>
      <c r="BW48" s="72"/>
      <c r="BX48" s="72"/>
      <c r="BY48" s="72"/>
      <c r="BZ48" s="7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1"/>
      <c r="BM49" s="72"/>
      <c r="BN49" s="72"/>
      <c r="BO49" s="72"/>
      <c r="BP49" s="72"/>
      <c r="BQ49" s="72"/>
      <c r="BR49" s="72"/>
      <c r="BS49" s="72"/>
      <c r="BT49" s="72"/>
      <c r="BU49" s="72"/>
      <c r="BV49" s="72"/>
      <c r="BW49" s="72"/>
      <c r="BX49" s="72"/>
      <c r="BY49" s="72"/>
      <c r="BZ49" s="7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1"/>
      <c r="BM50" s="72"/>
      <c r="BN50" s="72"/>
      <c r="BO50" s="72"/>
      <c r="BP50" s="72"/>
      <c r="BQ50" s="72"/>
      <c r="BR50" s="72"/>
      <c r="BS50" s="72"/>
      <c r="BT50" s="72"/>
      <c r="BU50" s="72"/>
      <c r="BV50" s="72"/>
      <c r="BW50" s="72"/>
      <c r="BX50" s="72"/>
      <c r="BY50" s="72"/>
      <c r="BZ50" s="7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1"/>
      <c r="BM51" s="72"/>
      <c r="BN51" s="72"/>
      <c r="BO51" s="72"/>
      <c r="BP51" s="72"/>
      <c r="BQ51" s="72"/>
      <c r="BR51" s="72"/>
      <c r="BS51" s="72"/>
      <c r="BT51" s="72"/>
      <c r="BU51" s="72"/>
      <c r="BV51" s="72"/>
      <c r="BW51" s="72"/>
      <c r="BX51" s="72"/>
      <c r="BY51" s="72"/>
      <c r="BZ51" s="7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1"/>
      <c r="BM52" s="72"/>
      <c r="BN52" s="72"/>
      <c r="BO52" s="72"/>
      <c r="BP52" s="72"/>
      <c r="BQ52" s="72"/>
      <c r="BR52" s="72"/>
      <c r="BS52" s="72"/>
      <c r="BT52" s="72"/>
      <c r="BU52" s="72"/>
      <c r="BV52" s="72"/>
      <c r="BW52" s="72"/>
      <c r="BX52" s="72"/>
      <c r="BY52" s="72"/>
      <c r="BZ52" s="7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1"/>
      <c r="BM53" s="72"/>
      <c r="BN53" s="72"/>
      <c r="BO53" s="72"/>
      <c r="BP53" s="72"/>
      <c r="BQ53" s="72"/>
      <c r="BR53" s="72"/>
      <c r="BS53" s="72"/>
      <c r="BT53" s="72"/>
      <c r="BU53" s="72"/>
      <c r="BV53" s="72"/>
      <c r="BW53" s="72"/>
      <c r="BX53" s="72"/>
      <c r="BY53" s="72"/>
      <c r="BZ53" s="7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1"/>
      <c r="BM54" s="72"/>
      <c r="BN54" s="72"/>
      <c r="BO54" s="72"/>
      <c r="BP54" s="72"/>
      <c r="BQ54" s="72"/>
      <c r="BR54" s="72"/>
      <c r="BS54" s="72"/>
      <c r="BT54" s="72"/>
      <c r="BU54" s="72"/>
      <c r="BV54" s="72"/>
      <c r="BW54" s="72"/>
      <c r="BX54" s="72"/>
      <c r="BY54" s="72"/>
      <c r="BZ54" s="7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1"/>
      <c r="BM55" s="72"/>
      <c r="BN55" s="72"/>
      <c r="BO55" s="72"/>
      <c r="BP55" s="72"/>
      <c r="BQ55" s="72"/>
      <c r="BR55" s="72"/>
      <c r="BS55" s="72"/>
      <c r="BT55" s="72"/>
      <c r="BU55" s="72"/>
      <c r="BV55" s="72"/>
      <c r="BW55" s="72"/>
      <c r="BX55" s="72"/>
      <c r="BY55" s="72"/>
      <c r="BZ55" s="7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1"/>
      <c r="BM56" s="72"/>
      <c r="BN56" s="72"/>
      <c r="BO56" s="72"/>
      <c r="BP56" s="72"/>
      <c r="BQ56" s="72"/>
      <c r="BR56" s="72"/>
      <c r="BS56" s="72"/>
      <c r="BT56" s="72"/>
      <c r="BU56" s="72"/>
      <c r="BV56" s="72"/>
      <c r="BW56" s="72"/>
      <c r="BX56" s="72"/>
      <c r="BY56" s="72"/>
      <c r="BZ56" s="7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1"/>
      <c r="BM57" s="72"/>
      <c r="BN57" s="72"/>
      <c r="BO57" s="72"/>
      <c r="BP57" s="72"/>
      <c r="BQ57" s="72"/>
      <c r="BR57" s="72"/>
      <c r="BS57" s="72"/>
      <c r="BT57" s="72"/>
      <c r="BU57" s="72"/>
      <c r="BV57" s="72"/>
      <c r="BW57" s="72"/>
      <c r="BX57" s="72"/>
      <c r="BY57" s="72"/>
      <c r="BZ57" s="7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1"/>
      <c r="BM58" s="72"/>
      <c r="BN58" s="72"/>
      <c r="BO58" s="72"/>
      <c r="BP58" s="72"/>
      <c r="BQ58" s="72"/>
      <c r="BR58" s="72"/>
      <c r="BS58" s="72"/>
      <c r="BT58" s="72"/>
      <c r="BU58" s="72"/>
      <c r="BV58" s="72"/>
      <c r="BW58" s="72"/>
      <c r="BX58" s="72"/>
      <c r="BY58" s="72"/>
      <c r="BZ58" s="7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1"/>
      <c r="BM59" s="72"/>
      <c r="BN59" s="72"/>
      <c r="BO59" s="72"/>
      <c r="BP59" s="72"/>
      <c r="BQ59" s="72"/>
      <c r="BR59" s="72"/>
      <c r="BS59" s="72"/>
      <c r="BT59" s="72"/>
      <c r="BU59" s="72"/>
      <c r="BV59" s="72"/>
      <c r="BW59" s="72"/>
      <c r="BX59" s="72"/>
      <c r="BY59" s="72"/>
      <c r="BZ59" s="73"/>
    </row>
    <row r="60" spans="1:78" ht="13.5" customHeight="1" x14ac:dyDescent="0.2">
      <c r="A60" s="2"/>
      <c r="B60" s="62" t="s">
        <v>
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71"/>
      <c r="BM60" s="72"/>
      <c r="BN60" s="72"/>
      <c r="BO60" s="72"/>
      <c r="BP60" s="72"/>
      <c r="BQ60" s="72"/>
      <c r="BR60" s="72"/>
      <c r="BS60" s="72"/>
      <c r="BT60" s="72"/>
      <c r="BU60" s="72"/>
      <c r="BV60" s="72"/>
      <c r="BW60" s="72"/>
      <c r="BX60" s="72"/>
      <c r="BY60" s="72"/>
      <c r="BZ60" s="73"/>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71"/>
      <c r="BM61" s="72"/>
      <c r="BN61" s="72"/>
      <c r="BO61" s="72"/>
      <c r="BP61" s="72"/>
      <c r="BQ61" s="72"/>
      <c r="BR61" s="72"/>
      <c r="BS61" s="72"/>
      <c r="BT61" s="72"/>
      <c r="BU61" s="72"/>
      <c r="BV61" s="72"/>
      <c r="BW61" s="72"/>
      <c r="BX61" s="72"/>
      <c r="BY61" s="72"/>
      <c r="BZ61" s="7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1"/>
      <c r="BM62" s="72"/>
      <c r="BN62" s="72"/>
      <c r="BO62" s="72"/>
      <c r="BP62" s="72"/>
      <c r="BQ62" s="72"/>
      <c r="BR62" s="72"/>
      <c r="BS62" s="72"/>
      <c r="BT62" s="72"/>
      <c r="BU62" s="72"/>
      <c r="BV62" s="72"/>
      <c r="BW62" s="72"/>
      <c r="BX62" s="72"/>
      <c r="BY62" s="72"/>
      <c r="BZ62" s="7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4"/>
      <c r="BM63" s="75"/>
      <c r="BN63" s="75"/>
      <c r="BO63" s="75"/>
      <c r="BP63" s="75"/>
      <c r="BQ63" s="75"/>
      <c r="BR63" s="75"/>
      <c r="BS63" s="75"/>
      <c r="BT63" s="75"/>
      <c r="BU63" s="75"/>
      <c r="BV63" s="75"/>
      <c r="BW63" s="75"/>
      <c r="BX63" s="75"/>
      <c r="BY63" s="75"/>
      <c r="BZ63" s="76"/>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
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1" t="s">
        <v>
115</v>
      </c>
      <c r="BM66" s="72"/>
      <c r="BN66" s="72"/>
      <c r="BO66" s="72"/>
      <c r="BP66" s="72"/>
      <c r="BQ66" s="72"/>
      <c r="BR66" s="72"/>
      <c r="BS66" s="72"/>
      <c r="BT66" s="72"/>
      <c r="BU66" s="72"/>
      <c r="BV66" s="72"/>
      <c r="BW66" s="72"/>
      <c r="BX66" s="72"/>
      <c r="BY66" s="72"/>
      <c r="BZ66" s="7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1"/>
      <c r="BM67" s="72"/>
      <c r="BN67" s="72"/>
      <c r="BO67" s="72"/>
      <c r="BP67" s="72"/>
      <c r="BQ67" s="72"/>
      <c r="BR67" s="72"/>
      <c r="BS67" s="72"/>
      <c r="BT67" s="72"/>
      <c r="BU67" s="72"/>
      <c r="BV67" s="72"/>
      <c r="BW67" s="72"/>
      <c r="BX67" s="72"/>
      <c r="BY67" s="72"/>
      <c r="BZ67" s="7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1"/>
      <c r="BM68" s="72"/>
      <c r="BN68" s="72"/>
      <c r="BO68" s="72"/>
      <c r="BP68" s="72"/>
      <c r="BQ68" s="72"/>
      <c r="BR68" s="72"/>
      <c r="BS68" s="72"/>
      <c r="BT68" s="72"/>
      <c r="BU68" s="72"/>
      <c r="BV68" s="72"/>
      <c r="BW68" s="72"/>
      <c r="BX68" s="72"/>
      <c r="BY68" s="72"/>
      <c r="BZ68" s="7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1"/>
      <c r="BM69" s="72"/>
      <c r="BN69" s="72"/>
      <c r="BO69" s="72"/>
      <c r="BP69" s="72"/>
      <c r="BQ69" s="72"/>
      <c r="BR69" s="72"/>
      <c r="BS69" s="72"/>
      <c r="BT69" s="72"/>
      <c r="BU69" s="72"/>
      <c r="BV69" s="72"/>
      <c r="BW69" s="72"/>
      <c r="BX69" s="72"/>
      <c r="BY69" s="72"/>
      <c r="BZ69" s="7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1"/>
      <c r="BM70" s="72"/>
      <c r="BN70" s="72"/>
      <c r="BO70" s="72"/>
      <c r="BP70" s="72"/>
      <c r="BQ70" s="72"/>
      <c r="BR70" s="72"/>
      <c r="BS70" s="72"/>
      <c r="BT70" s="72"/>
      <c r="BU70" s="72"/>
      <c r="BV70" s="72"/>
      <c r="BW70" s="72"/>
      <c r="BX70" s="72"/>
      <c r="BY70" s="72"/>
      <c r="BZ70" s="7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1"/>
      <c r="BM71" s="72"/>
      <c r="BN71" s="72"/>
      <c r="BO71" s="72"/>
      <c r="BP71" s="72"/>
      <c r="BQ71" s="72"/>
      <c r="BR71" s="72"/>
      <c r="BS71" s="72"/>
      <c r="BT71" s="72"/>
      <c r="BU71" s="72"/>
      <c r="BV71" s="72"/>
      <c r="BW71" s="72"/>
      <c r="BX71" s="72"/>
      <c r="BY71" s="72"/>
      <c r="BZ71" s="7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1"/>
      <c r="BM72" s="72"/>
      <c r="BN72" s="72"/>
      <c r="BO72" s="72"/>
      <c r="BP72" s="72"/>
      <c r="BQ72" s="72"/>
      <c r="BR72" s="72"/>
      <c r="BS72" s="72"/>
      <c r="BT72" s="72"/>
      <c r="BU72" s="72"/>
      <c r="BV72" s="72"/>
      <c r="BW72" s="72"/>
      <c r="BX72" s="72"/>
      <c r="BY72" s="72"/>
      <c r="BZ72" s="7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1"/>
      <c r="BM73" s="72"/>
      <c r="BN73" s="72"/>
      <c r="BO73" s="72"/>
      <c r="BP73" s="72"/>
      <c r="BQ73" s="72"/>
      <c r="BR73" s="72"/>
      <c r="BS73" s="72"/>
      <c r="BT73" s="72"/>
      <c r="BU73" s="72"/>
      <c r="BV73" s="72"/>
      <c r="BW73" s="72"/>
      <c r="BX73" s="72"/>
      <c r="BY73" s="72"/>
      <c r="BZ73" s="7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1"/>
      <c r="BM74" s="72"/>
      <c r="BN74" s="72"/>
      <c r="BO74" s="72"/>
      <c r="BP74" s="72"/>
      <c r="BQ74" s="72"/>
      <c r="BR74" s="72"/>
      <c r="BS74" s="72"/>
      <c r="BT74" s="72"/>
      <c r="BU74" s="72"/>
      <c r="BV74" s="72"/>
      <c r="BW74" s="72"/>
      <c r="BX74" s="72"/>
      <c r="BY74" s="72"/>
      <c r="BZ74" s="7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1"/>
      <c r="BM75" s="72"/>
      <c r="BN75" s="72"/>
      <c r="BO75" s="72"/>
      <c r="BP75" s="72"/>
      <c r="BQ75" s="72"/>
      <c r="BR75" s="72"/>
      <c r="BS75" s="72"/>
      <c r="BT75" s="72"/>
      <c r="BU75" s="72"/>
      <c r="BV75" s="72"/>
      <c r="BW75" s="72"/>
      <c r="BX75" s="72"/>
      <c r="BY75" s="72"/>
      <c r="BZ75" s="7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1"/>
      <c r="BM76" s="72"/>
      <c r="BN76" s="72"/>
      <c r="BO76" s="72"/>
      <c r="BP76" s="72"/>
      <c r="BQ76" s="72"/>
      <c r="BR76" s="72"/>
      <c r="BS76" s="72"/>
      <c r="BT76" s="72"/>
      <c r="BU76" s="72"/>
      <c r="BV76" s="72"/>
      <c r="BW76" s="72"/>
      <c r="BX76" s="72"/>
      <c r="BY76" s="72"/>
      <c r="BZ76" s="7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1"/>
      <c r="BM77" s="72"/>
      <c r="BN77" s="72"/>
      <c r="BO77" s="72"/>
      <c r="BP77" s="72"/>
      <c r="BQ77" s="72"/>
      <c r="BR77" s="72"/>
      <c r="BS77" s="72"/>
      <c r="BT77" s="72"/>
      <c r="BU77" s="72"/>
      <c r="BV77" s="72"/>
      <c r="BW77" s="72"/>
      <c r="BX77" s="72"/>
      <c r="BY77" s="72"/>
      <c r="BZ77" s="7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1"/>
      <c r="BM78" s="72"/>
      <c r="BN78" s="72"/>
      <c r="BO78" s="72"/>
      <c r="BP78" s="72"/>
      <c r="BQ78" s="72"/>
      <c r="BR78" s="72"/>
      <c r="BS78" s="72"/>
      <c r="BT78" s="72"/>
      <c r="BU78" s="72"/>
      <c r="BV78" s="72"/>
      <c r="BW78" s="72"/>
      <c r="BX78" s="72"/>
      <c r="BY78" s="72"/>
      <c r="BZ78" s="73"/>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1"/>
      <c r="BM79" s="72"/>
      <c r="BN79" s="72"/>
      <c r="BO79" s="72"/>
      <c r="BP79" s="72"/>
      <c r="BQ79" s="72"/>
      <c r="BR79" s="72"/>
      <c r="BS79" s="72"/>
      <c r="BT79" s="72"/>
      <c r="BU79" s="72"/>
      <c r="BV79" s="72"/>
      <c r="BW79" s="72"/>
      <c r="BX79" s="72"/>
      <c r="BY79" s="72"/>
      <c r="BZ79" s="73"/>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1"/>
      <c r="BM80" s="72"/>
      <c r="BN80" s="72"/>
      <c r="BO80" s="72"/>
      <c r="BP80" s="72"/>
      <c r="BQ80" s="72"/>
      <c r="BR80" s="72"/>
      <c r="BS80" s="72"/>
      <c r="BT80" s="72"/>
      <c r="BU80" s="72"/>
      <c r="BV80" s="72"/>
      <c r="BW80" s="72"/>
      <c r="BX80" s="72"/>
      <c r="BY80" s="72"/>
      <c r="BZ80" s="73"/>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1"/>
      <c r="BM81" s="72"/>
      <c r="BN81" s="72"/>
      <c r="BO81" s="72"/>
      <c r="BP81" s="72"/>
      <c r="BQ81" s="72"/>
      <c r="BR81" s="72"/>
      <c r="BS81" s="72"/>
      <c r="BT81" s="72"/>
      <c r="BU81" s="72"/>
      <c r="BV81" s="72"/>
      <c r="BW81" s="72"/>
      <c r="BX81" s="72"/>
      <c r="BY81" s="72"/>
      <c r="BZ81" s="73"/>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4"/>
      <c r="BM82" s="75"/>
      <c r="BN82" s="75"/>
      <c r="BO82" s="75"/>
      <c r="BP82" s="75"/>
      <c r="BQ82" s="75"/>
      <c r="BR82" s="75"/>
      <c r="BS82" s="75"/>
      <c r="BT82" s="75"/>
      <c r="BU82" s="75"/>
      <c r="BV82" s="75"/>
      <c r="BW82" s="75"/>
      <c r="BX82" s="75"/>
      <c r="BY82" s="75"/>
      <c r="BZ82" s="76"/>
    </row>
    <row r="83" spans="1:78" x14ac:dyDescent="0.2">
      <c r="C83" s="77" t="s">
        <v>
30</v>
      </c>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row>
    <row r="84" spans="1:78" hidden="1" x14ac:dyDescent="0.2">
      <c r="B84" s="12" t="s">
        <v>
31</v>
      </c>
      <c r="C84" s="12"/>
      <c r="D84" s="12"/>
      <c r="E84" s="12" t="s">
        <v>
32</v>
      </c>
      <c r="F84" s="12" t="s">
        <v>
33</v>
      </c>
      <c r="G84" s="12" t="s">
        <v>
34</v>
      </c>
      <c r="H84" s="12" t="s">
        <v>
35</v>
      </c>
      <c r="I84" s="12" t="s">
        <v>
36</v>
      </c>
      <c r="J84" s="12" t="s">
        <v>
37</v>
      </c>
      <c r="K84" s="12" t="s">
        <v>
38</v>
      </c>
      <c r="L84" s="12" t="s">
        <v>
39</v>
      </c>
      <c r="M84" s="12" t="s">
        <v>
40</v>
      </c>
      <c r="N84" s="12" t="s">
        <v>
41</v>
      </c>
      <c r="O84" s="12" t="s">
        <v>
42</v>
      </c>
    </row>
    <row r="85" spans="1:78" hidden="1" x14ac:dyDescent="0.2">
      <c r="B85" s="12"/>
      <c r="C85" s="12"/>
      <c r="D85" s="12"/>
      <c r="E85" s="12" t="str">
        <f>
データ!AI6</f>
        <v>
【98.81】</v>
      </c>
      <c r="F85" s="12" t="str">
        <f>
データ!AT6</f>
        <v>
【102.81】</v>
      </c>
      <c r="G85" s="12" t="str">
        <f>
データ!BE6</f>
        <v>
【112.20】</v>
      </c>
      <c r="H85" s="12" t="str">
        <f>
データ!BP6</f>
        <v>
【310.14】</v>
      </c>
      <c r="I85" s="12" t="str">
        <f>
データ!CA6</f>
        <v>
【57.71】</v>
      </c>
      <c r="J85" s="12" t="str">
        <f>
データ!CL6</f>
        <v>
【286.17】</v>
      </c>
      <c r="K85" s="12" t="str">
        <f>
データ!CW6</f>
        <v>
【56.80】</v>
      </c>
      <c r="L85" s="12" t="str">
        <f>
データ!DH6</f>
        <v>
【83.38】</v>
      </c>
      <c r="M85" s="12" t="str">
        <f>
データ!DS6</f>
        <v>
【19.84】</v>
      </c>
      <c r="N85" s="12" t="str">
        <f>
データ!ED6</f>
        <v>
【-】</v>
      </c>
      <c r="O85" s="12" t="str">
        <f>
データ!EO6</f>
        <v>
【-】</v>
      </c>
    </row>
  </sheetData>
  <sheetProtection algorithmName="SHA-512" hashValue="qZjN9krq/T/NMVH6sTp8bQu4P8lBgbpLZbaTniYMUd2Jf5w8+KPCxkbVIP8pqOogWnMJC06Pd0R51HOAMh6ltQ==" saltValue="b8ByeyQowQpyPl8JeXaq3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
43</v>
      </c>
      <c r="Y1" s="13">
        <v>
1</v>
      </c>
      <c r="Z1" s="13">
        <v>
1</v>
      </c>
      <c r="AA1" s="13">
        <v>
1</v>
      </c>
      <c r="AB1" s="13">
        <v>
1</v>
      </c>
      <c r="AC1" s="13">
        <v>
1</v>
      </c>
      <c r="AD1" s="13">
        <v>
1</v>
      </c>
      <c r="AE1" s="13">
        <v>
1</v>
      </c>
      <c r="AF1" s="13">
        <v>
1</v>
      </c>
      <c r="AG1" s="13">
        <v>
1</v>
      </c>
      <c r="AH1" s="13">
        <v>
1</v>
      </c>
      <c r="AI1" s="13"/>
      <c r="AJ1" s="13">
        <v>
1</v>
      </c>
      <c r="AK1" s="13">
        <v>
1</v>
      </c>
      <c r="AL1" s="13">
        <v>
1</v>
      </c>
      <c r="AM1" s="13">
        <v>
1</v>
      </c>
      <c r="AN1" s="13">
        <v>
1</v>
      </c>
      <c r="AO1" s="13">
        <v>
1</v>
      </c>
      <c r="AP1" s="13">
        <v>
1</v>
      </c>
      <c r="AQ1" s="13">
        <v>
1</v>
      </c>
      <c r="AR1" s="13">
        <v>
1</v>
      </c>
      <c r="AS1" s="13">
        <v>
1</v>
      </c>
      <c r="AT1" s="13"/>
      <c r="AU1" s="13">
        <v>
1</v>
      </c>
      <c r="AV1" s="13">
        <v>
1</v>
      </c>
      <c r="AW1" s="13">
        <v>
1</v>
      </c>
      <c r="AX1" s="13">
        <v>
1</v>
      </c>
      <c r="AY1" s="13">
        <v>
1</v>
      </c>
      <c r="AZ1" s="13">
        <v>
1</v>
      </c>
      <c r="BA1" s="13">
        <v>
1</v>
      </c>
      <c r="BB1" s="13">
        <v>
1</v>
      </c>
      <c r="BC1" s="13">
        <v>
1</v>
      </c>
      <c r="BD1" s="13">
        <v>
1</v>
      </c>
      <c r="BE1" s="13"/>
      <c r="BF1" s="13">
        <v>
1</v>
      </c>
      <c r="BG1" s="13">
        <v>
1</v>
      </c>
      <c r="BH1" s="13">
        <v>
1</v>
      </c>
      <c r="BI1" s="13">
        <v>
1</v>
      </c>
      <c r="BJ1" s="13">
        <v>
1</v>
      </c>
      <c r="BK1" s="13">
        <v>
1</v>
      </c>
      <c r="BL1" s="13">
        <v>
1</v>
      </c>
      <c r="BM1" s="13">
        <v>
1</v>
      </c>
      <c r="BN1" s="13">
        <v>
1</v>
      </c>
      <c r="BO1" s="13">
        <v>
1</v>
      </c>
      <c r="BP1" s="13"/>
      <c r="BQ1" s="13">
        <v>
1</v>
      </c>
      <c r="BR1" s="13">
        <v>
1</v>
      </c>
      <c r="BS1" s="13">
        <v>
1</v>
      </c>
      <c r="BT1" s="13">
        <v>
1</v>
      </c>
      <c r="BU1" s="13">
        <v>
1</v>
      </c>
      <c r="BV1" s="13">
        <v>
1</v>
      </c>
      <c r="BW1" s="13">
        <v>
1</v>
      </c>
      <c r="BX1" s="13">
        <v>
1</v>
      </c>
      <c r="BY1" s="13">
        <v>
1</v>
      </c>
      <c r="BZ1" s="13">
        <v>
1</v>
      </c>
      <c r="CA1" s="13"/>
      <c r="CB1" s="13">
        <v>
1</v>
      </c>
      <c r="CC1" s="13">
        <v>
1</v>
      </c>
      <c r="CD1" s="13">
        <v>
1</v>
      </c>
      <c r="CE1" s="13">
        <v>
1</v>
      </c>
      <c r="CF1" s="13">
        <v>
1</v>
      </c>
      <c r="CG1" s="13">
        <v>
1</v>
      </c>
      <c r="CH1" s="13">
        <v>
1</v>
      </c>
      <c r="CI1" s="13">
        <v>
1</v>
      </c>
      <c r="CJ1" s="13">
        <v>
1</v>
      </c>
      <c r="CK1" s="13">
        <v>
1</v>
      </c>
      <c r="CL1" s="13"/>
      <c r="CM1" s="13">
        <v>
1</v>
      </c>
      <c r="CN1" s="13">
        <v>
1</v>
      </c>
      <c r="CO1" s="13">
        <v>
1</v>
      </c>
      <c r="CP1" s="13">
        <v>
1</v>
      </c>
      <c r="CQ1" s="13">
        <v>
1</v>
      </c>
      <c r="CR1" s="13">
        <v>
1</v>
      </c>
      <c r="CS1" s="13">
        <v>
1</v>
      </c>
      <c r="CT1" s="13">
        <v>
1</v>
      </c>
      <c r="CU1" s="13">
        <v>
1</v>
      </c>
      <c r="CV1" s="13">
        <v>
1</v>
      </c>
      <c r="CW1" s="13"/>
      <c r="CX1" s="13">
        <v>
1</v>
      </c>
      <c r="CY1" s="13">
        <v>
1</v>
      </c>
      <c r="CZ1" s="13">
        <v>
1</v>
      </c>
      <c r="DA1" s="13">
        <v>
1</v>
      </c>
      <c r="DB1" s="13">
        <v>
1</v>
      </c>
      <c r="DC1" s="13">
        <v>
1</v>
      </c>
      <c r="DD1" s="13">
        <v>
1</v>
      </c>
      <c r="DE1" s="13">
        <v>
1</v>
      </c>
      <c r="DF1" s="13">
        <v>
1</v>
      </c>
      <c r="DG1" s="13">
        <v>
1</v>
      </c>
      <c r="DH1" s="13"/>
      <c r="DI1" s="13">
        <v>
1</v>
      </c>
      <c r="DJ1" s="13">
        <v>
1</v>
      </c>
      <c r="DK1" s="13">
        <v>
1</v>
      </c>
      <c r="DL1" s="13">
        <v>
1</v>
      </c>
      <c r="DM1" s="13">
        <v>
1</v>
      </c>
      <c r="DN1" s="13">
        <v>
1</v>
      </c>
      <c r="DO1" s="13">
        <v>
1</v>
      </c>
      <c r="DP1" s="13">
        <v>
1</v>
      </c>
      <c r="DQ1" s="13">
        <v>
1</v>
      </c>
      <c r="DR1" s="13">
        <v>
1</v>
      </c>
      <c r="DS1" s="13"/>
      <c r="DT1" s="13">
        <v>
1</v>
      </c>
      <c r="DU1" s="13">
        <v>
1</v>
      </c>
      <c r="DV1" s="13">
        <v>
1</v>
      </c>
      <c r="DW1" s="13">
        <v>
1</v>
      </c>
      <c r="DX1" s="13">
        <v>
1</v>
      </c>
      <c r="DY1" s="13">
        <v>
1</v>
      </c>
      <c r="DZ1" s="13">
        <v>
1</v>
      </c>
      <c r="EA1" s="13">
        <v>
1</v>
      </c>
      <c r="EB1" s="13">
        <v>
1</v>
      </c>
      <c r="EC1" s="13">
        <v>
1</v>
      </c>
      <c r="ED1" s="13"/>
      <c r="EE1" s="13">
        <v>
1</v>
      </c>
      <c r="EF1" s="13">
        <v>
1</v>
      </c>
      <c r="EG1" s="13">
        <v>
1</v>
      </c>
      <c r="EH1" s="13">
        <v>
1</v>
      </c>
      <c r="EI1" s="13">
        <v>
1</v>
      </c>
      <c r="EJ1" s="13">
        <v>
1</v>
      </c>
      <c r="EK1" s="13">
        <v>
1</v>
      </c>
      <c r="EL1" s="13">
        <v>
1</v>
      </c>
      <c r="EM1" s="13">
        <v>
1</v>
      </c>
      <c r="EN1" s="13">
        <v>
1</v>
      </c>
      <c r="EO1" s="13"/>
    </row>
    <row r="2" spans="1:148" x14ac:dyDescent="0.2">
      <c r="A2" s="14" t="s">
        <v>
44</v>
      </c>
      <c r="B2" s="14">
        <f>
COLUMN()-1</f>
        <v>
1</v>
      </c>
      <c r="C2" s="14">
        <f t="shared" ref="C2:BS2" si="0">
COLUMN()-1</f>
        <v>
2</v>
      </c>
      <c r="D2" s="14">
        <f t="shared" si="0"/>
        <v>
3</v>
      </c>
      <c r="E2" s="14">
        <f t="shared" si="0"/>
        <v>
4</v>
      </c>
      <c r="F2" s="14">
        <f t="shared" si="0"/>
        <v>
5</v>
      </c>
      <c r="G2" s="14">
        <f t="shared" si="0"/>
        <v>
6</v>
      </c>
      <c r="H2" s="14">
        <f t="shared" si="0"/>
        <v>
7</v>
      </c>
      <c r="I2" s="14">
        <f t="shared" si="0"/>
        <v>
8</v>
      </c>
      <c r="J2" s="14">
        <f t="shared" si="0"/>
        <v>
9</v>
      </c>
      <c r="K2" s="14">
        <f t="shared" si="0"/>
        <v>
10</v>
      </c>
      <c r="L2" s="14">
        <f t="shared" si="0"/>
        <v>
11</v>
      </c>
      <c r="M2" s="14">
        <f t="shared" si="0"/>
        <v>
12</v>
      </c>
      <c r="N2" s="14">
        <f t="shared" si="0"/>
        <v>
13</v>
      </c>
      <c r="O2" s="14">
        <f t="shared" si="0"/>
        <v>
14</v>
      </c>
      <c r="P2" s="14">
        <f t="shared" si="0"/>
        <v>
15</v>
      </c>
      <c r="Q2" s="14">
        <f t="shared" si="0"/>
        <v>
16</v>
      </c>
      <c r="R2" s="14">
        <f t="shared" si="0"/>
        <v>
17</v>
      </c>
      <c r="S2" s="14">
        <f t="shared" si="0"/>
        <v>
18</v>
      </c>
      <c r="T2" s="14">
        <f t="shared" si="0"/>
        <v>
19</v>
      </c>
      <c r="U2" s="14">
        <f t="shared" si="0"/>
        <v>
20</v>
      </c>
      <c r="V2" s="14">
        <f t="shared" si="0"/>
        <v>
21</v>
      </c>
      <c r="W2" s="14">
        <f t="shared" si="0"/>
        <v>
22</v>
      </c>
      <c r="X2" s="14">
        <f t="shared" si="0"/>
        <v>
23</v>
      </c>
      <c r="Y2" s="14">
        <f t="shared" si="0"/>
        <v>
24</v>
      </c>
      <c r="Z2" s="14">
        <f t="shared" si="0"/>
        <v>
25</v>
      </c>
      <c r="AA2" s="14">
        <f t="shared" si="0"/>
        <v>
26</v>
      </c>
      <c r="AB2" s="14">
        <f t="shared" si="0"/>
        <v>
27</v>
      </c>
      <c r="AC2" s="14">
        <f t="shared" si="0"/>
        <v>
28</v>
      </c>
      <c r="AD2" s="14">
        <f t="shared" si="0"/>
        <v>
29</v>
      </c>
      <c r="AE2" s="14">
        <f t="shared" si="0"/>
        <v>
30</v>
      </c>
      <c r="AF2" s="14">
        <f t="shared" si="0"/>
        <v>
31</v>
      </c>
      <c r="AG2" s="14">
        <f t="shared" si="0"/>
        <v>
32</v>
      </c>
      <c r="AH2" s="14">
        <f t="shared" si="0"/>
        <v>
33</v>
      </c>
      <c r="AI2" s="14">
        <f t="shared" si="0"/>
        <v>
34</v>
      </c>
      <c r="AJ2" s="14">
        <f t="shared" si="0"/>
        <v>
35</v>
      </c>
      <c r="AK2" s="14">
        <f t="shared" si="0"/>
        <v>
36</v>
      </c>
      <c r="AL2" s="14">
        <f t="shared" si="0"/>
        <v>
37</v>
      </c>
      <c r="AM2" s="14">
        <f t="shared" si="0"/>
        <v>
38</v>
      </c>
      <c r="AN2" s="14">
        <f t="shared" si="0"/>
        <v>
39</v>
      </c>
      <c r="AO2" s="14">
        <f t="shared" si="0"/>
        <v>
40</v>
      </c>
      <c r="AP2" s="14">
        <f t="shared" si="0"/>
        <v>
41</v>
      </c>
      <c r="AQ2" s="14">
        <f t="shared" si="0"/>
        <v>
42</v>
      </c>
      <c r="AR2" s="14">
        <f t="shared" si="0"/>
        <v>
43</v>
      </c>
      <c r="AS2" s="14">
        <f t="shared" si="0"/>
        <v>
44</v>
      </c>
      <c r="AT2" s="14">
        <f t="shared" si="0"/>
        <v>
45</v>
      </c>
      <c r="AU2" s="14">
        <f t="shared" si="0"/>
        <v>
46</v>
      </c>
      <c r="AV2" s="14">
        <f t="shared" si="0"/>
        <v>
47</v>
      </c>
      <c r="AW2" s="14">
        <f t="shared" si="0"/>
        <v>
48</v>
      </c>
      <c r="AX2" s="14">
        <f t="shared" si="0"/>
        <v>
49</v>
      </c>
      <c r="AY2" s="14">
        <f t="shared" si="0"/>
        <v>
50</v>
      </c>
      <c r="AZ2" s="14">
        <f t="shared" si="0"/>
        <v>
51</v>
      </c>
      <c r="BA2" s="14">
        <f t="shared" si="0"/>
        <v>
52</v>
      </c>
      <c r="BB2" s="14">
        <f t="shared" si="0"/>
        <v>
53</v>
      </c>
      <c r="BC2" s="14">
        <f t="shared" si="0"/>
        <v>
54</v>
      </c>
      <c r="BD2" s="14">
        <f t="shared" si="0"/>
        <v>
55</v>
      </c>
      <c r="BE2" s="14">
        <f t="shared" si="0"/>
        <v>
56</v>
      </c>
      <c r="BF2" s="14">
        <f t="shared" si="0"/>
        <v>
57</v>
      </c>
      <c r="BG2" s="14">
        <f t="shared" si="0"/>
        <v>
58</v>
      </c>
      <c r="BH2" s="14">
        <f t="shared" si="0"/>
        <v>
59</v>
      </c>
      <c r="BI2" s="14">
        <f t="shared" si="0"/>
        <v>
60</v>
      </c>
      <c r="BJ2" s="14">
        <f t="shared" si="0"/>
        <v>
61</v>
      </c>
      <c r="BK2" s="14">
        <f t="shared" si="0"/>
        <v>
62</v>
      </c>
      <c r="BL2" s="14">
        <f t="shared" si="0"/>
        <v>
63</v>
      </c>
      <c r="BM2" s="14">
        <f t="shared" si="0"/>
        <v>
64</v>
      </c>
      <c r="BN2" s="14">
        <f t="shared" si="0"/>
        <v>
65</v>
      </c>
      <c r="BO2" s="14">
        <f t="shared" si="0"/>
        <v>
66</v>
      </c>
      <c r="BP2" s="14">
        <f t="shared" si="0"/>
        <v>
67</v>
      </c>
      <c r="BQ2" s="14">
        <f t="shared" si="0"/>
        <v>
68</v>
      </c>
      <c r="BR2" s="14">
        <f t="shared" si="0"/>
        <v>
69</v>
      </c>
      <c r="BS2" s="14">
        <f t="shared" si="0"/>
        <v>
70</v>
      </c>
      <c r="BT2" s="14">
        <f t="shared" ref="BT2:EE2" si="1">
COLUMN()-1</f>
        <v>
71</v>
      </c>
      <c r="BU2" s="14">
        <f t="shared" si="1"/>
        <v>
72</v>
      </c>
      <c r="BV2" s="14">
        <f t="shared" si="1"/>
        <v>
73</v>
      </c>
      <c r="BW2" s="14">
        <f t="shared" si="1"/>
        <v>
74</v>
      </c>
      <c r="BX2" s="14">
        <f t="shared" si="1"/>
        <v>
75</v>
      </c>
      <c r="BY2" s="14">
        <f t="shared" si="1"/>
        <v>
76</v>
      </c>
      <c r="BZ2" s="14">
        <f t="shared" si="1"/>
        <v>
77</v>
      </c>
      <c r="CA2" s="14">
        <f t="shared" si="1"/>
        <v>
78</v>
      </c>
      <c r="CB2" s="14">
        <f t="shared" si="1"/>
        <v>
79</v>
      </c>
      <c r="CC2" s="14">
        <f t="shared" si="1"/>
        <v>
80</v>
      </c>
      <c r="CD2" s="14">
        <f t="shared" si="1"/>
        <v>
81</v>
      </c>
      <c r="CE2" s="14">
        <f t="shared" si="1"/>
        <v>
82</v>
      </c>
      <c r="CF2" s="14">
        <f t="shared" si="1"/>
        <v>
83</v>
      </c>
      <c r="CG2" s="14">
        <f t="shared" si="1"/>
        <v>
84</v>
      </c>
      <c r="CH2" s="14">
        <f t="shared" si="1"/>
        <v>
85</v>
      </c>
      <c r="CI2" s="14">
        <f t="shared" si="1"/>
        <v>
86</v>
      </c>
      <c r="CJ2" s="14">
        <f t="shared" si="1"/>
        <v>
87</v>
      </c>
      <c r="CK2" s="14">
        <f t="shared" si="1"/>
        <v>
88</v>
      </c>
      <c r="CL2" s="14">
        <f t="shared" si="1"/>
        <v>
89</v>
      </c>
      <c r="CM2" s="14">
        <f t="shared" si="1"/>
        <v>
90</v>
      </c>
      <c r="CN2" s="14">
        <f t="shared" si="1"/>
        <v>
91</v>
      </c>
      <c r="CO2" s="14">
        <f t="shared" si="1"/>
        <v>
92</v>
      </c>
      <c r="CP2" s="14">
        <f t="shared" si="1"/>
        <v>
93</v>
      </c>
      <c r="CQ2" s="14">
        <f t="shared" si="1"/>
        <v>
94</v>
      </c>
      <c r="CR2" s="14">
        <f t="shared" si="1"/>
        <v>
95</v>
      </c>
      <c r="CS2" s="14">
        <f t="shared" si="1"/>
        <v>
96</v>
      </c>
      <c r="CT2" s="14">
        <f t="shared" si="1"/>
        <v>
97</v>
      </c>
      <c r="CU2" s="14">
        <f t="shared" si="1"/>
        <v>
98</v>
      </c>
      <c r="CV2" s="14">
        <f t="shared" si="1"/>
        <v>
99</v>
      </c>
      <c r="CW2" s="14">
        <f t="shared" si="1"/>
        <v>
100</v>
      </c>
      <c r="CX2" s="14">
        <f t="shared" si="1"/>
        <v>
101</v>
      </c>
      <c r="CY2" s="14">
        <f t="shared" si="1"/>
        <v>
102</v>
      </c>
      <c r="CZ2" s="14">
        <f t="shared" si="1"/>
        <v>
103</v>
      </c>
      <c r="DA2" s="14">
        <f t="shared" si="1"/>
        <v>
104</v>
      </c>
      <c r="DB2" s="14">
        <f t="shared" si="1"/>
        <v>
105</v>
      </c>
      <c r="DC2" s="14">
        <f t="shared" si="1"/>
        <v>
106</v>
      </c>
      <c r="DD2" s="14">
        <f t="shared" si="1"/>
        <v>
107</v>
      </c>
      <c r="DE2" s="14">
        <f t="shared" si="1"/>
        <v>
108</v>
      </c>
      <c r="DF2" s="14">
        <f t="shared" si="1"/>
        <v>
109</v>
      </c>
      <c r="DG2" s="14">
        <f t="shared" si="1"/>
        <v>
110</v>
      </c>
      <c r="DH2" s="14">
        <f t="shared" si="1"/>
        <v>
111</v>
      </c>
      <c r="DI2" s="14">
        <f t="shared" si="1"/>
        <v>
112</v>
      </c>
      <c r="DJ2" s="14">
        <f t="shared" si="1"/>
        <v>
113</v>
      </c>
      <c r="DK2" s="14">
        <f t="shared" si="1"/>
        <v>
114</v>
      </c>
      <c r="DL2" s="14">
        <f t="shared" si="1"/>
        <v>
115</v>
      </c>
      <c r="DM2" s="14">
        <f t="shared" si="1"/>
        <v>
116</v>
      </c>
      <c r="DN2" s="14">
        <f t="shared" si="1"/>
        <v>
117</v>
      </c>
      <c r="DO2" s="14">
        <f t="shared" si="1"/>
        <v>
118</v>
      </c>
      <c r="DP2" s="14">
        <f t="shared" si="1"/>
        <v>
119</v>
      </c>
      <c r="DQ2" s="14">
        <f t="shared" si="1"/>
        <v>
120</v>
      </c>
      <c r="DR2" s="14">
        <f t="shared" si="1"/>
        <v>
121</v>
      </c>
      <c r="DS2" s="14">
        <f t="shared" si="1"/>
        <v>
122</v>
      </c>
      <c r="DT2" s="14">
        <f t="shared" si="1"/>
        <v>
123</v>
      </c>
      <c r="DU2" s="14">
        <f t="shared" si="1"/>
        <v>
124</v>
      </c>
      <c r="DV2" s="14">
        <f t="shared" si="1"/>
        <v>
125</v>
      </c>
      <c r="DW2" s="14">
        <f t="shared" si="1"/>
        <v>
126</v>
      </c>
      <c r="DX2" s="14">
        <f t="shared" si="1"/>
        <v>
127</v>
      </c>
      <c r="DY2" s="14">
        <f t="shared" si="1"/>
        <v>
128</v>
      </c>
      <c r="DZ2" s="14">
        <f t="shared" si="1"/>
        <v>
129</v>
      </c>
      <c r="EA2" s="14">
        <f t="shared" si="1"/>
        <v>
130</v>
      </c>
      <c r="EB2" s="14">
        <f t="shared" si="1"/>
        <v>
131</v>
      </c>
      <c r="EC2" s="14">
        <f t="shared" si="1"/>
        <v>
132</v>
      </c>
      <c r="ED2" s="14">
        <f t="shared" si="1"/>
        <v>
133</v>
      </c>
      <c r="EE2" s="14">
        <f t="shared" si="1"/>
        <v>
134</v>
      </c>
      <c r="EF2" s="14">
        <f t="shared" ref="EF2:EO2" si="2">
COLUMN()-1</f>
        <v>
135</v>
      </c>
      <c r="EG2" s="14">
        <f t="shared" si="2"/>
        <v>
136</v>
      </c>
      <c r="EH2" s="14">
        <f t="shared" si="2"/>
        <v>
137</v>
      </c>
      <c r="EI2" s="14">
        <f t="shared" si="2"/>
        <v>
138</v>
      </c>
      <c r="EJ2" s="14">
        <f t="shared" si="2"/>
        <v>
139</v>
      </c>
      <c r="EK2" s="14">
        <f t="shared" si="2"/>
        <v>
140</v>
      </c>
      <c r="EL2" s="14">
        <f t="shared" si="2"/>
        <v>
141</v>
      </c>
      <c r="EM2" s="14">
        <f t="shared" si="2"/>
        <v>
142</v>
      </c>
      <c r="EN2" s="14">
        <f t="shared" si="2"/>
        <v>
143</v>
      </c>
      <c r="EO2" s="14">
        <f t="shared" si="2"/>
        <v>
144</v>
      </c>
    </row>
    <row r="3" spans="1:148" x14ac:dyDescent="0.2">
      <c r="A3" s="14" t="s">
        <v>
45</v>
      </c>
      <c r="B3" s="15" t="s">
        <v>
46</v>
      </c>
      <c r="C3" s="15" t="s">
        <v>
47</v>
      </c>
      <c r="D3" s="15" t="s">
        <v>
48</v>
      </c>
      <c r="E3" s="15" t="s">
        <v>
49</v>
      </c>
      <c r="F3" s="15" t="s">
        <v>
50</v>
      </c>
      <c r="G3" s="15" t="s">
        <v>
51</v>
      </c>
      <c r="H3" s="79" t="s">
        <v>
52</v>
      </c>
      <c r="I3" s="80"/>
      <c r="J3" s="80"/>
      <c r="K3" s="80"/>
      <c r="L3" s="80"/>
      <c r="M3" s="80"/>
      <c r="N3" s="80"/>
      <c r="O3" s="80"/>
      <c r="P3" s="80"/>
      <c r="Q3" s="80"/>
      <c r="R3" s="80"/>
      <c r="S3" s="80"/>
      <c r="T3" s="80"/>
      <c r="U3" s="80"/>
      <c r="V3" s="80"/>
      <c r="W3" s="80"/>
      <c r="X3" s="81"/>
      <c r="Y3" s="85" t="s">
        <v>
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
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2">
      <c r="A4" s="14" t="s">
        <v>
55</v>
      </c>
      <c r="B4" s="16"/>
      <c r="C4" s="16"/>
      <c r="D4" s="16"/>
      <c r="E4" s="16"/>
      <c r="F4" s="16"/>
      <c r="G4" s="16"/>
      <c r="H4" s="82"/>
      <c r="I4" s="83"/>
      <c r="J4" s="83"/>
      <c r="K4" s="83"/>
      <c r="L4" s="83"/>
      <c r="M4" s="83"/>
      <c r="N4" s="83"/>
      <c r="O4" s="83"/>
      <c r="P4" s="83"/>
      <c r="Q4" s="83"/>
      <c r="R4" s="83"/>
      <c r="S4" s="83"/>
      <c r="T4" s="83"/>
      <c r="U4" s="83"/>
      <c r="V4" s="83"/>
      <c r="W4" s="83"/>
      <c r="X4" s="84"/>
      <c r="Y4" s="78" t="s">
        <v>
56</v>
      </c>
      <c r="Z4" s="78"/>
      <c r="AA4" s="78"/>
      <c r="AB4" s="78"/>
      <c r="AC4" s="78"/>
      <c r="AD4" s="78"/>
      <c r="AE4" s="78"/>
      <c r="AF4" s="78"/>
      <c r="AG4" s="78"/>
      <c r="AH4" s="78"/>
      <c r="AI4" s="78"/>
      <c r="AJ4" s="78" t="s">
        <v>
57</v>
      </c>
      <c r="AK4" s="78"/>
      <c r="AL4" s="78"/>
      <c r="AM4" s="78"/>
      <c r="AN4" s="78"/>
      <c r="AO4" s="78"/>
      <c r="AP4" s="78"/>
      <c r="AQ4" s="78"/>
      <c r="AR4" s="78"/>
      <c r="AS4" s="78"/>
      <c r="AT4" s="78"/>
      <c r="AU4" s="78" t="s">
        <v>
58</v>
      </c>
      <c r="AV4" s="78"/>
      <c r="AW4" s="78"/>
      <c r="AX4" s="78"/>
      <c r="AY4" s="78"/>
      <c r="AZ4" s="78"/>
      <c r="BA4" s="78"/>
      <c r="BB4" s="78"/>
      <c r="BC4" s="78"/>
      <c r="BD4" s="78"/>
      <c r="BE4" s="78"/>
      <c r="BF4" s="78" t="s">
        <v>
59</v>
      </c>
      <c r="BG4" s="78"/>
      <c r="BH4" s="78"/>
      <c r="BI4" s="78"/>
      <c r="BJ4" s="78"/>
      <c r="BK4" s="78"/>
      <c r="BL4" s="78"/>
      <c r="BM4" s="78"/>
      <c r="BN4" s="78"/>
      <c r="BO4" s="78"/>
      <c r="BP4" s="78"/>
      <c r="BQ4" s="78" t="s">
        <v>
60</v>
      </c>
      <c r="BR4" s="78"/>
      <c r="BS4" s="78"/>
      <c r="BT4" s="78"/>
      <c r="BU4" s="78"/>
      <c r="BV4" s="78"/>
      <c r="BW4" s="78"/>
      <c r="BX4" s="78"/>
      <c r="BY4" s="78"/>
      <c r="BZ4" s="78"/>
      <c r="CA4" s="78"/>
      <c r="CB4" s="78" t="s">
        <v>
61</v>
      </c>
      <c r="CC4" s="78"/>
      <c r="CD4" s="78"/>
      <c r="CE4" s="78"/>
      <c r="CF4" s="78"/>
      <c r="CG4" s="78"/>
      <c r="CH4" s="78"/>
      <c r="CI4" s="78"/>
      <c r="CJ4" s="78"/>
      <c r="CK4" s="78"/>
      <c r="CL4" s="78"/>
      <c r="CM4" s="78" t="s">
        <v>
62</v>
      </c>
      <c r="CN4" s="78"/>
      <c r="CO4" s="78"/>
      <c r="CP4" s="78"/>
      <c r="CQ4" s="78"/>
      <c r="CR4" s="78"/>
      <c r="CS4" s="78"/>
      <c r="CT4" s="78"/>
      <c r="CU4" s="78"/>
      <c r="CV4" s="78"/>
      <c r="CW4" s="78"/>
      <c r="CX4" s="78" t="s">
        <v>
63</v>
      </c>
      <c r="CY4" s="78"/>
      <c r="CZ4" s="78"/>
      <c r="DA4" s="78"/>
      <c r="DB4" s="78"/>
      <c r="DC4" s="78"/>
      <c r="DD4" s="78"/>
      <c r="DE4" s="78"/>
      <c r="DF4" s="78"/>
      <c r="DG4" s="78"/>
      <c r="DH4" s="78"/>
      <c r="DI4" s="78" t="s">
        <v>
64</v>
      </c>
      <c r="DJ4" s="78"/>
      <c r="DK4" s="78"/>
      <c r="DL4" s="78"/>
      <c r="DM4" s="78"/>
      <c r="DN4" s="78"/>
      <c r="DO4" s="78"/>
      <c r="DP4" s="78"/>
      <c r="DQ4" s="78"/>
      <c r="DR4" s="78"/>
      <c r="DS4" s="78"/>
      <c r="DT4" s="78" t="s">
        <v>
65</v>
      </c>
      <c r="DU4" s="78"/>
      <c r="DV4" s="78"/>
      <c r="DW4" s="78"/>
      <c r="DX4" s="78"/>
      <c r="DY4" s="78"/>
      <c r="DZ4" s="78"/>
      <c r="EA4" s="78"/>
      <c r="EB4" s="78"/>
      <c r="EC4" s="78"/>
      <c r="ED4" s="78"/>
      <c r="EE4" s="78" t="s">
        <v>
66</v>
      </c>
      <c r="EF4" s="78"/>
      <c r="EG4" s="78"/>
      <c r="EH4" s="78"/>
      <c r="EI4" s="78"/>
      <c r="EJ4" s="78"/>
      <c r="EK4" s="78"/>
      <c r="EL4" s="78"/>
      <c r="EM4" s="78"/>
      <c r="EN4" s="78"/>
      <c r="EO4" s="78"/>
    </row>
    <row r="5" spans="1:148" x14ac:dyDescent="0.2">
      <c r="A5" s="14" t="s">
        <v>
67</v>
      </c>
      <c r="B5" s="17"/>
      <c r="C5" s="17"/>
      <c r="D5" s="17"/>
      <c r="E5" s="17"/>
      <c r="F5" s="17"/>
      <c r="G5" s="17"/>
      <c r="H5" s="18" t="s">
        <v>
68</v>
      </c>
      <c r="I5" s="18" t="s">
        <v>
69</v>
      </c>
      <c r="J5" s="18" t="s">
        <v>
70</v>
      </c>
      <c r="K5" s="18" t="s">
        <v>
71</v>
      </c>
      <c r="L5" s="18" t="s">
        <v>
72</v>
      </c>
      <c r="M5" s="18" t="s">
        <v>
5</v>
      </c>
      <c r="N5" s="18" t="s">
        <v>
73</v>
      </c>
      <c r="O5" s="18" t="s">
        <v>
74</v>
      </c>
      <c r="P5" s="18" t="s">
        <v>
75</v>
      </c>
      <c r="Q5" s="18" t="s">
        <v>
76</v>
      </c>
      <c r="R5" s="18" t="s">
        <v>
77</v>
      </c>
      <c r="S5" s="18" t="s">
        <v>
78</v>
      </c>
      <c r="T5" s="18" t="s">
        <v>
79</v>
      </c>
      <c r="U5" s="18" t="s">
        <v>
80</v>
      </c>
      <c r="V5" s="18" t="s">
        <v>
81</v>
      </c>
      <c r="W5" s="18" t="s">
        <v>
82</v>
      </c>
      <c r="X5" s="18" t="s">
        <v>
83</v>
      </c>
      <c r="Y5" s="18" t="s">
        <v>
84</v>
      </c>
      <c r="Z5" s="18" t="s">
        <v>
85</v>
      </c>
      <c r="AA5" s="18" t="s">
        <v>
86</v>
      </c>
      <c r="AB5" s="18" t="s">
        <v>
87</v>
      </c>
      <c r="AC5" s="18" t="s">
        <v>
88</v>
      </c>
      <c r="AD5" s="18" t="s">
        <v>
89</v>
      </c>
      <c r="AE5" s="18" t="s">
        <v>
90</v>
      </c>
      <c r="AF5" s="18" t="s">
        <v>
91</v>
      </c>
      <c r="AG5" s="18" t="s">
        <v>
92</v>
      </c>
      <c r="AH5" s="18" t="s">
        <v>
93</v>
      </c>
      <c r="AI5" s="18" t="s">
        <v>
31</v>
      </c>
      <c r="AJ5" s="18" t="s">
        <v>
84</v>
      </c>
      <c r="AK5" s="18" t="s">
        <v>
85</v>
      </c>
      <c r="AL5" s="18" t="s">
        <v>
86</v>
      </c>
      <c r="AM5" s="18" t="s">
        <v>
87</v>
      </c>
      <c r="AN5" s="18" t="s">
        <v>
88</v>
      </c>
      <c r="AO5" s="18" t="s">
        <v>
89</v>
      </c>
      <c r="AP5" s="18" t="s">
        <v>
90</v>
      </c>
      <c r="AQ5" s="18" t="s">
        <v>
91</v>
      </c>
      <c r="AR5" s="18" t="s">
        <v>
92</v>
      </c>
      <c r="AS5" s="18" t="s">
        <v>
93</v>
      </c>
      <c r="AT5" s="18" t="s">
        <v>
94</v>
      </c>
      <c r="AU5" s="18" t="s">
        <v>
84</v>
      </c>
      <c r="AV5" s="18" t="s">
        <v>
85</v>
      </c>
      <c r="AW5" s="18" t="s">
        <v>
86</v>
      </c>
      <c r="AX5" s="18" t="s">
        <v>
87</v>
      </c>
      <c r="AY5" s="18" t="s">
        <v>
88</v>
      </c>
      <c r="AZ5" s="18" t="s">
        <v>
89</v>
      </c>
      <c r="BA5" s="18" t="s">
        <v>
90</v>
      </c>
      <c r="BB5" s="18" t="s">
        <v>
91</v>
      </c>
      <c r="BC5" s="18" t="s">
        <v>
92</v>
      </c>
      <c r="BD5" s="18" t="s">
        <v>
93</v>
      </c>
      <c r="BE5" s="18" t="s">
        <v>
94</v>
      </c>
      <c r="BF5" s="18" t="s">
        <v>
84</v>
      </c>
      <c r="BG5" s="18" t="s">
        <v>
85</v>
      </c>
      <c r="BH5" s="18" t="s">
        <v>
86</v>
      </c>
      <c r="BI5" s="18" t="s">
        <v>
87</v>
      </c>
      <c r="BJ5" s="18" t="s">
        <v>
88</v>
      </c>
      <c r="BK5" s="18" t="s">
        <v>
89</v>
      </c>
      <c r="BL5" s="18" t="s">
        <v>
90</v>
      </c>
      <c r="BM5" s="18" t="s">
        <v>
91</v>
      </c>
      <c r="BN5" s="18" t="s">
        <v>
92</v>
      </c>
      <c r="BO5" s="18" t="s">
        <v>
93</v>
      </c>
      <c r="BP5" s="18" t="s">
        <v>
94</v>
      </c>
      <c r="BQ5" s="18" t="s">
        <v>
84</v>
      </c>
      <c r="BR5" s="18" t="s">
        <v>
85</v>
      </c>
      <c r="BS5" s="18" t="s">
        <v>
86</v>
      </c>
      <c r="BT5" s="18" t="s">
        <v>
87</v>
      </c>
      <c r="BU5" s="18" t="s">
        <v>
88</v>
      </c>
      <c r="BV5" s="18" t="s">
        <v>
89</v>
      </c>
      <c r="BW5" s="18" t="s">
        <v>
90</v>
      </c>
      <c r="BX5" s="18" t="s">
        <v>
91</v>
      </c>
      <c r="BY5" s="18" t="s">
        <v>
92</v>
      </c>
      <c r="BZ5" s="18" t="s">
        <v>
93</v>
      </c>
      <c r="CA5" s="18" t="s">
        <v>
94</v>
      </c>
      <c r="CB5" s="18" t="s">
        <v>
84</v>
      </c>
      <c r="CC5" s="18" t="s">
        <v>
85</v>
      </c>
      <c r="CD5" s="18" t="s">
        <v>
86</v>
      </c>
      <c r="CE5" s="18" t="s">
        <v>
87</v>
      </c>
      <c r="CF5" s="18" t="s">
        <v>
88</v>
      </c>
      <c r="CG5" s="18" t="s">
        <v>
89</v>
      </c>
      <c r="CH5" s="18" t="s">
        <v>
90</v>
      </c>
      <c r="CI5" s="18" t="s">
        <v>
91</v>
      </c>
      <c r="CJ5" s="18" t="s">
        <v>
92</v>
      </c>
      <c r="CK5" s="18" t="s">
        <v>
93</v>
      </c>
      <c r="CL5" s="18" t="s">
        <v>
94</v>
      </c>
      <c r="CM5" s="18" t="s">
        <v>
84</v>
      </c>
      <c r="CN5" s="18" t="s">
        <v>
85</v>
      </c>
      <c r="CO5" s="18" t="s">
        <v>
86</v>
      </c>
      <c r="CP5" s="18" t="s">
        <v>
87</v>
      </c>
      <c r="CQ5" s="18" t="s">
        <v>
88</v>
      </c>
      <c r="CR5" s="18" t="s">
        <v>
89</v>
      </c>
      <c r="CS5" s="18" t="s">
        <v>
90</v>
      </c>
      <c r="CT5" s="18" t="s">
        <v>
91</v>
      </c>
      <c r="CU5" s="18" t="s">
        <v>
92</v>
      </c>
      <c r="CV5" s="18" t="s">
        <v>
93</v>
      </c>
      <c r="CW5" s="18" t="s">
        <v>
94</v>
      </c>
      <c r="CX5" s="18" t="s">
        <v>
84</v>
      </c>
      <c r="CY5" s="18" t="s">
        <v>
85</v>
      </c>
      <c r="CZ5" s="18" t="s">
        <v>
86</v>
      </c>
      <c r="DA5" s="18" t="s">
        <v>
87</v>
      </c>
      <c r="DB5" s="18" t="s">
        <v>
88</v>
      </c>
      <c r="DC5" s="18" t="s">
        <v>
89</v>
      </c>
      <c r="DD5" s="18" t="s">
        <v>
90</v>
      </c>
      <c r="DE5" s="18" t="s">
        <v>
91</v>
      </c>
      <c r="DF5" s="18" t="s">
        <v>
92</v>
      </c>
      <c r="DG5" s="18" t="s">
        <v>
93</v>
      </c>
      <c r="DH5" s="18" t="s">
        <v>
94</v>
      </c>
      <c r="DI5" s="18" t="s">
        <v>
84</v>
      </c>
      <c r="DJ5" s="18" t="s">
        <v>
85</v>
      </c>
      <c r="DK5" s="18" t="s">
        <v>
86</v>
      </c>
      <c r="DL5" s="18" t="s">
        <v>
87</v>
      </c>
      <c r="DM5" s="18" t="s">
        <v>
88</v>
      </c>
      <c r="DN5" s="18" t="s">
        <v>
89</v>
      </c>
      <c r="DO5" s="18" t="s">
        <v>
90</v>
      </c>
      <c r="DP5" s="18" t="s">
        <v>
91</v>
      </c>
      <c r="DQ5" s="18" t="s">
        <v>
92</v>
      </c>
      <c r="DR5" s="18" t="s">
        <v>
93</v>
      </c>
      <c r="DS5" s="18" t="s">
        <v>
94</v>
      </c>
      <c r="DT5" s="18" t="s">
        <v>
84</v>
      </c>
      <c r="DU5" s="18" t="s">
        <v>
85</v>
      </c>
      <c r="DV5" s="18" t="s">
        <v>
86</v>
      </c>
      <c r="DW5" s="18" t="s">
        <v>
87</v>
      </c>
      <c r="DX5" s="18" t="s">
        <v>
88</v>
      </c>
      <c r="DY5" s="18" t="s">
        <v>
89</v>
      </c>
      <c r="DZ5" s="18" t="s">
        <v>
90</v>
      </c>
      <c r="EA5" s="18" t="s">
        <v>
91</v>
      </c>
      <c r="EB5" s="18" t="s">
        <v>
92</v>
      </c>
      <c r="EC5" s="18" t="s">
        <v>
93</v>
      </c>
      <c r="ED5" s="18" t="s">
        <v>
94</v>
      </c>
      <c r="EE5" s="18" t="s">
        <v>
84</v>
      </c>
      <c r="EF5" s="18" t="s">
        <v>
85</v>
      </c>
      <c r="EG5" s="18" t="s">
        <v>
86</v>
      </c>
      <c r="EH5" s="18" t="s">
        <v>
87</v>
      </c>
      <c r="EI5" s="18" t="s">
        <v>
88</v>
      </c>
      <c r="EJ5" s="18" t="s">
        <v>
89</v>
      </c>
      <c r="EK5" s="18" t="s">
        <v>
90</v>
      </c>
      <c r="EL5" s="18" t="s">
        <v>
91</v>
      </c>
      <c r="EM5" s="18" t="s">
        <v>
92</v>
      </c>
      <c r="EN5" s="18" t="s">
        <v>
93</v>
      </c>
      <c r="EO5" s="18" t="s">
        <v>
94</v>
      </c>
    </row>
    <row r="6" spans="1:148" s="22" customFormat="1" x14ac:dyDescent="0.2">
      <c r="A6" s="14" t="s">
        <v>
95</v>
      </c>
      <c r="B6" s="19">
        <f>
B7</f>
        <v>
2021</v>
      </c>
      <c r="C6" s="19">
        <f t="shared" ref="C6:X6" si="3">
C7</f>
        <v>
132055</v>
      </c>
      <c r="D6" s="19">
        <f t="shared" si="3"/>
        <v>
46</v>
      </c>
      <c r="E6" s="19">
        <f t="shared" si="3"/>
        <v>
18</v>
      </c>
      <c r="F6" s="19">
        <f t="shared" si="3"/>
        <v>
0</v>
      </c>
      <c r="G6" s="19">
        <f t="shared" si="3"/>
        <v>
0</v>
      </c>
      <c r="H6" s="19" t="str">
        <f t="shared" si="3"/>
        <v>
東京都　青梅市</v>
      </c>
      <c r="I6" s="19" t="str">
        <f t="shared" si="3"/>
        <v>
法適用</v>
      </c>
      <c r="J6" s="19" t="str">
        <f t="shared" si="3"/>
        <v>
下水道事業</v>
      </c>
      <c r="K6" s="19" t="str">
        <f t="shared" si="3"/>
        <v>
特定地域生活排水処理</v>
      </c>
      <c r="L6" s="19" t="str">
        <f t="shared" si="3"/>
        <v>
K3</v>
      </c>
      <c r="M6" s="19" t="str">
        <f t="shared" si="3"/>
        <v>
非設置</v>
      </c>
      <c r="N6" s="20" t="str">
        <f t="shared" si="3"/>
        <v>
-</v>
      </c>
      <c r="O6" s="20">
        <f t="shared" si="3"/>
        <v>
63.91</v>
      </c>
      <c r="P6" s="20">
        <f t="shared" si="3"/>
        <v>
0.53</v>
      </c>
      <c r="Q6" s="20">
        <f t="shared" si="3"/>
        <v>
100</v>
      </c>
      <c r="R6" s="20">
        <f t="shared" si="3"/>
        <v>
2126</v>
      </c>
      <c r="S6" s="20">
        <f t="shared" si="3"/>
        <v>
131124</v>
      </c>
      <c r="T6" s="20">
        <f t="shared" si="3"/>
        <v>
103.31</v>
      </c>
      <c r="U6" s="20">
        <f t="shared" si="3"/>
        <v>
1269.23</v>
      </c>
      <c r="V6" s="20">
        <f t="shared" si="3"/>
        <v>
688</v>
      </c>
      <c r="W6" s="20">
        <f t="shared" si="3"/>
        <v>
0.12</v>
      </c>
      <c r="X6" s="20">
        <f t="shared" si="3"/>
        <v>
5733.33</v>
      </c>
      <c r="Y6" s="21" t="str">
        <f>
IF(Y7="",NA(),Y7)</f>
        <v>
-</v>
      </c>
      <c r="Z6" s="21" t="str">
        <f t="shared" ref="Z6:AH6" si="4">
IF(Z7="",NA(),Z7)</f>
        <v>
-</v>
      </c>
      <c r="AA6" s="21" t="str">
        <f t="shared" si="4"/>
        <v>
-</v>
      </c>
      <c r="AB6" s="21">
        <f t="shared" si="4"/>
        <v>
127.74</v>
      </c>
      <c r="AC6" s="21">
        <f t="shared" si="4"/>
        <v>
98.97</v>
      </c>
      <c r="AD6" s="21" t="str">
        <f t="shared" si="4"/>
        <v>
-</v>
      </c>
      <c r="AE6" s="21" t="str">
        <f t="shared" si="4"/>
        <v>
-</v>
      </c>
      <c r="AF6" s="21" t="str">
        <f t="shared" si="4"/>
        <v>
-</v>
      </c>
      <c r="AG6" s="21">
        <f t="shared" si="4"/>
        <v>
95.33</v>
      </c>
      <c r="AH6" s="21">
        <f t="shared" si="4"/>
        <v>
92.17</v>
      </c>
      <c r="AI6" s="20" t="str">
        <f>
IF(AI7="","",IF(AI7="-","【-】","【"&amp;SUBSTITUTE(TEXT(AI7,"#,##0.00"),"-","△")&amp;"】"))</f>
        <v>
【98.81】</v>
      </c>
      <c r="AJ6" s="21" t="str">
        <f>
IF(AJ7="",NA(),AJ7)</f>
        <v>
-</v>
      </c>
      <c r="AK6" s="21" t="str">
        <f t="shared" ref="AK6:AS6" si="5">
IF(AK7="",NA(),AK7)</f>
        <v>
-</v>
      </c>
      <c r="AL6" s="21" t="str">
        <f t="shared" si="5"/>
        <v>
-</v>
      </c>
      <c r="AM6" s="20">
        <f t="shared" si="5"/>
        <v>
0</v>
      </c>
      <c r="AN6" s="20">
        <f t="shared" si="5"/>
        <v>
0</v>
      </c>
      <c r="AO6" s="21" t="str">
        <f t="shared" si="5"/>
        <v>
-</v>
      </c>
      <c r="AP6" s="21" t="str">
        <f t="shared" si="5"/>
        <v>
-</v>
      </c>
      <c r="AQ6" s="21" t="str">
        <f t="shared" si="5"/>
        <v>
-</v>
      </c>
      <c r="AR6" s="21">
        <f t="shared" si="5"/>
        <v>
162.82</v>
      </c>
      <c r="AS6" s="21">
        <f t="shared" si="5"/>
        <v>
193.62</v>
      </c>
      <c r="AT6" s="20" t="str">
        <f>
IF(AT7="","",IF(AT7="-","【-】","【"&amp;SUBSTITUTE(TEXT(AT7,"#,##0.00"),"-","△")&amp;"】"))</f>
        <v>
【102.81】</v>
      </c>
      <c r="AU6" s="21" t="str">
        <f>
IF(AU7="",NA(),AU7)</f>
        <v>
-</v>
      </c>
      <c r="AV6" s="21" t="str">
        <f t="shared" ref="AV6:BD6" si="6">
IF(AV7="",NA(),AV7)</f>
        <v>
-</v>
      </c>
      <c r="AW6" s="21" t="str">
        <f t="shared" si="6"/>
        <v>
-</v>
      </c>
      <c r="AX6" s="21">
        <f t="shared" si="6"/>
        <v>
92.13</v>
      </c>
      <c r="AY6" s="21">
        <f t="shared" si="6"/>
        <v>
-15.24</v>
      </c>
      <c r="AZ6" s="21" t="str">
        <f t="shared" si="6"/>
        <v>
-</v>
      </c>
      <c r="BA6" s="21" t="str">
        <f t="shared" si="6"/>
        <v>
-</v>
      </c>
      <c r="BB6" s="21" t="str">
        <f t="shared" si="6"/>
        <v>
-</v>
      </c>
      <c r="BC6" s="21">
        <f t="shared" si="6"/>
        <v>
125.61</v>
      </c>
      <c r="BD6" s="21">
        <f t="shared" si="6"/>
        <v>
67.75</v>
      </c>
      <c r="BE6" s="20" t="str">
        <f>
IF(BE7="","",IF(BE7="-","【-】","【"&amp;SUBSTITUTE(TEXT(BE7,"#,##0.00"),"-","△")&amp;"】"))</f>
        <v>
【112.20】</v>
      </c>
      <c r="BF6" s="21" t="str">
        <f>
IF(BF7="",NA(),BF7)</f>
        <v>
-</v>
      </c>
      <c r="BG6" s="21" t="str">
        <f t="shared" ref="BG6:BO6" si="7">
IF(BG7="",NA(),BG7)</f>
        <v>
-</v>
      </c>
      <c r="BH6" s="21" t="str">
        <f t="shared" si="7"/>
        <v>
-</v>
      </c>
      <c r="BI6" s="21">
        <f t="shared" si="7"/>
        <v>
1296.5999999999999</v>
      </c>
      <c r="BJ6" s="21">
        <f t="shared" si="7"/>
        <v>
1411.91</v>
      </c>
      <c r="BK6" s="21" t="str">
        <f t="shared" si="7"/>
        <v>
-</v>
      </c>
      <c r="BL6" s="21" t="str">
        <f t="shared" si="7"/>
        <v>
-</v>
      </c>
      <c r="BM6" s="21" t="str">
        <f t="shared" si="7"/>
        <v>
-</v>
      </c>
      <c r="BN6" s="21">
        <f t="shared" si="7"/>
        <v>
398.42</v>
      </c>
      <c r="BO6" s="21">
        <f t="shared" si="7"/>
        <v>
393.35</v>
      </c>
      <c r="BP6" s="20" t="str">
        <f>
IF(BP7="","",IF(BP7="-","【-】","【"&amp;SUBSTITUTE(TEXT(BP7,"#,##0.00"),"-","△")&amp;"】"))</f>
        <v>
【310.14】</v>
      </c>
      <c r="BQ6" s="21" t="str">
        <f>
IF(BQ7="",NA(),BQ7)</f>
        <v>
-</v>
      </c>
      <c r="BR6" s="21" t="str">
        <f t="shared" ref="BR6:BZ6" si="8">
IF(BR7="",NA(),BR7)</f>
        <v>
-</v>
      </c>
      <c r="BS6" s="21" t="str">
        <f t="shared" si="8"/>
        <v>
-</v>
      </c>
      <c r="BT6" s="21">
        <f t="shared" si="8"/>
        <v>
32.909999999999997</v>
      </c>
      <c r="BU6" s="21">
        <f t="shared" si="8"/>
        <v>
28.11</v>
      </c>
      <c r="BV6" s="21" t="str">
        <f t="shared" si="8"/>
        <v>
-</v>
      </c>
      <c r="BW6" s="21" t="str">
        <f t="shared" si="8"/>
        <v>
-</v>
      </c>
      <c r="BX6" s="21" t="str">
        <f t="shared" si="8"/>
        <v>
-</v>
      </c>
      <c r="BY6" s="21">
        <f t="shared" si="8"/>
        <v>
50.7</v>
      </c>
      <c r="BZ6" s="21">
        <f t="shared" si="8"/>
        <v>
48.13</v>
      </c>
      <c r="CA6" s="20" t="str">
        <f>
IF(CA7="","",IF(CA7="-","【-】","【"&amp;SUBSTITUTE(TEXT(CA7,"#,##0.00"),"-","△")&amp;"】"))</f>
        <v>
【57.71】</v>
      </c>
      <c r="CB6" s="21" t="str">
        <f>
IF(CB7="",NA(),CB7)</f>
        <v>
-</v>
      </c>
      <c r="CC6" s="21" t="str">
        <f t="shared" ref="CC6:CK6" si="9">
IF(CC7="",NA(),CC7)</f>
        <v>
-</v>
      </c>
      <c r="CD6" s="21" t="str">
        <f t="shared" si="9"/>
        <v>
-</v>
      </c>
      <c r="CE6" s="21">
        <f t="shared" si="9"/>
        <v>
323.17</v>
      </c>
      <c r="CF6" s="21">
        <f t="shared" si="9"/>
        <v>
374.75</v>
      </c>
      <c r="CG6" s="21" t="str">
        <f t="shared" si="9"/>
        <v>
-</v>
      </c>
      <c r="CH6" s="21" t="str">
        <f t="shared" si="9"/>
        <v>
-</v>
      </c>
      <c r="CI6" s="21" t="str">
        <f t="shared" si="9"/>
        <v>
-</v>
      </c>
      <c r="CJ6" s="21">
        <f t="shared" si="9"/>
        <v>
289.81</v>
      </c>
      <c r="CK6" s="21">
        <f t="shared" si="9"/>
        <v>
301.54000000000002</v>
      </c>
      <c r="CL6" s="20" t="str">
        <f>
IF(CL7="","",IF(CL7="-","【-】","【"&amp;SUBSTITUTE(TEXT(CL7,"#,##0.00"),"-","△")&amp;"】"))</f>
        <v>
【286.17】</v>
      </c>
      <c r="CM6" s="21" t="str">
        <f>
IF(CM7="",NA(),CM7)</f>
        <v>
-</v>
      </c>
      <c r="CN6" s="21" t="str">
        <f t="shared" ref="CN6:CV6" si="10">
IF(CN7="",NA(),CN7)</f>
        <v>
-</v>
      </c>
      <c r="CO6" s="21" t="str">
        <f t="shared" si="10"/>
        <v>
-</v>
      </c>
      <c r="CP6" s="21">
        <f t="shared" si="10"/>
        <v>
50.15</v>
      </c>
      <c r="CQ6" s="21">
        <f t="shared" si="10"/>
        <v>
48.86</v>
      </c>
      <c r="CR6" s="21" t="str">
        <f t="shared" si="10"/>
        <v>
-</v>
      </c>
      <c r="CS6" s="21" t="str">
        <f t="shared" si="10"/>
        <v>
-</v>
      </c>
      <c r="CT6" s="21" t="str">
        <f t="shared" si="10"/>
        <v>
-</v>
      </c>
      <c r="CU6" s="21">
        <f t="shared" si="10"/>
        <v>
56.45</v>
      </c>
      <c r="CV6" s="21">
        <f t="shared" si="10"/>
        <v>
58.26</v>
      </c>
      <c r="CW6" s="20" t="str">
        <f>
IF(CW7="","",IF(CW7="-","【-】","【"&amp;SUBSTITUTE(TEXT(CW7,"#,##0.00"),"-","△")&amp;"】"))</f>
        <v>
【56.80】</v>
      </c>
      <c r="CX6" s="21" t="str">
        <f>
IF(CX7="",NA(),CX7)</f>
        <v>
-</v>
      </c>
      <c r="CY6" s="21" t="str">
        <f t="shared" ref="CY6:DG6" si="11">
IF(CY7="",NA(),CY7)</f>
        <v>
-</v>
      </c>
      <c r="CZ6" s="21" t="str">
        <f t="shared" si="11"/>
        <v>
-</v>
      </c>
      <c r="DA6" s="21">
        <f t="shared" si="11"/>
        <v>
100</v>
      </c>
      <c r="DB6" s="21">
        <f t="shared" si="11"/>
        <v>
100</v>
      </c>
      <c r="DC6" s="21" t="str">
        <f t="shared" si="11"/>
        <v>
-</v>
      </c>
      <c r="DD6" s="21" t="str">
        <f t="shared" si="11"/>
        <v>
-</v>
      </c>
      <c r="DE6" s="21" t="str">
        <f t="shared" si="11"/>
        <v>
-</v>
      </c>
      <c r="DF6" s="21">
        <f t="shared" si="11"/>
        <v>
54.99</v>
      </c>
      <c r="DG6" s="21">
        <f t="shared" si="11"/>
        <v>
66.430000000000007</v>
      </c>
      <c r="DH6" s="20" t="str">
        <f>
IF(DH7="","",IF(DH7="-","【-】","【"&amp;SUBSTITUTE(TEXT(DH7,"#,##0.00"),"-","△")&amp;"】"))</f>
        <v>
【83.38】</v>
      </c>
      <c r="DI6" s="21" t="str">
        <f>
IF(DI7="",NA(),DI7)</f>
        <v>
-</v>
      </c>
      <c r="DJ6" s="21" t="str">
        <f t="shared" ref="DJ6:DR6" si="12">
IF(DJ7="",NA(),DJ7)</f>
        <v>
-</v>
      </c>
      <c r="DK6" s="21" t="str">
        <f t="shared" si="12"/>
        <v>
-</v>
      </c>
      <c r="DL6" s="21">
        <f t="shared" si="12"/>
        <v>
4.0599999999999996</v>
      </c>
      <c r="DM6" s="21">
        <f t="shared" si="12"/>
        <v>
7.57</v>
      </c>
      <c r="DN6" s="21" t="str">
        <f t="shared" si="12"/>
        <v>
-</v>
      </c>
      <c r="DO6" s="21" t="str">
        <f t="shared" si="12"/>
        <v>
-</v>
      </c>
      <c r="DP6" s="21" t="str">
        <f t="shared" si="12"/>
        <v>
-</v>
      </c>
      <c r="DQ6" s="21">
        <f t="shared" si="12"/>
        <v>
15.4</v>
      </c>
      <c r="DR6" s="21">
        <f t="shared" si="12"/>
        <v>
16.28</v>
      </c>
      <c r="DS6" s="20" t="str">
        <f>
IF(DS7="","",IF(DS7="-","【-】","【"&amp;SUBSTITUTE(TEXT(DS7,"#,##0.00"),"-","△")&amp;"】"))</f>
        <v>
【19.84】</v>
      </c>
      <c r="DT6" s="21" t="str">
        <f>
IF(DT7="",NA(),DT7)</f>
        <v>
-</v>
      </c>
      <c r="DU6" s="21" t="str">
        <f t="shared" ref="DU6:EC6" si="13">
IF(DU7="",NA(),DU7)</f>
        <v>
-</v>
      </c>
      <c r="DV6" s="21" t="str">
        <f t="shared" si="13"/>
        <v>
-</v>
      </c>
      <c r="DW6" s="21" t="str">
        <f t="shared" si="13"/>
        <v>
-</v>
      </c>
      <c r="DX6" s="21" t="str">
        <f t="shared" si="13"/>
        <v>
-</v>
      </c>
      <c r="DY6" s="21" t="str">
        <f t="shared" si="13"/>
        <v>
-</v>
      </c>
      <c r="DZ6" s="21" t="str">
        <f t="shared" si="13"/>
        <v>
-</v>
      </c>
      <c r="EA6" s="21" t="str">
        <f t="shared" si="13"/>
        <v>
-</v>
      </c>
      <c r="EB6" s="21" t="str">
        <f t="shared" si="13"/>
        <v>
-</v>
      </c>
      <c r="EC6" s="21" t="str">
        <f t="shared" si="13"/>
        <v>
-</v>
      </c>
      <c r="ED6" s="20" t="str">
        <f>
IF(ED7="","",IF(ED7="-","【-】","【"&amp;SUBSTITUTE(TEXT(ED7,"#,##0.00"),"-","△")&amp;"】"))</f>
        <v>
【-】</v>
      </c>
      <c r="EE6" s="21" t="str">
        <f>
IF(EE7="",NA(),EE7)</f>
        <v>
-</v>
      </c>
      <c r="EF6" s="21" t="str">
        <f t="shared" ref="EF6:EN6" si="14">
IF(EF7="",NA(),EF7)</f>
        <v>
-</v>
      </c>
      <c r="EG6" s="21" t="str">
        <f t="shared" si="14"/>
        <v>
-</v>
      </c>
      <c r="EH6" s="21" t="str">
        <f t="shared" si="14"/>
        <v>
-</v>
      </c>
      <c r="EI6" s="21" t="str">
        <f t="shared" si="14"/>
        <v>
-</v>
      </c>
      <c r="EJ6" s="21" t="str">
        <f t="shared" si="14"/>
        <v>
-</v>
      </c>
      <c r="EK6" s="21" t="str">
        <f t="shared" si="14"/>
        <v>
-</v>
      </c>
      <c r="EL6" s="21" t="str">
        <f t="shared" si="14"/>
        <v>
-</v>
      </c>
      <c r="EM6" s="21" t="str">
        <f t="shared" si="14"/>
        <v>
-</v>
      </c>
      <c r="EN6" s="21" t="str">
        <f t="shared" si="14"/>
        <v>
-</v>
      </c>
      <c r="EO6" s="20" t="str">
        <f>
IF(EO7="","",IF(EO7="-","【-】","【"&amp;SUBSTITUTE(TEXT(EO7,"#,##0.00"),"-","△")&amp;"】"))</f>
        <v>
【-】</v>
      </c>
    </row>
    <row r="7" spans="1:148" s="22" customFormat="1" x14ac:dyDescent="0.2">
      <c r="A7" s="14"/>
      <c r="B7" s="23">
        <v>
2021</v>
      </c>
      <c r="C7" s="23">
        <v>
132055</v>
      </c>
      <c r="D7" s="23">
        <v>
46</v>
      </c>
      <c r="E7" s="23">
        <v>
18</v>
      </c>
      <c r="F7" s="23">
        <v>
0</v>
      </c>
      <c r="G7" s="23">
        <v>
0</v>
      </c>
      <c r="H7" s="23" t="s">
        <v>
96</v>
      </c>
      <c r="I7" s="23" t="s">
        <v>
97</v>
      </c>
      <c r="J7" s="23" t="s">
        <v>
98</v>
      </c>
      <c r="K7" s="23" t="s">
        <v>
99</v>
      </c>
      <c r="L7" s="23" t="s">
        <v>
100</v>
      </c>
      <c r="M7" s="23" t="s">
        <v>
101</v>
      </c>
      <c r="N7" s="24" t="s">
        <v>
102</v>
      </c>
      <c r="O7" s="24">
        <v>
63.91</v>
      </c>
      <c r="P7" s="24">
        <v>
0.53</v>
      </c>
      <c r="Q7" s="24">
        <v>
100</v>
      </c>
      <c r="R7" s="24">
        <v>
2126</v>
      </c>
      <c r="S7" s="24">
        <v>
131124</v>
      </c>
      <c r="T7" s="24">
        <v>
103.31</v>
      </c>
      <c r="U7" s="24">
        <v>
1269.23</v>
      </c>
      <c r="V7" s="24">
        <v>
688</v>
      </c>
      <c r="W7" s="24">
        <v>
0.12</v>
      </c>
      <c r="X7" s="24">
        <v>
5733.33</v>
      </c>
      <c r="Y7" s="24" t="s">
        <v>
102</v>
      </c>
      <c r="Z7" s="24" t="s">
        <v>
102</v>
      </c>
      <c r="AA7" s="24" t="s">
        <v>
102</v>
      </c>
      <c r="AB7" s="24">
        <v>
127.74</v>
      </c>
      <c r="AC7" s="24">
        <v>
98.97</v>
      </c>
      <c r="AD7" s="24" t="s">
        <v>
102</v>
      </c>
      <c r="AE7" s="24" t="s">
        <v>
102</v>
      </c>
      <c r="AF7" s="24" t="s">
        <v>
102</v>
      </c>
      <c r="AG7" s="24">
        <v>
95.33</v>
      </c>
      <c r="AH7" s="24">
        <v>
92.17</v>
      </c>
      <c r="AI7" s="24">
        <v>
98.81</v>
      </c>
      <c r="AJ7" s="24" t="s">
        <v>
102</v>
      </c>
      <c r="AK7" s="24" t="s">
        <v>
102</v>
      </c>
      <c r="AL7" s="24" t="s">
        <v>
102</v>
      </c>
      <c r="AM7" s="24">
        <v>
0</v>
      </c>
      <c r="AN7" s="24">
        <v>
0</v>
      </c>
      <c r="AO7" s="24" t="s">
        <v>
102</v>
      </c>
      <c r="AP7" s="24" t="s">
        <v>
102</v>
      </c>
      <c r="AQ7" s="24" t="s">
        <v>
102</v>
      </c>
      <c r="AR7" s="24">
        <v>
162.82</v>
      </c>
      <c r="AS7" s="24">
        <v>
193.62</v>
      </c>
      <c r="AT7" s="24">
        <v>
102.81</v>
      </c>
      <c r="AU7" s="24" t="s">
        <v>
102</v>
      </c>
      <c r="AV7" s="24" t="s">
        <v>
102</v>
      </c>
      <c r="AW7" s="24" t="s">
        <v>
102</v>
      </c>
      <c r="AX7" s="24">
        <v>
92.13</v>
      </c>
      <c r="AY7" s="24">
        <v>
-15.24</v>
      </c>
      <c r="AZ7" s="24" t="s">
        <v>
102</v>
      </c>
      <c r="BA7" s="24" t="s">
        <v>
102</v>
      </c>
      <c r="BB7" s="24" t="s">
        <v>
102</v>
      </c>
      <c r="BC7" s="24">
        <v>
125.61</v>
      </c>
      <c r="BD7" s="24">
        <v>
67.75</v>
      </c>
      <c r="BE7" s="24">
        <v>
112.2</v>
      </c>
      <c r="BF7" s="24" t="s">
        <v>
102</v>
      </c>
      <c r="BG7" s="24" t="s">
        <v>
102</v>
      </c>
      <c r="BH7" s="24" t="s">
        <v>
102</v>
      </c>
      <c r="BI7" s="24">
        <v>
1296.5999999999999</v>
      </c>
      <c r="BJ7" s="24">
        <v>
1411.91</v>
      </c>
      <c r="BK7" s="24" t="s">
        <v>
102</v>
      </c>
      <c r="BL7" s="24" t="s">
        <v>
102</v>
      </c>
      <c r="BM7" s="24" t="s">
        <v>
102</v>
      </c>
      <c r="BN7" s="24">
        <v>
398.42</v>
      </c>
      <c r="BO7" s="24">
        <v>
393.35</v>
      </c>
      <c r="BP7" s="24">
        <v>
310.14</v>
      </c>
      <c r="BQ7" s="24" t="s">
        <v>
102</v>
      </c>
      <c r="BR7" s="24" t="s">
        <v>
102</v>
      </c>
      <c r="BS7" s="24" t="s">
        <v>
102</v>
      </c>
      <c r="BT7" s="24">
        <v>
32.909999999999997</v>
      </c>
      <c r="BU7" s="24">
        <v>
28.11</v>
      </c>
      <c r="BV7" s="24" t="s">
        <v>
102</v>
      </c>
      <c r="BW7" s="24" t="s">
        <v>
102</v>
      </c>
      <c r="BX7" s="24" t="s">
        <v>
102</v>
      </c>
      <c r="BY7" s="24">
        <v>
50.7</v>
      </c>
      <c r="BZ7" s="24">
        <v>
48.13</v>
      </c>
      <c r="CA7" s="24">
        <v>
57.71</v>
      </c>
      <c r="CB7" s="24" t="s">
        <v>
102</v>
      </c>
      <c r="CC7" s="24" t="s">
        <v>
102</v>
      </c>
      <c r="CD7" s="24" t="s">
        <v>
102</v>
      </c>
      <c r="CE7" s="24">
        <v>
323.17</v>
      </c>
      <c r="CF7" s="24">
        <v>
374.75</v>
      </c>
      <c r="CG7" s="24" t="s">
        <v>
102</v>
      </c>
      <c r="CH7" s="24" t="s">
        <v>
102</v>
      </c>
      <c r="CI7" s="24" t="s">
        <v>
102</v>
      </c>
      <c r="CJ7" s="24">
        <v>
289.81</v>
      </c>
      <c r="CK7" s="24">
        <v>
301.54000000000002</v>
      </c>
      <c r="CL7" s="24">
        <v>
286.17</v>
      </c>
      <c r="CM7" s="24" t="s">
        <v>
102</v>
      </c>
      <c r="CN7" s="24" t="s">
        <v>
102</v>
      </c>
      <c r="CO7" s="24" t="s">
        <v>
102</v>
      </c>
      <c r="CP7" s="24">
        <v>
50.15</v>
      </c>
      <c r="CQ7" s="24">
        <v>
48.86</v>
      </c>
      <c r="CR7" s="24" t="s">
        <v>
102</v>
      </c>
      <c r="CS7" s="24" t="s">
        <v>
102</v>
      </c>
      <c r="CT7" s="24" t="s">
        <v>
102</v>
      </c>
      <c r="CU7" s="24">
        <v>
56.45</v>
      </c>
      <c r="CV7" s="24">
        <v>
58.26</v>
      </c>
      <c r="CW7" s="24">
        <v>
56.8</v>
      </c>
      <c r="CX7" s="24" t="s">
        <v>
102</v>
      </c>
      <c r="CY7" s="24" t="s">
        <v>
102</v>
      </c>
      <c r="CZ7" s="24" t="s">
        <v>
102</v>
      </c>
      <c r="DA7" s="24">
        <v>
100</v>
      </c>
      <c r="DB7" s="24">
        <v>
100</v>
      </c>
      <c r="DC7" s="24" t="s">
        <v>
102</v>
      </c>
      <c r="DD7" s="24" t="s">
        <v>
102</v>
      </c>
      <c r="DE7" s="24" t="s">
        <v>
102</v>
      </c>
      <c r="DF7" s="24">
        <v>
54.99</v>
      </c>
      <c r="DG7" s="24">
        <v>
66.430000000000007</v>
      </c>
      <c r="DH7" s="24">
        <v>
83.38</v>
      </c>
      <c r="DI7" s="24" t="s">
        <v>
102</v>
      </c>
      <c r="DJ7" s="24" t="s">
        <v>
102</v>
      </c>
      <c r="DK7" s="24" t="s">
        <v>
102</v>
      </c>
      <c r="DL7" s="24">
        <v>
4.0599999999999996</v>
      </c>
      <c r="DM7" s="24">
        <v>
7.57</v>
      </c>
      <c r="DN7" s="24" t="s">
        <v>
102</v>
      </c>
      <c r="DO7" s="24" t="s">
        <v>
102</v>
      </c>
      <c r="DP7" s="24" t="s">
        <v>
102</v>
      </c>
      <c r="DQ7" s="24">
        <v>
15.4</v>
      </c>
      <c r="DR7" s="24">
        <v>
16.28</v>
      </c>
      <c r="DS7" s="24">
        <v>
19.84</v>
      </c>
      <c r="DT7" s="24" t="s">
        <v>
102</v>
      </c>
      <c r="DU7" s="24" t="s">
        <v>
102</v>
      </c>
      <c r="DV7" s="24" t="s">
        <v>
102</v>
      </c>
      <c r="DW7" s="24" t="s">
        <v>
102</v>
      </c>
      <c r="DX7" s="24" t="s">
        <v>
102</v>
      </c>
      <c r="DY7" s="24" t="s">
        <v>
102</v>
      </c>
      <c r="DZ7" s="24" t="s">
        <v>
102</v>
      </c>
      <c r="EA7" s="24" t="s">
        <v>
102</v>
      </c>
      <c r="EB7" s="24" t="s">
        <v>
102</v>
      </c>
      <c r="EC7" s="24" t="s">
        <v>
102</v>
      </c>
      <c r="ED7" s="24" t="s">
        <v>
102</v>
      </c>
      <c r="EE7" s="24" t="s">
        <v>
102</v>
      </c>
      <c r="EF7" s="24" t="s">
        <v>
102</v>
      </c>
      <c r="EG7" s="24" t="s">
        <v>
102</v>
      </c>
      <c r="EH7" s="24" t="s">
        <v>
102</v>
      </c>
      <c r="EI7" s="24" t="s">
        <v>
102</v>
      </c>
      <c r="EJ7" s="24" t="s">
        <v>
102</v>
      </c>
      <c r="EK7" s="24" t="s">
        <v>
102</v>
      </c>
      <c r="EL7" s="24" t="s">
        <v>
102</v>
      </c>
      <c r="EM7" s="24" t="s">
        <v>
102</v>
      </c>
      <c r="EN7" s="24" t="s">
        <v>
102</v>
      </c>
      <c r="EO7" s="24" t="s">
        <v>
102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
103</v>
      </c>
      <c r="C9" s="26" t="s">
        <v>
104</v>
      </c>
      <c r="D9" s="26" t="s">
        <v>
105</v>
      </c>
      <c r="E9" s="26" t="s">
        <v>
106</v>
      </c>
      <c r="F9" s="26" t="s">
        <v>
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
46</v>
      </c>
      <c r="B10" s="27">
        <f t="shared" ref="B10:C10" si="15">
DATEVALUE($B7+12-B11&amp;"/1/"&amp;B12)</f>
        <v>
47119</v>
      </c>
      <c r="C10" s="27">
        <f t="shared" si="15"/>
        <v>
47484</v>
      </c>
      <c r="D10" s="28">
        <f>
DATEVALUE($B7+12-D11&amp;"/1/"&amp;D12)</f>
        <v>
47849</v>
      </c>
      <c r="E10" s="28">
        <f>
DATEVALUE($B7+12-E11&amp;"/1/"&amp;E12)</f>
        <v>
48215</v>
      </c>
      <c r="F10" s="28">
        <f>
DATEVALUE($B7+12-F11&amp;"/1/"&amp;F12)</f>
        <v>
48582</v>
      </c>
    </row>
    <row r="11" spans="1:148" x14ac:dyDescent="0.2">
      <c r="B11">
        <v>
4</v>
      </c>
      <c r="C11">
        <v>
3</v>
      </c>
      <c r="D11">
        <v>
2</v>
      </c>
      <c r="E11">
        <v>
1</v>
      </c>
      <c r="F11">
        <v>
0</v>
      </c>
      <c r="G11" t="s">
        <v>
108</v>
      </c>
    </row>
    <row r="12" spans="1:148" x14ac:dyDescent="0.2">
      <c r="B12">
        <v>
1</v>
      </c>
      <c r="C12">
        <v>
1</v>
      </c>
      <c r="D12">
        <v>
1</v>
      </c>
      <c r="E12">
        <v>
2</v>
      </c>
      <c r="F12">
        <v>
3</v>
      </c>
      <c r="G12" t="s">
        <v>
109</v>
      </c>
    </row>
    <row r="13" spans="1:148" x14ac:dyDescent="0.2">
      <c r="B13" t="s">
        <v>
110</v>
      </c>
      <c r="C13" t="s">
        <v>
110</v>
      </c>
      <c r="D13" t="s">
        <v>
111</v>
      </c>
      <c r="E13" t="s">
        <v>
111</v>
      </c>
      <c r="F13" t="s">
        <v>
111</v>
      </c>
      <c r="G13" t="s">
        <v>
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dcterms:created xsi:type="dcterms:W3CDTF">2022-12-01T01:40:58Z</dcterms:created>
  <dcterms:modified xsi:type="dcterms:W3CDTF">2023-02-01T07:43:46Z</dcterms:modified>
  <cp:category/>
</cp:coreProperties>
</file>