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4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28"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<sst xmlns="http://schemas.openxmlformats.org/spreadsheetml/2006/main" count="1141" uniqueCount="556">
  <si>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</si>
  <si>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</si>
  <si>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</si>
  <si>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3"/>
  </si>
  <si>
    <t>標準財政規模比（％）</t>
  </si>
  <si>
    <t>徴収率
(％)</t>
    <rPh sb="0" eb="2">
      <t>チョウシュウ</t>
    </rPh>
    <rPh sb="2" eb="3">
      <t>リツ</t>
    </rPh>
    <phoneticPr fontId="6"/>
  </si>
  <si>
    <t>区分</t>
    <rPh sb="0" eb="2">
      <t>クブン</t>
    </rPh>
    <phoneticPr fontId="6"/>
  </si>
  <si>
    <t>(Ｂ)</t>
  </si>
  <si>
    <t>（参考）</t>
    <rPh sb="1" eb="3">
      <t>サンコウ</t>
    </rPh>
    <phoneticPr fontId="6"/>
  </si>
  <si>
    <t>第2次</t>
    <rPh sb="0" eb="1">
      <t>ダイ</t>
    </rPh>
    <rPh sb="2" eb="3">
      <t>ジ</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</si>
  <si>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</si>
  <si>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</si>
  <si>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</si>
  <si>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</si>
  <si>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</si>
  <si>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</si>
  <si>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</si>
  <si>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</si>
  <si>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対比（％）</t>
    <rPh sb="0" eb="2">
      <t>タイヒ</t>
    </rPh>
    <phoneticPr fontId="6"/>
  </si>
  <si>
    <t>※令和4年度中に市町村合併した団体で、合併前の団体ごとの決算に基づく連結実質赤字比率を算出していない団体については、グラフを表記しない。</t>
    <rPh sb="1" eb="3">
      <t>レイワ</t>
    </rPh>
    <phoneticPr fontId="6"/>
  </si>
  <si>
    <t>青梅市</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</si>
  <si>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</si>
  <si>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</si>
  <si>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</si>
  <si>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</si>
  <si>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</si>
  <si>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</si>
  <si>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</si>
  <si>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</si>
  <si>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</si>
  <si>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</si>
  <si>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</si>
  <si>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</si>
  <si>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</si>
  <si>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</si>
  <si>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</si>
  <si>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</si>
  <si>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</si>
  <si>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</si>
  <si>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</si>
  <si>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</si>
  <si>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</si>
  <si>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</si>
  <si>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</si>
  <si>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</si>
  <si>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</si>
  <si>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</si>
  <si>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</si>
  <si>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</si>
  <si>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</si>
  <si>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</si>
  <si>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</si>
  <si>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</si>
  <si>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</si>
  <si>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</si>
  <si>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</si>
  <si>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</si>
  <si>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</si>
  <si>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</si>
  <si>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※1 令和4年度中に市町村合併した団体で、合併前の団体ごとの決算に基づく実質公債費比率を算出していない団体については、グラフを表記しない。</t>
    <rPh sb="3" eb="5">
      <t>レイワ</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</si>
  <si>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</si>
  <si>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</si>
  <si>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</si>
  <si>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t>　　都市計画税</t>
  </si>
  <si>
    <r>
      <t>減債基金残高</t>
    </r>
    <r>
      <rPr>
        <sz val="11"/>
        <color theme="1"/>
        <rFont val="ＭＳ ゴシック"/>
        <family val="3"/>
        <charset val="128"/>
      </rPr>
      <t>（注）</t>
    </r>
    <rPh sb="4" eb="6">
      <t>ザンダカ</t>
    </rPh>
    <rPh sb="7" eb="8">
      <t>チュウ</t>
    </rPh>
    <phoneticPr fontId="34"/>
  </si>
  <si>
    <t>減債基金積立相当額</t>
    <rPh sb="0" eb="2">
      <t>ゲンサイ</t>
    </rPh>
    <rPh sb="2" eb="4">
      <t>キキン</t>
    </rPh>
    <rPh sb="4" eb="6">
      <t>ツミタテ</t>
    </rPh>
    <rPh sb="6" eb="9">
      <t>ソウトウガク</t>
    </rPh>
    <phoneticPr fontId="34"/>
  </si>
  <si>
    <t>満期一括償還地方債の一年当たりの元金償還金に相当するもの
（年度割相当額）</t>
  </si>
  <si>
    <t>一般会計等に係る地方債の現在高</t>
  </si>
  <si>
    <t>人口密度 (人/k㎡)</t>
    <rPh sb="0" eb="2">
      <t>ジンコウ</t>
    </rPh>
    <rPh sb="2" eb="4">
      <t>ミツド</t>
    </rPh>
    <phoneticPr fontId="6"/>
  </si>
  <si>
    <t>黒字額</t>
    <rPh sb="0" eb="2">
      <t>クロジ</t>
    </rPh>
    <rPh sb="2" eb="3">
      <t>ガク</t>
    </rPh>
    <phoneticPr fontId="35"/>
  </si>
  <si>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</si>
  <si>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</si>
  <si>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</si>
  <si>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</si>
  <si>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</si>
  <si>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</si>
  <si>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</si>
  <si>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</si>
  <si>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</si>
  <si>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</si>
  <si>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</si>
  <si>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</si>
  <si>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</si>
  <si>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</si>
  <si>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</si>
  <si>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</si>
  <si>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</si>
  <si>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</si>
  <si>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</si>
  <si>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</si>
  <si>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</si>
  <si>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</si>
  <si>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</si>
  <si>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</si>
  <si>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</si>
  <si>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</si>
  <si>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</si>
  <si>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</si>
  <si>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</si>
  <si>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</si>
  <si>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</si>
  <si>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</si>
  <si>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</si>
  <si>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</si>
  <si>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</si>
  <si>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</si>
  <si>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</si>
  <si>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</si>
  <si>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</si>
  <si>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</si>
  <si>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</si>
  <si>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</si>
  <si>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</si>
  <si>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</si>
  <si>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</si>
  <si>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5"/>
  </si>
  <si>
    <t>令和2年国調</t>
    <rPh sb="0" eb="2">
      <t>レイワ</t>
    </rPh>
    <rPh sb="3" eb="4">
      <t>ネン</t>
    </rPh>
    <rPh sb="4" eb="5">
      <t>コク</t>
    </rPh>
    <rPh sb="5" eb="6">
      <t>チョウ</t>
    </rPh>
    <phoneticPr fontId="6"/>
  </si>
  <si>
    <t>赤字額</t>
    <rPh sb="0" eb="2">
      <t>アカジ</t>
    </rPh>
    <rPh sb="2" eb="3">
      <t>ガク</t>
    </rPh>
    <phoneticPr fontId="35"/>
  </si>
  <si>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</si>
  <si>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</si>
  <si>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介護保険事業</t>
  </si>
  <si>
    <t>東京都十一市競輪事業組合</t>
    <rPh sb="0" eb="3">
      <t>トウキョウト</t>
    </rPh>
    <rPh sb="3" eb="5">
      <t>ジュウイチ</t>
    </rPh>
    <rPh sb="5" eb="6">
      <t>シ</t>
    </rPh>
    <rPh sb="6" eb="8">
      <t>ケイリン</t>
    </rPh>
    <rPh sb="8" eb="10">
      <t>ジギョウ</t>
    </rPh>
    <rPh sb="10" eb="12">
      <t>クミアイ</t>
    </rPh>
    <phoneticPr fontId="37"/>
  </si>
  <si>
    <t>▲ 0.48</t>
  </si>
  <si>
    <t>算入公債費等</t>
    <rPh sb="0" eb="2">
      <t>サンニュウ</t>
    </rPh>
    <rPh sb="2" eb="6">
      <t>コウサイヒトウ</t>
    </rPh>
    <phoneticPr fontId="6"/>
  </si>
  <si>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</si>
  <si>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8"/>
  </si>
  <si>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</si>
  <si>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</si>
  <si>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</si>
  <si>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</si>
  <si>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</si>
  <si>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</si>
  <si>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</si>
  <si>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</si>
  <si>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</si>
  <si>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</si>
  <si>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</si>
  <si>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</si>
  <si>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</si>
  <si>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</si>
  <si>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</si>
  <si>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</si>
  <si>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</si>
  <si>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</si>
  <si>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Ⅲ－３</t>
  </si>
  <si>
    <t>指定団体等の指定状況</t>
  </si>
  <si>
    <t>歳出総額</t>
  </si>
  <si>
    <t>ゴルフ場利用税交付金</t>
  </si>
  <si>
    <t>寄附金</t>
  </si>
  <si>
    <t>令和3年度(千円)</t>
    <rPh sb="0" eb="2">
      <t>レイワ</t>
    </rPh>
    <rPh sb="3" eb="5">
      <t>ネンド</t>
    </rPh>
    <rPh sb="6" eb="8">
      <t>センエン</t>
    </rPh>
    <phoneticPr fontId="6"/>
  </si>
  <si>
    <t>　新型コロナウイルス感染症対策地方税減収補塡特別交付金</t>
  </si>
  <si>
    <t>令和3年度(千円･％)</t>
    <rPh sb="0" eb="2">
      <t>レイワ</t>
    </rPh>
    <rPh sb="3" eb="5">
      <t>ネンド</t>
    </rPh>
    <rPh sb="6" eb="8">
      <t>センエン</t>
    </rPh>
    <phoneticPr fontId="6"/>
  </si>
  <si>
    <t>令和2年度(千円･％)</t>
    <rPh sb="0" eb="2">
      <t>レイワ</t>
    </rPh>
    <rPh sb="4" eb="5">
      <t>ド</t>
    </rPh>
    <rPh sb="6" eb="8">
      <t>センエン</t>
    </rPh>
    <phoneticPr fontId="6"/>
  </si>
  <si>
    <t>他会計等
からの
繰入金</t>
    <rPh sb="9" eb="11">
      <t>クリイレ</t>
    </rPh>
    <rPh sb="11" eb="12">
      <t>キン</t>
    </rPh>
    <phoneticPr fontId="33"/>
  </si>
  <si>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</si>
  <si>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</si>
  <si>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3"/>
  </si>
  <si>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</si>
  <si>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</si>
  <si>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</si>
  <si>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</si>
  <si>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</si>
  <si>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</si>
  <si>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地方交付税種地</t>
    <rPh sb="0" eb="2">
      <t>チホウ</t>
    </rPh>
    <rPh sb="2" eb="5">
      <t>コウフゼイ</t>
    </rPh>
    <rPh sb="5" eb="6">
      <t>シュ</t>
    </rPh>
    <rPh sb="6" eb="7">
      <t>チ</t>
    </rPh>
    <phoneticPr fontId="6"/>
  </si>
  <si>
    <t>1-5</t>
  </si>
  <si>
    <t>歳入歳出差引</t>
  </si>
  <si>
    <t>会計名</t>
    <rPh sb="0" eb="2">
      <t>カイケイ</t>
    </rPh>
    <rPh sb="2" eb="3">
      <t>メイ</t>
    </rPh>
    <phoneticPr fontId="6"/>
  </si>
  <si>
    <t>(Ｅ)</t>
  </si>
  <si>
    <t>　　(※1)</t>
  </si>
  <si>
    <t>首都</t>
    <rPh sb="0" eb="2">
      <t>シュト</t>
    </rPh>
    <phoneticPr fontId="6"/>
  </si>
  <si>
    <t>○</t>
  </si>
  <si>
    <t>参考</t>
    <rPh sb="0" eb="2">
      <t>サンコウ</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</si>
  <si>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</si>
  <si>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</si>
  <si>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</si>
  <si>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</si>
  <si>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</si>
  <si>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</si>
  <si>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</si>
  <si>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</si>
  <si>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3"/>
  </si>
  <si>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</si>
  <si>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</si>
  <si>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</si>
  <si>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</si>
  <si>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</si>
  <si>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</si>
  <si>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</si>
  <si>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</si>
  <si>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</si>
  <si>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</si>
  <si>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</si>
  <si>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-2.8</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</si>
  <si>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</si>
  <si>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</si>
  <si>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</si>
  <si>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</si>
  <si>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</si>
  <si>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</si>
  <si>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</si>
  <si>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</si>
  <si>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</si>
  <si>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</si>
  <si>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</si>
  <si>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</si>
  <si>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</si>
  <si>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</si>
  <si>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</si>
  <si>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</si>
  <si>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</si>
  <si>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</si>
  <si>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</si>
  <si>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</si>
  <si>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</si>
  <si>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</si>
  <si>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6"/>
  </si>
  <si>
    <t>国民健康保険事業</t>
  </si>
  <si>
    <t>令03.01.01(人)</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</si>
  <si>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</si>
  <si>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</si>
  <si>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</si>
  <si>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</si>
  <si>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</si>
  <si>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</si>
  <si>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</si>
  <si>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-0.8</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</si>
  <si>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</si>
  <si>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</si>
  <si>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</si>
  <si>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</si>
  <si>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</si>
  <si>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</si>
  <si>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</si>
  <si>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</si>
  <si>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</si>
  <si>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</si>
  <si>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</si>
  <si>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</si>
  <si>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</si>
  <si>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</si>
  <si>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</si>
  <si>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</si>
  <si>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</si>
  <si>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</si>
  <si>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</si>
  <si>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</si>
  <si>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</si>
  <si>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</si>
  <si>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</si>
  <si>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</si>
  <si>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</si>
  <si>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</si>
  <si>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</si>
  <si>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</si>
  <si>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</si>
  <si>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</si>
  <si>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</si>
  <si>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</si>
  <si>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</si>
  <si>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</si>
  <si>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</si>
  <si>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</si>
  <si>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</si>
  <si>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</si>
  <si>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</si>
  <si>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</si>
  <si>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</si>
  <si>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</si>
  <si>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</si>
  <si>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</si>
  <si>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</si>
  <si>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</si>
  <si>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</si>
  <si>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</si>
  <si>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</si>
  <si>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</si>
  <si>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</si>
  <si>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</si>
  <si>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</si>
  <si>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</si>
  <si>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</si>
  <si>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</si>
  <si>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</si>
  <si>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</si>
  <si>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</si>
  <si>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</si>
  <si>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</si>
  <si>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</si>
  <si>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</si>
  <si>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</si>
  <si>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</si>
  <si>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</si>
  <si>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</si>
  <si>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</si>
  <si>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</si>
  <si>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</si>
  <si>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充当一般財源等</t>
  </si>
  <si>
    <t>令和3年度</t>
  </si>
  <si>
    <t>東京都青梅市</t>
  </si>
  <si>
    <t>左のうち
一般会計等
繰入見込額</t>
  </si>
  <si>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</si>
  <si>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</si>
  <si>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</si>
  <si>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</si>
  <si>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</si>
  <si>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</si>
  <si>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</si>
  <si>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</si>
  <si>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</si>
  <si>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7"/>
  </si>
  <si>
    <t>区分</t>
  </si>
  <si>
    <t>　うち利子</t>
  </si>
  <si>
    <t>後期高齢者医療事業</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</si>
  <si>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</si>
  <si>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</si>
  <si>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</si>
  <si>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</si>
  <si>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</si>
  <si>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</si>
  <si>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</si>
  <si>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</si>
  <si>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</si>
  <si>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</si>
  <si>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</si>
  <si>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</si>
  <si>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</si>
  <si>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</si>
  <si>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</si>
  <si>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</si>
  <si>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</si>
  <si>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</si>
  <si>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</si>
  <si>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</si>
  <si>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</si>
  <si>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</si>
  <si>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</si>
  <si>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</si>
  <si>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</si>
  <si>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</si>
  <si>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</si>
  <si>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</si>
  <si>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</si>
  <si>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</si>
  <si>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</si>
  <si>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</si>
  <si>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</si>
  <si>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</si>
  <si>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</si>
  <si>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</si>
  <si>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</si>
  <si>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</si>
  <si>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</si>
  <si>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</si>
  <si>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</si>
  <si>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 xml:space="preserve">※8：職員の状況については、令和3年地方公務員給与実態調査に基づいている。 </t>
  </si>
  <si>
    <t>法人事業税交付金</t>
  </si>
  <si>
    <t>　　特別土地保有税</t>
  </si>
  <si>
    <t>企業債
（地方債）
現在高</t>
  </si>
  <si>
    <t>公債費</t>
  </si>
  <si>
    <t>地方特例交付金等</t>
    <rPh sb="7" eb="8">
      <t>トウ</t>
    </rPh>
    <phoneticPr fontId="35"/>
  </si>
  <si>
    <t>諸支出金</t>
    <rPh sb="3" eb="4">
      <t>キン</t>
    </rPh>
    <phoneticPr fontId="39"/>
  </si>
  <si>
    <t>　個人住民税減収補塡特例交付金</t>
  </si>
  <si>
    <t>前年度繰上充用金</t>
  </si>
  <si>
    <t>　法定目的税</t>
  </si>
  <si>
    <t>経常損益</t>
  </si>
  <si>
    <t>　軽自動車税減収補塡特例交付金</t>
    <rPh sb="8" eb="10">
      <t>ホテン</t>
    </rPh>
    <phoneticPr fontId="36"/>
  </si>
  <si>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</si>
  <si>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</si>
  <si>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</si>
  <si>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</si>
  <si>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</si>
  <si>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</si>
  <si>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</si>
  <si>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</si>
  <si>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</si>
  <si>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</si>
  <si>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</si>
  <si>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</si>
  <si>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</si>
  <si>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</si>
  <si>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</si>
  <si>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</si>
  <si>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</si>
  <si>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</si>
  <si>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</si>
  <si>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</si>
  <si>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</si>
  <si>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</si>
  <si>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</si>
  <si>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現年</t>
    <rPh sb="0" eb="1">
      <t>ゲン</t>
    </rPh>
    <rPh sb="1" eb="2">
      <t>ネン</t>
    </rPh>
    <phoneticPr fontId="6"/>
  </si>
  <si>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</si>
  <si>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</si>
  <si>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</si>
  <si>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</si>
  <si>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</si>
  <si>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</si>
  <si>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</si>
  <si>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</si>
  <si>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</si>
  <si>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</si>
  <si>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</si>
  <si>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</si>
  <si>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</si>
  <si>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</si>
  <si>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繰入金</t>
  </si>
  <si>
    <t>下水道</t>
  </si>
  <si>
    <t>再差引収支</t>
    <rPh sb="0" eb="1">
      <t>サイ</t>
    </rPh>
    <rPh sb="1" eb="3">
      <t>サシヒキ</t>
    </rPh>
    <rPh sb="3" eb="5">
      <t>シュウシ</t>
    </rPh>
    <phoneticPr fontId="6"/>
  </si>
  <si>
    <t>財政再生基準</t>
  </si>
  <si>
    <t>当該団体
からの
貸付金</t>
  </si>
  <si>
    <t>一部事務組合等名</t>
    <rPh sb="0" eb="2">
      <t>イチブ</t>
    </rPh>
    <rPh sb="2" eb="4">
      <t>ジム</t>
    </rPh>
    <rPh sb="4" eb="6">
      <t>クミアイ</t>
    </rPh>
    <rPh sb="6" eb="7">
      <t>トウ</t>
    </rPh>
    <rPh sb="7" eb="8">
      <t>メイ</t>
    </rPh>
    <phoneticPr fontId="33"/>
  </si>
  <si>
    <t>H29</t>
  </si>
  <si>
    <t>病院</t>
  </si>
  <si>
    <t>地方独立行政法人に係る将来負担額</t>
  </si>
  <si>
    <t>加入世帯数(世帯)</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</si>
  <si>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</si>
  <si>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</si>
  <si>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</si>
  <si>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</si>
  <si>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</si>
  <si>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地方債</t>
  </si>
  <si>
    <t>工業用水道</t>
  </si>
  <si>
    <t>被保険者
1人当り</t>
  </si>
  <si>
    <t>保険税(料)収入額</t>
  </si>
  <si>
    <t>　うち減収補塡債(特例分)</t>
    <rPh sb="4" eb="5">
      <t>シュウ</t>
    </rPh>
    <rPh sb="9" eb="10">
      <t>トク</t>
    </rPh>
    <rPh sb="10" eb="11">
      <t>レイ</t>
    </rPh>
    <rPh sb="11" eb="12">
      <t>ブン</t>
    </rPh>
    <phoneticPr fontId="35"/>
  </si>
  <si>
    <t>国民健康保険</t>
  </si>
  <si>
    <t>　うち猶予特例債</t>
  </si>
  <si>
    <t>その他</t>
  </si>
  <si>
    <t>　うち臨時財政対策債</t>
  </si>
  <si>
    <t>歳入合計</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</si>
  <si>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</si>
  <si>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</si>
  <si>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</si>
  <si>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</si>
  <si>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</si>
  <si>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8"/>
  </si>
  <si>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</si>
  <si>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</si>
  <si>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</si>
  <si>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</si>
  <si>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</si>
  <si>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</si>
  <si>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</si>
  <si>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</si>
  <si>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</si>
  <si>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まちつくり青梅</t>
    <rPh sb="5" eb="7">
      <t>オウメ</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</si>
  <si>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</si>
  <si>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</si>
  <si>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</si>
  <si>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</si>
  <si>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</si>
  <si>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</si>
  <si>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</si>
  <si>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</si>
  <si>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</si>
  <si>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資金不足
比率</t>
    <rPh sb="0" eb="2">
      <t>シキン</t>
    </rPh>
    <rPh sb="2" eb="4">
      <t>フソク</t>
    </rPh>
    <rPh sb="5" eb="7">
      <t>ヒリツ</t>
    </rPh>
    <phoneticPr fontId="6"/>
  </si>
  <si>
    <t>病院事業会計</t>
  </si>
  <si>
    <t>法適用企業</t>
  </si>
  <si>
    <t>モーターボート競走事業会計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</si>
  <si>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</si>
  <si>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</si>
  <si>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</si>
  <si>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</si>
  <si>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</si>
  <si>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</si>
  <si>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</si>
  <si>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</si>
  <si>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</si>
  <si>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</si>
  <si>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</si>
  <si>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</si>
  <si>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</si>
  <si>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</si>
  <si>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</si>
  <si>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</si>
  <si>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</si>
  <si>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</si>
  <si>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</si>
  <si>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</si>
  <si>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</si>
  <si>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</si>
  <si>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</si>
  <si>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</si>
  <si>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</si>
  <si>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</si>
  <si>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</si>
  <si>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</si>
  <si>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</si>
  <si>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</si>
  <si>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</si>
  <si>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</si>
  <si>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</si>
  <si>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</si>
  <si>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</si>
  <si>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</si>
  <si>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</si>
  <si>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</si>
  <si>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</si>
  <si>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</si>
  <si>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</si>
  <si>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</si>
  <si>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</si>
  <si>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</si>
  <si>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</si>
  <si>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</si>
  <si>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</si>
  <si>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</si>
  <si>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</si>
  <si>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</si>
  <si>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</si>
  <si>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</si>
  <si>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みどりと水のふれあい基金</t>
    <rPh sb="4" eb="6">
      <t>ミ</t>
    </rPh>
    <rPh sb="10" eb="12">
      <t>キキ</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</si>
  <si>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</si>
  <si>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</si>
  <si>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</si>
  <si>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</si>
  <si>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</si>
  <si>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</si>
  <si>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</si>
  <si>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</si>
  <si>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</si>
  <si>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</si>
  <si>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</si>
  <si>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</si>
  <si>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</si>
  <si>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</si>
  <si>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</si>
  <si>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</si>
  <si>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 0.95</t>
  </si>
  <si>
    <t>その他会計（赤字）</t>
  </si>
  <si>
    <t>（百万円）</t>
  </si>
  <si>
    <t>H28末</t>
  </si>
  <si>
    <t>H29末</t>
  </si>
  <si>
    <t>H30末</t>
  </si>
  <si>
    <t>R01末</t>
  </si>
  <si>
    <t>R02末</t>
  </si>
  <si>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7"/>
  </si>
  <si>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7"/>
  </si>
  <si>
    <t>青梅、羽村地区工業用水企業団</t>
    <rPh sb="0" eb="2">
      <t>オウメ</t>
    </rPh>
    <rPh sb="3" eb="5">
      <t>ハムラ</t>
    </rPh>
    <rPh sb="5" eb="7">
      <t>チク</t>
    </rPh>
    <rPh sb="7" eb="9">
      <t>コウギョウ</t>
    </rPh>
    <rPh sb="9" eb="11">
      <t>ヨウスイ</t>
    </rPh>
    <rPh sb="11" eb="13">
      <t>キギョウ</t>
    </rPh>
    <rPh sb="13" eb="14">
      <t>ダン</t>
    </rPh>
    <phoneticPr fontId="37"/>
  </si>
  <si>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7"/>
  </si>
  <si>
    <t>東京たま広域資源循環組合</t>
    <rPh sb="0" eb="2">
      <t>トウキョウ</t>
    </rPh>
    <rPh sb="4" eb="6">
      <t>コウイキ</t>
    </rPh>
    <rPh sb="6" eb="8">
      <t>シゲン</t>
    </rPh>
    <rPh sb="8" eb="10">
      <t>ジュンカン</t>
    </rPh>
    <rPh sb="10" eb="12">
      <t>クミアイ</t>
    </rPh>
    <phoneticPr fontId="37"/>
  </si>
  <si>
    <t>西多摩衛生組合</t>
    <rPh sb="0" eb="3">
      <t>ニシタマ</t>
    </rPh>
    <rPh sb="3" eb="5">
      <t>エイセイ</t>
    </rPh>
    <rPh sb="5" eb="7">
      <t>クミアイ</t>
    </rPh>
    <phoneticPr fontId="37"/>
  </si>
  <si>
    <t>新型コロナウイルス助け合い基金</t>
    <rPh sb="0" eb="2">
      <t>シンガタ</t>
    </rPh>
    <rPh sb="9" eb="10">
      <t>タス</t>
    </rPh>
    <rPh sb="11" eb="12">
      <t>ア</t>
    </rPh>
    <rPh sb="13" eb="15">
      <t>キキン</t>
    </rPh>
    <phoneticPr fontId="6"/>
  </si>
  <si>
    <t>ふれあい福祉基金</t>
    <rPh sb="4" eb="8">
      <t>フクシキ</t>
    </rPh>
    <phoneticPr fontId="6"/>
  </si>
  <si>
    <t>職員退職手当基金</t>
    <rPh sb="0" eb="8">
      <t>ショクインタイシ</t>
    </rPh>
    <phoneticPr fontId="6"/>
  </si>
  <si>
    <t>公共施設整備基金</t>
    <rPh sb="0" eb="4">
      <t>コウキョ</t>
    </rPh>
    <rPh sb="4" eb="8">
      <t>セイビ</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</si>
  <si>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</si>
  <si>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</si>
  <si>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厳しい財政状況の中、施設の老朽化に伴い有形固定資産減価償却率は増加している。
　今後は、公共施設等総合管理計画や、各種個別施設計画などにより、更新・統廃合・長寿命化を計画的に実施することにより、公共施設等の総合的かつ計画的な管理を実施していく。
　また、地方債残高の計画的な減少、退職手当負担見込の減などから、将来負担率は低い値となっている。
　類似団体と比較すると、将来負担比率は低い水準である一方、有形固定資産減価償却率は高い水準となっている。</t>
  </si>
  <si>
    <t>(　参考　）</t>
    <rPh sb="2" eb="4">
      <t>サンコウ</t>
    </rPh>
    <phoneticPr fontId="6"/>
  </si>
  <si>
    <t>当該団体値</t>
    <rPh sb="0" eb="2">
      <t>トウガイ</t>
    </rPh>
    <rPh sb="2" eb="4">
      <t>ダンタイ</t>
    </rPh>
    <rPh sb="4" eb="5">
      <t>アタイ</t>
    </rPh>
    <phoneticPr fontId="6"/>
  </si>
  <si>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</si>
  <si>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</si>
  <si>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</si>
  <si>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</si>
  <si>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将来負担比率については上記分析欄の理由により減少している。また、実質公債費比率についても、計画的な償還により、単年度実質構成比率は、前年度を下回るなど安定した値で推移している。
　類似団体と比較すると、将来負担比率および実質公債費比率ともに低い水準となっている。</t>
  </si>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</sst>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8"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11"/>
      <color rgb="FFFF0000"/>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6"/>
      <name val="ＭＳ Ｐゴシック"/>
      <family val="3"/>
      <charset val="128"/>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5" fillId="0" borderId="0">
      <alignment vertical="center"/>
    </xf>
  </cellStyleXfs>
  <cellXfs count="1142">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11" fillId="0" borderId="0" xfId="10" applyFont="1">
      <alignment vertical="center"/>
    </xf>
    <xf numFmtId="0" fontId="2" fillId="0" borderId="23" xfId="9"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2" fillId="0" borderId="0" xfId="4" applyFont="1" applyBorder="1" applyAlignment="1">
      <alignment horizontal="center" vertical="center" wrapTex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6"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2" fillId="0" borderId="35" xfId="9" applyFont="1" applyBorder="1">
      <alignment vertical="center"/>
    </xf>
    <xf numFmtId="0" fontId="12"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0" xfId="9" applyFont="1" applyBorder="1">
      <alignment vertical="center"/>
    </xf>
    <xf numFmtId="0" fontId="11" fillId="0" borderId="23" xfId="9" applyFont="1" applyBorder="1">
      <alignment vertical="center"/>
    </xf>
    <xf numFmtId="0" fontId="11"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7"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1" fillId="0" borderId="0" xfId="4" applyFont="1" applyBorder="1" applyAlignment="1">
      <alignment vertical="center"/>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78" fontId="2" fillId="0" borderId="4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11" fillId="0" borderId="0" xfId="4" applyFont="1" applyAlignment="1">
      <alignment vertical="center"/>
    </xf>
    <xf numFmtId="178" fontId="2" fillId="0" borderId="0"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0" fontId="2" fillId="0" borderId="31"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65"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8" xfId="13" applyFont="1" applyFill="1" applyBorder="1" applyAlignment="1">
      <alignment horizontal="left" vertical="center"/>
    </xf>
    <xf numFmtId="0" fontId="18" fillId="3" borderId="0" xfId="13" applyFont="1" applyFill="1" applyAlignment="1">
      <alignment horizontal="left" vertical="center"/>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3" fontId="18" fillId="3" borderId="42" xfId="16"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3" applyFont="1" applyFill="1" applyBorder="1">
      <alignment vertical="center"/>
    </xf>
    <xf numFmtId="0" fontId="18" fillId="3" borderId="20" xfId="13" applyFont="1" applyFill="1" applyBorder="1">
      <alignment vertical="center"/>
    </xf>
    <xf numFmtId="0" fontId="18" fillId="3" borderId="17" xfId="13"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3"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0" fontId="18" fillId="3" borderId="12"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42" xfId="13" applyFont="1" applyFill="1" applyBorder="1">
      <alignment vertical="center"/>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1" xfId="13" applyFont="1" applyFill="1" applyBorder="1">
      <alignment vertical="center"/>
    </xf>
    <xf numFmtId="0" fontId="18" fillId="3" borderId="34" xfId="13" applyFont="1" applyFill="1" applyBorder="1">
      <alignment vertical="center"/>
    </xf>
    <xf numFmtId="0" fontId="18" fillId="3" borderId="15" xfId="13" applyFont="1" applyFill="1" applyBorder="1">
      <alignment vertical="center"/>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42" xfId="17"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0" fontId="18" fillId="3" borderId="35" xfId="13" applyFont="1" applyFill="1" applyBorder="1" applyAlignment="1">
      <alignment horizontal="center" vertical="center" wrapText="1"/>
    </xf>
    <xf numFmtId="0" fontId="19" fillId="3" borderId="37" xfId="13" applyFont="1" applyFill="1" applyBorder="1" applyAlignment="1">
      <alignment horizontal="center" vertical="center"/>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14" xfId="13" applyFont="1" applyFill="1" applyBorder="1" applyAlignment="1">
      <alignment horizontal="left" vertical="center"/>
    </xf>
    <xf numFmtId="0" fontId="18" fillId="3" borderId="19" xfId="13" applyFont="1" applyFill="1" applyBorder="1" applyAlignment="1">
      <alignment horizontal="left" vertical="center" wrapText="1"/>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184" fontId="18" fillId="0" borderId="101" xfId="13"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0" fontId="18" fillId="3" borderId="19" xfId="13" applyFont="1" applyFill="1" applyBorder="1" applyAlignment="1">
      <alignment horizontal="left" vertical="center"/>
    </xf>
    <xf numFmtId="0" fontId="18" fillId="3" borderId="20" xfId="13" applyFont="1" applyFill="1" applyBorder="1" applyAlignment="1">
      <alignment horizontal="left" vertical="center"/>
    </xf>
    <xf numFmtId="183" fontId="18" fillId="5" borderId="97"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178" fontId="15" fillId="0" borderId="23" xfId="20" applyNumberFormat="1" applyFont="1" applyFill="1" applyBorder="1">
      <alignment vertical="center"/>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20" applyFont="1">
      <alignment vertical="center"/>
    </xf>
    <xf numFmtId="0" fontId="1" fillId="3" borderId="0" xfId="1" applyFill="1" applyAlignment="1">
      <alignment vertical="center"/>
    </xf>
    <xf numFmtId="0" fontId="3" fillId="0" borderId="30" xfId="20" applyFont="1" applyBorder="1">
      <alignment vertical="center"/>
    </xf>
    <xf numFmtId="0" fontId="3" fillId="0" borderId="23" xfId="20" applyFont="1" applyBorder="1">
      <alignment vertical="center"/>
    </xf>
    <xf numFmtId="189" fontId="3" fillId="0" borderId="23" xfId="20" applyNumberFormat="1" applyFont="1" applyBorder="1">
      <alignment vertical="center"/>
    </xf>
    <xf numFmtId="0" fontId="3" fillId="0" borderId="16" xfId="20" applyFont="1" applyBorder="1">
      <alignment vertical="center"/>
    </xf>
    <xf numFmtId="0" fontId="3" fillId="0" borderId="42" xfId="20" applyFont="1" applyBorder="1">
      <alignment vertical="center"/>
    </xf>
    <xf numFmtId="0" fontId="3" fillId="0" borderId="14" xfId="20" applyFont="1" applyBorder="1">
      <alignment vertical="center"/>
    </xf>
    <xf numFmtId="0" fontId="3" fillId="0" borderId="31" xfId="20" applyFont="1" applyBorder="1">
      <alignment vertical="center"/>
    </xf>
    <xf numFmtId="0" fontId="3" fillId="0" borderId="34" xfId="20" applyFont="1" applyBorder="1">
      <alignment vertical="center"/>
    </xf>
    <xf numFmtId="0" fontId="3" fillId="0" borderId="15" xfId="20" applyFont="1" applyBorder="1">
      <alignment vertical="center"/>
    </xf>
    <xf numFmtId="0" fontId="3" fillId="0" borderId="35" xfId="20" applyFont="1" applyBorder="1">
      <alignment vertical="center"/>
    </xf>
    <xf numFmtId="0" fontId="18" fillId="0" borderId="30" xfId="20" applyFont="1" applyBorder="1">
      <alignment vertical="center"/>
    </xf>
    <xf numFmtId="178" fontId="0" fillId="0" borderId="0" xfId="20" applyNumberFormat="1" applyFont="1">
      <alignment vertical="center"/>
    </xf>
    <xf numFmtId="178" fontId="3" fillId="0" borderId="0" xfId="20" applyNumberFormat="1" applyFont="1">
      <alignment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vertical="center" wrapText="1"/>
    </xf>
    <xf numFmtId="0" fontId="3" fillId="0" borderId="0" xfId="20" applyFont="1" applyAlignment="1">
      <alignment horizontal="center" vertical="center"/>
    </xf>
    <xf numFmtId="49" fontId="3" fillId="3" borderId="0" xfId="19" applyNumberFormat="1" applyFont="1" applyFill="1" applyAlignment="1">
      <alignment horizontal="center" vertical="center" wrapText="1"/>
    </xf>
    <xf numFmtId="49" fontId="3" fillId="3" borderId="0" xfId="19" applyNumberFormat="1" applyFont="1" applyFill="1" applyAlignment="1">
      <alignment horizontal="center" vertical="center"/>
    </xf>
    <xf numFmtId="0" fontId="3" fillId="0" borderId="32" xfId="20" applyFont="1" applyBorder="1" applyAlignment="1">
      <alignment horizontal="center" vertical="center"/>
    </xf>
    <xf numFmtId="0" fontId="3" fillId="0" borderId="35" xfId="20" applyFont="1" applyBorder="1" applyAlignment="1">
      <alignment horizontal="center" vertical="center"/>
    </xf>
    <xf numFmtId="0" fontId="3" fillId="0" borderId="37" xfId="20" applyFont="1" applyBorder="1" applyAlignment="1">
      <alignment horizontal="center" vertical="center"/>
    </xf>
    <xf numFmtId="0" fontId="3" fillId="0" borderId="74" xfId="20" applyFont="1" applyBorder="1" applyAlignment="1">
      <alignment horizontal="center" vertical="center"/>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3" fillId="0" borderId="42" xfId="20" applyNumberFormat="1" applyFont="1" applyBorder="1">
      <alignment vertical="center"/>
    </xf>
    <xf numFmtId="178" fontId="1" fillId="0" borderId="0" xfId="20" applyNumberFormat="1" applyAlignment="1">
      <alignment horizontal="center" vertical="center"/>
    </xf>
    <xf numFmtId="178" fontId="3" fillId="0" borderId="14" xfId="20" applyNumberFormat="1" applyFont="1" applyBorder="1">
      <alignment vertical="center"/>
    </xf>
    <xf numFmtId="191" fontId="3" fillId="0" borderId="0" xfId="20" applyNumberFormat="1" applyFont="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89" fontId="3" fillId="0" borderId="34" xfId="20" applyNumberFormat="1" applyFont="1" applyBorder="1">
      <alignment vertical="center"/>
    </xf>
    <xf numFmtId="178" fontId="3" fillId="0" borderId="15" xfId="20" applyNumberFormat="1" applyFont="1" applyBorder="1">
      <alignment vertical="center"/>
    </xf>
    <xf numFmtId="0" fontId="18" fillId="0" borderId="42" xfId="20" applyFont="1" applyBorder="1">
      <alignment vertical="center"/>
    </xf>
    <xf numFmtId="189" fontId="3" fillId="0" borderId="0" xfId="19" applyNumberFormat="1" applyFont="1">
      <alignment vertical="center"/>
    </xf>
    <xf numFmtId="178" fontId="1" fillId="0" borderId="0" xfId="14" applyNumberFormat="1" applyAlignment="1">
      <alignment vertical="center"/>
    </xf>
    <xf numFmtId="183" fontId="1" fillId="0" borderId="0" xfId="15" applyNumberFormat="1" applyAlignment="1">
      <alignment horizontal="right" vertical="center"/>
    </xf>
    <xf numFmtId="184" fontId="1" fillId="0" borderId="0" xfId="15" applyNumberFormat="1" applyAlignment="1">
      <alignment horizontal="right" vertical="center"/>
    </xf>
    <xf numFmtId="178" fontId="3" fillId="3" borderId="0" xfId="20" applyNumberFormat="1" applyFont="1" applyFill="1" applyAlignment="1">
      <alignment vertical="center" wrapText="1"/>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47" fillId="0" borderId="0" xfId="21" applyFont="1">
      <alignment vertical="center"/>
    </xf>
  </cellXfs>
  <cellStyles count="22">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 2"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21"/>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3875-458C-858C-722BA36B96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13609</c:v>
                </c:pt>
                <c:pt idx="1">
                  <c:v>24332</c:v>
                </c:pt>
                <c:pt idx="2">
                  <c:v>19618</c:v>
                </c:pt>
                <c:pt idx="3">
                  <c:v>17262</c:v>
                </c:pt>
                <c:pt idx="4">
                  <c:v>14840</c:v>
                </c:pt>
              </c:numCache>
            </c:numRef>
          </c:val>
          <c:smooth val="0"/>
          <c:extLst>
            <c:ext xmlns:c16="http://schemas.microsoft.com/office/drawing/2014/chart" uri="{C3380CC4-5D6E-409C-BE32-E72D297353CC}">
              <c16:uniqueId val="{00000001-3875-458C-858C-722BA36B96B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003633820649E-2"/>
              <c:y val="7.5163320931037461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
H29</c:v>
                </c:pt>
                <c:pt idx="1">
                  <c:v>
H30</c:v>
                </c:pt>
                <c:pt idx="2">
                  <c:v>
R01</c:v>
                </c:pt>
                <c:pt idx="3">
                  <c:v>
R02</c:v>
                </c:pt>
                <c:pt idx="4">
                  <c:v>
R03</c:v>
                </c:pt>
              </c:strCache>
            </c:strRef>
          </c:cat>
          <c:val>
            <c:numRef>
              <c:f>データシート!$B$19:$F$19</c:f>
              <c:numCache>
                <c:formatCode>General</c:formatCode>
                <c:ptCount val="5"/>
                <c:pt idx="0">
                  <c:v>5.77</c:v>
                </c:pt>
                <c:pt idx="1">
                  <c:v>3.15</c:v>
                </c:pt>
                <c:pt idx="2">
                  <c:v>2.7</c:v>
                </c:pt>
                <c:pt idx="3">
                  <c:v>5.87</c:v>
                </c:pt>
                <c:pt idx="4">
                  <c:v>10.07</c:v>
                </c:pt>
              </c:numCache>
            </c:numRef>
          </c:val>
          <c:extLst>
            <c:ext xmlns:c16="http://schemas.microsoft.com/office/drawing/2014/chart" uri="{C3380CC4-5D6E-409C-BE32-E72D297353CC}">
              <c16:uniqueId val="{00000000-5A10-4E0C-B399-37B79C0C71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
H29</c:v>
                </c:pt>
                <c:pt idx="1">
                  <c:v>
H30</c:v>
                </c:pt>
                <c:pt idx="2">
                  <c:v>
R01</c:v>
                </c:pt>
                <c:pt idx="3">
                  <c:v>
R02</c:v>
                </c:pt>
                <c:pt idx="4">
                  <c:v>
R03</c:v>
                </c:pt>
              </c:strCache>
            </c:strRef>
          </c:cat>
          <c:val>
            <c:numRef>
              <c:f>データシート!$B$20:$F$20</c:f>
              <c:numCache>
                <c:formatCode>General</c:formatCode>
                <c:ptCount val="5"/>
                <c:pt idx="0">
                  <c:v>11.74</c:v>
                </c:pt>
                <c:pt idx="1">
                  <c:v>13.83</c:v>
                </c:pt>
                <c:pt idx="2">
                  <c:v>13.37</c:v>
                </c:pt>
                <c:pt idx="3">
                  <c:v>14.46</c:v>
                </c:pt>
                <c:pt idx="4">
                  <c:v>21.05</c:v>
                </c:pt>
              </c:numCache>
            </c:numRef>
          </c:val>
          <c:extLst>
            <c:ext xmlns:c16="http://schemas.microsoft.com/office/drawing/2014/chart" uri="{C3380CC4-5D6E-409C-BE32-E72D297353CC}">
              <c16:uniqueId val="{00000001-5A10-4E0C-B399-37B79C0C71C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
H29</c:v>
                </c:pt>
                <c:pt idx="1">
                  <c:v>
H30</c:v>
                </c:pt>
                <c:pt idx="2">
                  <c:v>
R01</c:v>
                </c:pt>
                <c:pt idx="3">
                  <c:v>
R02</c:v>
                </c:pt>
                <c:pt idx="4">
                  <c:v>
R03</c:v>
                </c:pt>
              </c:strCache>
            </c:strRef>
          </c:cat>
          <c:val>
            <c:numRef>
              <c:f>データシート!$B$21:$F$21</c:f>
              <c:numCache>
                <c:formatCode>General</c:formatCode>
                <c:ptCount val="5"/>
                <c:pt idx="0">
                  <c:v>4.28</c:v>
                </c:pt>
                <c:pt idx="1">
                  <c:v>-0.48</c:v>
                </c:pt>
                <c:pt idx="2">
                  <c:v>-0.95</c:v>
                </c:pt>
                <c:pt idx="3">
                  <c:v>4.54</c:v>
                </c:pt>
                <c:pt idx="4">
                  <c:v>11.87</c:v>
                </c:pt>
              </c:numCache>
            </c:numRef>
          </c:val>
          <c:smooth val="0"/>
          <c:extLst>
            <c:ext xmlns:c16="http://schemas.microsoft.com/office/drawing/2014/chart" uri="{C3380CC4-5D6E-409C-BE32-E72D297353CC}">
              <c16:uniqueId val="{00000002-5A10-4E0C-B399-37B79C0C71C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
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データシート!$B$27:$K$27</c:f>
              <c:numCache>
                <c:formatCode>General</c:formatCode>
                <c:ptCount val="10"/>
                <c:pt idx="0">
                  <c:v>0</c:v>
                </c:pt>
                <c:pt idx="1">
                  <c:v>0</c:v>
                </c:pt>
                <c:pt idx="2">
                  <c:v>0</c:v>
                </c:pt>
                <c:pt idx="3">
                  <c:v>0</c:v>
                </c:pt>
                <c:pt idx="4">
                  <c:v>0</c:v>
                </c:pt>
                <c:pt idx="5">
                  <c:v>0.57999999999999996</c:v>
                </c:pt>
                <c:pt idx="6">
                  <c:v>0</c:v>
                </c:pt>
                <c:pt idx="7">
                  <c:v>0</c:v>
                </c:pt>
                <c:pt idx="8">
                  <c:v>0</c:v>
                </c:pt>
                <c:pt idx="9">
                  <c:v>0</c:v>
                </c:pt>
              </c:numCache>
            </c:numRef>
          </c:val>
          <c:extLst>
            <c:ext xmlns:c16="http://schemas.microsoft.com/office/drawing/2014/chart" uri="{C3380CC4-5D6E-409C-BE32-E72D297353CC}">
              <c16:uniqueId val="{00000000-C790-4E5A-8618-5B23D308267B}"/>
            </c:ext>
          </c:extLst>
        </c:ser>
        <c:ser>
          <c:idx val="1"/>
          <c:order val="1"/>
          <c:tx>
            <c:strRef>
              <c:f>データシート!$A$28</c:f>
              <c:strCache>
                <c:ptCount val="1"/>
                <c:pt idx="0">
                  <c:v>
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90-4E5A-8618-5B23D308267B}"/>
            </c:ext>
          </c:extLst>
        </c:ser>
        <c:ser>
          <c:idx val="2"/>
          <c:order val="2"/>
          <c:tx>
            <c:strRef>
              <c:f>データシート!$A$29</c:f>
              <c:strCache>
                <c:ptCount val="1"/>
                <c:pt idx="0">
                  <c:v>
#N/A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790-4E5A-8618-5B23D308267B}"/>
            </c:ext>
          </c:extLst>
        </c:ser>
        <c:ser>
          <c:idx val="3"/>
          <c:order val="3"/>
          <c:tx>
            <c:strRef>
              <c:f>データシート!$A$30</c:f>
              <c:strCache>
                <c:ptCount val="1"/>
                <c:pt idx="0">
                  <c:v>
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データシート!$B$30:$K$30</c:f>
              <c:numCache>
                <c:formatCode>General</c:formatCode>
                <c:ptCount val="10"/>
                <c:pt idx="0">
                  <c:v>0</c:v>
                </c:pt>
                <c:pt idx="1">
                  <c:v>0.02</c:v>
                </c:pt>
                <c:pt idx="2">
                  <c:v>0</c:v>
                </c:pt>
                <c:pt idx="3">
                  <c:v>0.02</c:v>
                </c:pt>
                <c:pt idx="4">
                  <c:v>0</c:v>
                </c:pt>
                <c:pt idx="5">
                  <c:v>0</c:v>
                </c:pt>
                <c:pt idx="6">
                  <c:v>0</c:v>
                </c:pt>
                <c:pt idx="7">
                  <c:v>0.02</c:v>
                </c:pt>
                <c:pt idx="8">
                  <c:v>0</c:v>
                </c:pt>
                <c:pt idx="9">
                  <c:v>0.01</c:v>
                </c:pt>
              </c:numCache>
            </c:numRef>
          </c:val>
          <c:extLst>
            <c:ext xmlns:c16="http://schemas.microsoft.com/office/drawing/2014/chart" uri="{C3380CC4-5D6E-409C-BE32-E72D297353CC}">
              <c16:uniqueId val="{00000003-C790-4E5A-8618-5B23D308267B}"/>
            </c:ext>
          </c:extLst>
        </c:ser>
        <c:ser>
          <c:idx val="4"/>
          <c:order val="4"/>
          <c:tx>
            <c:strRef>
              <c:f>データシート!$A$31</c:f>
              <c:strCache>
                <c:ptCount val="1"/>
                <c:pt idx="0">
                  <c:v>
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0.31</c:v>
                </c:pt>
                <c:pt idx="8">
                  <c:v>0</c:v>
                </c:pt>
                <c:pt idx="9">
                  <c:v>0.32</c:v>
                </c:pt>
              </c:numCache>
            </c:numRef>
          </c:val>
          <c:extLst>
            <c:ext xmlns:c16="http://schemas.microsoft.com/office/drawing/2014/chart" uri="{C3380CC4-5D6E-409C-BE32-E72D297353CC}">
              <c16:uniqueId val="{00000004-C790-4E5A-8618-5B23D308267B}"/>
            </c:ext>
          </c:extLst>
        </c:ser>
        <c:ser>
          <c:idx val="5"/>
          <c:order val="5"/>
          <c:tx>
            <c:strRef>
              <c:f>データシート!$A$32</c:f>
              <c:strCache>
                <c:ptCount val="1"/>
                <c:pt idx="0">
                  <c:v>
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データシート!$B$32:$K$32</c:f>
              <c:numCache>
                <c:formatCode>General</c:formatCode>
                <c:ptCount val="10"/>
                <c:pt idx="0">
                  <c:v>0</c:v>
                </c:pt>
                <c:pt idx="1">
                  <c:v>0.39</c:v>
                </c:pt>
                <c:pt idx="2">
                  <c:v>0</c:v>
                </c:pt>
                <c:pt idx="3">
                  <c:v>0.31</c:v>
                </c:pt>
                <c:pt idx="4">
                  <c:v>0</c:v>
                </c:pt>
                <c:pt idx="5">
                  <c:v>0.16</c:v>
                </c:pt>
                <c:pt idx="6">
                  <c:v>0</c:v>
                </c:pt>
                <c:pt idx="7">
                  <c:v>0.64</c:v>
                </c:pt>
                <c:pt idx="8">
                  <c:v>0</c:v>
                </c:pt>
                <c:pt idx="9">
                  <c:v>0.33</c:v>
                </c:pt>
              </c:numCache>
            </c:numRef>
          </c:val>
          <c:extLst>
            <c:ext xmlns:c16="http://schemas.microsoft.com/office/drawing/2014/chart" uri="{C3380CC4-5D6E-409C-BE32-E72D297353CC}">
              <c16:uniqueId val="{00000005-C790-4E5A-8618-5B23D308267B}"/>
            </c:ext>
          </c:extLst>
        </c:ser>
        <c:ser>
          <c:idx val="6"/>
          <c:order val="6"/>
          <c:tx>
            <c:strRef>
              <c:f>データシート!$A$33</c:f>
              <c:strCache>
                <c:ptCount val="1"/>
                <c:pt idx="0">
                  <c:v>
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データシート!$B$33:$K$33</c:f>
              <c:numCache>
                <c:formatCode>General</c:formatCode>
                <c:ptCount val="10"/>
                <c:pt idx="0">
                  <c:v>0</c:v>
                </c:pt>
                <c:pt idx="1">
                  <c:v>0.87</c:v>
                </c:pt>
                <c:pt idx="2">
                  <c:v>0</c:v>
                </c:pt>
                <c:pt idx="3">
                  <c:v>0.22</c:v>
                </c:pt>
                <c:pt idx="4">
                  <c:v>0</c:v>
                </c:pt>
                <c:pt idx="5">
                  <c:v>0.56000000000000005</c:v>
                </c:pt>
                <c:pt idx="6">
                  <c:v>0</c:v>
                </c:pt>
                <c:pt idx="7">
                  <c:v>0.56000000000000005</c:v>
                </c:pt>
                <c:pt idx="8">
                  <c:v>0</c:v>
                </c:pt>
                <c:pt idx="9">
                  <c:v>0.77</c:v>
                </c:pt>
              </c:numCache>
            </c:numRef>
          </c:val>
          <c:extLst>
            <c:ext xmlns:c16="http://schemas.microsoft.com/office/drawing/2014/chart" uri="{C3380CC4-5D6E-409C-BE32-E72D297353CC}">
              <c16:uniqueId val="{00000006-C790-4E5A-8618-5B23D308267B}"/>
            </c:ext>
          </c:extLst>
        </c:ser>
        <c:ser>
          <c:idx val="7"/>
          <c:order val="7"/>
          <c:tx>
            <c:strRef>
              <c:f>データシート!$A$34</c:f>
              <c:strCache>
                <c:ptCount val="1"/>
                <c:pt idx="0">
                  <c:v>
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データシート!$B$34:$K$34</c:f>
              <c:numCache>
                <c:formatCode>General</c:formatCode>
                <c:ptCount val="10"/>
                <c:pt idx="0">
                  <c:v>0</c:v>
                </c:pt>
                <c:pt idx="1">
                  <c:v>5.77</c:v>
                </c:pt>
                <c:pt idx="2">
                  <c:v>0</c:v>
                </c:pt>
                <c:pt idx="3">
                  <c:v>3.15</c:v>
                </c:pt>
                <c:pt idx="4">
                  <c:v>0</c:v>
                </c:pt>
                <c:pt idx="5">
                  <c:v>2.7</c:v>
                </c:pt>
                <c:pt idx="6">
                  <c:v>0</c:v>
                </c:pt>
                <c:pt idx="7">
                  <c:v>5.86</c:v>
                </c:pt>
                <c:pt idx="8">
                  <c:v>0</c:v>
                </c:pt>
                <c:pt idx="9">
                  <c:v>10.06</c:v>
                </c:pt>
              </c:numCache>
            </c:numRef>
          </c:val>
          <c:extLst>
            <c:ext xmlns:c16="http://schemas.microsoft.com/office/drawing/2014/chart" uri="{C3380CC4-5D6E-409C-BE32-E72D297353CC}">
              <c16:uniqueId val="{00000007-C790-4E5A-8618-5B23D308267B}"/>
            </c:ext>
          </c:extLst>
        </c:ser>
        <c:ser>
          <c:idx val="8"/>
          <c:order val="8"/>
          <c:tx>
            <c:strRef>
              <c:f>データシート!$A$35</c:f>
              <c:strCache>
                <c:ptCount val="1"/>
                <c:pt idx="0">
                  <c:v>
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データシート!$B$35:$K$35</c:f>
              <c:numCache>
                <c:formatCode>General</c:formatCode>
                <c:ptCount val="10"/>
                <c:pt idx="0">
                  <c:v>0</c:v>
                </c:pt>
                <c:pt idx="1">
                  <c:v>25.18</c:v>
                </c:pt>
                <c:pt idx="2">
                  <c:v>0</c:v>
                </c:pt>
                <c:pt idx="3">
                  <c:v>25.56</c:v>
                </c:pt>
                <c:pt idx="4">
                  <c:v>0</c:v>
                </c:pt>
                <c:pt idx="5">
                  <c:v>23.29</c:v>
                </c:pt>
                <c:pt idx="6">
                  <c:v>0</c:v>
                </c:pt>
                <c:pt idx="7">
                  <c:v>21.84</c:v>
                </c:pt>
                <c:pt idx="8">
                  <c:v>0</c:v>
                </c:pt>
                <c:pt idx="9">
                  <c:v>24.98</c:v>
                </c:pt>
              </c:numCache>
            </c:numRef>
          </c:val>
          <c:extLst>
            <c:ext xmlns:c16="http://schemas.microsoft.com/office/drawing/2014/chart" uri="{C3380CC4-5D6E-409C-BE32-E72D297353CC}">
              <c16:uniqueId val="{00000008-C790-4E5A-8618-5B23D308267B}"/>
            </c:ext>
          </c:extLst>
        </c:ser>
        <c:ser>
          <c:idx val="9"/>
          <c:order val="9"/>
          <c:tx>
            <c:strRef>
              <c:f>データシート!$A$36</c:f>
              <c:strCache>
                <c:ptCount val="1"/>
                <c:pt idx="0">
                  <c:v>
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データシート!$B$36:$K$36</c:f>
              <c:numCache>
                <c:formatCode>General</c:formatCode>
                <c:ptCount val="10"/>
                <c:pt idx="0">
                  <c:v>0</c:v>
                </c:pt>
                <c:pt idx="1">
                  <c:v>10.55</c:v>
                </c:pt>
                <c:pt idx="2">
                  <c:v>0</c:v>
                </c:pt>
                <c:pt idx="3">
                  <c:v>8.5299999999999994</c:v>
                </c:pt>
                <c:pt idx="4">
                  <c:v>0</c:v>
                </c:pt>
                <c:pt idx="5">
                  <c:v>18.02</c:v>
                </c:pt>
                <c:pt idx="6">
                  <c:v>0</c:v>
                </c:pt>
                <c:pt idx="7">
                  <c:v>22.11</c:v>
                </c:pt>
                <c:pt idx="8">
                  <c:v>0</c:v>
                </c:pt>
                <c:pt idx="9">
                  <c:v>30.2</c:v>
                </c:pt>
              </c:numCache>
            </c:numRef>
          </c:val>
          <c:extLst>
            <c:ext xmlns:c16="http://schemas.microsoft.com/office/drawing/2014/chart" uri="{C3380CC4-5D6E-409C-BE32-E72D297353CC}">
              <c16:uniqueId val="{00000009-C790-4E5A-8618-5B23D308267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データシート!$B$42:$P$42</c:f>
              <c:numCache>
                <c:formatCode>General</c:formatCode>
                <c:ptCount val="15"/>
                <c:pt idx="2">
                  <c:v>4122</c:v>
                </c:pt>
                <c:pt idx="5">
                  <c:v>4061</c:v>
                </c:pt>
                <c:pt idx="8">
                  <c:v>4006</c:v>
                </c:pt>
                <c:pt idx="11">
                  <c:v>3964</c:v>
                </c:pt>
                <c:pt idx="14">
                  <c:v>3876</c:v>
                </c:pt>
              </c:numCache>
            </c:numRef>
          </c:val>
          <c:extLst>
            <c:ext xmlns:c16="http://schemas.microsoft.com/office/drawing/2014/chart" uri="{C3380CC4-5D6E-409C-BE32-E72D297353CC}">
              <c16:uniqueId val="{00000000-E1CA-40AC-8211-4D26A8975A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CA-40AC-8211-4D26A8975A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CA-40AC-8211-4D26A8975A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データシート!$B$45:$P$45</c:f>
              <c:numCache>
                <c:formatCode>General</c:formatCode>
                <c:ptCount val="15"/>
                <c:pt idx="0">
                  <c:v>121</c:v>
                </c:pt>
                <c:pt idx="3">
                  <c:v>115</c:v>
                </c:pt>
                <c:pt idx="6">
                  <c:v>135</c:v>
                </c:pt>
                <c:pt idx="9">
                  <c:v>111</c:v>
                </c:pt>
                <c:pt idx="12">
                  <c:v>116</c:v>
                </c:pt>
              </c:numCache>
            </c:numRef>
          </c:val>
          <c:extLst>
            <c:ext xmlns:c16="http://schemas.microsoft.com/office/drawing/2014/chart" uri="{C3380CC4-5D6E-409C-BE32-E72D297353CC}">
              <c16:uniqueId val="{00000003-E1CA-40AC-8211-4D26A8975A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データシート!$B$46:$P$46</c:f>
              <c:numCache>
                <c:formatCode>General</c:formatCode>
                <c:ptCount val="15"/>
                <c:pt idx="0">
                  <c:v>1461</c:v>
                </c:pt>
                <c:pt idx="3">
                  <c:v>1399</c:v>
                </c:pt>
                <c:pt idx="6">
                  <c:v>1422</c:v>
                </c:pt>
                <c:pt idx="9">
                  <c:v>1450</c:v>
                </c:pt>
                <c:pt idx="12">
                  <c:v>1244</c:v>
                </c:pt>
              </c:numCache>
            </c:numRef>
          </c:val>
          <c:extLst>
            <c:ext xmlns:c16="http://schemas.microsoft.com/office/drawing/2014/chart" uri="{C3380CC4-5D6E-409C-BE32-E72D297353CC}">
              <c16:uniqueId val="{00000004-E1CA-40AC-8211-4D26A8975A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CA-40AC-8211-4D26A8975A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CA-40AC-8211-4D26A8975A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データシート!$B$49:$P$49</c:f>
              <c:numCache>
                <c:formatCode>General</c:formatCode>
                <c:ptCount val="15"/>
                <c:pt idx="0">
                  <c:v>3172</c:v>
                </c:pt>
                <c:pt idx="3">
                  <c:v>3219</c:v>
                </c:pt>
                <c:pt idx="6">
                  <c:v>3058</c:v>
                </c:pt>
                <c:pt idx="9">
                  <c:v>3006</c:v>
                </c:pt>
                <c:pt idx="12">
                  <c:v>3098</c:v>
                </c:pt>
              </c:numCache>
            </c:numRef>
          </c:val>
          <c:extLst>
            <c:ext xmlns:c16="http://schemas.microsoft.com/office/drawing/2014/chart" uri="{C3380CC4-5D6E-409C-BE32-E72D297353CC}">
              <c16:uniqueId val="{00000007-E1CA-40AC-8211-4D26A8975AE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データシート!$B$50:$P$50</c:f>
              <c:numCache>
                <c:formatCode>General</c:formatCode>
                <c:ptCount val="15"/>
                <c:pt idx="0">
                  <c:v>0</c:v>
                </c:pt>
                <c:pt idx="1">
                  <c:v>632</c:v>
                </c:pt>
                <c:pt idx="2">
                  <c:v>0</c:v>
                </c:pt>
                <c:pt idx="3">
                  <c:v>0</c:v>
                </c:pt>
                <c:pt idx="4">
                  <c:v>672</c:v>
                </c:pt>
                <c:pt idx="5">
                  <c:v>0</c:v>
                </c:pt>
                <c:pt idx="6">
                  <c:v>0</c:v>
                </c:pt>
                <c:pt idx="7">
                  <c:v>609</c:v>
                </c:pt>
                <c:pt idx="8">
                  <c:v>0</c:v>
                </c:pt>
                <c:pt idx="9">
                  <c:v>0</c:v>
                </c:pt>
                <c:pt idx="10">
                  <c:v>603</c:v>
                </c:pt>
                <c:pt idx="11">
                  <c:v>0</c:v>
                </c:pt>
                <c:pt idx="12">
                  <c:v>0</c:v>
                </c:pt>
                <c:pt idx="13">
                  <c:v>582</c:v>
                </c:pt>
                <c:pt idx="14">
                  <c:v>0</c:v>
                </c:pt>
              </c:numCache>
            </c:numRef>
          </c:val>
          <c:smooth val="0"/>
          <c:extLst>
            <c:ext xmlns:c16="http://schemas.microsoft.com/office/drawing/2014/chart" uri="{C3380CC4-5D6E-409C-BE32-E72D297353CC}">
              <c16:uniqueId val="{00000008-E1CA-40AC-8211-4D26A8975AE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データシート!$B$56:$P$56</c:f>
              <c:numCache>
                <c:formatCode>General</c:formatCode>
                <c:ptCount val="15"/>
                <c:pt idx="2">
                  <c:v>36127</c:v>
                </c:pt>
                <c:pt idx="5">
                  <c:v>36527</c:v>
                </c:pt>
                <c:pt idx="8">
                  <c:v>36264</c:v>
                </c:pt>
                <c:pt idx="11">
                  <c:v>36415</c:v>
                </c:pt>
                <c:pt idx="14">
                  <c:v>36303</c:v>
                </c:pt>
              </c:numCache>
            </c:numRef>
          </c:val>
          <c:extLst>
            <c:ext xmlns:c16="http://schemas.microsoft.com/office/drawing/2014/chart" uri="{C3380CC4-5D6E-409C-BE32-E72D297353CC}">
              <c16:uniqueId val="{00000000-4FCA-4D56-AD8C-C0B1D2F264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データシート!$B$57:$P$57</c:f>
              <c:numCache>
                <c:formatCode>General</c:formatCode>
                <c:ptCount val="15"/>
                <c:pt idx="2">
                  <c:v>9789</c:v>
                </c:pt>
                <c:pt idx="5">
                  <c:v>9529</c:v>
                </c:pt>
                <c:pt idx="8">
                  <c:v>9485</c:v>
                </c:pt>
                <c:pt idx="11">
                  <c:v>9615</c:v>
                </c:pt>
                <c:pt idx="14">
                  <c:v>9307</c:v>
                </c:pt>
              </c:numCache>
            </c:numRef>
          </c:val>
          <c:extLst>
            <c:ext xmlns:c16="http://schemas.microsoft.com/office/drawing/2014/chart" uri="{C3380CC4-5D6E-409C-BE32-E72D297353CC}">
              <c16:uniqueId val="{00000001-4FCA-4D56-AD8C-C0B1D2F264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データシート!$B$58:$P$58</c:f>
              <c:numCache>
                <c:formatCode>General</c:formatCode>
                <c:ptCount val="15"/>
                <c:pt idx="2">
                  <c:v>7425</c:v>
                </c:pt>
                <c:pt idx="5">
                  <c:v>7955</c:v>
                </c:pt>
                <c:pt idx="8">
                  <c:v>7854</c:v>
                </c:pt>
                <c:pt idx="11">
                  <c:v>8656</c:v>
                </c:pt>
                <c:pt idx="14">
                  <c:v>11821</c:v>
                </c:pt>
              </c:numCache>
            </c:numRef>
          </c:val>
          <c:extLst>
            <c:ext xmlns:c16="http://schemas.microsoft.com/office/drawing/2014/chart" uri="{C3380CC4-5D6E-409C-BE32-E72D297353CC}">
              <c16:uniqueId val="{00000002-4FCA-4D56-AD8C-C0B1D2F264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CA-4D56-AD8C-C0B1D2F264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CA-4D56-AD8C-C0B1D2F264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CA-4D56-AD8C-C0B1D2F264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データシート!$B$62:$P$62</c:f>
              <c:numCache>
                <c:formatCode>General</c:formatCode>
                <c:ptCount val="15"/>
                <c:pt idx="0">
                  <c:v>6369</c:v>
                </c:pt>
                <c:pt idx="3">
                  <c:v>6138</c:v>
                </c:pt>
                <c:pt idx="6">
                  <c:v>5821</c:v>
                </c:pt>
                <c:pt idx="9">
                  <c:v>5641</c:v>
                </c:pt>
                <c:pt idx="12">
                  <c:v>5290</c:v>
                </c:pt>
              </c:numCache>
            </c:numRef>
          </c:val>
          <c:extLst>
            <c:ext xmlns:c16="http://schemas.microsoft.com/office/drawing/2014/chart" uri="{C3380CC4-5D6E-409C-BE32-E72D297353CC}">
              <c16:uniqueId val="{00000006-4FCA-4D56-AD8C-C0B1D2F264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データシート!$B$63:$P$63</c:f>
              <c:numCache>
                <c:formatCode>General</c:formatCode>
                <c:ptCount val="15"/>
                <c:pt idx="0">
                  <c:v>674</c:v>
                </c:pt>
                <c:pt idx="3">
                  <c:v>595</c:v>
                </c:pt>
                <c:pt idx="6">
                  <c:v>650</c:v>
                </c:pt>
                <c:pt idx="9">
                  <c:v>537</c:v>
                </c:pt>
                <c:pt idx="12">
                  <c:v>449</c:v>
                </c:pt>
              </c:numCache>
            </c:numRef>
          </c:val>
          <c:extLst>
            <c:ext xmlns:c16="http://schemas.microsoft.com/office/drawing/2014/chart" uri="{C3380CC4-5D6E-409C-BE32-E72D297353CC}">
              <c16:uniqueId val="{00000007-4FCA-4D56-AD8C-C0B1D2F264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データシート!$B$64:$P$64</c:f>
              <c:numCache>
                <c:formatCode>General</c:formatCode>
                <c:ptCount val="15"/>
                <c:pt idx="0">
                  <c:v>12875</c:v>
                </c:pt>
                <c:pt idx="3">
                  <c:v>12406</c:v>
                </c:pt>
                <c:pt idx="6">
                  <c:v>12558</c:v>
                </c:pt>
                <c:pt idx="9">
                  <c:v>12021</c:v>
                </c:pt>
                <c:pt idx="12">
                  <c:v>12052</c:v>
                </c:pt>
              </c:numCache>
            </c:numRef>
          </c:val>
          <c:extLst>
            <c:ext xmlns:c16="http://schemas.microsoft.com/office/drawing/2014/chart" uri="{C3380CC4-5D6E-409C-BE32-E72D297353CC}">
              <c16:uniqueId val="{00000008-4FCA-4D56-AD8C-C0B1D2F264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FCA-4D56-AD8C-C0B1D2F264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データシート!$B$66:$P$66</c:f>
              <c:numCache>
                <c:formatCode>General</c:formatCode>
                <c:ptCount val="15"/>
                <c:pt idx="0">
                  <c:v>33430</c:v>
                </c:pt>
                <c:pt idx="3">
                  <c:v>34075</c:v>
                </c:pt>
                <c:pt idx="6">
                  <c:v>33630</c:v>
                </c:pt>
                <c:pt idx="9">
                  <c:v>33365</c:v>
                </c:pt>
                <c:pt idx="12">
                  <c:v>32451</c:v>
                </c:pt>
              </c:numCache>
            </c:numRef>
          </c:val>
          <c:extLst>
            <c:ext xmlns:c16="http://schemas.microsoft.com/office/drawing/2014/chart" uri="{C3380CC4-5D6E-409C-BE32-E72D297353CC}">
              <c16:uniqueId val="{0000000A-4FCA-4D56-AD8C-C0B1D2F264F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データシート!$B$67:$P$67</c:f>
              <c:numCache>
                <c:formatCode>General</c:formatCode>
                <c:ptCount val="15"/>
                <c:pt idx="0">
                  <c:v>0</c:v>
                </c:pt>
                <c:pt idx="1">
                  <c:v>7</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B-4FCA-4D56-AD8C-C0B1D2F264F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
R01</c:v>
                </c:pt>
                <c:pt idx="1">
                  <c:v>
R02</c:v>
                </c:pt>
                <c:pt idx="2">
                  <c:v>
R03</c:v>
                </c:pt>
              </c:strCache>
            </c:strRef>
          </c:cat>
          <c:val>
            <c:numRef>
              <c:f>データシート!$B$72:$D$72</c:f>
              <c:numCache>
                <c:formatCode>#,##0;"▲ "#,##0</c:formatCode>
                <c:ptCount val="3"/>
                <c:pt idx="0">
                  <c:v>3548</c:v>
                </c:pt>
                <c:pt idx="1">
                  <c:v>3906</c:v>
                </c:pt>
                <c:pt idx="2">
                  <c:v>6006</c:v>
                </c:pt>
              </c:numCache>
            </c:numRef>
          </c:val>
          <c:extLst>
            <c:ext xmlns:c16="http://schemas.microsoft.com/office/drawing/2014/chart" uri="{C3380CC4-5D6E-409C-BE32-E72D297353CC}">
              <c16:uniqueId val="{00000000-094B-491C-85A5-6E0715E08A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
R01</c:v>
                </c:pt>
                <c:pt idx="1">
                  <c:v>
R02</c:v>
                </c:pt>
                <c:pt idx="2">
                  <c:v>
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94B-491C-85A5-6E0715E08A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
R01</c:v>
                </c:pt>
                <c:pt idx="1">
                  <c:v>
R02</c:v>
                </c:pt>
                <c:pt idx="2">
                  <c:v>
R03</c:v>
                </c:pt>
              </c:strCache>
            </c:strRef>
          </c:cat>
          <c:val>
            <c:numRef>
              <c:f>データシート!$B$74:$D$74</c:f>
              <c:numCache>
                <c:formatCode>#,##0;"▲ "#,##0</c:formatCode>
                <c:ptCount val="3"/>
                <c:pt idx="0">
                  <c:v>3223</c:v>
                </c:pt>
                <c:pt idx="1">
                  <c:v>3901</c:v>
                </c:pt>
                <c:pt idx="2">
                  <c:v>4871</c:v>
                </c:pt>
              </c:numCache>
            </c:numRef>
          </c:val>
          <c:extLst>
            <c:ext xmlns:c16="http://schemas.microsoft.com/office/drawing/2014/chart" uri="{C3380CC4-5D6E-409C-BE32-E72D297353CC}">
              <c16:uniqueId val="{00000002-094B-491C-85A5-6E0715E08AA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1F7-403A-BB70-F59C36E27C1F}"/>
              </c:ext>
            </c:extLst>
          </c:dPt>
          <c:dPt>
            <c:idx val="1"/>
            <c:bubble3D val="0"/>
            <c:extLst>
              <c:ext xmlns:c16="http://schemas.microsoft.com/office/drawing/2014/chart" uri="{C3380CC4-5D6E-409C-BE32-E72D297353CC}">
                <c16:uniqueId val="{00000001-D1F7-403A-BB70-F59C36E27C1F}"/>
              </c:ext>
            </c:extLst>
          </c:dPt>
          <c:dPt>
            <c:idx val="2"/>
            <c:bubble3D val="0"/>
            <c:extLst>
              <c:ext xmlns:c16="http://schemas.microsoft.com/office/drawing/2014/chart" uri="{C3380CC4-5D6E-409C-BE32-E72D297353CC}">
                <c16:uniqueId val="{00000002-D1F7-403A-BB70-F59C36E27C1F}"/>
              </c:ext>
            </c:extLst>
          </c:dPt>
          <c:dPt>
            <c:idx val="3"/>
            <c:bubble3D val="0"/>
            <c:extLst>
              <c:ext xmlns:c16="http://schemas.microsoft.com/office/drawing/2014/chart" uri="{C3380CC4-5D6E-409C-BE32-E72D297353CC}">
                <c16:uniqueId val="{00000003-D1F7-403A-BB70-F59C36E27C1F}"/>
              </c:ext>
            </c:extLst>
          </c:dPt>
          <c:dPt>
            <c:idx val="4"/>
            <c:bubble3D val="0"/>
            <c:extLst>
              <c:ext xmlns:c16="http://schemas.microsoft.com/office/drawing/2014/chart" uri="{C3380CC4-5D6E-409C-BE32-E72D297353CC}">
                <c16:uniqueId val="{00000004-D1F7-403A-BB70-F59C36E27C1F}"/>
              </c:ext>
            </c:extLst>
          </c:dPt>
          <c:dPt>
            <c:idx val="8"/>
            <c:bubble3D val="0"/>
            <c:extLst>
              <c:ext xmlns:c16="http://schemas.microsoft.com/office/drawing/2014/chart" uri="{C3380CC4-5D6E-409C-BE32-E72D297353CC}">
                <c16:uniqueId val="{00000005-D1F7-403A-BB70-F59C36E27C1F}"/>
              </c:ext>
            </c:extLst>
          </c:dPt>
          <c:dPt>
            <c:idx val="16"/>
            <c:bubble3D val="0"/>
            <c:extLst>
              <c:ext xmlns:c16="http://schemas.microsoft.com/office/drawing/2014/chart" uri="{C3380CC4-5D6E-409C-BE32-E72D297353CC}">
                <c16:uniqueId val="{00000006-D1F7-403A-BB70-F59C36E27C1F}"/>
              </c:ext>
            </c:extLst>
          </c:dPt>
          <c:dPt>
            <c:idx val="24"/>
            <c:bubble3D val="0"/>
            <c:extLst>
              <c:ext xmlns:c16="http://schemas.microsoft.com/office/drawing/2014/chart" uri="{C3380CC4-5D6E-409C-BE32-E72D297353CC}">
                <c16:uniqueId val="{00000007-D1F7-403A-BB70-F59C36E27C1F}"/>
              </c:ext>
            </c:extLst>
          </c:dPt>
          <c:dPt>
            <c:idx val="32"/>
            <c:bubble3D val="0"/>
            <c:extLst>
              <c:ext xmlns:c16="http://schemas.microsoft.com/office/drawing/2014/chart" uri="{C3380CC4-5D6E-409C-BE32-E72D297353CC}">
                <c16:uniqueId val="{00000008-D1F7-403A-BB70-F59C36E27C1F}"/>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1F7-403A-BB70-F59C36E27C1F}"/>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D1F7-403A-BB70-F59C36E27C1F}"/>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D1F7-403A-BB70-F59C36E27C1F}"/>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D1F7-403A-BB70-F59C36E27C1F}"/>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D1F7-403A-BB70-F59C36E27C1F}"/>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1F7-403A-BB70-F59C36E27C1F}"/>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1F7-403A-BB70-F59C36E27C1F}"/>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1F7-403A-BB70-F59C36E27C1F}"/>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1F7-403A-BB70-F59C36E27C1F}"/>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66.900000000000006</c:v>
                </c:pt>
                <c:pt idx="16">
                  <c:v>68.400000000000006</c:v>
                </c:pt>
                <c:pt idx="24">
                  <c:v>70</c:v>
                </c:pt>
                <c:pt idx="32">
                  <c:v>70.900000000000006</c:v>
                </c:pt>
              </c:numCache>
            </c:numRef>
          </c:xVal>
          <c:yVal>
            <c:numRef>
              <c:f>公会計指標分析・財政指標組合せ分析表!$BP$51:$DC$51</c:f>
              <c:numCache>
                <c:formatCode>#,##0.0;"▲ "#,##0.0</c:formatCode>
                <c:ptCount val="40"/>
                <c:pt idx="0">
                  <c:v>0</c:v>
                </c:pt>
              </c:numCache>
            </c:numRef>
          </c:yVal>
          <c:smooth val="0"/>
          <c:extLst>
            <c:ext xmlns:c16="http://schemas.microsoft.com/office/drawing/2014/chart" uri="{C3380CC4-5D6E-409C-BE32-E72D297353CC}">
              <c16:uniqueId val="{00000009-D1F7-403A-BB70-F59C36E27C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D1F7-403A-BB70-F59C36E27C1F}"/>
              </c:ext>
            </c:extLst>
          </c:dPt>
          <c:dPt>
            <c:idx val="1"/>
            <c:bubble3D val="0"/>
            <c:extLst>
              <c:ext xmlns:c16="http://schemas.microsoft.com/office/drawing/2014/chart" uri="{C3380CC4-5D6E-409C-BE32-E72D297353CC}">
                <c16:uniqueId val="{0000000B-D1F7-403A-BB70-F59C36E27C1F}"/>
              </c:ext>
            </c:extLst>
          </c:dPt>
          <c:dPt>
            <c:idx val="2"/>
            <c:bubble3D val="0"/>
            <c:extLst>
              <c:ext xmlns:c16="http://schemas.microsoft.com/office/drawing/2014/chart" uri="{C3380CC4-5D6E-409C-BE32-E72D297353CC}">
                <c16:uniqueId val="{0000000C-D1F7-403A-BB70-F59C36E27C1F}"/>
              </c:ext>
            </c:extLst>
          </c:dPt>
          <c:dPt>
            <c:idx val="3"/>
            <c:bubble3D val="0"/>
            <c:extLst>
              <c:ext xmlns:c16="http://schemas.microsoft.com/office/drawing/2014/chart" uri="{C3380CC4-5D6E-409C-BE32-E72D297353CC}">
                <c16:uniqueId val="{0000000D-D1F7-403A-BB70-F59C36E27C1F}"/>
              </c:ext>
            </c:extLst>
          </c:dPt>
          <c:dPt>
            <c:idx val="4"/>
            <c:bubble3D val="0"/>
            <c:extLst>
              <c:ext xmlns:c16="http://schemas.microsoft.com/office/drawing/2014/chart" uri="{C3380CC4-5D6E-409C-BE32-E72D297353CC}">
                <c16:uniqueId val="{0000000E-D1F7-403A-BB70-F59C36E27C1F}"/>
              </c:ext>
            </c:extLst>
          </c:dPt>
          <c:dPt>
            <c:idx val="8"/>
            <c:bubble3D val="0"/>
            <c:extLst>
              <c:ext xmlns:c16="http://schemas.microsoft.com/office/drawing/2014/chart" uri="{C3380CC4-5D6E-409C-BE32-E72D297353CC}">
                <c16:uniqueId val="{0000000F-D1F7-403A-BB70-F59C36E27C1F}"/>
              </c:ext>
            </c:extLst>
          </c:dPt>
          <c:dPt>
            <c:idx val="16"/>
            <c:bubble3D val="0"/>
            <c:extLst>
              <c:ext xmlns:c16="http://schemas.microsoft.com/office/drawing/2014/chart" uri="{C3380CC4-5D6E-409C-BE32-E72D297353CC}">
                <c16:uniqueId val="{00000010-D1F7-403A-BB70-F59C36E27C1F}"/>
              </c:ext>
            </c:extLst>
          </c:dPt>
          <c:dPt>
            <c:idx val="24"/>
            <c:bubble3D val="0"/>
            <c:extLst>
              <c:ext xmlns:c16="http://schemas.microsoft.com/office/drawing/2014/chart" uri="{C3380CC4-5D6E-409C-BE32-E72D297353CC}">
                <c16:uniqueId val="{00000011-D1F7-403A-BB70-F59C36E27C1F}"/>
              </c:ext>
            </c:extLst>
          </c:dPt>
          <c:dPt>
            <c:idx val="32"/>
            <c:bubble3D val="0"/>
            <c:extLst>
              <c:ext xmlns:c16="http://schemas.microsoft.com/office/drawing/2014/chart" uri="{C3380CC4-5D6E-409C-BE32-E72D297353CC}">
                <c16:uniqueId val="{00000012-D1F7-403A-BB70-F59C36E27C1F}"/>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1F7-403A-BB70-F59C36E27C1F}"/>
                </c:ext>
              </c:extLst>
            </c:dLbl>
            <c:dLbl>
              <c:idx val="1"/>
              <c:delete val="1"/>
              <c:extLst>
                <c:ext xmlns:c15="http://schemas.microsoft.com/office/drawing/2012/chart" uri="{CE6537A1-D6FC-4f65-9D91-7224C49458BB}"/>
                <c:ext xmlns:c16="http://schemas.microsoft.com/office/drawing/2014/chart" uri="{C3380CC4-5D6E-409C-BE32-E72D297353CC}">
                  <c16:uniqueId val="{0000000B-D1F7-403A-BB70-F59C36E27C1F}"/>
                </c:ext>
              </c:extLst>
            </c:dLbl>
            <c:dLbl>
              <c:idx val="2"/>
              <c:delete val="1"/>
              <c:extLst>
                <c:ext xmlns:c15="http://schemas.microsoft.com/office/drawing/2012/chart" uri="{CE6537A1-D6FC-4f65-9D91-7224C49458BB}"/>
                <c:ext xmlns:c16="http://schemas.microsoft.com/office/drawing/2014/chart" uri="{C3380CC4-5D6E-409C-BE32-E72D297353CC}">
                  <c16:uniqueId val="{0000000C-D1F7-403A-BB70-F59C36E27C1F}"/>
                </c:ext>
              </c:extLst>
            </c:dLbl>
            <c:dLbl>
              <c:idx val="3"/>
              <c:delete val="1"/>
              <c:extLst>
                <c:ext xmlns:c15="http://schemas.microsoft.com/office/drawing/2012/chart" uri="{CE6537A1-D6FC-4f65-9D91-7224C49458BB}"/>
                <c:ext xmlns:c16="http://schemas.microsoft.com/office/drawing/2014/chart" uri="{C3380CC4-5D6E-409C-BE32-E72D297353CC}">
                  <c16:uniqueId val="{0000000D-D1F7-403A-BB70-F59C36E27C1F}"/>
                </c:ext>
              </c:extLst>
            </c:dLbl>
            <c:dLbl>
              <c:idx val="4"/>
              <c:delete val="1"/>
              <c:extLst>
                <c:ext xmlns:c15="http://schemas.microsoft.com/office/drawing/2012/chart" uri="{CE6537A1-D6FC-4f65-9D91-7224C49458BB}"/>
                <c:ext xmlns:c16="http://schemas.microsoft.com/office/drawing/2014/chart" uri="{C3380CC4-5D6E-409C-BE32-E72D297353CC}">
                  <c16:uniqueId val="{0000000E-D1F7-403A-BB70-F59C36E27C1F}"/>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1F7-403A-BB70-F59C36E27C1F}"/>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1F7-403A-BB70-F59C36E27C1F}"/>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1F7-403A-BB70-F59C36E27C1F}"/>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D1F7-403A-BB70-F59C36E27C1F}"/>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D1F7-403A-BB70-F59C36E27C1F}"/>
            </c:ext>
          </c:extLst>
        </c:ser>
        <c:dLbls>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497750989"/>
              <c:y val="0.907929635526861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0889542023E-2"/>
              <c:y val="0.2508811917900843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225-4C39-B6C3-4BE41EFDF234}"/>
              </c:ext>
            </c:extLst>
          </c:dPt>
          <c:dPt>
            <c:idx val="1"/>
            <c:bubble3D val="0"/>
            <c:extLst>
              <c:ext xmlns:c16="http://schemas.microsoft.com/office/drawing/2014/chart" uri="{C3380CC4-5D6E-409C-BE32-E72D297353CC}">
                <c16:uniqueId val="{00000001-8225-4C39-B6C3-4BE41EFDF234}"/>
              </c:ext>
            </c:extLst>
          </c:dPt>
          <c:dPt>
            <c:idx val="2"/>
            <c:bubble3D val="0"/>
            <c:extLst>
              <c:ext xmlns:c16="http://schemas.microsoft.com/office/drawing/2014/chart" uri="{C3380CC4-5D6E-409C-BE32-E72D297353CC}">
                <c16:uniqueId val="{00000002-8225-4C39-B6C3-4BE41EFDF234}"/>
              </c:ext>
            </c:extLst>
          </c:dPt>
          <c:dPt>
            <c:idx val="3"/>
            <c:bubble3D val="0"/>
            <c:extLst>
              <c:ext xmlns:c16="http://schemas.microsoft.com/office/drawing/2014/chart" uri="{C3380CC4-5D6E-409C-BE32-E72D297353CC}">
                <c16:uniqueId val="{00000003-8225-4C39-B6C3-4BE41EFDF234}"/>
              </c:ext>
            </c:extLst>
          </c:dPt>
          <c:dPt>
            <c:idx val="4"/>
            <c:bubble3D val="0"/>
            <c:extLst>
              <c:ext xmlns:c16="http://schemas.microsoft.com/office/drawing/2014/chart" uri="{C3380CC4-5D6E-409C-BE32-E72D297353CC}">
                <c16:uniqueId val="{00000004-8225-4C39-B6C3-4BE41EFDF234}"/>
              </c:ext>
            </c:extLst>
          </c:dPt>
          <c:dPt>
            <c:idx val="8"/>
            <c:bubble3D val="0"/>
            <c:extLst>
              <c:ext xmlns:c16="http://schemas.microsoft.com/office/drawing/2014/chart" uri="{C3380CC4-5D6E-409C-BE32-E72D297353CC}">
                <c16:uniqueId val="{00000005-8225-4C39-B6C3-4BE41EFDF234}"/>
              </c:ext>
            </c:extLst>
          </c:dPt>
          <c:dPt>
            <c:idx val="16"/>
            <c:bubble3D val="0"/>
            <c:extLst>
              <c:ext xmlns:c16="http://schemas.microsoft.com/office/drawing/2014/chart" uri="{C3380CC4-5D6E-409C-BE32-E72D297353CC}">
                <c16:uniqueId val="{00000006-8225-4C39-B6C3-4BE41EFDF234}"/>
              </c:ext>
            </c:extLst>
          </c:dPt>
          <c:dPt>
            <c:idx val="24"/>
            <c:bubble3D val="0"/>
            <c:extLst>
              <c:ext xmlns:c16="http://schemas.microsoft.com/office/drawing/2014/chart" uri="{C3380CC4-5D6E-409C-BE32-E72D297353CC}">
                <c16:uniqueId val="{00000007-8225-4C39-B6C3-4BE41EFDF234}"/>
              </c:ext>
            </c:extLst>
          </c:dPt>
          <c:dPt>
            <c:idx val="32"/>
            <c:bubble3D val="0"/>
            <c:extLst>
              <c:ext xmlns:c16="http://schemas.microsoft.com/office/drawing/2014/chart" uri="{C3380CC4-5D6E-409C-BE32-E72D297353CC}">
                <c16:uniqueId val="{00000008-8225-4C39-B6C3-4BE41EFDF234}"/>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225-4C39-B6C3-4BE41EFDF234}"/>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225-4C39-B6C3-4BE41EFDF234}"/>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225-4C39-B6C3-4BE41EFDF234}"/>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225-4C39-B6C3-4BE41EFDF234}"/>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225-4C39-B6C3-4BE41EFDF234}"/>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225-4C39-B6C3-4BE41EFDF234}"/>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225-4C39-B6C3-4BE41EFDF234}"/>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225-4C39-B6C3-4BE41EFDF234}"/>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225-4C39-B6C3-4BE41EFDF234}"/>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2.7</c:v>
                </c:pt>
                <c:pt idx="16">
                  <c:v>2.7</c:v>
                </c:pt>
                <c:pt idx="24">
                  <c:v>2.6</c:v>
                </c:pt>
                <c:pt idx="32">
                  <c:v>2.4</c:v>
                </c:pt>
              </c:numCache>
            </c:numRef>
          </c:xVal>
          <c:yVal>
            <c:numRef>
              <c:f>公会計指標分析・財政指標組合せ分析表!$BP$73:$DC$73</c:f>
              <c:numCache>
                <c:formatCode>#,##0.0;"▲ "#,##0.0</c:formatCode>
                <c:ptCount val="40"/>
                <c:pt idx="0">
                  <c:v>0</c:v>
                </c:pt>
              </c:numCache>
            </c:numRef>
          </c:yVal>
          <c:smooth val="0"/>
          <c:extLst>
            <c:ext xmlns:c16="http://schemas.microsoft.com/office/drawing/2014/chart" uri="{C3380CC4-5D6E-409C-BE32-E72D297353CC}">
              <c16:uniqueId val="{00000009-8225-4C39-B6C3-4BE41EFDF2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225-4C39-B6C3-4BE41EFDF234}"/>
              </c:ext>
            </c:extLst>
          </c:dPt>
          <c:dPt>
            <c:idx val="1"/>
            <c:bubble3D val="0"/>
            <c:extLst>
              <c:ext xmlns:c16="http://schemas.microsoft.com/office/drawing/2014/chart" uri="{C3380CC4-5D6E-409C-BE32-E72D297353CC}">
                <c16:uniqueId val="{0000000B-8225-4C39-B6C3-4BE41EFDF234}"/>
              </c:ext>
            </c:extLst>
          </c:dPt>
          <c:dPt>
            <c:idx val="2"/>
            <c:bubble3D val="0"/>
            <c:extLst>
              <c:ext xmlns:c16="http://schemas.microsoft.com/office/drawing/2014/chart" uri="{C3380CC4-5D6E-409C-BE32-E72D297353CC}">
                <c16:uniqueId val="{0000000C-8225-4C39-B6C3-4BE41EFDF234}"/>
              </c:ext>
            </c:extLst>
          </c:dPt>
          <c:dPt>
            <c:idx val="3"/>
            <c:bubble3D val="0"/>
            <c:extLst>
              <c:ext xmlns:c16="http://schemas.microsoft.com/office/drawing/2014/chart" uri="{C3380CC4-5D6E-409C-BE32-E72D297353CC}">
                <c16:uniqueId val="{0000000D-8225-4C39-B6C3-4BE41EFDF234}"/>
              </c:ext>
            </c:extLst>
          </c:dPt>
          <c:dPt>
            <c:idx val="4"/>
            <c:bubble3D val="0"/>
            <c:extLst>
              <c:ext xmlns:c16="http://schemas.microsoft.com/office/drawing/2014/chart" uri="{C3380CC4-5D6E-409C-BE32-E72D297353CC}">
                <c16:uniqueId val="{0000000E-8225-4C39-B6C3-4BE41EFDF234}"/>
              </c:ext>
            </c:extLst>
          </c:dPt>
          <c:dPt>
            <c:idx val="8"/>
            <c:bubble3D val="0"/>
            <c:extLst>
              <c:ext xmlns:c16="http://schemas.microsoft.com/office/drawing/2014/chart" uri="{C3380CC4-5D6E-409C-BE32-E72D297353CC}">
                <c16:uniqueId val="{0000000F-8225-4C39-B6C3-4BE41EFDF234}"/>
              </c:ext>
            </c:extLst>
          </c:dPt>
          <c:dPt>
            <c:idx val="16"/>
            <c:bubble3D val="0"/>
            <c:extLst>
              <c:ext xmlns:c16="http://schemas.microsoft.com/office/drawing/2014/chart" uri="{C3380CC4-5D6E-409C-BE32-E72D297353CC}">
                <c16:uniqueId val="{00000010-8225-4C39-B6C3-4BE41EFDF234}"/>
              </c:ext>
            </c:extLst>
          </c:dPt>
          <c:dPt>
            <c:idx val="24"/>
            <c:bubble3D val="0"/>
            <c:extLst>
              <c:ext xmlns:c16="http://schemas.microsoft.com/office/drawing/2014/chart" uri="{C3380CC4-5D6E-409C-BE32-E72D297353CC}">
                <c16:uniqueId val="{00000011-8225-4C39-B6C3-4BE41EFDF234}"/>
              </c:ext>
            </c:extLst>
          </c:dPt>
          <c:dPt>
            <c:idx val="32"/>
            <c:bubble3D val="0"/>
            <c:extLst>
              <c:ext xmlns:c16="http://schemas.microsoft.com/office/drawing/2014/chart" uri="{C3380CC4-5D6E-409C-BE32-E72D297353CC}">
                <c16:uniqueId val="{00000012-8225-4C39-B6C3-4BE41EFDF234}"/>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225-4C39-B6C3-4BE41EFDF234}"/>
                </c:ext>
              </c:extLst>
            </c:dLbl>
            <c:dLbl>
              <c:idx val="1"/>
              <c:delete val="1"/>
              <c:extLst>
                <c:ext xmlns:c15="http://schemas.microsoft.com/office/drawing/2012/chart" uri="{CE6537A1-D6FC-4f65-9D91-7224C49458BB}"/>
                <c:ext xmlns:c16="http://schemas.microsoft.com/office/drawing/2014/chart" uri="{C3380CC4-5D6E-409C-BE32-E72D297353CC}">
                  <c16:uniqueId val="{0000000B-8225-4C39-B6C3-4BE41EFDF234}"/>
                </c:ext>
              </c:extLst>
            </c:dLbl>
            <c:dLbl>
              <c:idx val="2"/>
              <c:delete val="1"/>
              <c:extLst>
                <c:ext xmlns:c15="http://schemas.microsoft.com/office/drawing/2012/chart" uri="{CE6537A1-D6FC-4f65-9D91-7224C49458BB}"/>
                <c:ext xmlns:c16="http://schemas.microsoft.com/office/drawing/2014/chart" uri="{C3380CC4-5D6E-409C-BE32-E72D297353CC}">
                  <c16:uniqueId val="{0000000C-8225-4C39-B6C3-4BE41EFDF234}"/>
                </c:ext>
              </c:extLst>
            </c:dLbl>
            <c:dLbl>
              <c:idx val="3"/>
              <c:delete val="1"/>
              <c:extLst>
                <c:ext xmlns:c15="http://schemas.microsoft.com/office/drawing/2012/chart" uri="{CE6537A1-D6FC-4f65-9D91-7224C49458BB}"/>
                <c:ext xmlns:c16="http://schemas.microsoft.com/office/drawing/2014/chart" uri="{C3380CC4-5D6E-409C-BE32-E72D297353CC}">
                  <c16:uniqueId val="{0000000D-8225-4C39-B6C3-4BE41EFDF234}"/>
                </c:ext>
              </c:extLst>
            </c:dLbl>
            <c:dLbl>
              <c:idx val="4"/>
              <c:delete val="1"/>
              <c:extLst>
                <c:ext xmlns:c15="http://schemas.microsoft.com/office/drawing/2012/chart" uri="{CE6537A1-D6FC-4f65-9D91-7224C49458BB}"/>
                <c:ext xmlns:c16="http://schemas.microsoft.com/office/drawing/2014/chart" uri="{C3380CC4-5D6E-409C-BE32-E72D297353CC}">
                  <c16:uniqueId val="{0000000E-8225-4C39-B6C3-4BE41EFDF234}"/>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225-4C39-B6C3-4BE41EFDF234}"/>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225-4C39-B6C3-4BE41EFDF234}"/>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225-4C39-B6C3-4BE41EFDF234}"/>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225-4C39-B6C3-4BE41EFDF234}"/>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8225-4C39-B6C3-4BE41EFDF234}"/>
            </c:ext>
          </c:extLst>
        </c:ser>
        <c:dLbls>
          <c:showLegendKey val="0"/>
          <c:showVal val="1"/>
          <c:showCatName val="0"/>
          <c:showSerName val="0"/>
          <c:showPercent val="0"/>
          <c:showBubbleSize val="0"/>
        </c:dLbls>
        <c:axId val="3"/>
        <c:axId val="2"/>
      </c:scatterChart>
      <c:valAx>
        <c:axId val="3"/>
        <c:scaling>
          <c:orientation val="maxMin"/>
          <c:max val="5"/>
          <c:min val="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5380642557"/>
              <c:y val="0.8995694555560234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2726011607E-2"/>
              <c:y val="0.2511554872485858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127750" y="4591050"/>
          <a:ext cx="29019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101330" y="5886450"/>
          <a:ext cx="12128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6302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794240" y="190500"/>
          <a:ext cx="222504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409805" y="190500"/>
          <a:ext cx="33528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54660" y="7591425"/>
          <a:ext cx="670687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0185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0185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0185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0185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0185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0185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0185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0185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0185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6377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1800205" y="7600315"/>
          <a:ext cx="397192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800205" y="7591425"/>
          <a:ext cx="79438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30683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56515</xdr:colOff>
      <xdr:row>52</xdr:row>
      <xdr:rowOff>227965</xdr:rowOff>
    </xdr:to>
    <xdr:sp macro="" textlink="" fLocksText="0">
      <xdr:nvSpPr>
        <xdr:cNvPr id="20" name="テキスト ボックス 19"/>
        <xdr:cNvSpPr txBox="1"/>
      </xdr:nvSpPr>
      <xdr:spPr>
        <a:xfrm>
          <a:off x="11924030" y="7934325"/>
          <a:ext cx="370459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令和3年度の元利償還金については、前年度と比較し、92百万円の増となった。これは、平成29年度に借り入れた臨時財政対策債等の償還開始による増が、償還を完了したものの減よりも上回ったことによるものである。</a:t>
          </a:r>
        </a:p>
        <a:p>
          <a:r>
            <a:rPr kumimoji="1" lang="ja-JP" altLang="en-US" sz="1200">
              <a:latin typeface="ＭＳ ゴシック"/>
              <a:ea typeface="ＭＳ ゴシック"/>
            </a:rPr>
            <a:t>　このほか、一部事務組合等が起こした地方債の元利償還金に対する負担金等は増、病院・下水道事業の公営企業債の元利償還金に対する繰入金は減となった。</a:t>
          </a:r>
        </a:p>
        <a:p>
          <a:r>
            <a:rPr kumimoji="1" lang="ja-JP" altLang="en-US" sz="1200">
              <a:latin typeface="ＭＳ ゴシック"/>
              <a:ea typeface="ＭＳ ゴシック"/>
            </a:rPr>
            <a:t>　今後は、市立病院の建替、下水道管きょの補修および更新やポンプ場の耐震化による起債の増が見込まれる。一般会計では、市債の新規発行にあたっては、将来の財政負担を考慮し、元金償還額を上回らないよう市債残高の縮減に取り組んで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454660" y="12106275"/>
          <a:ext cx="670687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227330</xdr:colOff>
      <xdr:row>57</xdr:row>
      <xdr:rowOff>382905</xdr:rowOff>
    </xdr:to>
    <xdr:sp macro="" textlink="">
      <xdr:nvSpPr>
        <xdr:cNvPr id="22" name="Rectangle 87"/>
        <xdr:cNvSpPr>
          <a:spLocks noChangeArrowheads="1"/>
        </xdr:cNvSpPr>
      </xdr:nvSpPr>
      <xdr:spPr>
        <a:xfrm>
          <a:off x="11800205" y="12115800"/>
          <a:ext cx="399923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1824970" y="12106275"/>
          <a:ext cx="72326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1904980" y="12325985"/>
          <a:ext cx="37922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133985</xdr:colOff>
      <xdr:row>53</xdr:row>
      <xdr:rowOff>9525</xdr:rowOff>
    </xdr:to>
    <xdr:sp macro="" textlink="">
      <xdr:nvSpPr>
        <xdr:cNvPr id="3" name="正方形/長方形 3"/>
        <xdr:cNvSpPr>
          <a:spLocks noChangeArrowheads="1"/>
        </xdr:cNvSpPr>
      </xdr:nvSpPr>
      <xdr:spPr>
        <a:xfrm>
          <a:off x="11713210" y="7572375"/>
          <a:ext cx="418846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1771630" y="7604125"/>
          <a:ext cx="223901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348865"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348865"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348865"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348865"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348865"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348865"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348865"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348865"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348865"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348865"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348865"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377440"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298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33056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589915</xdr:colOff>
      <xdr:row>1</xdr:row>
      <xdr:rowOff>47625</xdr:rowOff>
    </xdr:from>
    <xdr:to>
      <xdr:col>13</xdr:col>
      <xdr:colOff>629285</xdr:colOff>
      <xdr:row>3</xdr:row>
      <xdr:rowOff>123825</xdr:rowOff>
    </xdr:to>
    <xdr:sp macro="" textlink="">
      <xdr:nvSpPr>
        <xdr:cNvPr id="19" name="年度ボックス"/>
        <xdr:cNvSpPr>
          <a:spLocks noChangeArrowheads="1"/>
        </xdr:cNvSpPr>
      </xdr:nvSpPr>
      <xdr:spPr>
        <a:xfrm>
          <a:off x="978281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172085</xdr:colOff>
      <xdr:row>1</xdr:row>
      <xdr:rowOff>47625</xdr:rowOff>
    </xdr:from>
    <xdr:to>
      <xdr:col>18</xdr:col>
      <xdr:colOff>133985</xdr:colOff>
      <xdr:row>3</xdr:row>
      <xdr:rowOff>123825</xdr:rowOff>
    </xdr:to>
    <xdr:sp macro="" textlink="">
      <xdr:nvSpPr>
        <xdr:cNvPr id="20" name="団体名称ボックス"/>
        <xdr:cNvSpPr>
          <a:spLocks noChangeArrowheads="1"/>
        </xdr:cNvSpPr>
      </xdr:nvSpPr>
      <xdr:spPr>
        <a:xfrm>
          <a:off x="12475210" y="238125"/>
          <a:ext cx="3426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54660" y="7591425"/>
          <a:ext cx="537210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866140</xdr:colOff>
      <xdr:row>5</xdr:row>
      <xdr:rowOff>133985</xdr:rowOff>
    </xdr:to>
    <xdr:sp macro="" textlink="">
      <xdr:nvSpPr>
        <xdr:cNvPr id="22" name="テキスト ボックス 6"/>
        <xdr:cNvSpPr txBox="1">
          <a:spLocks noChangeArrowheads="1"/>
        </xdr:cNvSpPr>
      </xdr:nvSpPr>
      <xdr:spPr>
        <a:xfrm>
          <a:off x="568960" y="705485"/>
          <a:ext cx="161798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19685</xdr:colOff>
      <xdr:row>52</xdr:row>
      <xdr:rowOff>247650</xdr:rowOff>
    </xdr:to>
    <xdr:sp macro="" textlink="" fLocksText="0">
      <xdr:nvSpPr>
        <xdr:cNvPr id="23" name="テキスト ボックス 22"/>
        <xdr:cNvSpPr txBox="1"/>
      </xdr:nvSpPr>
      <xdr:spPr>
        <a:xfrm>
          <a:off x="11827510" y="7962900"/>
          <a:ext cx="395986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将来負担額において、一般会計、公営企業とも適正な地方債の管理を実施していることなどから、結果として前年度に比べ全体で13億円余の減となった。</a:t>
          </a:r>
        </a:p>
        <a:p>
          <a:r>
            <a:rPr kumimoji="1" lang="ja-JP" altLang="en-US" sz="1400">
              <a:latin typeface="ＭＳ ゴシック"/>
              <a:ea typeface="ＭＳ ゴシック"/>
            </a:rPr>
            <a:t>　充当可能財源等については、財政調整基金などの充当可能基金が31億円余の増となったことにより、前年度に比べ全体で27億円余の増となった。</a:t>
          </a:r>
        </a:p>
        <a:p>
          <a:r>
            <a:rPr kumimoji="1" lang="ja-JP" altLang="en-US" sz="1400">
              <a:latin typeface="ＭＳ ゴシック"/>
              <a:ea typeface="ＭＳ ゴシック"/>
            </a:rPr>
            <a:t>　将来負担額の減と、充当可能財源等の増より、将来負担比率は改善した。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xdr:cNvSpPr>
          <a:spLocks noChangeArrowheads="1"/>
        </xdr:cNvSpPr>
      </xdr:nvSpPr>
      <xdr:spPr>
        <a:xfrm>
          <a:off x="7664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xdr:cNvSpPr>
          <a:spLocks noChangeArrowheads="1"/>
        </xdr:cNvSpPr>
      </xdr:nvSpPr>
      <xdr:spPr>
        <a:xfrm>
          <a:off x="7664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210056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67055" y="11934825"/>
          <a:ext cx="6526530"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42631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21409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東京都青梅市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16471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xdr:cNvSpPr>
          <a:spLocks noChangeArrowheads="1"/>
        </xdr:cNvSpPr>
      </xdr:nvSpPr>
      <xdr:spPr>
        <a:xfrm>
          <a:off x="7664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426315"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42631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・財政調整基金、職員退職手当基金および新型コロナウイルス対策助け合い基金など7基金で新規に約36億円積立て。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・公共施設整備基金、ふれあい福祉基金および職員退職手当基金など11基金で約44万円の運用益。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・退職手当基金、新型コロナウイルス対策助け合い基金および災害対策基金など10基金で約5.3億円の取崩し。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・ふれあい福祉基金など、いくつかの基金には指定寄付金を原資とした積み立てを行うが、翌年度以降において取崩し、基金の目的に適う事業に活用することとする。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・その他の基金については、積立てられる要素がなく、必要に応じて取り崩していくため、残高は減少傾向となる。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・モーターボート事業収益の好調が続いていると、財政調整基金などの取崩しが減額される見込みがある。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xdr:cNvSpPr>
          <a:spLocks noChangeArrowheads="1"/>
        </xdr:cNvSpPr>
      </xdr:nvSpPr>
      <xdr:spPr>
        <a:xfrm>
          <a:off x="1251013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426315"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42631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・公共施設整備基金：公共施設整備事業に必要な資金に充てる。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・ふれあい福祉基金：社会福祉施策の実施に必要な資金に充てる。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・新型コロナウイルス対策助け合い基金（第1～3号）：国（第1号）、都（第2号）の交付金の繰越事業分や寄付金等（第3号）を積立て、感染症対策事業などに必要な資金を充てる。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・公共施設整備基金：将来見込まれるインフラや公共施設の整備に必要な資金として、10億円余を積立てた。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対策助け合い基金（第1～3号）：新型コロナ対策の国・都の交付金などを事業の実施状況から約6,000万円を積立てるとともに、約8,000万円を取崩し、事業に充当した。約1億円が年度末残高とな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今後、計画されている給食センターの建替え、東青梅1丁目諸事業用地利活用事業等のほか、インフラや公共施設の老朽化が進んでいることもあり、その対策にかかる経費の増加が今後見込まれるため、将来負担に備え可能な限り温存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・新型コロナウイルス対策助け合い基金（第1～3号）：企業への融資の利子補給など事業の進捗に連動し、年々残高が減少する。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xdr:cNvSpPr>
          <a:spLocks noChangeArrowheads="1"/>
        </xdr:cNvSpPr>
      </xdr:nvSpPr>
      <xdr:spPr>
        <a:xfrm>
          <a:off x="1251013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426315"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42631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・地方財政法にもとづき、前年度実質収支の2分の1である11.5億円を積み立てたことによる増加。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・モーターボート事業収益が好調であったため、取崩しはなかった。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残高が当初予算の財政規模の8％から10％の範囲内となるよう努めることとしているが、平成15年度から21年度までの間に大きく取り崩しており、目標水準まで回復していない状況が続いていたが、令和3年度をもって目標水準に達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・令和4年度時点での財政計画での推計では、毎年1.75億円ずつ積み立てる見込みである。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51013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426315"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42631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xdr:cNvSpPr>
          <a:spLocks noChangeArrowheads="1"/>
        </xdr:cNvSpPr>
      </xdr:nvSpPr>
      <xdr:spPr>
        <a:xfrm>
          <a:off x="1251013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839700" y="918972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8972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8972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863060" y="918972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159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159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159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15900"/>
          <a:ext cx="134112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2" name="正方形/長方形 11"/>
        <xdr:cNvSpPr/>
      </xdr:nvSpPr>
      <xdr:spPr>
        <a:xfrm>
          <a:off x="355600" y="64135"/>
          <a:ext cx="1113917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3" name="正方形/長方形 12"/>
        <xdr:cNvSpPr/>
      </xdr:nvSpPr>
      <xdr:spPr>
        <a:xfrm>
          <a:off x="15013305" y="189230"/>
          <a:ext cx="3473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4" name="正方形/長方形 13"/>
        <xdr:cNvSpPr/>
      </xdr:nvSpPr>
      <xdr:spPr>
        <a:xfrm>
          <a:off x="15015210" y="215265"/>
          <a:ext cx="3452495"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5" name="正方形/長方形 14"/>
        <xdr:cNvSpPr/>
      </xdr:nvSpPr>
      <xdr:spPr>
        <a:xfrm>
          <a:off x="15041245" y="240665"/>
          <a:ext cx="3394710" cy="4438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6" name="正方形/長方形 15"/>
        <xdr:cNvSpPr/>
      </xdr:nvSpPr>
      <xdr:spPr>
        <a:xfrm>
          <a:off x="12539345" y="189230"/>
          <a:ext cx="23406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7" name="正方形/長方形 16"/>
        <xdr:cNvSpPr/>
      </xdr:nvSpPr>
      <xdr:spPr>
        <a:xfrm>
          <a:off x="12564745" y="215265"/>
          <a:ext cx="22961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8" name="正方形/長方形 17"/>
        <xdr:cNvSpPr/>
      </xdr:nvSpPr>
      <xdr:spPr>
        <a:xfrm>
          <a:off x="12590145" y="240665"/>
          <a:ext cx="226187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19" name="正方形/長方形 18"/>
        <xdr:cNvSpPr/>
      </xdr:nvSpPr>
      <xdr:spPr>
        <a:xfrm>
          <a:off x="436880" y="883920"/>
          <a:ext cx="8878570" cy="174117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20" name="正方形/長方形 19"/>
        <xdr:cNvSpPr/>
      </xdr:nvSpPr>
      <xdr:spPr>
        <a:xfrm>
          <a:off x="558165" y="915670"/>
          <a:ext cx="1213485" cy="1678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21" name="正方形/長方形 20"/>
        <xdr:cNvSpPr/>
      </xdr:nvSpPr>
      <xdr:spPr>
        <a:xfrm>
          <a:off x="1731645" y="915670"/>
          <a:ext cx="1173480" cy="1678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131,124
129,087
103.31
62,081,371
58,615,463
2,872,806
28,535,185
32,451,070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22" name="正方形/長方形 21"/>
        <xdr:cNvSpPr/>
      </xdr:nvSpPr>
      <xdr:spPr>
        <a:xfrm>
          <a:off x="2905125" y="915670"/>
          <a:ext cx="1341120" cy="1678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3" name="正方形/長方形 22"/>
        <xdr:cNvSpPr/>
      </xdr:nvSpPr>
      <xdr:spPr>
        <a:xfrm>
          <a:off x="4246245" y="934720"/>
          <a:ext cx="178054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4" name="正方形/長方形 23"/>
        <xdr:cNvSpPr/>
      </xdr:nvSpPr>
      <xdr:spPr>
        <a:xfrm>
          <a:off x="6026785" y="934720"/>
          <a:ext cx="1109345"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5" name="正方形/長方形 24"/>
        <xdr:cNvSpPr/>
      </xdr:nvSpPr>
      <xdr:spPr>
        <a:xfrm>
          <a:off x="7200265" y="947420"/>
          <a:ext cx="56642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6" name="正方形/長方形 25"/>
        <xdr:cNvSpPr/>
      </xdr:nvSpPr>
      <xdr:spPr>
        <a:xfrm>
          <a:off x="4246245" y="1692910"/>
          <a:ext cx="178054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7" name="正方形/長方形 26"/>
        <xdr:cNvSpPr/>
      </xdr:nvSpPr>
      <xdr:spPr>
        <a:xfrm>
          <a:off x="6090285" y="1692910"/>
          <a:ext cx="322516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28" name="角丸四角形 27"/>
        <xdr:cNvSpPr/>
      </xdr:nvSpPr>
      <xdr:spPr>
        <a:xfrm>
          <a:off x="9765665" y="883920"/>
          <a:ext cx="1341120" cy="12439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29" name="正方形/長方形 28"/>
        <xdr:cNvSpPr/>
      </xdr:nvSpPr>
      <xdr:spPr>
        <a:xfrm>
          <a:off x="9986010" y="947420"/>
          <a:ext cx="117348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30" name="正方形/長方形 29"/>
        <xdr:cNvSpPr/>
      </xdr:nvSpPr>
      <xdr:spPr>
        <a:xfrm>
          <a:off x="9986010" y="1209675"/>
          <a:ext cx="117348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31" name="正方形/長方形 30"/>
        <xdr:cNvSpPr/>
      </xdr:nvSpPr>
      <xdr:spPr>
        <a:xfrm>
          <a:off x="9986010" y="1544955"/>
          <a:ext cx="129476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2" name="直線コネクタ 31"/>
        <xdr:cNvCxnSpPr/>
      </xdr:nvCxnSpPr>
      <xdr:spPr>
        <a:xfrm flipH="1">
          <a:off x="9825355" y="103632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3" name="楕円 32"/>
        <xdr:cNvSpPr/>
      </xdr:nvSpPr>
      <xdr:spPr>
        <a:xfrm>
          <a:off x="9879330" y="99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34" name="フローチャート: 判断 33"/>
        <xdr:cNvSpPr/>
      </xdr:nvSpPr>
      <xdr:spPr>
        <a:xfrm>
          <a:off x="9879330" y="1296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35" name="直線コネクタ 34"/>
        <xdr:cNvCxnSpPr/>
      </xdr:nvCxnSpPr>
      <xdr:spPr>
        <a:xfrm>
          <a:off x="9923780" y="15449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7" name="直線コネクタ 36"/>
        <xdr:cNvCxnSpPr/>
      </xdr:nvCxnSpPr>
      <xdr:spPr>
        <a:xfrm flipV="1">
          <a:off x="9923780" y="177736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38" name="直線コネクタ 37"/>
        <xdr:cNvCxnSpPr/>
      </xdr:nvCxnSpPr>
      <xdr:spPr>
        <a:xfrm>
          <a:off x="9844405" y="191643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3175" cy="250190"/>
    <xdr:sp macro="" textlink="">
      <xdr:nvSpPr>
        <xdr:cNvPr id="39" name="テキスト ボックス 38"/>
        <xdr:cNvSpPr txBox="1"/>
      </xdr:nvSpPr>
      <xdr:spPr>
        <a:xfrm>
          <a:off x="419100" y="2724150"/>
          <a:ext cx="88931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3295" cy="250190"/>
    <xdr:sp macro="" textlink="">
      <xdr:nvSpPr>
        <xdr:cNvPr id="40" name="テキスト ボックス 39"/>
        <xdr:cNvSpPr txBox="1"/>
      </xdr:nvSpPr>
      <xdr:spPr>
        <a:xfrm>
          <a:off x="419100" y="2960370"/>
          <a:ext cx="6043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8330" cy="253365"/>
    <xdr:sp macro="" textlink="">
      <xdr:nvSpPr>
        <xdr:cNvPr id="41" name="テキスト ボックス 40"/>
        <xdr:cNvSpPr txBox="1"/>
      </xdr:nvSpPr>
      <xdr:spPr>
        <a:xfrm>
          <a:off x="419100" y="3195955"/>
          <a:ext cx="82283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10900410" cy="250190"/>
    <xdr:sp macro="" textlink="">
      <xdr:nvSpPr>
        <xdr:cNvPr id="42" name="テキスト ボックス 41"/>
        <xdr:cNvSpPr txBox="1"/>
      </xdr:nvSpPr>
      <xdr:spPr>
        <a:xfrm>
          <a:off x="419100" y="3432175"/>
          <a:ext cx="109004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140335</xdr:rowOff>
    </xdr:from>
    <xdr:ext cx="4430395" cy="250190"/>
    <xdr:sp macro="" textlink="">
      <xdr:nvSpPr>
        <xdr:cNvPr id="43" name="テキスト ボックス 42"/>
        <xdr:cNvSpPr txBox="1"/>
      </xdr:nvSpPr>
      <xdr:spPr>
        <a:xfrm>
          <a:off x="419100" y="3668395"/>
          <a:ext cx="4430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45" name="正方形/長方形 44"/>
        <xdr:cNvSpPr/>
      </xdr:nvSpPr>
      <xdr:spPr>
        <a:xfrm>
          <a:off x="1774825" y="4537075"/>
          <a:ext cx="15138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46" name="正方形/長方形 45"/>
        <xdr:cNvSpPr/>
      </xdr:nvSpPr>
      <xdr:spPr>
        <a:xfrm>
          <a:off x="3387090" y="4520565"/>
          <a:ext cx="74041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47" name="正方形/長方形 46"/>
        <xdr:cNvSpPr/>
      </xdr:nvSpPr>
      <xdr:spPr>
        <a:xfrm>
          <a:off x="4815205" y="430212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48" name="正方形/長方形 47"/>
        <xdr:cNvSpPr/>
      </xdr:nvSpPr>
      <xdr:spPr>
        <a:xfrm>
          <a:off x="4815205" y="448627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49" name="正方形/長方形 48"/>
        <xdr:cNvSpPr/>
      </xdr:nvSpPr>
      <xdr:spPr>
        <a:xfrm>
          <a:off x="6156325" y="430212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50" name="正方形/長方形 49"/>
        <xdr:cNvSpPr/>
      </xdr:nvSpPr>
      <xdr:spPr>
        <a:xfrm>
          <a:off x="6156325" y="448627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51" name="正方形/長方形 50"/>
        <xdr:cNvSpPr/>
      </xdr:nvSpPr>
      <xdr:spPr>
        <a:xfrm>
          <a:off x="7624445" y="430212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52" name="正方形/長方形 51"/>
        <xdr:cNvSpPr/>
      </xdr:nvSpPr>
      <xdr:spPr>
        <a:xfrm>
          <a:off x="7624445" y="448627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53" name="正方形/長方形 52"/>
        <xdr:cNvSpPr/>
      </xdr:nvSpPr>
      <xdr:spPr>
        <a:xfrm>
          <a:off x="1127125" y="4857750"/>
          <a:ext cx="373888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4" name="正方形/長方形 53"/>
        <xdr:cNvSpPr/>
      </xdr:nvSpPr>
      <xdr:spPr>
        <a:xfrm>
          <a:off x="5109845" y="4857750"/>
          <a:ext cx="419100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5" name="正方形/長方形 54"/>
        <xdr:cNvSpPr/>
      </xdr:nvSpPr>
      <xdr:spPr>
        <a:xfrm>
          <a:off x="5109845" y="4920615"/>
          <a:ext cx="4023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6" name="テキスト ボックス 55"/>
        <xdr:cNvSpPr txBox="1"/>
      </xdr:nvSpPr>
      <xdr:spPr>
        <a:xfrm>
          <a:off x="5163185" y="5144135"/>
          <a:ext cx="401066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平成２８年度に策定した「青梅市公共施設等総合管理計画」において、公共施設の延べ床面積を、当初１０年間で7.5％削減することを目標としている。</a:t>
          </a:r>
        </a:p>
        <a:p>
          <a:r>
            <a:rPr kumimoji="1" lang="ja-JP" altLang="en-US" sz="1100">
              <a:latin typeface="ＭＳ Ｐゴシック"/>
              <a:ea typeface="ＭＳ Ｐゴシック"/>
            </a:rPr>
            <a:t>　令和３年度は、小学校のトイレや空調の整備、屋上および外壁改修を計画的に実施したが、用途廃止後の施設の解体等が進まず、学校施設を中心に施設の老朽化が懸念される。</a:t>
          </a:r>
        </a:p>
      </xdr:txBody>
    </xdr:sp>
    <xdr:clientData/>
  </xdr:twoCellAnchor>
  <xdr:oneCellAnchor>
    <xdr:from>
      <xdr:col>4</xdr:col>
      <xdr:colOff>171450</xdr:colOff>
      <xdr:row>23</xdr:row>
      <xdr:rowOff>46990</xdr:rowOff>
    </xdr:from>
    <xdr:ext cx="349885" cy="217170"/>
    <xdr:sp macro="" textlink="">
      <xdr:nvSpPr>
        <xdr:cNvPr id="57" name="テキスト ボックス 56"/>
        <xdr:cNvSpPr txBox="1"/>
      </xdr:nvSpPr>
      <xdr:spPr>
        <a:xfrm>
          <a:off x="1101090" y="467233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58" name="直線コネクタ 57"/>
        <xdr:cNvCxnSpPr/>
      </xdr:nvCxnSpPr>
      <xdr:spPr>
        <a:xfrm>
          <a:off x="1127125" y="696912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73025</xdr:rowOff>
    </xdr:from>
    <xdr:ext cx="407670" cy="217805"/>
    <xdr:sp macro="" textlink="">
      <xdr:nvSpPr>
        <xdr:cNvPr id="59" name="テキスト ボックス 58"/>
        <xdr:cNvSpPr txBox="1"/>
      </xdr:nvSpPr>
      <xdr:spPr>
        <a:xfrm>
          <a:off x="721360" y="6877685"/>
          <a:ext cx="4076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77470</xdr:rowOff>
    </xdr:from>
    <xdr:to>
      <xdr:col>27</xdr:col>
      <xdr:colOff>73025</xdr:colOff>
      <xdr:row>34</xdr:row>
      <xdr:rowOff>77470</xdr:rowOff>
    </xdr:to>
    <xdr:cxnSp macro="">
      <xdr:nvCxnSpPr>
        <xdr:cNvPr id="60" name="直線コネクタ 59"/>
        <xdr:cNvCxnSpPr/>
      </xdr:nvCxnSpPr>
      <xdr:spPr>
        <a:xfrm>
          <a:off x="1127125" y="654685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33</xdr:row>
      <xdr:rowOff>153035</xdr:rowOff>
    </xdr:from>
    <xdr:ext cx="407670" cy="220345"/>
    <xdr:sp macro="" textlink="">
      <xdr:nvSpPr>
        <xdr:cNvPr id="61" name="テキスト ボックス 60"/>
        <xdr:cNvSpPr txBox="1"/>
      </xdr:nvSpPr>
      <xdr:spPr>
        <a:xfrm>
          <a:off x="721360" y="6454775"/>
          <a:ext cx="4076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158750</xdr:rowOff>
    </xdr:from>
    <xdr:to>
      <xdr:col>27</xdr:col>
      <xdr:colOff>73025</xdr:colOff>
      <xdr:row>31</xdr:row>
      <xdr:rowOff>158750</xdr:rowOff>
    </xdr:to>
    <xdr:cxnSp macro="">
      <xdr:nvCxnSpPr>
        <xdr:cNvPr id="62" name="直線コネクタ 61"/>
        <xdr:cNvCxnSpPr/>
      </xdr:nvCxnSpPr>
      <xdr:spPr>
        <a:xfrm>
          <a:off x="1127125" y="612521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66675</xdr:rowOff>
    </xdr:from>
    <xdr:ext cx="356235" cy="216535"/>
    <xdr:sp macro="" textlink="">
      <xdr:nvSpPr>
        <xdr:cNvPr id="63" name="テキスト ボックス 62"/>
        <xdr:cNvSpPr txBox="1"/>
      </xdr:nvSpPr>
      <xdr:spPr>
        <a:xfrm>
          <a:off x="772795" y="6033135"/>
          <a:ext cx="35623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71755</xdr:rowOff>
    </xdr:from>
    <xdr:to>
      <xdr:col>27</xdr:col>
      <xdr:colOff>73025</xdr:colOff>
      <xdr:row>29</xdr:row>
      <xdr:rowOff>71755</xdr:rowOff>
    </xdr:to>
    <xdr:cxnSp macro="">
      <xdr:nvCxnSpPr>
        <xdr:cNvPr id="64" name="直線コネクタ 63"/>
        <xdr:cNvCxnSpPr/>
      </xdr:nvCxnSpPr>
      <xdr:spPr>
        <a:xfrm>
          <a:off x="1127125" y="57029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147320</xdr:rowOff>
    </xdr:from>
    <xdr:ext cx="356235" cy="217805"/>
    <xdr:sp macro="" textlink="">
      <xdr:nvSpPr>
        <xdr:cNvPr id="65" name="テキスト ボックス 64"/>
        <xdr:cNvSpPr txBox="1"/>
      </xdr:nvSpPr>
      <xdr:spPr>
        <a:xfrm>
          <a:off x="772795" y="5610860"/>
          <a:ext cx="35623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151765</xdr:rowOff>
    </xdr:from>
    <xdr:to>
      <xdr:col>27</xdr:col>
      <xdr:colOff>73025</xdr:colOff>
      <xdr:row>26</xdr:row>
      <xdr:rowOff>151765</xdr:rowOff>
    </xdr:to>
    <xdr:cxnSp macro="">
      <xdr:nvCxnSpPr>
        <xdr:cNvPr id="66" name="直線コネクタ 65"/>
        <xdr:cNvCxnSpPr/>
      </xdr:nvCxnSpPr>
      <xdr:spPr>
        <a:xfrm>
          <a:off x="1127125" y="528002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60325</xdr:rowOff>
    </xdr:from>
    <xdr:ext cx="356235" cy="220345"/>
    <xdr:sp macro="" textlink="">
      <xdr:nvSpPr>
        <xdr:cNvPr id="67" name="テキスト ボックス 66"/>
        <xdr:cNvSpPr txBox="1"/>
      </xdr:nvSpPr>
      <xdr:spPr>
        <a:xfrm>
          <a:off x="772795" y="5188585"/>
          <a:ext cx="3562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68" name="直線コネクタ 67"/>
        <xdr:cNvCxnSpPr/>
      </xdr:nvCxnSpPr>
      <xdr:spPr>
        <a:xfrm>
          <a:off x="1127125" y="485775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6235" cy="217170"/>
    <xdr:sp macro="" textlink="">
      <xdr:nvSpPr>
        <xdr:cNvPr id="69" name="テキスト ボックス 68"/>
        <xdr:cNvSpPr txBox="1"/>
      </xdr:nvSpPr>
      <xdr:spPr>
        <a:xfrm>
          <a:off x="772795" y="4766310"/>
          <a:ext cx="3562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70" name="有形固定資産減価償却率グラフ枠"/>
        <xdr:cNvSpPr/>
      </xdr:nvSpPr>
      <xdr:spPr>
        <a:xfrm>
          <a:off x="1127125" y="4857750"/>
          <a:ext cx="373888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120015</xdr:rowOff>
    </xdr:from>
    <xdr:to>
      <xdr:col>23</xdr:col>
      <xdr:colOff>85090</xdr:colOff>
      <xdr:row>33</xdr:row>
      <xdr:rowOff>148590</xdr:rowOff>
    </xdr:to>
    <xdr:cxnSp macro="">
      <xdr:nvCxnSpPr>
        <xdr:cNvPr id="71" name="直線コネクタ 70"/>
        <xdr:cNvCxnSpPr/>
      </xdr:nvCxnSpPr>
      <xdr:spPr>
        <a:xfrm flipV="1">
          <a:off x="4206240" y="5248275"/>
          <a:ext cx="127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151765</xdr:rowOff>
    </xdr:from>
    <xdr:ext cx="405130" cy="253365"/>
    <xdr:sp macro="" textlink="">
      <xdr:nvSpPr>
        <xdr:cNvPr id="72" name="有形固定資産減価償却率最小値テキスト"/>
        <xdr:cNvSpPr txBox="1"/>
      </xdr:nvSpPr>
      <xdr:spPr>
        <a:xfrm>
          <a:off x="4258945" y="64535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dr:col>22</xdr:col>
      <xdr:colOff>171450</xdr:colOff>
      <xdr:row>33</xdr:row>
      <xdr:rowOff>148590</xdr:rowOff>
    </xdr:from>
    <xdr:to>
      <xdr:col>23</xdr:col>
      <xdr:colOff>171450</xdr:colOff>
      <xdr:row>33</xdr:row>
      <xdr:rowOff>148590</xdr:rowOff>
    </xdr:to>
    <xdr:cxnSp macro="">
      <xdr:nvCxnSpPr>
        <xdr:cNvPr id="73" name="直線コネクタ 72"/>
        <xdr:cNvCxnSpPr/>
      </xdr:nvCxnSpPr>
      <xdr:spPr>
        <a:xfrm>
          <a:off x="4118610" y="6450330"/>
          <a:ext cx="1676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68580</xdr:rowOff>
    </xdr:from>
    <xdr:ext cx="405130" cy="250190"/>
    <xdr:sp macro="" textlink="">
      <xdr:nvSpPr>
        <xdr:cNvPr id="74" name="有形固定資産減価償却率最大値テキスト"/>
        <xdr:cNvSpPr txBox="1"/>
      </xdr:nvSpPr>
      <xdr:spPr>
        <a:xfrm>
          <a:off x="4258945" y="502920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dr:col>22</xdr:col>
      <xdr:colOff>171450</xdr:colOff>
      <xdr:row>26</xdr:row>
      <xdr:rowOff>120015</xdr:rowOff>
    </xdr:from>
    <xdr:to>
      <xdr:col>23</xdr:col>
      <xdr:colOff>171450</xdr:colOff>
      <xdr:row>26</xdr:row>
      <xdr:rowOff>120015</xdr:rowOff>
    </xdr:to>
    <xdr:cxnSp macro="">
      <xdr:nvCxnSpPr>
        <xdr:cNvPr id="75" name="直線コネクタ 74"/>
        <xdr:cNvCxnSpPr/>
      </xdr:nvCxnSpPr>
      <xdr:spPr>
        <a:xfrm>
          <a:off x="4118610" y="5248275"/>
          <a:ext cx="1676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107315</xdr:rowOff>
    </xdr:from>
    <xdr:ext cx="405130" cy="250190"/>
    <xdr:sp macro="" textlink="">
      <xdr:nvSpPr>
        <xdr:cNvPr id="76" name="有形固定資産減価償却率平均値テキスト"/>
        <xdr:cNvSpPr txBox="1"/>
      </xdr:nvSpPr>
      <xdr:spPr>
        <a:xfrm>
          <a:off x="4258945" y="5570855"/>
          <a:ext cx="40513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85090</xdr:rowOff>
    </xdr:from>
    <xdr:to>
      <xdr:col>23</xdr:col>
      <xdr:colOff>136525</xdr:colOff>
      <xdr:row>30</xdr:row>
      <xdr:rowOff>17145</xdr:rowOff>
    </xdr:to>
    <xdr:sp macro="" textlink="">
      <xdr:nvSpPr>
        <xdr:cNvPr id="77" name="フローチャート: 判断 76"/>
        <xdr:cNvSpPr/>
      </xdr:nvSpPr>
      <xdr:spPr>
        <a:xfrm>
          <a:off x="4157345" y="5716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171450</xdr:colOff>
      <xdr:row>30</xdr:row>
      <xdr:rowOff>18415</xdr:rowOff>
    </xdr:to>
    <xdr:sp macro="" textlink="">
      <xdr:nvSpPr>
        <xdr:cNvPr id="78" name="フローチャート: 判断 77"/>
        <xdr:cNvSpPr/>
      </xdr:nvSpPr>
      <xdr:spPr>
        <a:xfrm>
          <a:off x="3537585" y="571817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74295</xdr:rowOff>
    </xdr:from>
    <xdr:to>
      <xdr:col>15</xdr:col>
      <xdr:colOff>171450</xdr:colOff>
      <xdr:row>30</xdr:row>
      <xdr:rowOff>5715</xdr:rowOff>
    </xdr:to>
    <xdr:sp macro="" textlink="">
      <xdr:nvSpPr>
        <xdr:cNvPr id="79" name="フローチャート: 判断 78"/>
        <xdr:cNvSpPr/>
      </xdr:nvSpPr>
      <xdr:spPr>
        <a:xfrm>
          <a:off x="2867025" y="570547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55245</xdr:rowOff>
    </xdr:from>
    <xdr:to>
      <xdr:col>11</xdr:col>
      <xdr:colOff>171450</xdr:colOff>
      <xdr:row>29</xdr:row>
      <xdr:rowOff>154305</xdr:rowOff>
    </xdr:to>
    <xdr:sp macro="" textlink="">
      <xdr:nvSpPr>
        <xdr:cNvPr id="80" name="フローチャート: 判断 79"/>
        <xdr:cNvSpPr/>
      </xdr:nvSpPr>
      <xdr:spPr>
        <a:xfrm>
          <a:off x="2196465" y="568642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47625</xdr:rowOff>
    </xdr:from>
    <xdr:to>
      <xdr:col>7</xdr:col>
      <xdr:colOff>171450</xdr:colOff>
      <xdr:row>29</xdr:row>
      <xdr:rowOff>146685</xdr:rowOff>
    </xdr:to>
    <xdr:sp macro="" textlink="">
      <xdr:nvSpPr>
        <xdr:cNvPr id="81" name="フローチャート: 判断 80"/>
        <xdr:cNvSpPr/>
      </xdr:nvSpPr>
      <xdr:spPr>
        <a:xfrm>
          <a:off x="1525905" y="5678805"/>
          <a:ext cx="781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58825" cy="220345"/>
    <xdr:sp macro="" textlink="">
      <xdr:nvSpPr>
        <xdr:cNvPr id="82" name="テキスト ボックス 81"/>
        <xdr:cNvSpPr txBox="1"/>
      </xdr:nvSpPr>
      <xdr:spPr>
        <a:xfrm>
          <a:off x="4053205" y="7013575"/>
          <a:ext cx="7588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58825" cy="220345"/>
    <xdr:sp macro="" textlink="">
      <xdr:nvSpPr>
        <xdr:cNvPr id="83" name="テキスト ボックス 82"/>
        <xdr:cNvSpPr txBox="1"/>
      </xdr:nvSpPr>
      <xdr:spPr>
        <a:xfrm>
          <a:off x="3433445" y="7013575"/>
          <a:ext cx="7588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58825" cy="220345"/>
    <xdr:sp macro="" textlink="">
      <xdr:nvSpPr>
        <xdr:cNvPr id="84" name="テキスト ボックス 83"/>
        <xdr:cNvSpPr txBox="1"/>
      </xdr:nvSpPr>
      <xdr:spPr>
        <a:xfrm>
          <a:off x="2762885" y="7013575"/>
          <a:ext cx="7588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58825" cy="220345"/>
    <xdr:sp macro="" textlink="">
      <xdr:nvSpPr>
        <xdr:cNvPr id="85" name="テキスト ボックス 84"/>
        <xdr:cNvSpPr txBox="1"/>
      </xdr:nvSpPr>
      <xdr:spPr>
        <a:xfrm>
          <a:off x="2092325" y="7013575"/>
          <a:ext cx="7588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58825" cy="220345"/>
    <xdr:sp macro="" textlink="">
      <xdr:nvSpPr>
        <xdr:cNvPr id="86" name="テキスト ボックス 85"/>
        <xdr:cNvSpPr txBox="1"/>
      </xdr:nvSpPr>
      <xdr:spPr>
        <a:xfrm>
          <a:off x="1421765" y="7013575"/>
          <a:ext cx="7588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30</xdr:row>
      <xdr:rowOff>84455</xdr:rowOff>
    </xdr:from>
    <xdr:to>
      <xdr:col>23</xdr:col>
      <xdr:colOff>136525</xdr:colOff>
      <xdr:row>31</xdr:row>
      <xdr:rowOff>16510</xdr:rowOff>
    </xdr:to>
    <xdr:sp macro="" textlink="">
      <xdr:nvSpPr>
        <xdr:cNvPr id="87" name="楕円 86"/>
        <xdr:cNvSpPr/>
      </xdr:nvSpPr>
      <xdr:spPr>
        <a:xfrm>
          <a:off x="4157345" y="5883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62865</xdr:rowOff>
    </xdr:from>
    <xdr:ext cx="405130" cy="253365"/>
    <xdr:sp macro="" textlink="">
      <xdr:nvSpPr>
        <xdr:cNvPr id="88" name="有形固定資産減価償却率該当値テキスト"/>
        <xdr:cNvSpPr txBox="1"/>
      </xdr:nvSpPr>
      <xdr:spPr>
        <a:xfrm>
          <a:off x="4258945" y="58616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64770</xdr:rowOff>
    </xdr:from>
    <xdr:to>
      <xdr:col>19</xdr:col>
      <xdr:colOff>171450</xdr:colOff>
      <xdr:row>30</xdr:row>
      <xdr:rowOff>164465</xdr:rowOff>
    </xdr:to>
    <xdr:sp macro="" textlink="">
      <xdr:nvSpPr>
        <xdr:cNvPr id="89" name="楕円 88"/>
        <xdr:cNvSpPr/>
      </xdr:nvSpPr>
      <xdr:spPr>
        <a:xfrm>
          <a:off x="3537585" y="5863590"/>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114935</xdr:rowOff>
    </xdr:from>
    <xdr:to>
      <xdr:col>23</xdr:col>
      <xdr:colOff>85725</xdr:colOff>
      <xdr:row>30</xdr:row>
      <xdr:rowOff>133985</xdr:rowOff>
    </xdr:to>
    <xdr:cxnSp macro="">
      <xdr:nvCxnSpPr>
        <xdr:cNvPr id="90" name="直線コネクタ 89"/>
        <xdr:cNvCxnSpPr/>
      </xdr:nvCxnSpPr>
      <xdr:spPr>
        <a:xfrm>
          <a:off x="3588385" y="5913755"/>
          <a:ext cx="6197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31750</xdr:rowOff>
    </xdr:from>
    <xdr:to>
      <xdr:col>15</xdr:col>
      <xdr:colOff>171450</xdr:colOff>
      <xdr:row>30</xdr:row>
      <xdr:rowOff>130810</xdr:rowOff>
    </xdr:to>
    <xdr:sp macro="" textlink="">
      <xdr:nvSpPr>
        <xdr:cNvPr id="91" name="楕円 90"/>
        <xdr:cNvSpPr/>
      </xdr:nvSpPr>
      <xdr:spPr>
        <a:xfrm>
          <a:off x="2867025" y="583057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81280</xdr:rowOff>
    </xdr:from>
    <xdr:to>
      <xdr:col>19</xdr:col>
      <xdr:colOff>136525</xdr:colOff>
      <xdr:row>30</xdr:row>
      <xdr:rowOff>114935</xdr:rowOff>
    </xdr:to>
    <xdr:cxnSp macro="">
      <xdr:nvCxnSpPr>
        <xdr:cNvPr id="92" name="直線コネクタ 91"/>
        <xdr:cNvCxnSpPr/>
      </xdr:nvCxnSpPr>
      <xdr:spPr>
        <a:xfrm>
          <a:off x="2917825" y="5880100"/>
          <a:ext cx="6705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167640</xdr:rowOff>
    </xdr:from>
    <xdr:to>
      <xdr:col>11</xdr:col>
      <xdr:colOff>171450</xdr:colOff>
      <xdr:row>30</xdr:row>
      <xdr:rowOff>99060</xdr:rowOff>
    </xdr:to>
    <xdr:sp macro="" textlink="">
      <xdr:nvSpPr>
        <xdr:cNvPr id="93" name="楕円 92"/>
        <xdr:cNvSpPr/>
      </xdr:nvSpPr>
      <xdr:spPr>
        <a:xfrm>
          <a:off x="2196465" y="5798820"/>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50165</xdr:rowOff>
    </xdr:from>
    <xdr:to>
      <xdr:col>15</xdr:col>
      <xdr:colOff>136525</xdr:colOff>
      <xdr:row>30</xdr:row>
      <xdr:rowOff>81280</xdr:rowOff>
    </xdr:to>
    <xdr:cxnSp macro="">
      <xdr:nvCxnSpPr>
        <xdr:cNvPr id="94" name="直線コネクタ 93"/>
        <xdr:cNvCxnSpPr/>
      </xdr:nvCxnSpPr>
      <xdr:spPr>
        <a:xfrm>
          <a:off x="2247265" y="5848985"/>
          <a:ext cx="67056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146685</xdr:rowOff>
    </xdr:from>
    <xdr:to>
      <xdr:col>7</xdr:col>
      <xdr:colOff>171450</xdr:colOff>
      <xdr:row>30</xdr:row>
      <xdr:rowOff>78105</xdr:rowOff>
    </xdr:to>
    <xdr:sp macro="" textlink="">
      <xdr:nvSpPr>
        <xdr:cNvPr id="95" name="楕円 94"/>
        <xdr:cNvSpPr/>
      </xdr:nvSpPr>
      <xdr:spPr>
        <a:xfrm>
          <a:off x="1525905" y="5777865"/>
          <a:ext cx="781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28575</xdr:rowOff>
    </xdr:from>
    <xdr:to>
      <xdr:col>11</xdr:col>
      <xdr:colOff>136525</xdr:colOff>
      <xdr:row>30</xdr:row>
      <xdr:rowOff>50165</xdr:rowOff>
    </xdr:to>
    <xdr:cxnSp macro="">
      <xdr:nvCxnSpPr>
        <xdr:cNvPr id="96" name="直線コネクタ 95"/>
        <xdr:cNvCxnSpPr/>
      </xdr:nvCxnSpPr>
      <xdr:spPr>
        <a:xfrm>
          <a:off x="1576705" y="5827395"/>
          <a:ext cx="67056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28</xdr:row>
      <xdr:rowOff>34925</xdr:rowOff>
    </xdr:from>
    <xdr:ext cx="405130" cy="250190"/>
    <xdr:sp macro="" textlink="">
      <xdr:nvSpPr>
        <xdr:cNvPr id="97" name="n_1aveValue有形固定資産減価償却率"/>
        <xdr:cNvSpPr txBox="1"/>
      </xdr:nvSpPr>
      <xdr:spPr>
        <a:xfrm>
          <a:off x="3395980" y="549846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22225</xdr:rowOff>
    </xdr:from>
    <xdr:ext cx="405130" cy="253365"/>
    <xdr:sp macro="" textlink="">
      <xdr:nvSpPr>
        <xdr:cNvPr id="98" name="n_2aveValue有形固定資産減価償却率"/>
        <xdr:cNvSpPr txBox="1"/>
      </xdr:nvSpPr>
      <xdr:spPr>
        <a:xfrm>
          <a:off x="2738120" y="54857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3175</xdr:rowOff>
    </xdr:from>
    <xdr:ext cx="405130" cy="253365"/>
    <xdr:sp macro="" textlink="">
      <xdr:nvSpPr>
        <xdr:cNvPr id="99" name="n_3aveValue有形固定資産減価償却率"/>
        <xdr:cNvSpPr txBox="1"/>
      </xdr:nvSpPr>
      <xdr:spPr>
        <a:xfrm>
          <a:off x="2067560" y="54667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27</xdr:row>
      <xdr:rowOff>162560</xdr:rowOff>
    </xdr:from>
    <xdr:ext cx="405130" cy="250190"/>
    <xdr:sp macro="" textlink="">
      <xdr:nvSpPr>
        <xdr:cNvPr id="100" name="n_4aveValue有形固定資産減価償却率"/>
        <xdr:cNvSpPr txBox="1"/>
      </xdr:nvSpPr>
      <xdr:spPr>
        <a:xfrm>
          <a:off x="1397000" y="545846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30</xdr:row>
      <xdr:rowOff>155575</xdr:rowOff>
    </xdr:from>
    <xdr:ext cx="405130" cy="252730"/>
    <xdr:sp macro="" textlink="">
      <xdr:nvSpPr>
        <xdr:cNvPr id="101" name="n_1mainValue有形固定資産減価償却率"/>
        <xdr:cNvSpPr txBox="1"/>
      </xdr:nvSpPr>
      <xdr:spPr>
        <a:xfrm>
          <a:off x="3395980" y="595439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122555</xdr:rowOff>
    </xdr:from>
    <xdr:ext cx="405130" cy="249555"/>
    <xdr:sp macro="" textlink="">
      <xdr:nvSpPr>
        <xdr:cNvPr id="102" name="n_2mainValue有形固定資産減価償却率"/>
        <xdr:cNvSpPr txBox="1"/>
      </xdr:nvSpPr>
      <xdr:spPr>
        <a:xfrm>
          <a:off x="2738120" y="59213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30</xdr:row>
      <xdr:rowOff>90805</xdr:rowOff>
    </xdr:from>
    <xdr:ext cx="405130" cy="250190"/>
    <xdr:sp macro="" textlink="">
      <xdr:nvSpPr>
        <xdr:cNvPr id="103" name="n_3mainValue有形固定資産減価償却率"/>
        <xdr:cNvSpPr txBox="1"/>
      </xdr:nvSpPr>
      <xdr:spPr>
        <a:xfrm>
          <a:off x="2067560" y="588962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30</xdr:row>
      <xdr:rowOff>69850</xdr:rowOff>
    </xdr:from>
    <xdr:ext cx="405130" cy="250190"/>
    <xdr:sp macro="" textlink="">
      <xdr:nvSpPr>
        <xdr:cNvPr id="104" name="n_4mainValue有形固定資産減価償却率"/>
        <xdr:cNvSpPr txBox="1"/>
      </xdr:nvSpPr>
      <xdr:spPr>
        <a:xfrm>
          <a:off x="1397000" y="586867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06" name="正方形/長方形 105"/>
        <xdr:cNvSpPr/>
      </xdr:nvSpPr>
      <xdr:spPr>
        <a:xfrm>
          <a:off x="10904220" y="4537075"/>
          <a:ext cx="92075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07" name="正方形/長方形 106"/>
        <xdr:cNvSpPr/>
      </xdr:nvSpPr>
      <xdr:spPr>
        <a:xfrm>
          <a:off x="12165330" y="4520565"/>
          <a:ext cx="83820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[ 390.4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08" name="正方形/長方形 107"/>
        <xdr:cNvSpPr/>
      </xdr:nvSpPr>
      <xdr:spPr>
        <a:xfrm>
          <a:off x="13659485" y="430212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09" name="正方形/長方形 108"/>
        <xdr:cNvSpPr/>
      </xdr:nvSpPr>
      <xdr:spPr>
        <a:xfrm>
          <a:off x="13659485" y="448627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10" name="正方形/長方形 109"/>
        <xdr:cNvSpPr/>
      </xdr:nvSpPr>
      <xdr:spPr>
        <a:xfrm>
          <a:off x="15000605" y="430212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11" name="正方形/長方形 110"/>
        <xdr:cNvSpPr/>
      </xdr:nvSpPr>
      <xdr:spPr>
        <a:xfrm>
          <a:off x="15000605" y="448627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12" name="正方形/長方形 111"/>
        <xdr:cNvSpPr/>
      </xdr:nvSpPr>
      <xdr:spPr>
        <a:xfrm>
          <a:off x="16445865" y="430212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3" name="正方形/長方形 112"/>
        <xdr:cNvSpPr/>
      </xdr:nvSpPr>
      <xdr:spPr>
        <a:xfrm>
          <a:off x="16445865" y="448627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4" name="正方形/長方形 113"/>
        <xdr:cNvSpPr/>
      </xdr:nvSpPr>
      <xdr:spPr>
        <a:xfrm>
          <a:off x="9971405" y="4857750"/>
          <a:ext cx="371602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5" name="正方形/長方形 114"/>
        <xdr:cNvSpPr/>
      </xdr:nvSpPr>
      <xdr:spPr>
        <a:xfrm>
          <a:off x="13931265" y="4857750"/>
          <a:ext cx="419100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16" name="正方形/長方形 115"/>
        <xdr:cNvSpPr/>
      </xdr:nvSpPr>
      <xdr:spPr>
        <a:xfrm>
          <a:off x="13931265" y="4920615"/>
          <a:ext cx="4023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17" name="テキスト ボックス 116"/>
        <xdr:cNvSpPr txBox="1"/>
      </xdr:nvSpPr>
      <xdr:spPr>
        <a:xfrm>
          <a:off x="14007465" y="5144135"/>
          <a:ext cx="401066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令和３年度は起債の発行額に対し、元金償還額が上回ったため、年度末現在の残高は減少した。充当可能財源である基金が増加し債務償還比率が減少し、類似団体の平均に近づいた。</a:t>
          </a:r>
        </a:p>
        <a:p>
          <a:r>
            <a:rPr kumimoji="1" lang="ja-JP" altLang="en-US" sz="1100">
              <a:latin typeface="ＭＳ Ｐゴシック"/>
              <a:ea typeface="ＭＳ Ｐゴシック"/>
            </a:rPr>
            <a:t>　毎年度、元金償還額を上回らないように借入額を調整しているが、今後も継続して取り組んでいく。</a:t>
          </a:r>
        </a:p>
      </xdr:txBody>
    </xdr:sp>
    <xdr:clientData/>
  </xdr:twoCellAnchor>
  <xdr:oneCellAnchor>
    <xdr:from>
      <xdr:col>57</xdr:col>
      <xdr:colOff>111125</xdr:colOff>
      <xdr:row>23</xdr:row>
      <xdr:rowOff>46990</xdr:rowOff>
    </xdr:from>
    <xdr:ext cx="346710" cy="217170"/>
    <xdr:sp macro="" textlink="">
      <xdr:nvSpPr>
        <xdr:cNvPr id="118" name="テキスト ボックス 117"/>
        <xdr:cNvSpPr txBox="1"/>
      </xdr:nvSpPr>
      <xdr:spPr>
        <a:xfrm>
          <a:off x="9933305" y="4672330"/>
          <a:ext cx="3467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19" name="直線コネクタ 118"/>
        <xdr:cNvCxnSpPr/>
      </xdr:nvCxnSpPr>
      <xdr:spPr>
        <a:xfrm>
          <a:off x="9971405" y="696912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7805"/>
    <xdr:sp macro="" textlink="">
      <xdr:nvSpPr>
        <xdr:cNvPr id="120" name="テキスト ボックス 119"/>
        <xdr:cNvSpPr txBox="1"/>
      </xdr:nvSpPr>
      <xdr:spPr>
        <a:xfrm>
          <a:off x="9483090" y="6877685"/>
          <a:ext cx="48260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30480</xdr:rowOff>
    </xdr:from>
    <xdr:to>
      <xdr:col>80</xdr:col>
      <xdr:colOff>9525</xdr:colOff>
      <xdr:row>35</xdr:row>
      <xdr:rowOff>30480</xdr:rowOff>
    </xdr:to>
    <xdr:cxnSp macro="">
      <xdr:nvCxnSpPr>
        <xdr:cNvPr id="121" name="直線コネクタ 120"/>
        <xdr:cNvCxnSpPr/>
      </xdr:nvCxnSpPr>
      <xdr:spPr>
        <a:xfrm>
          <a:off x="9971405" y="666750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106680</xdr:rowOff>
    </xdr:from>
    <xdr:ext cx="482600" cy="219710"/>
    <xdr:sp macro="" textlink="">
      <xdr:nvSpPr>
        <xdr:cNvPr id="122" name="テキスト ボックス 121"/>
        <xdr:cNvSpPr txBox="1"/>
      </xdr:nvSpPr>
      <xdr:spPr>
        <a:xfrm>
          <a:off x="9483090" y="6576060"/>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64135</xdr:rowOff>
    </xdr:from>
    <xdr:to>
      <xdr:col>80</xdr:col>
      <xdr:colOff>9525</xdr:colOff>
      <xdr:row>33</xdr:row>
      <xdr:rowOff>64135</xdr:rowOff>
    </xdr:to>
    <xdr:cxnSp macro="">
      <xdr:nvCxnSpPr>
        <xdr:cNvPr id="123" name="直線コネクタ 122"/>
        <xdr:cNvCxnSpPr/>
      </xdr:nvCxnSpPr>
      <xdr:spPr>
        <a:xfrm>
          <a:off x="9971405" y="636587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140335</xdr:rowOff>
    </xdr:from>
    <xdr:ext cx="407670" cy="217170"/>
    <xdr:sp macro="" textlink="">
      <xdr:nvSpPr>
        <xdr:cNvPr id="124" name="テキスト ボックス 123"/>
        <xdr:cNvSpPr txBox="1"/>
      </xdr:nvSpPr>
      <xdr:spPr>
        <a:xfrm>
          <a:off x="9542780" y="6274435"/>
          <a:ext cx="4076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97790</xdr:rowOff>
    </xdr:from>
    <xdr:to>
      <xdr:col>80</xdr:col>
      <xdr:colOff>9525</xdr:colOff>
      <xdr:row>31</xdr:row>
      <xdr:rowOff>97790</xdr:rowOff>
    </xdr:to>
    <xdr:cxnSp macro="">
      <xdr:nvCxnSpPr>
        <xdr:cNvPr id="125" name="直線コネクタ 124"/>
        <xdr:cNvCxnSpPr/>
      </xdr:nvCxnSpPr>
      <xdr:spPr>
        <a:xfrm>
          <a:off x="9971405" y="606425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7670" cy="220345"/>
    <xdr:sp macro="" textlink="">
      <xdr:nvSpPr>
        <xdr:cNvPr id="126" name="テキスト ボックス 125"/>
        <xdr:cNvSpPr txBox="1"/>
      </xdr:nvSpPr>
      <xdr:spPr>
        <a:xfrm>
          <a:off x="9542780" y="5972175"/>
          <a:ext cx="4076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131445</xdr:rowOff>
    </xdr:from>
    <xdr:to>
      <xdr:col>80</xdr:col>
      <xdr:colOff>9525</xdr:colOff>
      <xdr:row>29</xdr:row>
      <xdr:rowOff>131445</xdr:rowOff>
    </xdr:to>
    <xdr:cxnSp macro="">
      <xdr:nvCxnSpPr>
        <xdr:cNvPr id="127" name="直線コネクタ 126"/>
        <xdr:cNvCxnSpPr/>
      </xdr:nvCxnSpPr>
      <xdr:spPr>
        <a:xfrm>
          <a:off x="9971405" y="576262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39370</xdr:rowOff>
    </xdr:from>
    <xdr:ext cx="407670" cy="220345"/>
    <xdr:sp macro="" textlink="">
      <xdr:nvSpPr>
        <xdr:cNvPr id="128" name="テキスト ボックス 127"/>
        <xdr:cNvSpPr txBox="1"/>
      </xdr:nvSpPr>
      <xdr:spPr>
        <a:xfrm>
          <a:off x="9542780" y="5670550"/>
          <a:ext cx="4076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165100</xdr:rowOff>
    </xdr:from>
    <xdr:to>
      <xdr:col>80</xdr:col>
      <xdr:colOff>9525</xdr:colOff>
      <xdr:row>27</xdr:row>
      <xdr:rowOff>165100</xdr:rowOff>
    </xdr:to>
    <xdr:cxnSp macro="">
      <xdr:nvCxnSpPr>
        <xdr:cNvPr id="129" name="直線コネクタ 128"/>
        <xdr:cNvCxnSpPr/>
      </xdr:nvCxnSpPr>
      <xdr:spPr>
        <a:xfrm>
          <a:off x="9971405" y="546100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73660</xdr:rowOff>
    </xdr:from>
    <xdr:ext cx="407670" cy="217805"/>
    <xdr:sp macro="" textlink="">
      <xdr:nvSpPr>
        <xdr:cNvPr id="130" name="テキスト ボックス 129"/>
        <xdr:cNvSpPr txBox="1"/>
      </xdr:nvSpPr>
      <xdr:spPr>
        <a:xfrm>
          <a:off x="9542780" y="5369560"/>
          <a:ext cx="4076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31750</xdr:rowOff>
    </xdr:from>
    <xdr:to>
      <xdr:col>80</xdr:col>
      <xdr:colOff>9525</xdr:colOff>
      <xdr:row>26</xdr:row>
      <xdr:rowOff>31750</xdr:rowOff>
    </xdr:to>
    <xdr:cxnSp macro="">
      <xdr:nvCxnSpPr>
        <xdr:cNvPr id="131" name="直線コネクタ 130"/>
        <xdr:cNvCxnSpPr/>
      </xdr:nvCxnSpPr>
      <xdr:spPr>
        <a:xfrm>
          <a:off x="9971405" y="516001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107315</xdr:rowOff>
    </xdr:from>
    <xdr:ext cx="304800" cy="219075"/>
    <xdr:sp macro="" textlink="">
      <xdr:nvSpPr>
        <xdr:cNvPr id="132" name="テキスト ボックス 131"/>
        <xdr:cNvSpPr txBox="1"/>
      </xdr:nvSpPr>
      <xdr:spPr>
        <a:xfrm>
          <a:off x="9645650" y="5067935"/>
          <a:ext cx="3048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3" name="直線コネクタ 132"/>
        <xdr:cNvCxnSpPr/>
      </xdr:nvCxnSpPr>
      <xdr:spPr>
        <a:xfrm>
          <a:off x="9971405" y="485775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4" name="債務償還比率グラフ枠"/>
        <xdr:cNvSpPr/>
      </xdr:nvSpPr>
      <xdr:spPr>
        <a:xfrm>
          <a:off x="9971405" y="4857750"/>
          <a:ext cx="371602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31750</xdr:rowOff>
    </xdr:from>
    <xdr:to>
      <xdr:col>76</xdr:col>
      <xdr:colOff>21590</xdr:colOff>
      <xdr:row>34</xdr:row>
      <xdr:rowOff>43815</xdr:rowOff>
    </xdr:to>
    <xdr:cxnSp macro="">
      <xdr:nvCxnSpPr>
        <xdr:cNvPr id="135" name="直線コネクタ 134"/>
        <xdr:cNvCxnSpPr/>
      </xdr:nvCxnSpPr>
      <xdr:spPr>
        <a:xfrm flipV="1">
          <a:off x="13027660" y="5160010"/>
          <a:ext cx="127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48260</xdr:rowOff>
    </xdr:from>
    <xdr:ext cx="469900" cy="250190"/>
    <xdr:sp macro="" textlink="">
      <xdr:nvSpPr>
        <xdr:cNvPr id="136" name="債務償還比率最小値テキスト"/>
        <xdr:cNvSpPr txBox="1"/>
      </xdr:nvSpPr>
      <xdr:spPr>
        <a:xfrm>
          <a:off x="13080365" y="65176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897.8</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43815</xdr:rowOff>
    </xdr:from>
    <xdr:to>
      <xdr:col>76</xdr:col>
      <xdr:colOff>111125</xdr:colOff>
      <xdr:row>34</xdr:row>
      <xdr:rowOff>43815</xdr:rowOff>
    </xdr:to>
    <xdr:cxnSp macro="">
      <xdr:nvCxnSpPr>
        <xdr:cNvPr id="137" name="直線コネクタ 136"/>
        <xdr:cNvCxnSpPr/>
      </xdr:nvCxnSpPr>
      <xdr:spPr>
        <a:xfrm>
          <a:off x="12963525" y="65131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147320</xdr:rowOff>
    </xdr:from>
    <xdr:ext cx="340360" cy="250190"/>
    <xdr:sp macro="" textlink="">
      <xdr:nvSpPr>
        <xdr:cNvPr id="138" name="債務償還比率最大値テキスト"/>
        <xdr:cNvSpPr txBox="1"/>
      </xdr:nvSpPr>
      <xdr:spPr>
        <a:xfrm>
          <a:off x="13080365" y="4940300"/>
          <a:ext cx="340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31750</xdr:rowOff>
    </xdr:from>
    <xdr:to>
      <xdr:col>76</xdr:col>
      <xdr:colOff>111125</xdr:colOff>
      <xdr:row>26</xdr:row>
      <xdr:rowOff>31750</xdr:rowOff>
    </xdr:to>
    <xdr:cxnSp macro="">
      <xdr:nvCxnSpPr>
        <xdr:cNvPr id="139" name="直線コネクタ 138"/>
        <xdr:cNvCxnSpPr/>
      </xdr:nvCxnSpPr>
      <xdr:spPr>
        <a:xfrm>
          <a:off x="12963525" y="51600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105410</xdr:rowOff>
    </xdr:from>
    <xdr:ext cx="469900" cy="250190"/>
    <xdr:sp macro="" textlink="">
      <xdr:nvSpPr>
        <xdr:cNvPr id="140" name="債務償還比率平均値テキスト"/>
        <xdr:cNvSpPr txBox="1"/>
      </xdr:nvSpPr>
      <xdr:spPr>
        <a:xfrm>
          <a:off x="13080365" y="573659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126365</xdr:rowOff>
    </xdr:from>
    <xdr:to>
      <xdr:col>76</xdr:col>
      <xdr:colOff>73025</xdr:colOff>
      <xdr:row>30</xdr:row>
      <xdr:rowOff>57785</xdr:rowOff>
    </xdr:to>
    <xdr:sp macro="" textlink="">
      <xdr:nvSpPr>
        <xdr:cNvPr id="141" name="フローチャート: 判断 140"/>
        <xdr:cNvSpPr/>
      </xdr:nvSpPr>
      <xdr:spPr>
        <a:xfrm>
          <a:off x="13001625" y="575754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28575</xdr:rowOff>
    </xdr:from>
    <xdr:to>
      <xdr:col>72</xdr:col>
      <xdr:colOff>123825</xdr:colOff>
      <xdr:row>31</xdr:row>
      <xdr:rowOff>127635</xdr:rowOff>
    </xdr:to>
    <xdr:sp macro="" textlink="">
      <xdr:nvSpPr>
        <xdr:cNvPr id="142" name="フローチャート: 判断 141"/>
        <xdr:cNvSpPr/>
      </xdr:nvSpPr>
      <xdr:spPr>
        <a:xfrm>
          <a:off x="12359005" y="5995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56515</xdr:rowOff>
    </xdr:from>
    <xdr:to>
      <xdr:col>68</xdr:col>
      <xdr:colOff>123825</xdr:colOff>
      <xdr:row>31</xdr:row>
      <xdr:rowOff>155575</xdr:rowOff>
    </xdr:to>
    <xdr:sp macro="" textlink="">
      <xdr:nvSpPr>
        <xdr:cNvPr id="143" name="フローチャート: 判断 142"/>
        <xdr:cNvSpPr/>
      </xdr:nvSpPr>
      <xdr:spPr>
        <a:xfrm>
          <a:off x="11688445" y="6022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38100</xdr:rowOff>
    </xdr:from>
    <xdr:to>
      <xdr:col>64</xdr:col>
      <xdr:colOff>123825</xdr:colOff>
      <xdr:row>31</xdr:row>
      <xdr:rowOff>137160</xdr:rowOff>
    </xdr:to>
    <xdr:sp macro="" textlink="">
      <xdr:nvSpPr>
        <xdr:cNvPr id="144" name="フローチャート: 判断 143"/>
        <xdr:cNvSpPr/>
      </xdr:nvSpPr>
      <xdr:spPr>
        <a:xfrm>
          <a:off x="11017885" y="6004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66040</xdr:rowOff>
    </xdr:from>
    <xdr:to>
      <xdr:col>60</xdr:col>
      <xdr:colOff>123825</xdr:colOff>
      <xdr:row>31</xdr:row>
      <xdr:rowOff>165100</xdr:rowOff>
    </xdr:to>
    <xdr:sp macro="" textlink="">
      <xdr:nvSpPr>
        <xdr:cNvPr id="145" name="フローチャート: 判断 144"/>
        <xdr:cNvSpPr/>
      </xdr:nvSpPr>
      <xdr:spPr>
        <a:xfrm>
          <a:off x="10347325" y="60325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58825" cy="220345"/>
    <xdr:sp macro="" textlink="">
      <xdr:nvSpPr>
        <xdr:cNvPr id="146" name="テキスト ボックス 145"/>
        <xdr:cNvSpPr txBox="1"/>
      </xdr:nvSpPr>
      <xdr:spPr>
        <a:xfrm>
          <a:off x="12874625" y="7013575"/>
          <a:ext cx="75882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7" name="テキスト ボックス 146"/>
        <xdr:cNvSpPr txBox="1"/>
      </xdr:nvSpPr>
      <xdr:spPr>
        <a:xfrm>
          <a:off x="12254865" y="7013575"/>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48" name="テキスト ボックス 147"/>
        <xdr:cNvSpPr txBox="1"/>
      </xdr:nvSpPr>
      <xdr:spPr>
        <a:xfrm>
          <a:off x="11584305" y="7013575"/>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49" name="テキスト ボックス 148"/>
        <xdr:cNvSpPr txBox="1"/>
      </xdr:nvSpPr>
      <xdr:spPr>
        <a:xfrm>
          <a:off x="10913745" y="7013575"/>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50" name="テキスト ボックス 149"/>
        <xdr:cNvSpPr txBox="1"/>
      </xdr:nvSpPr>
      <xdr:spPr>
        <a:xfrm>
          <a:off x="10243185" y="7013575"/>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29</xdr:row>
      <xdr:rowOff>67945</xdr:rowOff>
    </xdr:from>
    <xdr:to>
      <xdr:col>76</xdr:col>
      <xdr:colOff>73025</xdr:colOff>
      <xdr:row>29</xdr:row>
      <xdr:rowOff>167005</xdr:rowOff>
    </xdr:to>
    <xdr:sp macro="" textlink="">
      <xdr:nvSpPr>
        <xdr:cNvPr id="151" name="楕円 150"/>
        <xdr:cNvSpPr/>
      </xdr:nvSpPr>
      <xdr:spPr>
        <a:xfrm>
          <a:off x="13001625" y="569912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90170</xdr:rowOff>
    </xdr:from>
    <xdr:ext cx="469900" cy="250190"/>
    <xdr:sp macro="" textlink="">
      <xdr:nvSpPr>
        <xdr:cNvPr id="152" name="債務償還比率該当値テキスト"/>
        <xdr:cNvSpPr txBox="1"/>
      </xdr:nvSpPr>
      <xdr:spPr>
        <a:xfrm>
          <a:off x="13080365" y="55537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32</xdr:row>
      <xdr:rowOff>26670</xdr:rowOff>
    </xdr:from>
    <xdr:to>
      <xdr:col>72</xdr:col>
      <xdr:colOff>123825</xdr:colOff>
      <xdr:row>32</xdr:row>
      <xdr:rowOff>126365</xdr:rowOff>
    </xdr:to>
    <xdr:sp macro="" textlink="">
      <xdr:nvSpPr>
        <xdr:cNvPr id="153" name="楕円 152"/>
        <xdr:cNvSpPr/>
      </xdr:nvSpPr>
      <xdr:spPr>
        <a:xfrm>
          <a:off x="12359005" y="61607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117475</xdr:rowOff>
    </xdr:from>
    <xdr:to>
      <xdr:col>76</xdr:col>
      <xdr:colOff>22225</xdr:colOff>
      <xdr:row>32</xdr:row>
      <xdr:rowOff>76200</xdr:rowOff>
    </xdr:to>
    <xdr:cxnSp macro="">
      <xdr:nvCxnSpPr>
        <xdr:cNvPr id="154" name="直線コネクタ 153"/>
        <xdr:cNvCxnSpPr/>
      </xdr:nvCxnSpPr>
      <xdr:spPr>
        <a:xfrm flipV="1">
          <a:off x="12409805" y="5748655"/>
          <a:ext cx="619760" cy="461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28575</xdr:rowOff>
    </xdr:from>
    <xdr:to>
      <xdr:col>68</xdr:col>
      <xdr:colOff>123825</xdr:colOff>
      <xdr:row>33</xdr:row>
      <xdr:rowOff>128270</xdr:rowOff>
    </xdr:to>
    <xdr:sp macro="" textlink="">
      <xdr:nvSpPr>
        <xdr:cNvPr id="155" name="楕円 154"/>
        <xdr:cNvSpPr/>
      </xdr:nvSpPr>
      <xdr:spPr>
        <a:xfrm>
          <a:off x="11688445" y="6330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76200</xdr:rowOff>
    </xdr:from>
    <xdr:to>
      <xdr:col>72</xdr:col>
      <xdr:colOff>73025</xdr:colOff>
      <xdr:row>33</xdr:row>
      <xdr:rowOff>78105</xdr:rowOff>
    </xdr:to>
    <xdr:cxnSp macro="">
      <xdr:nvCxnSpPr>
        <xdr:cNvPr id="156" name="直線コネクタ 155"/>
        <xdr:cNvCxnSpPr/>
      </xdr:nvCxnSpPr>
      <xdr:spPr>
        <a:xfrm flipV="1">
          <a:off x="11739245" y="6210300"/>
          <a:ext cx="67056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142240</xdr:rowOff>
    </xdr:from>
    <xdr:to>
      <xdr:col>64</xdr:col>
      <xdr:colOff>123825</xdr:colOff>
      <xdr:row>33</xdr:row>
      <xdr:rowOff>73660</xdr:rowOff>
    </xdr:to>
    <xdr:sp macro="" textlink="">
      <xdr:nvSpPr>
        <xdr:cNvPr id="157" name="楕円 156"/>
        <xdr:cNvSpPr/>
      </xdr:nvSpPr>
      <xdr:spPr>
        <a:xfrm>
          <a:off x="11017885" y="6276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24130</xdr:rowOff>
    </xdr:from>
    <xdr:to>
      <xdr:col>68</xdr:col>
      <xdr:colOff>73025</xdr:colOff>
      <xdr:row>33</xdr:row>
      <xdr:rowOff>78105</xdr:rowOff>
    </xdr:to>
    <xdr:cxnSp macro="">
      <xdr:nvCxnSpPr>
        <xdr:cNvPr id="158" name="直線コネクタ 157"/>
        <xdr:cNvCxnSpPr/>
      </xdr:nvCxnSpPr>
      <xdr:spPr>
        <a:xfrm>
          <a:off x="11068685" y="6325870"/>
          <a:ext cx="6705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100330</xdr:rowOff>
    </xdr:from>
    <xdr:to>
      <xdr:col>60</xdr:col>
      <xdr:colOff>123825</xdr:colOff>
      <xdr:row>33</xdr:row>
      <xdr:rowOff>32385</xdr:rowOff>
    </xdr:to>
    <xdr:sp macro="" textlink="">
      <xdr:nvSpPr>
        <xdr:cNvPr id="159" name="楕円 158"/>
        <xdr:cNvSpPr/>
      </xdr:nvSpPr>
      <xdr:spPr>
        <a:xfrm>
          <a:off x="10347325" y="62344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150495</xdr:rowOff>
    </xdr:from>
    <xdr:to>
      <xdr:col>64</xdr:col>
      <xdr:colOff>73025</xdr:colOff>
      <xdr:row>33</xdr:row>
      <xdr:rowOff>24130</xdr:rowOff>
    </xdr:to>
    <xdr:cxnSp macro="">
      <xdr:nvCxnSpPr>
        <xdr:cNvPr id="160" name="直線コネクタ 159"/>
        <xdr:cNvCxnSpPr/>
      </xdr:nvCxnSpPr>
      <xdr:spPr>
        <a:xfrm>
          <a:off x="10398125" y="6284595"/>
          <a:ext cx="67056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143510</xdr:rowOff>
    </xdr:from>
    <xdr:ext cx="469900" cy="250190"/>
    <xdr:sp macro="" textlink="">
      <xdr:nvSpPr>
        <xdr:cNvPr id="161" name="n_1aveValue債務償還比率"/>
        <xdr:cNvSpPr txBox="1"/>
      </xdr:nvSpPr>
      <xdr:spPr>
        <a:xfrm>
          <a:off x="12185015" y="57746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4445</xdr:rowOff>
    </xdr:from>
    <xdr:ext cx="469900" cy="253365"/>
    <xdr:sp macro="" textlink="">
      <xdr:nvSpPr>
        <xdr:cNvPr id="162" name="n_2aveValue債務償還比率"/>
        <xdr:cNvSpPr txBox="1"/>
      </xdr:nvSpPr>
      <xdr:spPr>
        <a:xfrm>
          <a:off x="11527155" y="58032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153035</xdr:rowOff>
    </xdr:from>
    <xdr:ext cx="469900" cy="253365"/>
    <xdr:sp macro="" textlink="">
      <xdr:nvSpPr>
        <xdr:cNvPr id="163" name="n_3aveValue債務償還比率"/>
        <xdr:cNvSpPr txBox="1"/>
      </xdr:nvSpPr>
      <xdr:spPr>
        <a:xfrm>
          <a:off x="10856595" y="57842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13970</xdr:rowOff>
    </xdr:from>
    <xdr:ext cx="469900" cy="250190"/>
    <xdr:sp macro="" textlink="">
      <xdr:nvSpPr>
        <xdr:cNvPr id="164" name="n_4aveValue債務償還比率"/>
        <xdr:cNvSpPr txBox="1"/>
      </xdr:nvSpPr>
      <xdr:spPr>
        <a:xfrm>
          <a:off x="10186035" y="58127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32</xdr:row>
      <xdr:rowOff>117475</xdr:rowOff>
    </xdr:from>
    <xdr:ext cx="469900" cy="253365"/>
    <xdr:sp macro="" textlink="">
      <xdr:nvSpPr>
        <xdr:cNvPr id="165" name="n_1mainValue債務償還比率"/>
        <xdr:cNvSpPr txBox="1"/>
      </xdr:nvSpPr>
      <xdr:spPr>
        <a:xfrm>
          <a:off x="12185015" y="62515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118745</xdr:rowOff>
    </xdr:from>
    <xdr:ext cx="469900" cy="253365"/>
    <xdr:sp macro="" textlink="">
      <xdr:nvSpPr>
        <xdr:cNvPr id="166" name="n_2mainValue債務償還比率"/>
        <xdr:cNvSpPr txBox="1"/>
      </xdr:nvSpPr>
      <xdr:spPr>
        <a:xfrm>
          <a:off x="11527155" y="6420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33</xdr:row>
      <xdr:rowOff>64770</xdr:rowOff>
    </xdr:from>
    <xdr:ext cx="469900" cy="253365"/>
    <xdr:sp macro="" textlink="">
      <xdr:nvSpPr>
        <xdr:cNvPr id="167" name="n_3mainValue債務償還比率"/>
        <xdr:cNvSpPr txBox="1"/>
      </xdr:nvSpPr>
      <xdr:spPr>
        <a:xfrm>
          <a:off x="10856595" y="63665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773.4</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23495</xdr:rowOff>
    </xdr:from>
    <xdr:ext cx="469900" cy="253365"/>
    <xdr:sp macro="" textlink="">
      <xdr:nvSpPr>
        <xdr:cNvPr id="168" name="n_4mainValue債務償還比率"/>
        <xdr:cNvSpPr txBox="1"/>
      </xdr:nvSpPr>
      <xdr:spPr>
        <a:xfrm>
          <a:off x="10186035" y="6325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69" name="正方形/長方形 168"/>
        <xdr:cNvSpPr/>
      </xdr:nvSpPr>
      <xdr:spPr>
        <a:xfrm>
          <a:off x="1127125" y="783018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70" name="正方形/長方形 169"/>
        <xdr:cNvSpPr/>
      </xdr:nvSpPr>
      <xdr:spPr>
        <a:xfrm>
          <a:off x="1127125" y="115474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7030" cy="236855"/>
    <xdr:sp macro="" textlink="">
      <xdr:nvSpPr>
        <xdr:cNvPr id="171" name="テキスト ボックス 170"/>
        <xdr:cNvSpPr txBox="1"/>
      </xdr:nvSpPr>
      <xdr:spPr>
        <a:xfrm>
          <a:off x="817245" y="8077835"/>
          <a:ext cx="3670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2" name="テキスト ボックス 171"/>
        <xdr:cNvSpPr txBox="1"/>
      </xdr:nvSpPr>
      <xdr:spPr>
        <a:xfrm>
          <a:off x="6156325" y="10685780"/>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7030" cy="233680"/>
    <xdr:sp macro="" textlink="">
      <xdr:nvSpPr>
        <xdr:cNvPr id="173" name="テキスト ボックス 172"/>
        <xdr:cNvSpPr txBox="1"/>
      </xdr:nvSpPr>
      <xdr:spPr>
        <a:xfrm>
          <a:off x="817245" y="11770995"/>
          <a:ext cx="36703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6695"/>
    <xdr:sp macro="" textlink="">
      <xdr:nvSpPr>
        <xdr:cNvPr id="174" name="テキスト ボックス 173"/>
        <xdr:cNvSpPr txBox="1"/>
      </xdr:nvSpPr>
      <xdr:spPr>
        <a:xfrm>
          <a:off x="6156325" y="14463395"/>
          <a:ext cx="370205"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66420" y="127000"/>
          <a:ext cx="1116838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xdr:cNvSpPr/>
      </xdr:nvSpPr>
      <xdr:spPr>
        <a:xfrm>
          <a:off x="16764000" y="186055"/>
          <a:ext cx="35052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6783050" y="210820"/>
          <a:ext cx="34607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xdr:cNvSpPr/>
      </xdr:nvSpPr>
      <xdr:spPr>
        <a:xfrm>
          <a:off x="16808450" y="236220"/>
          <a:ext cx="34036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312900" y="186055"/>
          <a:ext cx="234061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338300" y="210820"/>
          <a:ext cx="229616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363700" y="236220"/>
          <a:ext cx="223901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70560" y="869315"/>
          <a:ext cx="888492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797560" y="899795"/>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xdr:cNvSpPr/>
      </xdr:nvSpPr>
      <xdr:spPr>
        <a:xfrm>
          <a:off x="1971040" y="899795"/>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131,124
129,087
103.31
62,081,371
58,615,463
2,872,806
28,535,185
32,451,070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144520" y="899795"/>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485640" y="918845"/>
          <a:ext cx="178054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266180" y="918845"/>
          <a:ext cx="110998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439660" y="931545"/>
          <a:ext cx="56642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485640" y="1676400"/>
          <a:ext cx="178054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xdr:cNvSpPr/>
      </xdr:nvSpPr>
      <xdr:spPr>
        <a:xfrm>
          <a:off x="6329680" y="1676400"/>
          <a:ext cx="32258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xdr:cNvSpPr/>
      </xdr:nvSpPr>
      <xdr:spPr>
        <a:xfrm>
          <a:off x="9748520" y="869315"/>
          <a:ext cx="134112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xdr:cNvSpPr/>
      </xdr:nvSpPr>
      <xdr:spPr>
        <a:xfrm>
          <a:off x="9986010" y="931545"/>
          <a:ext cx="117348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xdr:cNvSpPr/>
      </xdr:nvSpPr>
      <xdr:spPr>
        <a:xfrm>
          <a:off x="9986010" y="1191895"/>
          <a:ext cx="117348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9986010" y="1514475"/>
          <a:ext cx="127762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xdr:cNvSpPr/>
      </xdr:nvSpPr>
      <xdr:spPr>
        <a:xfrm>
          <a:off x="9885045" y="96837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xdr:cNvSpPr/>
      </xdr:nvSpPr>
      <xdr:spPr>
        <a:xfrm>
          <a:off x="9885045" y="122936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xdr:cNvCxnSpPr/>
      </xdr:nvCxnSpPr>
      <xdr:spPr>
        <a:xfrm>
          <a:off x="9906635" y="149034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9850120" y="149034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xdr:cNvCxnSpPr/>
      </xdr:nvCxnSpPr>
      <xdr:spPr>
        <a:xfrm flipV="1">
          <a:off x="9906635" y="172339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9850120" y="186245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0190"/>
    <xdr:sp macro="" textlink="">
      <xdr:nvSpPr>
        <xdr:cNvPr id="29" name="テキスト ボックス 28"/>
        <xdr:cNvSpPr txBox="1"/>
      </xdr:nvSpPr>
      <xdr:spPr>
        <a:xfrm>
          <a:off x="629920" y="2732405"/>
          <a:ext cx="88963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xdr:cNvSpPr txBox="1"/>
      </xdr:nvSpPr>
      <xdr:spPr>
        <a:xfrm>
          <a:off x="629920" y="304228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xdr:cNvSpPr txBox="1"/>
      </xdr:nvSpPr>
      <xdr:spPr>
        <a:xfrm>
          <a:off x="629920" y="33528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0190"/>
    <xdr:sp macro="" textlink="">
      <xdr:nvSpPr>
        <xdr:cNvPr id="32" name="テキスト ボックス 31"/>
        <xdr:cNvSpPr txBox="1"/>
      </xdr:nvSpPr>
      <xdr:spPr>
        <a:xfrm>
          <a:off x="629920" y="3663315"/>
          <a:ext cx="4433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xdr:cNvSpPr/>
      </xdr:nvSpPr>
      <xdr:spPr>
        <a:xfrm>
          <a:off x="670560" y="4097655"/>
          <a:ext cx="417576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xdr:cNvSpPr/>
      </xdr:nvSpPr>
      <xdr:spPr>
        <a:xfrm>
          <a:off x="79756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xdr:cNvSpPr/>
      </xdr:nvSpPr>
      <xdr:spPr>
        <a:xfrm>
          <a:off x="79756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xdr:cNvSpPr/>
      </xdr:nvSpPr>
      <xdr:spPr>
        <a:xfrm>
          <a:off x="167640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xdr:cNvSpPr/>
      </xdr:nvSpPr>
      <xdr:spPr>
        <a:xfrm>
          <a:off x="167640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xdr:cNvSpPr/>
      </xdr:nvSpPr>
      <xdr:spPr>
        <a:xfrm>
          <a:off x="268224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xdr:cNvSpPr/>
      </xdr:nvSpPr>
      <xdr:spPr>
        <a:xfrm>
          <a:off x="268224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xdr:cNvSpPr/>
      </xdr:nvSpPr>
      <xdr:spPr>
        <a:xfrm>
          <a:off x="670560" y="5215255"/>
          <a:ext cx="41757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0345"/>
    <xdr:sp macro="" textlink="">
      <xdr:nvSpPr>
        <xdr:cNvPr id="41" name="テキスト ボックス 40"/>
        <xdr:cNvSpPr txBox="1"/>
      </xdr:nvSpPr>
      <xdr:spPr>
        <a:xfrm>
          <a:off x="655320" y="5029200"/>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xdr:cNvCxnSpPr/>
      </xdr:nvCxnSpPr>
      <xdr:spPr>
        <a:xfrm>
          <a:off x="670560" y="74504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4185" cy="250190"/>
    <xdr:sp macro="" textlink="">
      <xdr:nvSpPr>
        <xdr:cNvPr id="43" name="テキスト ボックス 42"/>
        <xdr:cNvSpPr txBox="1"/>
      </xdr:nvSpPr>
      <xdr:spPr>
        <a:xfrm>
          <a:off x="271780" y="731202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xdr:cNvCxnSpPr/>
      </xdr:nvCxnSpPr>
      <xdr:spPr>
        <a:xfrm>
          <a:off x="670560" y="70783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4185" cy="250190"/>
    <xdr:sp macro="" textlink="">
      <xdr:nvSpPr>
        <xdr:cNvPr id="45" name="テキスト ボックス 44"/>
        <xdr:cNvSpPr txBox="1"/>
      </xdr:nvSpPr>
      <xdr:spPr>
        <a:xfrm>
          <a:off x="271780" y="69392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0050" cy="250190"/>
    <xdr:sp macro="" textlink="">
      <xdr:nvSpPr>
        <xdr:cNvPr id="47" name="テキスト ボックス 46"/>
        <xdr:cNvSpPr txBox="1"/>
      </xdr:nvSpPr>
      <xdr:spPr>
        <a:xfrm>
          <a:off x="335915" y="65665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xdr:cNvCxnSpPr/>
      </xdr:nvCxnSpPr>
      <xdr:spPr>
        <a:xfrm>
          <a:off x="670560" y="63328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400050" cy="250190"/>
    <xdr:sp macro="" textlink="">
      <xdr:nvSpPr>
        <xdr:cNvPr id="49" name="テキスト ボックス 48"/>
        <xdr:cNvSpPr txBox="1"/>
      </xdr:nvSpPr>
      <xdr:spPr>
        <a:xfrm>
          <a:off x="335915" y="619442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xdr:cNvCxnSpPr/>
      </xdr:nvCxnSpPr>
      <xdr:spPr>
        <a:xfrm>
          <a:off x="670560" y="59607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400050" cy="250190"/>
    <xdr:sp macro="" textlink="">
      <xdr:nvSpPr>
        <xdr:cNvPr id="51" name="テキスト ボックス 50"/>
        <xdr:cNvSpPr txBox="1"/>
      </xdr:nvSpPr>
      <xdr:spPr>
        <a:xfrm>
          <a:off x="335915" y="582168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xdr:cNvCxnSpPr/>
      </xdr:nvCxnSpPr>
      <xdr:spPr>
        <a:xfrm>
          <a:off x="670560" y="5588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84455</xdr:rowOff>
    </xdr:from>
    <xdr:ext cx="400050" cy="250190"/>
    <xdr:sp macro="" textlink="">
      <xdr:nvSpPr>
        <xdr:cNvPr id="53" name="テキスト ボックス 52"/>
        <xdr:cNvSpPr txBox="1"/>
      </xdr:nvSpPr>
      <xdr:spPr>
        <a:xfrm>
          <a:off x="335915" y="54489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xdr:cNvCxnSpPr/>
      </xdr:nvCxnSpPr>
      <xdr:spPr>
        <a:xfrm>
          <a:off x="670560" y="52152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5915" cy="250190"/>
    <xdr:sp macro="" textlink="">
      <xdr:nvSpPr>
        <xdr:cNvPr id="55" name="テキスト ボックス 54"/>
        <xdr:cNvSpPr txBox="1"/>
      </xdr:nvSpPr>
      <xdr:spPr>
        <a:xfrm>
          <a:off x="377190" y="5076825"/>
          <a:ext cx="335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6" name="【道路】&#10;有形固定資産減価償却率グラフ枠"/>
        <xdr:cNvSpPr/>
      </xdr:nvSpPr>
      <xdr:spPr>
        <a:xfrm>
          <a:off x="670560" y="5215255"/>
          <a:ext cx="41757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118745</xdr:rowOff>
    </xdr:from>
    <xdr:to>
      <xdr:col>24</xdr:col>
      <xdr:colOff>62865</xdr:colOff>
      <xdr:row>41</xdr:row>
      <xdr:rowOff>130175</xdr:rowOff>
    </xdr:to>
    <xdr:cxnSp macro="">
      <xdr:nvCxnSpPr>
        <xdr:cNvPr id="57" name="直線コネクタ 56"/>
        <xdr:cNvCxnSpPr/>
      </xdr:nvCxnSpPr>
      <xdr:spPr>
        <a:xfrm flipV="1">
          <a:off x="4086225" y="5818505"/>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133985</xdr:rowOff>
    </xdr:from>
    <xdr:ext cx="401955" cy="253365"/>
    <xdr:sp macro="" textlink="">
      <xdr:nvSpPr>
        <xdr:cNvPr id="58" name="【道路】&#10;有形固定資産減価償却率最小値テキスト"/>
        <xdr:cNvSpPr txBox="1"/>
      </xdr:nvSpPr>
      <xdr:spPr>
        <a:xfrm>
          <a:off x="4124960" y="700722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130175</xdr:rowOff>
    </xdr:from>
    <xdr:to>
      <xdr:col>24</xdr:col>
      <xdr:colOff>152400</xdr:colOff>
      <xdr:row>41</xdr:row>
      <xdr:rowOff>130175</xdr:rowOff>
    </xdr:to>
    <xdr:cxnSp macro="">
      <xdr:nvCxnSpPr>
        <xdr:cNvPr id="59" name="直線コネクタ 58"/>
        <xdr:cNvCxnSpPr/>
      </xdr:nvCxnSpPr>
      <xdr:spPr>
        <a:xfrm>
          <a:off x="4020820" y="70034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67310</xdr:rowOff>
    </xdr:from>
    <xdr:ext cx="401955" cy="250190"/>
    <xdr:sp macro="" textlink="">
      <xdr:nvSpPr>
        <xdr:cNvPr id="60" name="【道路】&#10;有形固定資産減価償却率最大値テキスト"/>
        <xdr:cNvSpPr txBox="1"/>
      </xdr:nvSpPr>
      <xdr:spPr>
        <a:xfrm>
          <a:off x="4124960" y="559943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118745</xdr:rowOff>
    </xdr:from>
    <xdr:to>
      <xdr:col>24</xdr:col>
      <xdr:colOff>152400</xdr:colOff>
      <xdr:row>34</xdr:row>
      <xdr:rowOff>118745</xdr:rowOff>
    </xdr:to>
    <xdr:cxnSp macro="">
      <xdr:nvCxnSpPr>
        <xdr:cNvPr id="61" name="直線コネクタ 60"/>
        <xdr:cNvCxnSpPr/>
      </xdr:nvCxnSpPr>
      <xdr:spPr>
        <a:xfrm>
          <a:off x="4020820" y="58185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52705</xdr:rowOff>
    </xdr:from>
    <xdr:ext cx="401955" cy="250190"/>
    <xdr:sp macro="" textlink="">
      <xdr:nvSpPr>
        <xdr:cNvPr id="62" name="【道路】&#10;有形固定資産減価償却率平均値テキスト"/>
        <xdr:cNvSpPr txBox="1"/>
      </xdr:nvSpPr>
      <xdr:spPr>
        <a:xfrm>
          <a:off x="4124960" y="6255385"/>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30480</xdr:rowOff>
    </xdr:from>
    <xdr:to>
      <xdr:col>24</xdr:col>
      <xdr:colOff>114300</xdr:colOff>
      <xdr:row>38</xdr:row>
      <xdr:rowOff>129540</xdr:rowOff>
    </xdr:to>
    <xdr:sp macro="" textlink="">
      <xdr:nvSpPr>
        <xdr:cNvPr id="63" name="フローチャート: 判断 62"/>
        <xdr:cNvSpPr/>
      </xdr:nvSpPr>
      <xdr:spPr>
        <a:xfrm>
          <a:off x="4036060" y="64008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19050</xdr:rowOff>
    </xdr:from>
    <xdr:to>
      <xdr:col>20</xdr:col>
      <xdr:colOff>38100</xdr:colOff>
      <xdr:row>38</xdr:row>
      <xdr:rowOff>118110</xdr:rowOff>
    </xdr:to>
    <xdr:sp macro="" textlink="">
      <xdr:nvSpPr>
        <xdr:cNvPr id="64" name="フローチャート: 判断 63"/>
        <xdr:cNvSpPr/>
      </xdr:nvSpPr>
      <xdr:spPr>
        <a:xfrm>
          <a:off x="3312160" y="638937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7620</xdr:rowOff>
    </xdr:from>
    <xdr:to>
      <xdr:col>15</xdr:col>
      <xdr:colOff>101600</xdr:colOff>
      <xdr:row>38</xdr:row>
      <xdr:rowOff>107315</xdr:rowOff>
    </xdr:to>
    <xdr:sp macro="" textlink="">
      <xdr:nvSpPr>
        <xdr:cNvPr id="65" name="フローチャート: 判断 64"/>
        <xdr:cNvSpPr/>
      </xdr:nvSpPr>
      <xdr:spPr>
        <a:xfrm>
          <a:off x="2514600" y="6377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144145</xdr:rowOff>
    </xdr:from>
    <xdr:to>
      <xdr:col>10</xdr:col>
      <xdr:colOff>165100</xdr:colOff>
      <xdr:row>38</xdr:row>
      <xdr:rowOff>75565</xdr:rowOff>
    </xdr:to>
    <xdr:sp macro="" textlink="">
      <xdr:nvSpPr>
        <xdr:cNvPr id="66" name="フローチャート: 判断 65"/>
        <xdr:cNvSpPr/>
      </xdr:nvSpPr>
      <xdr:spPr>
        <a:xfrm>
          <a:off x="1739900" y="63468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125730</xdr:rowOff>
    </xdr:from>
    <xdr:to>
      <xdr:col>6</xdr:col>
      <xdr:colOff>38100</xdr:colOff>
      <xdr:row>38</xdr:row>
      <xdr:rowOff>57150</xdr:rowOff>
    </xdr:to>
    <xdr:sp macro="" textlink="">
      <xdr:nvSpPr>
        <xdr:cNvPr id="67" name="フローチャート: 判断 66"/>
        <xdr:cNvSpPr/>
      </xdr:nvSpPr>
      <xdr:spPr>
        <a:xfrm>
          <a:off x="965200" y="632841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0190"/>
    <xdr:sp macro="" textlink="">
      <xdr:nvSpPr>
        <xdr:cNvPr id="68" name="テキスト ボックス 67"/>
        <xdr:cNvSpPr txBox="1"/>
      </xdr:nvSpPr>
      <xdr:spPr>
        <a:xfrm>
          <a:off x="391922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0190"/>
    <xdr:sp macro="" textlink="">
      <xdr:nvSpPr>
        <xdr:cNvPr id="69" name="テキスト ボックス 68"/>
        <xdr:cNvSpPr txBox="1"/>
      </xdr:nvSpPr>
      <xdr:spPr>
        <a:xfrm>
          <a:off x="318135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8825" cy="250190"/>
    <xdr:sp macro="" textlink="">
      <xdr:nvSpPr>
        <xdr:cNvPr id="70" name="テキスト ボックス 69"/>
        <xdr:cNvSpPr txBox="1"/>
      </xdr:nvSpPr>
      <xdr:spPr>
        <a:xfrm>
          <a:off x="2397760" y="74485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0190"/>
    <xdr:sp macro="" textlink="">
      <xdr:nvSpPr>
        <xdr:cNvPr id="71" name="テキスト ボックス 70"/>
        <xdr:cNvSpPr txBox="1"/>
      </xdr:nvSpPr>
      <xdr:spPr>
        <a:xfrm>
          <a:off x="162306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0190"/>
    <xdr:sp macro="" textlink="">
      <xdr:nvSpPr>
        <xdr:cNvPr id="72" name="テキスト ボックス 71"/>
        <xdr:cNvSpPr txBox="1"/>
      </xdr:nvSpPr>
      <xdr:spPr>
        <a:xfrm>
          <a:off x="83439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47625</xdr:rowOff>
    </xdr:from>
    <xdr:to>
      <xdr:col>24</xdr:col>
      <xdr:colOff>114300</xdr:colOff>
      <xdr:row>38</xdr:row>
      <xdr:rowOff>146685</xdr:rowOff>
    </xdr:to>
    <xdr:sp macro="" textlink="">
      <xdr:nvSpPr>
        <xdr:cNvPr id="73" name="楕円 72"/>
        <xdr:cNvSpPr/>
      </xdr:nvSpPr>
      <xdr:spPr>
        <a:xfrm>
          <a:off x="4036060" y="6417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26035</xdr:rowOff>
    </xdr:from>
    <xdr:ext cx="401955" cy="253365"/>
    <xdr:sp macro="" textlink="">
      <xdr:nvSpPr>
        <xdr:cNvPr id="74" name="【道路】&#10;有形固定資産減価償却率該当値テキスト"/>
        <xdr:cNvSpPr txBox="1"/>
      </xdr:nvSpPr>
      <xdr:spPr>
        <a:xfrm>
          <a:off x="4124960" y="639635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17145</xdr:rowOff>
    </xdr:from>
    <xdr:to>
      <xdr:col>20</xdr:col>
      <xdr:colOff>38100</xdr:colOff>
      <xdr:row>38</xdr:row>
      <xdr:rowOff>116840</xdr:rowOff>
    </xdr:to>
    <xdr:sp macro="" textlink="">
      <xdr:nvSpPr>
        <xdr:cNvPr id="75" name="楕円 74"/>
        <xdr:cNvSpPr/>
      </xdr:nvSpPr>
      <xdr:spPr>
        <a:xfrm>
          <a:off x="3312160" y="63874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38</xdr:row>
      <xdr:rowOff>67310</xdr:rowOff>
    </xdr:from>
    <xdr:to>
      <xdr:col>24</xdr:col>
      <xdr:colOff>63500</xdr:colOff>
      <xdr:row>38</xdr:row>
      <xdr:rowOff>96520</xdr:rowOff>
    </xdr:to>
    <xdr:cxnSp macro="">
      <xdr:nvCxnSpPr>
        <xdr:cNvPr id="76" name="直線コネクタ 75"/>
        <xdr:cNvCxnSpPr/>
      </xdr:nvCxnSpPr>
      <xdr:spPr>
        <a:xfrm>
          <a:off x="3348990" y="6437630"/>
          <a:ext cx="73787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147955</xdr:rowOff>
    </xdr:from>
    <xdr:to>
      <xdr:col>15</xdr:col>
      <xdr:colOff>101600</xdr:colOff>
      <xdr:row>38</xdr:row>
      <xdr:rowOff>79375</xdr:rowOff>
    </xdr:to>
    <xdr:sp macro="" textlink="">
      <xdr:nvSpPr>
        <xdr:cNvPr id="77" name="楕円 76"/>
        <xdr:cNvSpPr/>
      </xdr:nvSpPr>
      <xdr:spPr>
        <a:xfrm>
          <a:off x="2514600" y="6350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29845</xdr:rowOff>
    </xdr:from>
    <xdr:to>
      <xdr:col>19</xdr:col>
      <xdr:colOff>171450</xdr:colOff>
      <xdr:row>38</xdr:row>
      <xdr:rowOff>67310</xdr:rowOff>
    </xdr:to>
    <xdr:cxnSp macro="">
      <xdr:nvCxnSpPr>
        <xdr:cNvPr id="78" name="直線コネクタ 77"/>
        <xdr:cNvCxnSpPr/>
      </xdr:nvCxnSpPr>
      <xdr:spPr>
        <a:xfrm>
          <a:off x="2565400" y="6400165"/>
          <a:ext cx="78359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114300</xdr:rowOff>
    </xdr:from>
    <xdr:to>
      <xdr:col>10</xdr:col>
      <xdr:colOff>165100</xdr:colOff>
      <xdr:row>38</xdr:row>
      <xdr:rowOff>45720</xdr:rowOff>
    </xdr:to>
    <xdr:sp macro="" textlink="">
      <xdr:nvSpPr>
        <xdr:cNvPr id="79" name="楕円 78"/>
        <xdr:cNvSpPr/>
      </xdr:nvSpPr>
      <xdr:spPr>
        <a:xfrm>
          <a:off x="1739900" y="6316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163830</xdr:rowOff>
    </xdr:from>
    <xdr:to>
      <xdr:col>15</xdr:col>
      <xdr:colOff>50800</xdr:colOff>
      <xdr:row>38</xdr:row>
      <xdr:rowOff>29845</xdr:rowOff>
    </xdr:to>
    <xdr:cxnSp macro="">
      <xdr:nvCxnSpPr>
        <xdr:cNvPr id="80" name="直線コネクタ 79"/>
        <xdr:cNvCxnSpPr/>
      </xdr:nvCxnSpPr>
      <xdr:spPr>
        <a:xfrm>
          <a:off x="1790700" y="6366510"/>
          <a:ext cx="7747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78740</xdr:rowOff>
    </xdr:from>
    <xdr:to>
      <xdr:col>6</xdr:col>
      <xdr:colOff>38100</xdr:colOff>
      <xdr:row>38</xdr:row>
      <xdr:rowOff>10795</xdr:rowOff>
    </xdr:to>
    <xdr:sp macro="" textlink="">
      <xdr:nvSpPr>
        <xdr:cNvPr id="81" name="楕円 80"/>
        <xdr:cNvSpPr/>
      </xdr:nvSpPr>
      <xdr:spPr>
        <a:xfrm>
          <a:off x="965200" y="628142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37</xdr:row>
      <xdr:rowOff>128905</xdr:rowOff>
    </xdr:from>
    <xdr:to>
      <xdr:col>10</xdr:col>
      <xdr:colOff>114300</xdr:colOff>
      <xdr:row>37</xdr:row>
      <xdr:rowOff>163830</xdr:rowOff>
    </xdr:to>
    <xdr:cxnSp macro="">
      <xdr:nvCxnSpPr>
        <xdr:cNvPr id="82" name="直線コネクタ 81"/>
        <xdr:cNvCxnSpPr/>
      </xdr:nvCxnSpPr>
      <xdr:spPr>
        <a:xfrm>
          <a:off x="1002030" y="6331585"/>
          <a:ext cx="78867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109855</xdr:rowOff>
    </xdr:from>
    <xdr:ext cx="401955" cy="250190"/>
    <xdr:sp macro="" textlink="">
      <xdr:nvSpPr>
        <xdr:cNvPr id="83" name="n_1aveValue【道路】&#10;有形固定資産減価償却率"/>
        <xdr:cNvSpPr txBox="1"/>
      </xdr:nvSpPr>
      <xdr:spPr>
        <a:xfrm>
          <a:off x="3170555" y="648017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98425</xdr:rowOff>
    </xdr:from>
    <xdr:ext cx="401955" cy="253365"/>
    <xdr:sp macro="" textlink="">
      <xdr:nvSpPr>
        <xdr:cNvPr id="84" name="n_2aveValue【道路】&#10;有形固定資産減価償却率"/>
        <xdr:cNvSpPr txBox="1"/>
      </xdr:nvSpPr>
      <xdr:spPr>
        <a:xfrm>
          <a:off x="2385695" y="646874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67310</xdr:rowOff>
    </xdr:from>
    <xdr:ext cx="401955" cy="250190"/>
    <xdr:sp macro="" textlink="">
      <xdr:nvSpPr>
        <xdr:cNvPr id="85" name="n_3aveValue【道路】&#10;有形固定資産減価償却率"/>
        <xdr:cNvSpPr txBox="1"/>
      </xdr:nvSpPr>
      <xdr:spPr>
        <a:xfrm>
          <a:off x="1610995" y="643763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48895</xdr:rowOff>
    </xdr:from>
    <xdr:ext cx="405130" cy="250190"/>
    <xdr:sp macro="" textlink="">
      <xdr:nvSpPr>
        <xdr:cNvPr id="86" name="n_4aveValue【道路】&#10;有形固定資産減価償却率"/>
        <xdr:cNvSpPr txBox="1"/>
      </xdr:nvSpPr>
      <xdr:spPr>
        <a:xfrm>
          <a:off x="836295" y="641921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132715</xdr:rowOff>
    </xdr:from>
    <xdr:ext cx="401955" cy="253365"/>
    <xdr:sp macro="" textlink="">
      <xdr:nvSpPr>
        <xdr:cNvPr id="87" name="n_1mainValue【道路】&#10;有形固定資産減価償却率"/>
        <xdr:cNvSpPr txBox="1"/>
      </xdr:nvSpPr>
      <xdr:spPr>
        <a:xfrm>
          <a:off x="3170555" y="616775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95250</xdr:rowOff>
    </xdr:from>
    <xdr:ext cx="401955" cy="253365"/>
    <xdr:sp macro="" textlink="">
      <xdr:nvSpPr>
        <xdr:cNvPr id="88" name="n_2mainValue【道路】&#10;有形固定資産減価償却率"/>
        <xdr:cNvSpPr txBox="1"/>
      </xdr:nvSpPr>
      <xdr:spPr>
        <a:xfrm>
          <a:off x="2385695" y="613029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61595</xdr:rowOff>
    </xdr:from>
    <xdr:ext cx="401955" cy="253365"/>
    <xdr:sp macro="" textlink="">
      <xdr:nvSpPr>
        <xdr:cNvPr id="89" name="n_3mainValue【道路】&#10;有形固定資産減価償却率"/>
        <xdr:cNvSpPr txBox="1"/>
      </xdr:nvSpPr>
      <xdr:spPr>
        <a:xfrm>
          <a:off x="1610995" y="609663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26670</xdr:rowOff>
    </xdr:from>
    <xdr:ext cx="405130" cy="253365"/>
    <xdr:sp macro="" textlink="">
      <xdr:nvSpPr>
        <xdr:cNvPr id="90" name="n_4mainValue【道路】&#10;有形固定資産減価償却率"/>
        <xdr:cNvSpPr txBox="1"/>
      </xdr:nvSpPr>
      <xdr:spPr>
        <a:xfrm>
          <a:off x="836295" y="60617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1" name="正方形/長方形 90"/>
        <xdr:cNvSpPr/>
      </xdr:nvSpPr>
      <xdr:spPr>
        <a:xfrm>
          <a:off x="5826760" y="4097655"/>
          <a:ext cx="41529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2" name="正方形/長方形 91"/>
        <xdr:cNvSpPr/>
      </xdr:nvSpPr>
      <xdr:spPr>
        <a:xfrm>
          <a:off x="593090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3" name="正方形/長方形 92"/>
        <xdr:cNvSpPr/>
      </xdr:nvSpPr>
      <xdr:spPr>
        <a:xfrm>
          <a:off x="593090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4" name="正方形/長方形 93"/>
        <xdr:cNvSpPr/>
      </xdr:nvSpPr>
      <xdr:spPr>
        <a:xfrm>
          <a:off x="683260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5" name="正方形/長方形 94"/>
        <xdr:cNvSpPr/>
      </xdr:nvSpPr>
      <xdr:spPr>
        <a:xfrm>
          <a:off x="683260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6" name="正方形/長方形 95"/>
        <xdr:cNvSpPr/>
      </xdr:nvSpPr>
      <xdr:spPr>
        <a:xfrm>
          <a:off x="783844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7" name="正方形/長方形 96"/>
        <xdr:cNvSpPr/>
      </xdr:nvSpPr>
      <xdr:spPr>
        <a:xfrm>
          <a:off x="783844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8" name="正方形/長方形 97"/>
        <xdr:cNvSpPr/>
      </xdr:nvSpPr>
      <xdr:spPr>
        <a:xfrm>
          <a:off x="5826760" y="5215255"/>
          <a:ext cx="41529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360" cy="220345"/>
    <xdr:sp macro="" textlink="">
      <xdr:nvSpPr>
        <xdr:cNvPr id="99" name="テキスト ボックス 98"/>
        <xdr:cNvSpPr txBox="1"/>
      </xdr:nvSpPr>
      <xdr:spPr>
        <a:xfrm>
          <a:off x="5788660" y="5029200"/>
          <a:ext cx="3403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0" name="直線コネクタ 99"/>
        <xdr:cNvCxnSpPr/>
      </xdr:nvCxnSpPr>
      <xdr:spPr>
        <a:xfrm>
          <a:off x="5826760" y="74504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1" name="直線コネクタ 100"/>
        <xdr:cNvCxnSpPr/>
      </xdr:nvCxnSpPr>
      <xdr:spPr>
        <a:xfrm>
          <a:off x="5826760" y="70783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4185" cy="250190"/>
    <xdr:sp macro="" textlink="">
      <xdr:nvSpPr>
        <xdr:cNvPr id="102" name="テキスト ボックス 101"/>
        <xdr:cNvSpPr txBox="1"/>
      </xdr:nvSpPr>
      <xdr:spPr>
        <a:xfrm>
          <a:off x="5405120" y="69392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4185" cy="250190"/>
    <xdr:sp macro="" textlink="">
      <xdr:nvSpPr>
        <xdr:cNvPr id="104" name="テキスト ボックス 103"/>
        <xdr:cNvSpPr txBox="1"/>
      </xdr:nvSpPr>
      <xdr:spPr>
        <a:xfrm>
          <a:off x="5405120" y="65665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5" name="直線コネクタ 104"/>
        <xdr:cNvCxnSpPr/>
      </xdr:nvCxnSpPr>
      <xdr:spPr>
        <a:xfrm>
          <a:off x="5826760" y="63328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159385</xdr:rowOff>
    </xdr:from>
    <xdr:ext cx="528320" cy="250190"/>
    <xdr:sp macro="" textlink="">
      <xdr:nvSpPr>
        <xdr:cNvPr id="106" name="テキスト ボックス 105"/>
        <xdr:cNvSpPr txBox="1"/>
      </xdr:nvSpPr>
      <xdr:spPr>
        <a:xfrm>
          <a:off x="5363845" y="619442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7" name="直線コネクタ 106"/>
        <xdr:cNvCxnSpPr/>
      </xdr:nvCxnSpPr>
      <xdr:spPr>
        <a:xfrm>
          <a:off x="5826760" y="59607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121920</xdr:rowOff>
    </xdr:from>
    <xdr:ext cx="528320" cy="250190"/>
    <xdr:sp macro="" textlink="">
      <xdr:nvSpPr>
        <xdr:cNvPr id="108" name="テキスト ボックス 107"/>
        <xdr:cNvSpPr txBox="1"/>
      </xdr:nvSpPr>
      <xdr:spPr>
        <a:xfrm>
          <a:off x="5363845" y="582168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9" name="直線コネクタ 108"/>
        <xdr:cNvCxnSpPr/>
      </xdr:nvCxnSpPr>
      <xdr:spPr>
        <a:xfrm>
          <a:off x="5826760" y="55880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84455</xdr:rowOff>
    </xdr:from>
    <xdr:ext cx="528320" cy="250190"/>
    <xdr:sp macro="" textlink="">
      <xdr:nvSpPr>
        <xdr:cNvPr id="110" name="テキスト ボックス 109"/>
        <xdr:cNvSpPr txBox="1"/>
      </xdr:nvSpPr>
      <xdr:spPr>
        <a:xfrm>
          <a:off x="5363845" y="544893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xdr:cNvCxnSpPr/>
      </xdr:nvCxnSpPr>
      <xdr:spPr>
        <a:xfrm>
          <a:off x="5826760" y="52152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47625</xdr:rowOff>
    </xdr:from>
    <xdr:ext cx="528320" cy="250190"/>
    <xdr:sp macro="" textlink="">
      <xdr:nvSpPr>
        <xdr:cNvPr id="112" name="テキスト ボックス 111"/>
        <xdr:cNvSpPr txBox="1"/>
      </xdr:nvSpPr>
      <xdr:spPr>
        <a:xfrm>
          <a:off x="5363845" y="507682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3" name="【道路】&#10;一人当たり延長グラフ枠"/>
        <xdr:cNvSpPr/>
      </xdr:nvSpPr>
      <xdr:spPr>
        <a:xfrm>
          <a:off x="5826760" y="5215255"/>
          <a:ext cx="41529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88900</xdr:rowOff>
    </xdr:from>
    <xdr:to>
      <xdr:col>54</xdr:col>
      <xdr:colOff>171450</xdr:colOff>
      <xdr:row>41</xdr:row>
      <xdr:rowOff>101600</xdr:rowOff>
    </xdr:to>
    <xdr:cxnSp macro="">
      <xdr:nvCxnSpPr>
        <xdr:cNvPr id="114" name="直線コネクタ 113"/>
        <xdr:cNvCxnSpPr/>
      </xdr:nvCxnSpPr>
      <xdr:spPr>
        <a:xfrm flipV="1">
          <a:off x="9216390" y="5788660"/>
          <a:ext cx="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106045</xdr:rowOff>
    </xdr:from>
    <xdr:ext cx="466725" cy="250190"/>
    <xdr:sp macro="" textlink="">
      <xdr:nvSpPr>
        <xdr:cNvPr id="115" name="【道路】&#10;一人当たり延長最小値テキスト"/>
        <xdr:cNvSpPr txBox="1"/>
      </xdr:nvSpPr>
      <xdr:spPr>
        <a:xfrm>
          <a:off x="9258300" y="697928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101600</xdr:rowOff>
    </xdr:from>
    <xdr:to>
      <xdr:col>55</xdr:col>
      <xdr:colOff>88900</xdr:colOff>
      <xdr:row>41</xdr:row>
      <xdr:rowOff>101600</xdr:rowOff>
    </xdr:to>
    <xdr:cxnSp macro="">
      <xdr:nvCxnSpPr>
        <xdr:cNvPr id="116" name="直線コネクタ 115"/>
        <xdr:cNvCxnSpPr/>
      </xdr:nvCxnSpPr>
      <xdr:spPr>
        <a:xfrm>
          <a:off x="9154160" y="69748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36830</xdr:rowOff>
    </xdr:from>
    <xdr:ext cx="531495" cy="250190"/>
    <xdr:sp macro="" textlink="">
      <xdr:nvSpPr>
        <xdr:cNvPr id="117" name="【道路】&#10;一人当たり延長最大値テキスト"/>
        <xdr:cNvSpPr txBox="1"/>
      </xdr:nvSpPr>
      <xdr:spPr>
        <a:xfrm>
          <a:off x="9258300" y="55689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17.310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88900</xdr:rowOff>
    </xdr:from>
    <xdr:to>
      <xdr:col>55</xdr:col>
      <xdr:colOff>88900</xdr:colOff>
      <xdr:row>34</xdr:row>
      <xdr:rowOff>88900</xdr:rowOff>
    </xdr:to>
    <xdr:cxnSp macro="">
      <xdr:nvCxnSpPr>
        <xdr:cNvPr id="118" name="直線コネクタ 117"/>
        <xdr:cNvCxnSpPr/>
      </xdr:nvCxnSpPr>
      <xdr:spPr>
        <a:xfrm>
          <a:off x="9154160" y="57886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61595</xdr:rowOff>
    </xdr:from>
    <xdr:ext cx="466725" cy="253365"/>
    <xdr:sp macro="" textlink="">
      <xdr:nvSpPr>
        <xdr:cNvPr id="119" name="【道路】&#10;一人当たり延長平均値テキスト"/>
        <xdr:cNvSpPr txBox="1"/>
      </xdr:nvSpPr>
      <xdr:spPr>
        <a:xfrm>
          <a:off x="9258300" y="6599555"/>
          <a:ext cx="466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82550</xdr:rowOff>
    </xdr:from>
    <xdr:to>
      <xdr:col>55</xdr:col>
      <xdr:colOff>50800</xdr:colOff>
      <xdr:row>40</xdr:row>
      <xdr:rowOff>14605</xdr:rowOff>
    </xdr:to>
    <xdr:sp macro="" textlink="">
      <xdr:nvSpPr>
        <xdr:cNvPr id="120" name="フローチャート: 判断 119"/>
        <xdr:cNvSpPr/>
      </xdr:nvSpPr>
      <xdr:spPr>
        <a:xfrm>
          <a:off x="9192260" y="662051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66675</xdr:rowOff>
    </xdr:from>
    <xdr:to>
      <xdr:col>50</xdr:col>
      <xdr:colOff>165100</xdr:colOff>
      <xdr:row>39</xdr:row>
      <xdr:rowOff>165735</xdr:rowOff>
    </xdr:to>
    <xdr:sp macro="" textlink="">
      <xdr:nvSpPr>
        <xdr:cNvPr id="121" name="フローチャート: 判断 120"/>
        <xdr:cNvSpPr/>
      </xdr:nvSpPr>
      <xdr:spPr>
        <a:xfrm>
          <a:off x="8445500" y="6604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87630</xdr:rowOff>
    </xdr:from>
    <xdr:to>
      <xdr:col>46</xdr:col>
      <xdr:colOff>38100</xdr:colOff>
      <xdr:row>40</xdr:row>
      <xdr:rowOff>19050</xdr:rowOff>
    </xdr:to>
    <xdr:sp macro="" textlink="">
      <xdr:nvSpPr>
        <xdr:cNvPr id="122" name="フローチャート: 判断 121"/>
        <xdr:cNvSpPr/>
      </xdr:nvSpPr>
      <xdr:spPr>
        <a:xfrm>
          <a:off x="7670800" y="662559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15875</xdr:rowOff>
    </xdr:to>
    <xdr:sp macro="" textlink="">
      <xdr:nvSpPr>
        <xdr:cNvPr id="123" name="フローチャート: 判断 122"/>
        <xdr:cNvSpPr/>
      </xdr:nvSpPr>
      <xdr:spPr>
        <a:xfrm>
          <a:off x="6873240" y="6622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84455</xdr:rowOff>
    </xdr:from>
    <xdr:to>
      <xdr:col>36</xdr:col>
      <xdr:colOff>165100</xdr:colOff>
      <xdr:row>40</xdr:row>
      <xdr:rowOff>15875</xdr:rowOff>
    </xdr:to>
    <xdr:sp macro="" textlink="">
      <xdr:nvSpPr>
        <xdr:cNvPr id="124" name="フローチャート: 判断 123"/>
        <xdr:cNvSpPr/>
      </xdr:nvSpPr>
      <xdr:spPr>
        <a:xfrm>
          <a:off x="6098540" y="6622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0190"/>
    <xdr:sp macro="" textlink="">
      <xdr:nvSpPr>
        <xdr:cNvPr id="125" name="テキスト ボックス 124"/>
        <xdr:cNvSpPr txBox="1"/>
      </xdr:nvSpPr>
      <xdr:spPr>
        <a:xfrm>
          <a:off x="905256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0190"/>
    <xdr:sp macro="" textlink="">
      <xdr:nvSpPr>
        <xdr:cNvPr id="126" name="テキスト ボックス 125"/>
        <xdr:cNvSpPr txBox="1"/>
      </xdr:nvSpPr>
      <xdr:spPr>
        <a:xfrm>
          <a:off x="832866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0190"/>
    <xdr:sp macro="" textlink="">
      <xdr:nvSpPr>
        <xdr:cNvPr id="127" name="テキスト ボックス 126"/>
        <xdr:cNvSpPr txBox="1"/>
      </xdr:nvSpPr>
      <xdr:spPr>
        <a:xfrm>
          <a:off x="753999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8825" cy="250190"/>
    <xdr:sp macro="" textlink="">
      <xdr:nvSpPr>
        <xdr:cNvPr id="128" name="テキスト ボックス 127"/>
        <xdr:cNvSpPr txBox="1"/>
      </xdr:nvSpPr>
      <xdr:spPr>
        <a:xfrm>
          <a:off x="6756400" y="74485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0190"/>
    <xdr:sp macro="" textlink="">
      <xdr:nvSpPr>
        <xdr:cNvPr id="129" name="テキスト ボックス 128"/>
        <xdr:cNvSpPr txBox="1"/>
      </xdr:nvSpPr>
      <xdr:spPr>
        <a:xfrm>
          <a:off x="598170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8890</xdr:rowOff>
    </xdr:from>
    <xdr:to>
      <xdr:col>55</xdr:col>
      <xdr:colOff>50800</xdr:colOff>
      <xdr:row>39</xdr:row>
      <xdr:rowOff>108585</xdr:rowOff>
    </xdr:to>
    <xdr:sp macro="" textlink="">
      <xdr:nvSpPr>
        <xdr:cNvPr id="130" name="楕円 129"/>
        <xdr:cNvSpPr/>
      </xdr:nvSpPr>
      <xdr:spPr>
        <a:xfrm>
          <a:off x="9192260" y="654685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31750</xdr:rowOff>
    </xdr:from>
    <xdr:ext cx="466725" cy="250190"/>
    <xdr:sp macro="" textlink="">
      <xdr:nvSpPr>
        <xdr:cNvPr id="131" name="【道路】&#10;一人当たり延長該当値テキスト"/>
        <xdr:cNvSpPr txBox="1"/>
      </xdr:nvSpPr>
      <xdr:spPr>
        <a:xfrm>
          <a:off x="9258300" y="640207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14605</xdr:rowOff>
    </xdr:from>
    <xdr:to>
      <xdr:col>50</xdr:col>
      <xdr:colOff>165100</xdr:colOff>
      <xdr:row>39</xdr:row>
      <xdr:rowOff>113665</xdr:rowOff>
    </xdr:to>
    <xdr:sp macro="" textlink="">
      <xdr:nvSpPr>
        <xdr:cNvPr id="132" name="楕円 131"/>
        <xdr:cNvSpPr/>
      </xdr:nvSpPr>
      <xdr:spPr>
        <a:xfrm>
          <a:off x="8445500" y="6552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59055</xdr:rowOff>
    </xdr:from>
    <xdr:to>
      <xdr:col>55</xdr:col>
      <xdr:colOff>0</xdr:colOff>
      <xdr:row>39</xdr:row>
      <xdr:rowOff>63500</xdr:rowOff>
    </xdr:to>
    <xdr:cxnSp macro="">
      <xdr:nvCxnSpPr>
        <xdr:cNvPr id="133" name="直線コネクタ 132"/>
        <xdr:cNvCxnSpPr/>
      </xdr:nvCxnSpPr>
      <xdr:spPr>
        <a:xfrm flipV="1">
          <a:off x="8496300" y="6597015"/>
          <a:ext cx="7239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18415</xdr:rowOff>
    </xdr:from>
    <xdr:to>
      <xdr:col>46</xdr:col>
      <xdr:colOff>38100</xdr:colOff>
      <xdr:row>39</xdr:row>
      <xdr:rowOff>117475</xdr:rowOff>
    </xdr:to>
    <xdr:sp macro="" textlink="">
      <xdr:nvSpPr>
        <xdr:cNvPr id="134" name="楕円 133"/>
        <xdr:cNvSpPr/>
      </xdr:nvSpPr>
      <xdr:spPr>
        <a:xfrm>
          <a:off x="7670800" y="655637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63500</xdr:rowOff>
    </xdr:from>
    <xdr:to>
      <xdr:col>50</xdr:col>
      <xdr:colOff>114300</xdr:colOff>
      <xdr:row>39</xdr:row>
      <xdr:rowOff>68580</xdr:rowOff>
    </xdr:to>
    <xdr:cxnSp macro="">
      <xdr:nvCxnSpPr>
        <xdr:cNvPr id="135" name="直線コネクタ 134"/>
        <xdr:cNvCxnSpPr/>
      </xdr:nvCxnSpPr>
      <xdr:spPr>
        <a:xfrm flipV="1">
          <a:off x="7707630" y="6601460"/>
          <a:ext cx="78867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22860</xdr:rowOff>
    </xdr:from>
    <xdr:to>
      <xdr:col>41</xdr:col>
      <xdr:colOff>101600</xdr:colOff>
      <xdr:row>39</xdr:row>
      <xdr:rowOff>122555</xdr:rowOff>
    </xdr:to>
    <xdr:sp macro="" textlink="">
      <xdr:nvSpPr>
        <xdr:cNvPr id="136" name="楕円 135"/>
        <xdr:cNvSpPr/>
      </xdr:nvSpPr>
      <xdr:spPr>
        <a:xfrm>
          <a:off x="6873240" y="65608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68580</xdr:rowOff>
    </xdr:from>
    <xdr:to>
      <xdr:col>45</xdr:col>
      <xdr:colOff>171450</xdr:colOff>
      <xdr:row>39</xdr:row>
      <xdr:rowOff>73025</xdr:rowOff>
    </xdr:to>
    <xdr:cxnSp macro="">
      <xdr:nvCxnSpPr>
        <xdr:cNvPr id="137" name="直線コネクタ 136"/>
        <xdr:cNvCxnSpPr/>
      </xdr:nvCxnSpPr>
      <xdr:spPr>
        <a:xfrm flipV="1">
          <a:off x="6924040" y="6606540"/>
          <a:ext cx="78359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27305</xdr:rowOff>
    </xdr:from>
    <xdr:to>
      <xdr:col>36</xdr:col>
      <xdr:colOff>165100</xdr:colOff>
      <xdr:row>39</xdr:row>
      <xdr:rowOff>127000</xdr:rowOff>
    </xdr:to>
    <xdr:sp macro="" textlink="">
      <xdr:nvSpPr>
        <xdr:cNvPr id="138" name="楕円 137"/>
        <xdr:cNvSpPr/>
      </xdr:nvSpPr>
      <xdr:spPr>
        <a:xfrm>
          <a:off x="6098540" y="6565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73025</xdr:rowOff>
    </xdr:from>
    <xdr:to>
      <xdr:col>41</xdr:col>
      <xdr:colOff>50800</xdr:colOff>
      <xdr:row>39</xdr:row>
      <xdr:rowOff>76835</xdr:rowOff>
    </xdr:to>
    <xdr:cxnSp macro="">
      <xdr:nvCxnSpPr>
        <xdr:cNvPr id="139" name="直線コネクタ 138"/>
        <xdr:cNvCxnSpPr/>
      </xdr:nvCxnSpPr>
      <xdr:spPr>
        <a:xfrm flipV="1">
          <a:off x="6149340" y="6610985"/>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156845</xdr:rowOff>
    </xdr:from>
    <xdr:ext cx="469900" cy="253365"/>
    <xdr:sp macro="" textlink="">
      <xdr:nvSpPr>
        <xdr:cNvPr id="140" name="n_1aveValue【道路】&#10;一人当たり延長"/>
        <xdr:cNvSpPr txBox="1"/>
      </xdr:nvSpPr>
      <xdr:spPr>
        <a:xfrm>
          <a:off x="8271510" y="6694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10795</xdr:rowOff>
    </xdr:from>
    <xdr:ext cx="469900" cy="249555"/>
    <xdr:sp macro="" textlink="">
      <xdr:nvSpPr>
        <xdr:cNvPr id="141" name="n_2aveValue【道路】&#10;一人当たり延長"/>
        <xdr:cNvSpPr txBox="1"/>
      </xdr:nvSpPr>
      <xdr:spPr>
        <a:xfrm>
          <a:off x="7509510" y="67163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6350</xdr:rowOff>
    </xdr:from>
    <xdr:ext cx="469900" cy="253365"/>
    <xdr:sp macro="" textlink="">
      <xdr:nvSpPr>
        <xdr:cNvPr id="142" name="n_3aveValue【道路】&#10;一人当たり延長"/>
        <xdr:cNvSpPr txBox="1"/>
      </xdr:nvSpPr>
      <xdr:spPr>
        <a:xfrm>
          <a:off x="6711950" y="6711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6350</xdr:rowOff>
    </xdr:from>
    <xdr:ext cx="469900" cy="253365"/>
    <xdr:sp macro="" textlink="">
      <xdr:nvSpPr>
        <xdr:cNvPr id="143" name="n_4aveValue【道路】&#10;一人当たり延長"/>
        <xdr:cNvSpPr txBox="1"/>
      </xdr:nvSpPr>
      <xdr:spPr>
        <a:xfrm>
          <a:off x="5937250" y="6711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129540</xdr:rowOff>
    </xdr:from>
    <xdr:ext cx="469900" cy="252730"/>
    <xdr:sp macro="" textlink="">
      <xdr:nvSpPr>
        <xdr:cNvPr id="144" name="n_1mainValue【道路】&#10;一人当たり延長"/>
        <xdr:cNvSpPr txBox="1"/>
      </xdr:nvSpPr>
      <xdr:spPr>
        <a:xfrm>
          <a:off x="8271510" y="63322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133985</xdr:rowOff>
    </xdr:from>
    <xdr:ext cx="469900" cy="253365"/>
    <xdr:sp macro="" textlink="">
      <xdr:nvSpPr>
        <xdr:cNvPr id="145" name="n_2mainValue【道路】&#10;一人当たり延長"/>
        <xdr:cNvSpPr txBox="1"/>
      </xdr:nvSpPr>
      <xdr:spPr>
        <a:xfrm>
          <a:off x="7509510" y="63366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138430</xdr:rowOff>
    </xdr:from>
    <xdr:ext cx="469900" cy="253365"/>
    <xdr:sp macro="" textlink="">
      <xdr:nvSpPr>
        <xdr:cNvPr id="146" name="n_3mainValue【道路】&#10;一人当たり延長"/>
        <xdr:cNvSpPr txBox="1"/>
      </xdr:nvSpPr>
      <xdr:spPr>
        <a:xfrm>
          <a:off x="6711950" y="63411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142875</xdr:rowOff>
    </xdr:from>
    <xdr:ext cx="469900" cy="250190"/>
    <xdr:sp macro="" textlink="">
      <xdr:nvSpPr>
        <xdr:cNvPr id="147" name="n_4mainValue【道路】&#10;一人当たり延長"/>
        <xdr:cNvSpPr txBox="1"/>
      </xdr:nvSpPr>
      <xdr:spPr>
        <a:xfrm>
          <a:off x="5937250" y="63455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8" name="正方形/長方形 147"/>
        <xdr:cNvSpPr/>
      </xdr:nvSpPr>
      <xdr:spPr>
        <a:xfrm>
          <a:off x="670560" y="7823200"/>
          <a:ext cx="417576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9" name="正方形/長方形 148"/>
        <xdr:cNvSpPr/>
      </xdr:nvSpPr>
      <xdr:spPr>
        <a:xfrm>
          <a:off x="79756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0" name="正方形/長方形 149"/>
        <xdr:cNvSpPr/>
      </xdr:nvSpPr>
      <xdr:spPr>
        <a:xfrm>
          <a:off x="79756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1" name="正方形/長方形 150"/>
        <xdr:cNvSpPr/>
      </xdr:nvSpPr>
      <xdr:spPr>
        <a:xfrm>
          <a:off x="167640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2" name="正方形/長方形 151"/>
        <xdr:cNvSpPr/>
      </xdr:nvSpPr>
      <xdr:spPr>
        <a:xfrm>
          <a:off x="167640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3" name="正方形/長方形 152"/>
        <xdr:cNvSpPr/>
      </xdr:nvSpPr>
      <xdr:spPr>
        <a:xfrm>
          <a:off x="268224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4" name="正方形/長方形 153"/>
        <xdr:cNvSpPr/>
      </xdr:nvSpPr>
      <xdr:spPr>
        <a:xfrm>
          <a:off x="268224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5" name="正方形/長方形 154"/>
        <xdr:cNvSpPr/>
      </xdr:nvSpPr>
      <xdr:spPr>
        <a:xfrm>
          <a:off x="670560" y="8940800"/>
          <a:ext cx="41757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275" cy="220345"/>
    <xdr:sp macro="" textlink="">
      <xdr:nvSpPr>
        <xdr:cNvPr id="156" name="テキスト ボックス 155"/>
        <xdr:cNvSpPr txBox="1"/>
      </xdr:nvSpPr>
      <xdr:spPr>
        <a:xfrm>
          <a:off x="655320" y="875474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7" name="直線コネクタ 156"/>
        <xdr:cNvCxnSpPr/>
      </xdr:nvCxnSpPr>
      <xdr:spPr>
        <a:xfrm>
          <a:off x="670560" y="11176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4185" cy="250190"/>
    <xdr:sp macro="" textlink="">
      <xdr:nvSpPr>
        <xdr:cNvPr id="158" name="テキスト ボックス 157"/>
        <xdr:cNvSpPr txBox="1"/>
      </xdr:nvSpPr>
      <xdr:spPr>
        <a:xfrm>
          <a:off x="271780" y="110369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59" name="直線コネクタ 158"/>
        <xdr:cNvCxnSpPr/>
      </xdr:nvCxnSpPr>
      <xdr:spPr>
        <a:xfrm>
          <a:off x="670560" y="108032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4185" cy="250190"/>
    <xdr:sp macro="" textlink="">
      <xdr:nvSpPr>
        <xdr:cNvPr id="160" name="テキスト ボックス 159"/>
        <xdr:cNvSpPr txBox="1"/>
      </xdr:nvSpPr>
      <xdr:spPr>
        <a:xfrm>
          <a:off x="271780" y="1066482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1" name="直線コネクタ 160"/>
        <xdr:cNvCxnSpPr/>
      </xdr:nvCxnSpPr>
      <xdr:spPr>
        <a:xfrm>
          <a:off x="670560" y="10431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0050" cy="250190"/>
    <xdr:sp macro="" textlink="">
      <xdr:nvSpPr>
        <xdr:cNvPr id="162" name="テキスト ボックス 161"/>
        <xdr:cNvSpPr txBox="1"/>
      </xdr:nvSpPr>
      <xdr:spPr>
        <a:xfrm>
          <a:off x="335915" y="1029208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0050" cy="250190"/>
    <xdr:sp macro="" textlink="">
      <xdr:nvSpPr>
        <xdr:cNvPr id="164" name="テキスト ボックス 163"/>
        <xdr:cNvSpPr txBox="1"/>
      </xdr:nvSpPr>
      <xdr:spPr>
        <a:xfrm>
          <a:off x="335915" y="99193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5" name="直線コネクタ 164"/>
        <xdr:cNvCxnSpPr/>
      </xdr:nvCxnSpPr>
      <xdr:spPr>
        <a:xfrm>
          <a:off x="670560" y="96856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0050" cy="250190"/>
    <xdr:sp macro="" textlink="">
      <xdr:nvSpPr>
        <xdr:cNvPr id="166" name="テキスト ボックス 165"/>
        <xdr:cNvSpPr txBox="1"/>
      </xdr:nvSpPr>
      <xdr:spPr>
        <a:xfrm>
          <a:off x="335915" y="954722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67" name="直線コネクタ 166"/>
        <xdr:cNvCxnSpPr/>
      </xdr:nvCxnSpPr>
      <xdr:spPr>
        <a:xfrm>
          <a:off x="670560" y="93135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0050" cy="250190"/>
    <xdr:sp macro="" textlink="">
      <xdr:nvSpPr>
        <xdr:cNvPr id="168" name="テキスト ボックス 167"/>
        <xdr:cNvSpPr txBox="1"/>
      </xdr:nvSpPr>
      <xdr:spPr>
        <a:xfrm>
          <a:off x="335915" y="917448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69" name="直線コネクタ 168"/>
        <xdr:cNvCxnSpPr/>
      </xdr:nvCxnSpPr>
      <xdr:spPr>
        <a:xfrm>
          <a:off x="670560" y="89408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5915" cy="250190"/>
    <xdr:sp macro="" textlink="">
      <xdr:nvSpPr>
        <xdr:cNvPr id="170" name="テキスト ボックス 169"/>
        <xdr:cNvSpPr txBox="1"/>
      </xdr:nvSpPr>
      <xdr:spPr>
        <a:xfrm>
          <a:off x="377190" y="8801735"/>
          <a:ext cx="335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1" name="【橋りょう・トンネル】&#10;有形固定資産減価償却率グラフ枠"/>
        <xdr:cNvSpPr/>
      </xdr:nvSpPr>
      <xdr:spPr>
        <a:xfrm>
          <a:off x="670560" y="8940800"/>
          <a:ext cx="41757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50800</xdr:rowOff>
    </xdr:from>
    <xdr:to>
      <xdr:col>24</xdr:col>
      <xdr:colOff>62865</xdr:colOff>
      <xdr:row>64</xdr:row>
      <xdr:rowOff>26035</xdr:rowOff>
    </xdr:to>
    <xdr:cxnSp macro="">
      <xdr:nvCxnSpPr>
        <xdr:cNvPr id="172" name="直線コネクタ 171"/>
        <xdr:cNvCxnSpPr/>
      </xdr:nvCxnSpPr>
      <xdr:spPr>
        <a:xfrm flipV="1">
          <a:off x="4086225" y="9438640"/>
          <a:ext cx="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29845</xdr:rowOff>
    </xdr:from>
    <xdr:ext cx="401955" cy="250190"/>
    <xdr:sp macro="" textlink="">
      <xdr:nvSpPr>
        <xdr:cNvPr id="173" name="【橋りょう・トンネル】&#10;有形固定資産減価償却率最小値テキスト"/>
        <xdr:cNvSpPr txBox="1"/>
      </xdr:nvSpPr>
      <xdr:spPr>
        <a:xfrm>
          <a:off x="4124960" y="1075880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97.4</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26035</xdr:rowOff>
    </xdr:from>
    <xdr:to>
      <xdr:col>24</xdr:col>
      <xdr:colOff>152400</xdr:colOff>
      <xdr:row>64</xdr:row>
      <xdr:rowOff>26035</xdr:rowOff>
    </xdr:to>
    <xdr:cxnSp macro="">
      <xdr:nvCxnSpPr>
        <xdr:cNvPr id="174" name="直線コネクタ 173"/>
        <xdr:cNvCxnSpPr/>
      </xdr:nvCxnSpPr>
      <xdr:spPr>
        <a:xfrm>
          <a:off x="4020820" y="107549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165735</xdr:rowOff>
    </xdr:from>
    <xdr:ext cx="401955" cy="250190"/>
    <xdr:sp macro="" textlink="">
      <xdr:nvSpPr>
        <xdr:cNvPr id="175" name="【橋りょう・トンネル】&#10;有形固定資産減価償却率最大値テキスト"/>
        <xdr:cNvSpPr txBox="1"/>
      </xdr:nvSpPr>
      <xdr:spPr>
        <a:xfrm>
          <a:off x="4124960" y="921829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50800</xdr:rowOff>
    </xdr:from>
    <xdr:to>
      <xdr:col>24</xdr:col>
      <xdr:colOff>152400</xdr:colOff>
      <xdr:row>56</xdr:row>
      <xdr:rowOff>50800</xdr:rowOff>
    </xdr:to>
    <xdr:cxnSp macro="">
      <xdr:nvCxnSpPr>
        <xdr:cNvPr id="176" name="直線コネクタ 175"/>
        <xdr:cNvCxnSpPr/>
      </xdr:nvCxnSpPr>
      <xdr:spPr>
        <a:xfrm>
          <a:off x="4020820" y="94386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39370</xdr:rowOff>
    </xdr:from>
    <xdr:ext cx="401955" cy="253365"/>
    <xdr:sp macro="" textlink="">
      <xdr:nvSpPr>
        <xdr:cNvPr id="177" name="【橋りょう・トンネル】&#10;有形固定資産減価償却率平均値テキスト"/>
        <xdr:cNvSpPr txBox="1"/>
      </xdr:nvSpPr>
      <xdr:spPr>
        <a:xfrm>
          <a:off x="4124960" y="10097770"/>
          <a:ext cx="401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60325</xdr:rowOff>
    </xdr:from>
    <xdr:to>
      <xdr:col>24</xdr:col>
      <xdr:colOff>114300</xdr:colOff>
      <xdr:row>60</xdr:row>
      <xdr:rowOff>160020</xdr:rowOff>
    </xdr:to>
    <xdr:sp macro="" textlink="">
      <xdr:nvSpPr>
        <xdr:cNvPr id="178" name="フローチャート: 判断 177"/>
        <xdr:cNvSpPr/>
      </xdr:nvSpPr>
      <xdr:spPr>
        <a:xfrm>
          <a:off x="4036060" y="101187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32385</xdr:rowOff>
    </xdr:from>
    <xdr:to>
      <xdr:col>20</xdr:col>
      <xdr:colOff>38100</xdr:colOff>
      <xdr:row>60</xdr:row>
      <xdr:rowOff>131445</xdr:rowOff>
    </xdr:to>
    <xdr:sp macro="" textlink="">
      <xdr:nvSpPr>
        <xdr:cNvPr id="179" name="フローチャート: 判断 178"/>
        <xdr:cNvSpPr/>
      </xdr:nvSpPr>
      <xdr:spPr>
        <a:xfrm>
          <a:off x="3312160" y="1009078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24765</xdr:rowOff>
    </xdr:from>
    <xdr:to>
      <xdr:col>15</xdr:col>
      <xdr:colOff>101600</xdr:colOff>
      <xdr:row>60</xdr:row>
      <xdr:rowOff>124460</xdr:rowOff>
    </xdr:to>
    <xdr:sp macro="" textlink="">
      <xdr:nvSpPr>
        <xdr:cNvPr id="180" name="フローチャート: 判断 179"/>
        <xdr:cNvSpPr/>
      </xdr:nvSpPr>
      <xdr:spPr>
        <a:xfrm>
          <a:off x="2514600" y="100831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86995</xdr:rowOff>
    </xdr:to>
    <xdr:sp macro="" textlink="">
      <xdr:nvSpPr>
        <xdr:cNvPr id="181" name="フローチャート: 判断 180"/>
        <xdr:cNvSpPr/>
      </xdr:nvSpPr>
      <xdr:spPr>
        <a:xfrm>
          <a:off x="1739900" y="10045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83185</xdr:rowOff>
    </xdr:to>
    <xdr:sp macro="" textlink="">
      <xdr:nvSpPr>
        <xdr:cNvPr id="182" name="フローチャート: 判断 181"/>
        <xdr:cNvSpPr/>
      </xdr:nvSpPr>
      <xdr:spPr>
        <a:xfrm>
          <a:off x="965200" y="100418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0190"/>
    <xdr:sp macro="" textlink="">
      <xdr:nvSpPr>
        <xdr:cNvPr id="183" name="テキスト ボックス 182"/>
        <xdr:cNvSpPr txBox="1"/>
      </xdr:nvSpPr>
      <xdr:spPr>
        <a:xfrm>
          <a:off x="391922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0190"/>
    <xdr:sp macro="" textlink="">
      <xdr:nvSpPr>
        <xdr:cNvPr id="184" name="テキスト ボックス 183"/>
        <xdr:cNvSpPr txBox="1"/>
      </xdr:nvSpPr>
      <xdr:spPr>
        <a:xfrm>
          <a:off x="318135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8825" cy="250190"/>
    <xdr:sp macro="" textlink="">
      <xdr:nvSpPr>
        <xdr:cNvPr id="185" name="テキスト ボックス 184"/>
        <xdr:cNvSpPr txBox="1"/>
      </xdr:nvSpPr>
      <xdr:spPr>
        <a:xfrm>
          <a:off x="2397760" y="111734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0190"/>
    <xdr:sp macro="" textlink="">
      <xdr:nvSpPr>
        <xdr:cNvPr id="186" name="テキスト ボックス 185"/>
        <xdr:cNvSpPr txBox="1"/>
      </xdr:nvSpPr>
      <xdr:spPr>
        <a:xfrm>
          <a:off x="162306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0190"/>
    <xdr:sp macro="" textlink="">
      <xdr:nvSpPr>
        <xdr:cNvPr id="187" name="テキスト ボックス 186"/>
        <xdr:cNvSpPr txBox="1"/>
      </xdr:nvSpPr>
      <xdr:spPr>
        <a:xfrm>
          <a:off x="83439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142240</xdr:rowOff>
    </xdr:from>
    <xdr:to>
      <xdr:col>24</xdr:col>
      <xdr:colOff>114300</xdr:colOff>
      <xdr:row>60</xdr:row>
      <xdr:rowOff>73660</xdr:rowOff>
    </xdr:to>
    <xdr:sp macro="" textlink="">
      <xdr:nvSpPr>
        <xdr:cNvPr id="188" name="楕円 187"/>
        <xdr:cNvSpPr/>
      </xdr:nvSpPr>
      <xdr:spPr>
        <a:xfrm>
          <a:off x="4036060" y="10033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164465</xdr:rowOff>
    </xdr:from>
    <xdr:ext cx="401955" cy="250190"/>
    <xdr:sp macro="" textlink="">
      <xdr:nvSpPr>
        <xdr:cNvPr id="189" name="【橋りょう・トンネル】&#10;有形固定資産減価償却率該当値テキスト"/>
        <xdr:cNvSpPr txBox="1"/>
      </xdr:nvSpPr>
      <xdr:spPr>
        <a:xfrm>
          <a:off x="4124960" y="988758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108585</xdr:rowOff>
    </xdr:from>
    <xdr:to>
      <xdr:col>20</xdr:col>
      <xdr:colOff>38100</xdr:colOff>
      <xdr:row>60</xdr:row>
      <xdr:rowOff>40005</xdr:rowOff>
    </xdr:to>
    <xdr:sp macro="" textlink="">
      <xdr:nvSpPr>
        <xdr:cNvPr id="190" name="楕円 189"/>
        <xdr:cNvSpPr/>
      </xdr:nvSpPr>
      <xdr:spPr>
        <a:xfrm>
          <a:off x="3312160" y="999934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59</xdr:row>
      <xdr:rowOff>158750</xdr:rowOff>
    </xdr:from>
    <xdr:to>
      <xdr:col>24</xdr:col>
      <xdr:colOff>63500</xdr:colOff>
      <xdr:row>60</xdr:row>
      <xdr:rowOff>24130</xdr:rowOff>
    </xdr:to>
    <xdr:cxnSp macro="">
      <xdr:nvCxnSpPr>
        <xdr:cNvPr id="191" name="直線コネクタ 190"/>
        <xdr:cNvCxnSpPr/>
      </xdr:nvCxnSpPr>
      <xdr:spPr>
        <a:xfrm>
          <a:off x="3348990" y="10049510"/>
          <a:ext cx="73787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6350</xdr:rowOff>
    </xdr:to>
    <xdr:sp macro="" textlink="">
      <xdr:nvSpPr>
        <xdr:cNvPr id="192" name="楕円 191"/>
        <xdr:cNvSpPr/>
      </xdr:nvSpPr>
      <xdr:spPr>
        <a:xfrm>
          <a:off x="2514600" y="9965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125095</xdr:rowOff>
    </xdr:from>
    <xdr:to>
      <xdr:col>19</xdr:col>
      <xdr:colOff>171450</xdr:colOff>
      <xdr:row>59</xdr:row>
      <xdr:rowOff>158750</xdr:rowOff>
    </xdr:to>
    <xdr:cxnSp macro="">
      <xdr:nvCxnSpPr>
        <xdr:cNvPr id="193" name="直線コネクタ 192"/>
        <xdr:cNvCxnSpPr/>
      </xdr:nvCxnSpPr>
      <xdr:spPr>
        <a:xfrm>
          <a:off x="2565400" y="10015855"/>
          <a:ext cx="78359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41275</xdr:rowOff>
    </xdr:from>
    <xdr:to>
      <xdr:col>10</xdr:col>
      <xdr:colOff>165100</xdr:colOff>
      <xdr:row>59</xdr:row>
      <xdr:rowOff>140970</xdr:rowOff>
    </xdr:to>
    <xdr:sp macro="" textlink="">
      <xdr:nvSpPr>
        <xdr:cNvPr id="194" name="楕円 193"/>
        <xdr:cNvSpPr/>
      </xdr:nvSpPr>
      <xdr:spPr>
        <a:xfrm>
          <a:off x="1739900" y="9932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91440</xdr:rowOff>
    </xdr:from>
    <xdr:to>
      <xdr:col>15</xdr:col>
      <xdr:colOff>50800</xdr:colOff>
      <xdr:row>59</xdr:row>
      <xdr:rowOff>125095</xdr:rowOff>
    </xdr:to>
    <xdr:cxnSp macro="">
      <xdr:nvCxnSpPr>
        <xdr:cNvPr id="195" name="直線コネクタ 194"/>
        <xdr:cNvCxnSpPr/>
      </xdr:nvCxnSpPr>
      <xdr:spPr>
        <a:xfrm>
          <a:off x="1790700" y="9982200"/>
          <a:ext cx="7747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7620</xdr:rowOff>
    </xdr:from>
    <xdr:to>
      <xdr:col>6</xdr:col>
      <xdr:colOff>38100</xdr:colOff>
      <xdr:row>59</xdr:row>
      <xdr:rowOff>107315</xdr:rowOff>
    </xdr:to>
    <xdr:sp macro="" textlink="">
      <xdr:nvSpPr>
        <xdr:cNvPr id="196" name="楕円 195"/>
        <xdr:cNvSpPr/>
      </xdr:nvSpPr>
      <xdr:spPr>
        <a:xfrm>
          <a:off x="965200" y="989838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59</xdr:row>
      <xdr:rowOff>57785</xdr:rowOff>
    </xdr:from>
    <xdr:to>
      <xdr:col>10</xdr:col>
      <xdr:colOff>114300</xdr:colOff>
      <xdr:row>59</xdr:row>
      <xdr:rowOff>91440</xdr:rowOff>
    </xdr:to>
    <xdr:cxnSp macro="">
      <xdr:nvCxnSpPr>
        <xdr:cNvPr id="197" name="直線コネクタ 196"/>
        <xdr:cNvCxnSpPr/>
      </xdr:nvCxnSpPr>
      <xdr:spPr>
        <a:xfrm>
          <a:off x="1002030" y="9948545"/>
          <a:ext cx="78867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123190</xdr:rowOff>
    </xdr:from>
    <xdr:ext cx="401955" cy="250190"/>
    <xdr:sp macro="" textlink="">
      <xdr:nvSpPr>
        <xdr:cNvPr id="198" name="n_1aveValue【橋りょう・トンネル】&#10;有形固定資産減価償却率"/>
        <xdr:cNvSpPr txBox="1"/>
      </xdr:nvSpPr>
      <xdr:spPr>
        <a:xfrm>
          <a:off x="3170555" y="1018159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115570</xdr:rowOff>
    </xdr:from>
    <xdr:ext cx="401955" cy="253365"/>
    <xdr:sp macro="" textlink="">
      <xdr:nvSpPr>
        <xdr:cNvPr id="199" name="n_2aveValue【橋りょう・トンネル】&#10;有形固定資産減価償却率"/>
        <xdr:cNvSpPr txBox="1"/>
      </xdr:nvSpPr>
      <xdr:spPr>
        <a:xfrm>
          <a:off x="2385695" y="1017397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78105</xdr:rowOff>
    </xdr:from>
    <xdr:ext cx="401955" cy="253365"/>
    <xdr:sp macro="" textlink="">
      <xdr:nvSpPr>
        <xdr:cNvPr id="200" name="n_3aveValue【橋りょう・トンネル】&#10;有形固定資産減価償却率"/>
        <xdr:cNvSpPr txBox="1"/>
      </xdr:nvSpPr>
      <xdr:spPr>
        <a:xfrm>
          <a:off x="1610995" y="1013650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74295</xdr:rowOff>
    </xdr:from>
    <xdr:ext cx="405130" cy="252095"/>
    <xdr:sp macro="" textlink="">
      <xdr:nvSpPr>
        <xdr:cNvPr id="201" name="n_4aveValue【橋りょう・トンネル】&#10;有形固定資産減価償却率"/>
        <xdr:cNvSpPr txBox="1"/>
      </xdr:nvSpPr>
      <xdr:spPr>
        <a:xfrm>
          <a:off x="836295" y="1013269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56515</xdr:rowOff>
    </xdr:from>
    <xdr:ext cx="401955" cy="253365"/>
    <xdr:sp macro="" textlink="">
      <xdr:nvSpPr>
        <xdr:cNvPr id="202" name="n_1mainValue【橋りょう・トンネル】&#10;有形固定資産減価償却率"/>
        <xdr:cNvSpPr txBox="1"/>
      </xdr:nvSpPr>
      <xdr:spPr>
        <a:xfrm>
          <a:off x="3170555" y="977963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22860</xdr:rowOff>
    </xdr:from>
    <xdr:ext cx="401955" cy="253365"/>
    <xdr:sp macro="" textlink="">
      <xdr:nvSpPr>
        <xdr:cNvPr id="203" name="n_2mainValue【橋りょう・トンネル】&#10;有形固定資産減価償却率"/>
        <xdr:cNvSpPr txBox="1"/>
      </xdr:nvSpPr>
      <xdr:spPr>
        <a:xfrm>
          <a:off x="2385695" y="974598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156845</xdr:rowOff>
    </xdr:from>
    <xdr:ext cx="401955" cy="253365"/>
    <xdr:sp macro="" textlink="">
      <xdr:nvSpPr>
        <xdr:cNvPr id="204" name="n_3mainValue【橋りょう・トンネル】&#10;有形固定資産減価償却率"/>
        <xdr:cNvSpPr txBox="1"/>
      </xdr:nvSpPr>
      <xdr:spPr>
        <a:xfrm>
          <a:off x="1610995" y="971232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123825</xdr:rowOff>
    </xdr:from>
    <xdr:ext cx="405130" cy="250190"/>
    <xdr:sp macro="" textlink="">
      <xdr:nvSpPr>
        <xdr:cNvPr id="205" name="n_4mainValue【橋りょう・トンネル】&#10;有形固定資産減価償却率"/>
        <xdr:cNvSpPr txBox="1"/>
      </xdr:nvSpPr>
      <xdr:spPr>
        <a:xfrm>
          <a:off x="836295" y="967930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6" name="正方形/長方形 205"/>
        <xdr:cNvSpPr/>
      </xdr:nvSpPr>
      <xdr:spPr>
        <a:xfrm>
          <a:off x="5826760" y="7823200"/>
          <a:ext cx="41529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7" name="正方形/長方形 206"/>
        <xdr:cNvSpPr/>
      </xdr:nvSpPr>
      <xdr:spPr>
        <a:xfrm>
          <a:off x="593090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8" name="正方形/長方形 207"/>
        <xdr:cNvSpPr/>
      </xdr:nvSpPr>
      <xdr:spPr>
        <a:xfrm>
          <a:off x="593090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09" name="正方形/長方形 208"/>
        <xdr:cNvSpPr/>
      </xdr:nvSpPr>
      <xdr:spPr>
        <a:xfrm>
          <a:off x="683260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0" name="正方形/長方形 209"/>
        <xdr:cNvSpPr/>
      </xdr:nvSpPr>
      <xdr:spPr>
        <a:xfrm>
          <a:off x="683260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1" name="正方形/長方形 210"/>
        <xdr:cNvSpPr/>
      </xdr:nvSpPr>
      <xdr:spPr>
        <a:xfrm>
          <a:off x="783844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2" name="正方形/長方形 211"/>
        <xdr:cNvSpPr/>
      </xdr:nvSpPr>
      <xdr:spPr>
        <a:xfrm>
          <a:off x="783844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3" name="正方形/長方形 212"/>
        <xdr:cNvSpPr/>
      </xdr:nvSpPr>
      <xdr:spPr>
        <a:xfrm>
          <a:off x="5826760" y="8940800"/>
          <a:ext cx="41529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6710" cy="220345"/>
    <xdr:sp macro="" textlink="">
      <xdr:nvSpPr>
        <xdr:cNvPr id="214" name="テキスト ボックス 213"/>
        <xdr:cNvSpPr txBox="1"/>
      </xdr:nvSpPr>
      <xdr:spPr>
        <a:xfrm>
          <a:off x="5788660" y="875474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5" name="直線コネクタ 214"/>
        <xdr:cNvCxnSpPr/>
      </xdr:nvCxnSpPr>
      <xdr:spPr>
        <a:xfrm>
          <a:off x="5826760" y="111760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128270</xdr:rowOff>
    </xdr:from>
    <xdr:to>
      <xdr:col>59</xdr:col>
      <xdr:colOff>50800</xdr:colOff>
      <xdr:row>64</xdr:row>
      <xdr:rowOff>128270</xdr:rowOff>
    </xdr:to>
    <xdr:cxnSp macro="">
      <xdr:nvCxnSpPr>
        <xdr:cNvPr id="216" name="直線コネクタ 215"/>
        <xdr:cNvCxnSpPr/>
      </xdr:nvCxnSpPr>
      <xdr:spPr>
        <a:xfrm>
          <a:off x="5826760" y="108572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156210</xdr:rowOff>
    </xdr:from>
    <xdr:ext cx="245745" cy="253365"/>
    <xdr:sp macro="" textlink="">
      <xdr:nvSpPr>
        <xdr:cNvPr id="217" name="テキスト ボックス 216"/>
        <xdr:cNvSpPr txBox="1"/>
      </xdr:nvSpPr>
      <xdr:spPr>
        <a:xfrm>
          <a:off x="5600700" y="10717530"/>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143510</xdr:rowOff>
    </xdr:from>
    <xdr:to>
      <xdr:col>59</xdr:col>
      <xdr:colOff>50800</xdr:colOff>
      <xdr:row>62</xdr:row>
      <xdr:rowOff>143510</xdr:rowOff>
    </xdr:to>
    <xdr:cxnSp macro="">
      <xdr:nvCxnSpPr>
        <xdr:cNvPr id="218" name="直線コネクタ 217"/>
        <xdr:cNvCxnSpPr/>
      </xdr:nvCxnSpPr>
      <xdr:spPr>
        <a:xfrm>
          <a:off x="5826760" y="105371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5630" cy="253365"/>
    <xdr:sp macro="" textlink="">
      <xdr:nvSpPr>
        <xdr:cNvPr id="219" name="テキスト ボックス 218"/>
        <xdr:cNvSpPr txBox="1"/>
      </xdr:nvSpPr>
      <xdr:spPr>
        <a:xfrm>
          <a:off x="5299710" y="1039812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160020</xdr:rowOff>
    </xdr:from>
    <xdr:to>
      <xdr:col>59</xdr:col>
      <xdr:colOff>50800</xdr:colOff>
      <xdr:row>60</xdr:row>
      <xdr:rowOff>160020</xdr:rowOff>
    </xdr:to>
    <xdr:cxnSp macro="">
      <xdr:nvCxnSpPr>
        <xdr:cNvPr id="220" name="直線コネクタ 219"/>
        <xdr:cNvCxnSpPr/>
      </xdr:nvCxnSpPr>
      <xdr:spPr>
        <a:xfrm>
          <a:off x="5826760" y="102184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20320</xdr:rowOff>
    </xdr:from>
    <xdr:ext cx="595630" cy="253365"/>
    <xdr:sp macro="" textlink="">
      <xdr:nvSpPr>
        <xdr:cNvPr id="221" name="テキスト ボックス 220"/>
        <xdr:cNvSpPr txBox="1"/>
      </xdr:nvSpPr>
      <xdr:spPr>
        <a:xfrm>
          <a:off x="5299710" y="1007872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7620</xdr:rowOff>
    </xdr:from>
    <xdr:to>
      <xdr:col>59</xdr:col>
      <xdr:colOff>50800</xdr:colOff>
      <xdr:row>59</xdr:row>
      <xdr:rowOff>7620</xdr:rowOff>
    </xdr:to>
    <xdr:cxnSp macro="">
      <xdr:nvCxnSpPr>
        <xdr:cNvPr id="222" name="直線コネクタ 221"/>
        <xdr:cNvCxnSpPr/>
      </xdr:nvCxnSpPr>
      <xdr:spPr>
        <a:xfrm>
          <a:off x="5826760" y="98983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36830</xdr:rowOff>
    </xdr:from>
    <xdr:ext cx="595630" cy="250190"/>
    <xdr:sp macro="" textlink="">
      <xdr:nvSpPr>
        <xdr:cNvPr id="223" name="テキスト ボックス 222"/>
        <xdr:cNvSpPr txBox="1"/>
      </xdr:nvSpPr>
      <xdr:spPr>
        <a:xfrm>
          <a:off x="5299710" y="97599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24130</xdr:rowOff>
    </xdr:from>
    <xdr:to>
      <xdr:col>59</xdr:col>
      <xdr:colOff>50800</xdr:colOff>
      <xdr:row>57</xdr:row>
      <xdr:rowOff>24130</xdr:rowOff>
    </xdr:to>
    <xdr:cxnSp macro="">
      <xdr:nvCxnSpPr>
        <xdr:cNvPr id="224" name="直線コネクタ 223"/>
        <xdr:cNvCxnSpPr/>
      </xdr:nvCxnSpPr>
      <xdr:spPr>
        <a:xfrm>
          <a:off x="5826760" y="95796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52705</xdr:rowOff>
    </xdr:from>
    <xdr:ext cx="595630" cy="250190"/>
    <xdr:sp macro="" textlink="">
      <xdr:nvSpPr>
        <xdr:cNvPr id="225" name="テキスト ボックス 224"/>
        <xdr:cNvSpPr txBox="1"/>
      </xdr:nvSpPr>
      <xdr:spPr>
        <a:xfrm>
          <a:off x="5299710" y="94405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39370</xdr:rowOff>
    </xdr:from>
    <xdr:to>
      <xdr:col>59</xdr:col>
      <xdr:colOff>50800</xdr:colOff>
      <xdr:row>55</xdr:row>
      <xdr:rowOff>39370</xdr:rowOff>
    </xdr:to>
    <xdr:cxnSp macro="">
      <xdr:nvCxnSpPr>
        <xdr:cNvPr id="226" name="直線コネクタ 225"/>
        <xdr:cNvCxnSpPr/>
      </xdr:nvCxnSpPr>
      <xdr:spPr>
        <a:xfrm>
          <a:off x="5826760" y="92595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68580</xdr:rowOff>
    </xdr:from>
    <xdr:ext cx="595630" cy="250190"/>
    <xdr:sp macro="" textlink="">
      <xdr:nvSpPr>
        <xdr:cNvPr id="227" name="テキスト ボックス 226"/>
        <xdr:cNvSpPr txBox="1"/>
      </xdr:nvSpPr>
      <xdr:spPr>
        <a:xfrm>
          <a:off x="5299710" y="912114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8" name="直線コネクタ 227"/>
        <xdr:cNvCxnSpPr/>
      </xdr:nvCxnSpPr>
      <xdr:spPr>
        <a:xfrm>
          <a:off x="5826760" y="89408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84455</xdr:rowOff>
    </xdr:from>
    <xdr:ext cx="595630" cy="250190"/>
    <xdr:sp macro="" textlink="">
      <xdr:nvSpPr>
        <xdr:cNvPr id="229" name="テキスト ボックス 228"/>
        <xdr:cNvSpPr txBox="1"/>
      </xdr:nvSpPr>
      <xdr:spPr>
        <a:xfrm>
          <a:off x="5299710" y="880173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30" name="【橋りょう・トンネル】&#10;一人当たり有形固定資産（償却資産）額グラフ枠"/>
        <xdr:cNvSpPr/>
      </xdr:nvSpPr>
      <xdr:spPr>
        <a:xfrm>
          <a:off x="5826760" y="8940800"/>
          <a:ext cx="41529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85090</xdr:rowOff>
    </xdr:from>
    <xdr:to>
      <xdr:col>54</xdr:col>
      <xdr:colOff>171450</xdr:colOff>
      <xdr:row>64</xdr:row>
      <xdr:rowOff>117475</xdr:rowOff>
    </xdr:to>
    <xdr:cxnSp macro="">
      <xdr:nvCxnSpPr>
        <xdr:cNvPr id="231" name="直線コネクタ 230"/>
        <xdr:cNvCxnSpPr/>
      </xdr:nvCxnSpPr>
      <xdr:spPr>
        <a:xfrm flipV="1">
          <a:off x="9216390" y="9472930"/>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120650</xdr:rowOff>
    </xdr:from>
    <xdr:ext cx="466725" cy="253365"/>
    <xdr:sp macro="" textlink="">
      <xdr:nvSpPr>
        <xdr:cNvPr id="232" name="【橋りょう・トンネル】&#10;一人当たり有形固定資産（償却資産）額最小値テキスト"/>
        <xdr:cNvSpPr txBox="1"/>
      </xdr:nvSpPr>
      <xdr:spPr>
        <a:xfrm>
          <a:off x="9258300" y="1084961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117475</xdr:rowOff>
    </xdr:from>
    <xdr:to>
      <xdr:col>55</xdr:col>
      <xdr:colOff>88900</xdr:colOff>
      <xdr:row>64</xdr:row>
      <xdr:rowOff>117475</xdr:rowOff>
    </xdr:to>
    <xdr:cxnSp macro="">
      <xdr:nvCxnSpPr>
        <xdr:cNvPr id="233" name="直線コネクタ 232"/>
        <xdr:cNvCxnSpPr/>
      </xdr:nvCxnSpPr>
      <xdr:spPr>
        <a:xfrm>
          <a:off x="9154160" y="108464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33020</xdr:rowOff>
    </xdr:from>
    <xdr:ext cx="595630" cy="249555"/>
    <xdr:sp macro="" textlink="">
      <xdr:nvSpPr>
        <xdr:cNvPr id="234" name="【橋りょう・トンネル】&#10;一人当たり有形固定資産（償却資産）額最大値テキスト"/>
        <xdr:cNvSpPr txBox="1"/>
      </xdr:nvSpPr>
      <xdr:spPr>
        <a:xfrm>
          <a:off x="9258300" y="92532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433,355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85090</xdr:rowOff>
    </xdr:from>
    <xdr:to>
      <xdr:col>55</xdr:col>
      <xdr:colOff>88900</xdr:colOff>
      <xdr:row>56</xdr:row>
      <xdr:rowOff>85090</xdr:rowOff>
    </xdr:to>
    <xdr:cxnSp macro="">
      <xdr:nvCxnSpPr>
        <xdr:cNvPr id="235" name="直線コネクタ 234"/>
        <xdr:cNvCxnSpPr/>
      </xdr:nvCxnSpPr>
      <xdr:spPr>
        <a:xfrm>
          <a:off x="9154160" y="94729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123190</xdr:rowOff>
    </xdr:from>
    <xdr:ext cx="531495" cy="250190"/>
    <xdr:sp macro="" textlink="">
      <xdr:nvSpPr>
        <xdr:cNvPr id="236" name="【橋りょう・トンネル】&#10;一人当たり有形固定資産（償却資産）額平均値テキスト"/>
        <xdr:cNvSpPr txBox="1"/>
      </xdr:nvSpPr>
      <xdr:spPr>
        <a:xfrm>
          <a:off x="9258300" y="10349230"/>
          <a:ext cx="531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100330</xdr:rowOff>
    </xdr:from>
    <xdr:to>
      <xdr:col>55</xdr:col>
      <xdr:colOff>50800</xdr:colOff>
      <xdr:row>63</xdr:row>
      <xdr:rowOff>32385</xdr:rowOff>
    </xdr:to>
    <xdr:sp macro="" textlink="">
      <xdr:nvSpPr>
        <xdr:cNvPr id="237" name="フローチャート: 判断 236"/>
        <xdr:cNvSpPr/>
      </xdr:nvSpPr>
      <xdr:spPr>
        <a:xfrm>
          <a:off x="9192260" y="1049401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107950</xdr:rowOff>
    </xdr:from>
    <xdr:to>
      <xdr:col>50</xdr:col>
      <xdr:colOff>165100</xdr:colOff>
      <xdr:row>63</xdr:row>
      <xdr:rowOff>39370</xdr:rowOff>
    </xdr:to>
    <xdr:sp macro="" textlink="">
      <xdr:nvSpPr>
        <xdr:cNvPr id="238" name="フローチャート: 判断 237"/>
        <xdr:cNvSpPr/>
      </xdr:nvSpPr>
      <xdr:spPr>
        <a:xfrm>
          <a:off x="8445500" y="10501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125730</xdr:rowOff>
    </xdr:from>
    <xdr:to>
      <xdr:col>46</xdr:col>
      <xdr:colOff>38100</xdr:colOff>
      <xdr:row>63</xdr:row>
      <xdr:rowOff>57150</xdr:rowOff>
    </xdr:to>
    <xdr:sp macro="" textlink="">
      <xdr:nvSpPr>
        <xdr:cNvPr id="239" name="フローチャート: 判断 238"/>
        <xdr:cNvSpPr/>
      </xdr:nvSpPr>
      <xdr:spPr>
        <a:xfrm>
          <a:off x="7670800" y="1051941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132715</xdr:rowOff>
    </xdr:from>
    <xdr:to>
      <xdr:col>41</xdr:col>
      <xdr:colOff>101600</xdr:colOff>
      <xdr:row>63</xdr:row>
      <xdr:rowOff>64135</xdr:rowOff>
    </xdr:to>
    <xdr:sp macro="" textlink="">
      <xdr:nvSpPr>
        <xdr:cNvPr id="240" name="フローチャート: 判断 239"/>
        <xdr:cNvSpPr/>
      </xdr:nvSpPr>
      <xdr:spPr>
        <a:xfrm>
          <a:off x="6873240" y="10526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130175</xdr:rowOff>
    </xdr:from>
    <xdr:to>
      <xdr:col>36</xdr:col>
      <xdr:colOff>165100</xdr:colOff>
      <xdr:row>63</xdr:row>
      <xdr:rowOff>61595</xdr:rowOff>
    </xdr:to>
    <xdr:sp macro="" textlink="">
      <xdr:nvSpPr>
        <xdr:cNvPr id="241" name="フローチャート: 判断 240"/>
        <xdr:cNvSpPr/>
      </xdr:nvSpPr>
      <xdr:spPr>
        <a:xfrm>
          <a:off x="6098540" y="10523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0190"/>
    <xdr:sp macro="" textlink="">
      <xdr:nvSpPr>
        <xdr:cNvPr id="242" name="テキスト ボックス 241"/>
        <xdr:cNvSpPr txBox="1"/>
      </xdr:nvSpPr>
      <xdr:spPr>
        <a:xfrm>
          <a:off x="905256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0190"/>
    <xdr:sp macro="" textlink="">
      <xdr:nvSpPr>
        <xdr:cNvPr id="243" name="テキスト ボックス 242"/>
        <xdr:cNvSpPr txBox="1"/>
      </xdr:nvSpPr>
      <xdr:spPr>
        <a:xfrm>
          <a:off x="832866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0190"/>
    <xdr:sp macro="" textlink="">
      <xdr:nvSpPr>
        <xdr:cNvPr id="244" name="テキスト ボックス 243"/>
        <xdr:cNvSpPr txBox="1"/>
      </xdr:nvSpPr>
      <xdr:spPr>
        <a:xfrm>
          <a:off x="753999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8825" cy="250190"/>
    <xdr:sp macro="" textlink="">
      <xdr:nvSpPr>
        <xdr:cNvPr id="245" name="テキスト ボックス 244"/>
        <xdr:cNvSpPr txBox="1"/>
      </xdr:nvSpPr>
      <xdr:spPr>
        <a:xfrm>
          <a:off x="6756400" y="111734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0190"/>
    <xdr:sp macro="" textlink="">
      <xdr:nvSpPr>
        <xdr:cNvPr id="246" name="テキスト ボックス 245"/>
        <xdr:cNvSpPr txBox="1"/>
      </xdr:nvSpPr>
      <xdr:spPr>
        <a:xfrm>
          <a:off x="598170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39370</xdr:rowOff>
    </xdr:from>
    <xdr:to>
      <xdr:col>55</xdr:col>
      <xdr:colOff>50800</xdr:colOff>
      <xdr:row>64</xdr:row>
      <xdr:rowOff>139065</xdr:rowOff>
    </xdr:to>
    <xdr:sp macro="" textlink="">
      <xdr:nvSpPr>
        <xdr:cNvPr id="247" name="楕円 246"/>
        <xdr:cNvSpPr/>
      </xdr:nvSpPr>
      <xdr:spPr>
        <a:xfrm>
          <a:off x="9192260" y="1076833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124460</xdr:rowOff>
    </xdr:from>
    <xdr:ext cx="531495" cy="250190"/>
    <xdr:sp macro="" textlink="">
      <xdr:nvSpPr>
        <xdr:cNvPr id="248" name="【橋りょう・トンネル】&#10;一人当たり有形固定資産（償却資産）額該当値テキスト"/>
        <xdr:cNvSpPr txBox="1"/>
      </xdr:nvSpPr>
      <xdr:spPr>
        <a:xfrm>
          <a:off x="9258300" y="106857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40005</xdr:rowOff>
    </xdr:from>
    <xdr:to>
      <xdr:col>50</xdr:col>
      <xdr:colOff>165100</xdr:colOff>
      <xdr:row>64</xdr:row>
      <xdr:rowOff>140335</xdr:rowOff>
    </xdr:to>
    <xdr:sp macro="" textlink="">
      <xdr:nvSpPr>
        <xdr:cNvPr id="249" name="楕円 248"/>
        <xdr:cNvSpPr/>
      </xdr:nvSpPr>
      <xdr:spPr>
        <a:xfrm>
          <a:off x="8445500" y="107689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89535</xdr:rowOff>
    </xdr:from>
    <xdr:to>
      <xdr:col>55</xdr:col>
      <xdr:colOff>0</xdr:colOff>
      <xdr:row>64</xdr:row>
      <xdr:rowOff>90170</xdr:rowOff>
    </xdr:to>
    <xdr:cxnSp macro="">
      <xdr:nvCxnSpPr>
        <xdr:cNvPr id="250" name="直線コネクタ 249"/>
        <xdr:cNvCxnSpPr/>
      </xdr:nvCxnSpPr>
      <xdr:spPr>
        <a:xfrm flipV="1">
          <a:off x="8496300" y="10818495"/>
          <a:ext cx="7239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40005</xdr:rowOff>
    </xdr:from>
    <xdr:to>
      <xdr:col>46</xdr:col>
      <xdr:colOff>38100</xdr:colOff>
      <xdr:row>64</xdr:row>
      <xdr:rowOff>140335</xdr:rowOff>
    </xdr:to>
    <xdr:sp macro="" textlink="">
      <xdr:nvSpPr>
        <xdr:cNvPr id="251" name="楕円 250"/>
        <xdr:cNvSpPr/>
      </xdr:nvSpPr>
      <xdr:spPr>
        <a:xfrm>
          <a:off x="7670800" y="10768965"/>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64</xdr:row>
      <xdr:rowOff>90170</xdr:rowOff>
    </xdr:from>
    <xdr:to>
      <xdr:col>50</xdr:col>
      <xdr:colOff>114300</xdr:colOff>
      <xdr:row>64</xdr:row>
      <xdr:rowOff>90170</xdr:rowOff>
    </xdr:to>
    <xdr:cxnSp macro="">
      <xdr:nvCxnSpPr>
        <xdr:cNvPr id="252" name="直線コネクタ 251"/>
        <xdr:cNvCxnSpPr/>
      </xdr:nvCxnSpPr>
      <xdr:spPr>
        <a:xfrm flipV="1">
          <a:off x="7707630" y="10819130"/>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40640</xdr:rowOff>
    </xdr:from>
    <xdr:to>
      <xdr:col>41</xdr:col>
      <xdr:colOff>101600</xdr:colOff>
      <xdr:row>64</xdr:row>
      <xdr:rowOff>140335</xdr:rowOff>
    </xdr:to>
    <xdr:sp macro="" textlink="">
      <xdr:nvSpPr>
        <xdr:cNvPr id="253" name="楕円 252"/>
        <xdr:cNvSpPr/>
      </xdr:nvSpPr>
      <xdr:spPr>
        <a:xfrm>
          <a:off x="6873240" y="10769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90170</xdr:rowOff>
    </xdr:from>
    <xdr:to>
      <xdr:col>45</xdr:col>
      <xdr:colOff>171450</xdr:colOff>
      <xdr:row>64</xdr:row>
      <xdr:rowOff>90805</xdr:rowOff>
    </xdr:to>
    <xdr:cxnSp macro="">
      <xdr:nvCxnSpPr>
        <xdr:cNvPr id="254" name="直線コネクタ 253"/>
        <xdr:cNvCxnSpPr/>
      </xdr:nvCxnSpPr>
      <xdr:spPr>
        <a:xfrm flipV="1">
          <a:off x="6924040" y="10819130"/>
          <a:ext cx="78359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40640</xdr:rowOff>
    </xdr:from>
    <xdr:to>
      <xdr:col>36</xdr:col>
      <xdr:colOff>165100</xdr:colOff>
      <xdr:row>64</xdr:row>
      <xdr:rowOff>140335</xdr:rowOff>
    </xdr:to>
    <xdr:sp macro="" textlink="">
      <xdr:nvSpPr>
        <xdr:cNvPr id="255" name="楕円 254"/>
        <xdr:cNvSpPr/>
      </xdr:nvSpPr>
      <xdr:spPr>
        <a:xfrm>
          <a:off x="6098540" y="10769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90805</xdr:rowOff>
    </xdr:from>
    <xdr:to>
      <xdr:col>41</xdr:col>
      <xdr:colOff>50800</xdr:colOff>
      <xdr:row>64</xdr:row>
      <xdr:rowOff>90805</xdr:rowOff>
    </xdr:to>
    <xdr:cxnSp macro="">
      <xdr:nvCxnSpPr>
        <xdr:cNvPr id="256" name="直線コネクタ 255"/>
        <xdr:cNvCxnSpPr/>
      </xdr:nvCxnSpPr>
      <xdr:spPr>
        <a:xfrm flipV="1">
          <a:off x="6149340" y="1081976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61</xdr:row>
      <xdr:rowOff>55880</xdr:rowOff>
    </xdr:from>
    <xdr:ext cx="534670" cy="253365"/>
    <xdr:sp macro="" textlink="">
      <xdr:nvSpPr>
        <xdr:cNvPr id="257" name="n_1aveValue【橋りょう・トンネル】&#10;一人当たり有形固定資産（償却資産）額"/>
        <xdr:cNvSpPr txBox="1"/>
      </xdr:nvSpPr>
      <xdr:spPr>
        <a:xfrm>
          <a:off x="8239125" y="102819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61</xdr:row>
      <xdr:rowOff>73025</xdr:rowOff>
    </xdr:from>
    <xdr:ext cx="531495" cy="253365"/>
    <xdr:sp macro="" textlink="">
      <xdr:nvSpPr>
        <xdr:cNvPr id="258" name="n_2aveValue【橋りょう・トンネル】&#10;一人当たり有形固定資産（償却資産）額"/>
        <xdr:cNvSpPr txBox="1"/>
      </xdr:nvSpPr>
      <xdr:spPr>
        <a:xfrm>
          <a:off x="7477125" y="102990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61</xdr:row>
      <xdr:rowOff>80645</xdr:rowOff>
    </xdr:from>
    <xdr:ext cx="531495" cy="253365"/>
    <xdr:sp macro="" textlink="">
      <xdr:nvSpPr>
        <xdr:cNvPr id="259" name="n_3aveValue【橋りょう・トンネル】&#10;一人当たり有形固定資産（償却資産）額"/>
        <xdr:cNvSpPr txBox="1"/>
      </xdr:nvSpPr>
      <xdr:spPr>
        <a:xfrm>
          <a:off x="6702425" y="103066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87,882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61</xdr:row>
      <xdr:rowOff>78105</xdr:rowOff>
    </xdr:from>
    <xdr:ext cx="534670" cy="253365"/>
    <xdr:sp macro="" textlink="">
      <xdr:nvSpPr>
        <xdr:cNvPr id="260" name="n_4aveValue【橋りょう・トンネル】&#10;一人当たり有形固定資産（償却資産）額"/>
        <xdr:cNvSpPr txBox="1"/>
      </xdr:nvSpPr>
      <xdr:spPr>
        <a:xfrm>
          <a:off x="5904865" y="103041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88,618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130810</xdr:rowOff>
    </xdr:from>
    <xdr:ext cx="534670" cy="253365"/>
    <xdr:sp macro="" textlink="">
      <xdr:nvSpPr>
        <xdr:cNvPr id="261" name="n_1mainValue【橋りょう・トンネル】&#10;一人当たり有形固定資産（償却資産）額"/>
        <xdr:cNvSpPr txBox="1"/>
      </xdr:nvSpPr>
      <xdr:spPr>
        <a:xfrm>
          <a:off x="8239125" y="108597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130810</xdr:rowOff>
    </xdr:from>
    <xdr:ext cx="531495" cy="253365"/>
    <xdr:sp macro="" textlink="">
      <xdr:nvSpPr>
        <xdr:cNvPr id="262" name="n_2mainValue【橋りょう・トンネル】&#10;一人当たり有形固定資産（償却資産）額"/>
        <xdr:cNvSpPr txBox="1"/>
      </xdr:nvSpPr>
      <xdr:spPr>
        <a:xfrm>
          <a:off x="7477125" y="108597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131445</xdr:rowOff>
    </xdr:from>
    <xdr:ext cx="531495" cy="253365"/>
    <xdr:sp macro="" textlink="">
      <xdr:nvSpPr>
        <xdr:cNvPr id="263" name="n_3mainValue【橋りょう・トンネル】&#10;一人当たり有形固定資産（償却資産）額"/>
        <xdr:cNvSpPr txBox="1"/>
      </xdr:nvSpPr>
      <xdr:spPr>
        <a:xfrm>
          <a:off x="6702425" y="108604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131445</xdr:rowOff>
    </xdr:from>
    <xdr:ext cx="534670" cy="253365"/>
    <xdr:sp macro="" textlink="">
      <xdr:nvSpPr>
        <xdr:cNvPr id="264" name="n_4mainValue【橋りょう・トンネル】&#10;一人当たり有形固定資産（償却資産）額"/>
        <xdr:cNvSpPr txBox="1"/>
      </xdr:nvSpPr>
      <xdr:spPr>
        <a:xfrm>
          <a:off x="5904865" y="108604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5" name="正方形/長方形 264"/>
        <xdr:cNvSpPr/>
      </xdr:nvSpPr>
      <xdr:spPr>
        <a:xfrm>
          <a:off x="670560" y="11548745"/>
          <a:ext cx="417576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6" name="正方形/長方形 265"/>
        <xdr:cNvSpPr/>
      </xdr:nvSpPr>
      <xdr:spPr>
        <a:xfrm>
          <a:off x="79756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7" name="正方形/長方形 266"/>
        <xdr:cNvSpPr/>
      </xdr:nvSpPr>
      <xdr:spPr>
        <a:xfrm>
          <a:off x="79756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8" name="正方形/長方形 267"/>
        <xdr:cNvSpPr/>
      </xdr:nvSpPr>
      <xdr:spPr>
        <a:xfrm>
          <a:off x="167640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9" name="正方形/長方形 268"/>
        <xdr:cNvSpPr/>
      </xdr:nvSpPr>
      <xdr:spPr>
        <a:xfrm>
          <a:off x="167640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70" name="正方形/長方形 269"/>
        <xdr:cNvSpPr/>
      </xdr:nvSpPr>
      <xdr:spPr>
        <a:xfrm>
          <a:off x="268224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1" name="正方形/長方形 270"/>
        <xdr:cNvSpPr/>
      </xdr:nvSpPr>
      <xdr:spPr>
        <a:xfrm>
          <a:off x="268224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2" name="正方形/長方形 271"/>
        <xdr:cNvSpPr/>
      </xdr:nvSpPr>
      <xdr:spPr>
        <a:xfrm>
          <a:off x="670560" y="12666345"/>
          <a:ext cx="41757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5275" cy="217805"/>
    <xdr:sp macro="" textlink="">
      <xdr:nvSpPr>
        <xdr:cNvPr id="273" name="テキスト ボックス 272"/>
        <xdr:cNvSpPr txBox="1"/>
      </xdr:nvSpPr>
      <xdr:spPr>
        <a:xfrm>
          <a:off x="655320" y="12479655"/>
          <a:ext cx="29527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4" name="直線コネクタ 273"/>
        <xdr:cNvCxnSpPr/>
      </xdr:nvCxnSpPr>
      <xdr:spPr>
        <a:xfrm>
          <a:off x="670560" y="149015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185" cy="250190"/>
    <xdr:sp macro="" textlink="">
      <xdr:nvSpPr>
        <xdr:cNvPr id="275" name="テキスト ボックス 274"/>
        <xdr:cNvSpPr txBox="1"/>
      </xdr:nvSpPr>
      <xdr:spPr>
        <a:xfrm>
          <a:off x="271780" y="147624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6" name="直線コネクタ 275"/>
        <xdr:cNvCxnSpPr/>
      </xdr:nvCxnSpPr>
      <xdr:spPr>
        <a:xfrm>
          <a:off x="670560" y="145288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4185" cy="250190"/>
    <xdr:sp macro="" textlink="">
      <xdr:nvSpPr>
        <xdr:cNvPr id="277" name="テキスト ボックス 276"/>
        <xdr:cNvSpPr txBox="1"/>
      </xdr:nvSpPr>
      <xdr:spPr>
        <a:xfrm>
          <a:off x="271780" y="143897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8" name="直線コネクタ 277"/>
        <xdr:cNvCxnSpPr/>
      </xdr:nvCxnSpPr>
      <xdr:spPr>
        <a:xfrm>
          <a:off x="670560" y="141560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0050" cy="250190"/>
    <xdr:sp macro="" textlink="">
      <xdr:nvSpPr>
        <xdr:cNvPr id="279" name="テキスト ボックス 278"/>
        <xdr:cNvSpPr txBox="1"/>
      </xdr:nvSpPr>
      <xdr:spPr>
        <a:xfrm>
          <a:off x="335915" y="1401762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80" name="直線コネクタ 279"/>
        <xdr:cNvCxnSpPr/>
      </xdr:nvCxnSpPr>
      <xdr:spPr>
        <a:xfrm>
          <a:off x="670560" y="13783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0050" cy="250190"/>
    <xdr:sp macro="" textlink="">
      <xdr:nvSpPr>
        <xdr:cNvPr id="281" name="テキスト ボックス 280"/>
        <xdr:cNvSpPr txBox="1"/>
      </xdr:nvSpPr>
      <xdr:spPr>
        <a:xfrm>
          <a:off x="335915" y="1364488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670560" y="13411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0050" cy="250190"/>
    <xdr:sp macro="" textlink="">
      <xdr:nvSpPr>
        <xdr:cNvPr id="283" name="テキスト ボックス 282"/>
        <xdr:cNvSpPr txBox="1"/>
      </xdr:nvSpPr>
      <xdr:spPr>
        <a:xfrm>
          <a:off x="335915" y="132721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4" name="直線コネクタ 283"/>
        <xdr:cNvCxnSpPr/>
      </xdr:nvCxnSpPr>
      <xdr:spPr>
        <a:xfrm>
          <a:off x="670560" y="130384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0050" cy="250190"/>
    <xdr:sp macro="" textlink="">
      <xdr:nvSpPr>
        <xdr:cNvPr id="285" name="テキスト ボックス 284"/>
        <xdr:cNvSpPr txBox="1"/>
      </xdr:nvSpPr>
      <xdr:spPr>
        <a:xfrm>
          <a:off x="335915" y="1290002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6" name="直線コネクタ 285"/>
        <xdr:cNvCxnSpPr/>
      </xdr:nvCxnSpPr>
      <xdr:spPr>
        <a:xfrm>
          <a:off x="670560" y="126663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5915" cy="250190"/>
    <xdr:sp macro="" textlink="">
      <xdr:nvSpPr>
        <xdr:cNvPr id="287" name="テキスト ボックス 286"/>
        <xdr:cNvSpPr txBox="1"/>
      </xdr:nvSpPr>
      <xdr:spPr>
        <a:xfrm>
          <a:off x="377190" y="12527280"/>
          <a:ext cx="335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8" name="【公営住宅】&#10;有形固定資産減価償却率グラフ枠"/>
        <xdr:cNvSpPr/>
      </xdr:nvSpPr>
      <xdr:spPr>
        <a:xfrm>
          <a:off x="670560" y="12666345"/>
          <a:ext cx="41757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120650</xdr:rowOff>
    </xdr:from>
    <xdr:to>
      <xdr:col>24</xdr:col>
      <xdr:colOff>62865</xdr:colOff>
      <xdr:row>86</xdr:row>
      <xdr:rowOff>61595</xdr:rowOff>
    </xdr:to>
    <xdr:cxnSp macro="">
      <xdr:nvCxnSpPr>
        <xdr:cNvPr id="289" name="直線コネクタ 288"/>
        <xdr:cNvCxnSpPr/>
      </xdr:nvCxnSpPr>
      <xdr:spPr>
        <a:xfrm flipV="1">
          <a:off x="4086225" y="13196570"/>
          <a:ext cx="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64770</xdr:rowOff>
    </xdr:from>
    <xdr:ext cx="401955" cy="253365"/>
    <xdr:sp macro="" textlink="">
      <xdr:nvSpPr>
        <xdr:cNvPr id="290" name="【公営住宅】&#10;有形固定資産減価償却率最小値テキスト"/>
        <xdr:cNvSpPr txBox="1"/>
      </xdr:nvSpPr>
      <xdr:spPr>
        <a:xfrm>
          <a:off x="4124960" y="1448181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61595</xdr:rowOff>
    </xdr:from>
    <xdr:to>
      <xdr:col>24</xdr:col>
      <xdr:colOff>152400</xdr:colOff>
      <xdr:row>86</xdr:row>
      <xdr:rowOff>61595</xdr:rowOff>
    </xdr:to>
    <xdr:cxnSp macro="">
      <xdr:nvCxnSpPr>
        <xdr:cNvPr id="291" name="直線コネクタ 290"/>
        <xdr:cNvCxnSpPr/>
      </xdr:nvCxnSpPr>
      <xdr:spPr>
        <a:xfrm>
          <a:off x="4020820" y="144786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69215</xdr:rowOff>
    </xdr:from>
    <xdr:ext cx="401955" cy="250190"/>
    <xdr:sp macro="" textlink="">
      <xdr:nvSpPr>
        <xdr:cNvPr id="292" name="【公営住宅】&#10;有形固定資産減価償却率最大値テキスト"/>
        <xdr:cNvSpPr txBox="1"/>
      </xdr:nvSpPr>
      <xdr:spPr>
        <a:xfrm>
          <a:off x="4124960" y="1297749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120650</xdr:rowOff>
    </xdr:from>
    <xdr:to>
      <xdr:col>24</xdr:col>
      <xdr:colOff>152400</xdr:colOff>
      <xdr:row>78</xdr:row>
      <xdr:rowOff>120650</xdr:rowOff>
    </xdr:to>
    <xdr:cxnSp macro="">
      <xdr:nvCxnSpPr>
        <xdr:cNvPr id="293" name="直線コネクタ 292"/>
        <xdr:cNvCxnSpPr/>
      </xdr:nvCxnSpPr>
      <xdr:spPr>
        <a:xfrm>
          <a:off x="4020820" y="131965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84455</xdr:rowOff>
    </xdr:from>
    <xdr:ext cx="401955" cy="250190"/>
    <xdr:sp macro="" textlink="">
      <xdr:nvSpPr>
        <xdr:cNvPr id="294" name="【公営住宅】&#10;有形固定資産減価償却率平均値テキスト"/>
        <xdr:cNvSpPr txBox="1"/>
      </xdr:nvSpPr>
      <xdr:spPr>
        <a:xfrm>
          <a:off x="4124960" y="13663295"/>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61595</xdr:rowOff>
    </xdr:from>
    <xdr:to>
      <xdr:col>24</xdr:col>
      <xdr:colOff>114300</xdr:colOff>
      <xdr:row>82</xdr:row>
      <xdr:rowOff>161925</xdr:rowOff>
    </xdr:to>
    <xdr:sp macro="" textlink="">
      <xdr:nvSpPr>
        <xdr:cNvPr id="295" name="フローチャート: 判断 294"/>
        <xdr:cNvSpPr/>
      </xdr:nvSpPr>
      <xdr:spPr>
        <a:xfrm>
          <a:off x="4036060" y="138080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119380</xdr:rowOff>
    </xdr:from>
    <xdr:to>
      <xdr:col>20</xdr:col>
      <xdr:colOff>38100</xdr:colOff>
      <xdr:row>83</xdr:row>
      <xdr:rowOff>51435</xdr:rowOff>
    </xdr:to>
    <xdr:sp macro="" textlink="">
      <xdr:nvSpPr>
        <xdr:cNvPr id="296" name="フローチャート: 判断 295"/>
        <xdr:cNvSpPr/>
      </xdr:nvSpPr>
      <xdr:spPr>
        <a:xfrm>
          <a:off x="3312160" y="1386586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116205</xdr:rowOff>
    </xdr:from>
    <xdr:to>
      <xdr:col>15</xdr:col>
      <xdr:colOff>101600</xdr:colOff>
      <xdr:row>83</xdr:row>
      <xdr:rowOff>48260</xdr:rowOff>
    </xdr:to>
    <xdr:sp macro="" textlink="">
      <xdr:nvSpPr>
        <xdr:cNvPr id="297" name="フローチャート: 判断 296"/>
        <xdr:cNvSpPr/>
      </xdr:nvSpPr>
      <xdr:spPr>
        <a:xfrm>
          <a:off x="2514600" y="138626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123825</xdr:rowOff>
    </xdr:from>
    <xdr:to>
      <xdr:col>10</xdr:col>
      <xdr:colOff>165100</xdr:colOff>
      <xdr:row>83</xdr:row>
      <xdr:rowOff>55245</xdr:rowOff>
    </xdr:to>
    <xdr:sp macro="" textlink="">
      <xdr:nvSpPr>
        <xdr:cNvPr id="298" name="フローチャート: 判断 297"/>
        <xdr:cNvSpPr/>
      </xdr:nvSpPr>
      <xdr:spPr>
        <a:xfrm>
          <a:off x="1739900" y="13870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99060</xdr:rowOff>
    </xdr:from>
    <xdr:to>
      <xdr:col>6</xdr:col>
      <xdr:colOff>38100</xdr:colOff>
      <xdr:row>83</xdr:row>
      <xdr:rowOff>31115</xdr:rowOff>
    </xdr:to>
    <xdr:sp macro="" textlink="">
      <xdr:nvSpPr>
        <xdr:cNvPr id="299" name="フローチャート: 判断 298"/>
        <xdr:cNvSpPr/>
      </xdr:nvSpPr>
      <xdr:spPr>
        <a:xfrm>
          <a:off x="965200" y="13845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190"/>
    <xdr:sp macro="" textlink="">
      <xdr:nvSpPr>
        <xdr:cNvPr id="300" name="テキスト ボックス 299"/>
        <xdr:cNvSpPr txBox="1"/>
      </xdr:nvSpPr>
      <xdr:spPr>
        <a:xfrm>
          <a:off x="391922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190"/>
    <xdr:sp macro="" textlink="">
      <xdr:nvSpPr>
        <xdr:cNvPr id="301" name="テキスト ボックス 300"/>
        <xdr:cNvSpPr txBox="1"/>
      </xdr:nvSpPr>
      <xdr:spPr>
        <a:xfrm>
          <a:off x="318135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8825" cy="250190"/>
    <xdr:sp macro="" textlink="">
      <xdr:nvSpPr>
        <xdr:cNvPr id="302" name="テキスト ボックス 301"/>
        <xdr:cNvSpPr txBox="1"/>
      </xdr:nvSpPr>
      <xdr:spPr>
        <a:xfrm>
          <a:off x="2397760" y="148990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190"/>
    <xdr:sp macro="" textlink="">
      <xdr:nvSpPr>
        <xdr:cNvPr id="303" name="テキスト ボックス 302"/>
        <xdr:cNvSpPr txBox="1"/>
      </xdr:nvSpPr>
      <xdr:spPr>
        <a:xfrm>
          <a:off x="162306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190"/>
    <xdr:sp macro="" textlink="">
      <xdr:nvSpPr>
        <xdr:cNvPr id="304" name="テキスト ボックス 303"/>
        <xdr:cNvSpPr txBox="1"/>
      </xdr:nvSpPr>
      <xdr:spPr>
        <a:xfrm>
          <a:off x="83439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83</xdr:row>
      <xdr:rowOff>69850</xdr:rowOff>
    </xdr:from>
    <xdr:to>
      <xdr:col>24</xdr:col>
      <xdr:colOff>114300</xdr:colOff>
      <xdr:row>84</xdr:row>
      <xdr:rowOff>1270</xdr:rowOff>
    </xdr:to>
    <xdr:sp macro="" textlink="">
      <xdr:nvSpPr>
        <xdr:cNvPr id="305" name="楕円 304"/>
        <xdr:cNvSpPr/>
      </xdr:nvSpPr>
      <xdr:spPr>
        <a:xfrm>
          <a:off x="4036060" y="13983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48895</xdr:rowOff>
    </xdr:from>
    <xdr:ext cx="401955" cy="250190"/>
    <xdr:sp macro="" textlink="">
      <xdr:nvSpPr>
        <xdr:cNvPr id="306" name="【公営住宅】&#10;有形固定資産減価償却率該当値テキスト"/>
        <xdr:cNvSpPr txBox="1"/>
      </xdr:nvSpPr>
      <xdr:spPr>
        <a:xfrm>
          <a:off x="4124960" y="1396301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78740</xdr:rowOff>
    </xdr:from>
    <xdr:to>
      <xdr:col>20</xdr:col>
      <xdr:colOff>38100</xdr:colOff>
      <xdr:row>84</xdr:row>
      <xdr:rowOff>10795</xdr:rowOff>
    </xdr:to>
    <xdr:sp macro="" textlink="">
      <xdr:nvSpPr>
        <xdr:cNvPr id="307" name="楕円 306"/>
        <xdr:cNvSpPr/>
      </xdr:nvSpPr>
      <xdr:spPr>
        <a:xfrm>
          <a:off x="3312160" y="1399286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83</xdr:row>
      <xdr:rowOff>118745</xdr:rowOff>
    </xdr:from>
    <xdr:to>
      <xdr:col>24</xdr:col>
      <xdr:colOff>63500</xdr:colOff>
      <xdr:row>83</xdr:row>
      <xdr:rowOff>128905</xdr:rowOff>
    </xdr:to>
    <xdr:cxnSp macro="">
      <xdr:nvCxnSpPr>
        <xdr:cNvPr id="308" name="直線コネクタ 307"/>
        <xdr:cNvCxnSpPr/>
      </xdr:nvCxnSpPr>
      <xdr:spPr>
        <a:xfrm flipV="1">
          <a:off x="3348990" y="14032865"/>
          <a:ext cx="73787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xdr:rowOff>
    </xdr:from>
    <xdr:to>
      <xdr:col>15</xdr:col>
      <xdr:colOff>101600</xdr:colOff>
      <xdr:row>83</xdr:row>
      <xdr:rowOff>104140</xdr:rowOff>
    </xdr:to>
    <xdr:sp macro="" textlink="">
      <xdr:nvSpPr>
        <xdr:cNvPr id="309" name="楕円 308"/>
        <xdr:cNvSpPr/>
      </xdr:nvSpPr>
      <xdr:spPr>
        <a:xfrm>
          <a:off x="2514600" y="139185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53975</xdr:rowOff>
    </xdr:from>
    <xdr:to>
      <xdr:col>19</xdr:col>
      <xdr:colOff>171450</xdr:colOff>
      <xdr:row>83</xdr:row>
      <xdr:rowOff>128905</xdr:rowOff>
    </xdr:to>
    <xdr:cxnSp macro="">
      <xdr:nvCxnSpPr>
        <xdr:cNvPr id="310" name="直線コネクタ 309"/>
        <xdr:cNvCxnSpPr/>
      </xdr:nvCxnSpPr>
      <xdr:spPr>
        <a:xfrm>
          <a:off x="2565400" y="13968095"/>
          <a:ext cx="78359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xdr:rowOff>
    </xdr:from>
    <xdr:to>
      <xdr:col>10</xdr:col>
      <xdr:colOff>165100</xdr:colOff>
      <xdr:row>83</xdr:row>
      <xdr:rowOff>99695</xdr:rowOff>
    </xdr:to>
    <xdr:sp macro="" textlink="">
      <xdr:nvSpPr>
        <xdr:cNvPr id="311" name="楕円 310"/>
        <xdr:cNvSpPr/>
      </xdr:nvSpPr>
      <xdr:spPr>
        <a:xfrm>
          <a:off x="1739900" y="13914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50800</xdr:rowOff>
    </xdr:from>
    <xdr:to>
      <xdr:col>15</xdr:col>
      <xdr:colOff>50800</xdr:colOff>
      <xdr:row>83</xdr:row>
      <xdr:rowOff>53975</xdr:rowOff>
    </xdr:to>
    <xdr:cxnSp macro="">
      <xdr:nvCxnSpPr>
        <xdr:cNvPr id="312" name="直線コネクタ 311"/>
        <xdr:cNvCxnSpPr/>
      </xdr:nvCxnSpPr>
      <xdr:spPr>
        <a:xfrm>
          <a:off x="1790700" y="13964920"/>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142240</xdr:rowOff>
    </xdr:from>
    <xdr:to>
      <xdr:col>6</xdr:col>
      <xdr:colOff>38100</xdr:colOff>
      <xdr:row>83</xdr:row>
      <xdr:rowOff>73660</xdr:rowOff>
    </xdr:to>
    <xdr:sp macro="" textlink="">
      <xdr:nvSpPr>
        <xdr:cNvPr id="313" name="楕円 312"/>
        <xdr:cNvSpPr/>
      </xdr:nvSpPr>
      <xdr:spPr>
        <a:xfrm>
          <a:off x="965200" y="1388872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83</xdr:row>
      <xdr:rowOff>24130</xdr:rowOff>
    </xdr:from>
    <xdr:to>
      <xdr:col>10</xdr:col>
      <xdr:colOff>114300</xdr:colOff>
      <xdr:row>83</xdr:row>
      <xdr:rowOff>50800</xdr:rowOff>
    </xdr:to>
    <xdr:cxnSp macro="">
      <xdr:nvCxnSpPr>
        <xdr:cNvPr id="314" name="直線コネクタ 313"/>
        <xdr:cNvCxnSpPr/>
      </xdr:nvCxnSpPr>
      <xdr:spPr>
        <a:xfrm>
          <a:off x="1002030" y="13938250"/>
          <a:ext cx="78867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67945</xdr:rowOff>
    </xdr:from>
    <xdr:ext cx="401955" cy="250190"/>
    <xdr:sp macro="" textlink="">
      <xdr:nvSpPr>
        <xdr:cNvPr id="315" name="n_1aveValue【公営住宅】&#10;有形固定資産減価償却率"/>
        <xdr:cNvSpPr txBox="1"/>
      </xdr:nvSpPr>
      <xdr:spPr>
        <a:xfrm>
          <a:off x="3170555" y="1364678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63500</xdr:rowOff>
    </xdr:from>
    <xdr:ext cx="401955" cy="253365"/>
    <xdr:sp macro="" textlink="">
      <xdr:nvSpPr>
        <xdr:cNvPr id="316" name="n_2aveValue【公営住宅】&#10;有形固定資産減価償却率"/>
        <xdr:cNvSpPr txBox="1"/>
      </xdr:nvSpPr>
      <xdr:spPr>
        <a:xfrm>
          <a:off x="2385695" y="1364234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71755</xdr:rowOff>
    </xdr:from>
    <xdr:ext cx="401955" cy="250190"/>
    <xdr:sp macro="" textlink="">
      <xdr:nvSpPr>
        <xdr:cNvPr id="317" name="n_3aveValue【公営住宅】&#10;有形固定資産減価償却率"/>
        <xdr:cNvSpPr txBox="1"/>
      </xdr:nvSpPr>
      <xdr:spPr>
        <a:xfrm>
          <a:off x="1610995" y="1365059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47625</xdr:rowOff>
    </xdr:from>
    <xdr:ext cx="405130" cy="250190"/>
    <xdr:sp macro="" textlink="">
      <xdr:nvSpPr>
        <xdr:cNvPr id="318" name="n_4aveValue【公営住宅】&#10;有形固定資産減価償却率"/>
        <xdr:cNvSpPr txBox="1"/>
      </xdr:nvSpPr>
      <xdr:spPr>
        <a:xfrm>
          <a:off x="836295" y="1362646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1905</xdr:rowOff>
    </xdr:from>
    <xdr:ext cx="401955" cy="253365"/>
    <xdr:sp macro="" textlink="">
      <xdr:nvSpPr>
        <xdr:cNvPr id="319" name="n_1mainValue【公営住宅】&#10;有形固定資産減価償却率"/>
        <xdr:cNvSpPr txBox="1"/>
      </xdr:nvSpPr>
      <xdr:spPr>
        <a:xfrm>
          <a:off x="3170555" y="1408366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95250</xdr:rowOff>
    </xdr:from>
    <xdr:ext cx="401955" cy="253365"/>
    <xdr:sp macro="" textlink="">
      <xdr:nvSpPr>
        <xdr:cNvPr id="320" name="n_2mainValue【公営住宅】&#10;有形固定資産減価償却率"/>
        <xdr:cNvSpPr txBox="1"/>
      </xdr:nvSpPr>
      <xdr:spPr>
        <a:xfrm>
          <a:off x="2385695" y="1400937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91440</xdr:rowOff>
    </xdr:from>
    <xdr:ext cx="401955" cy="250190"/>
    <xdr:sp macro="" textlink="">
      <xdr:nvSpPr>
        <xdr:cNvPr id="321" name="n_3mainValue【公営住宅】&#10;有形固定資産減価償却率"/>
        <xdr:cNvSpPr txBox="1"/>
      </xdr:nvSpPr>
      <xdr:spPr>
        <a:xfrm>
          <a:off x="1610995" y="1400556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64770</xdr:rowOff>
    </xdr:from>
    <xdr:ext cx="405130" cy="253365"/>
    <xdr:sp macro="" textlink="">
      <xdr:nvSpPr>
        <xdr:cNvPr id="322" name="n_4mainValue【公営住宅】&#10;有形固定資産減価償却率"/>
        <xdr:cNvSpPr txBox="1"/>
      </xdr:nvSpPr>
      <xdr:spPr>
        <a:xfrm>
          <a:off x="836295" y="139788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3" name="正方形/長方形 322"/>
        <xdr:cNvSpPr/>
      </xdr:nvSpPr>
      <xdr:spPr>
        <a:xfrm>
          <a:off x="5826760" y="11548745"/>
          <a:ext cx="41529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4" name="正方形/長方形 323"/>
        <xdr:cNvSpPr/>
      </xdr:nvSpPr>
      <xdr:spPr>
        <a:xfrm>
          <a:off x="593090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5" name="正方形/長方形 324"/>
        <xdr:cNvSpPr/>
      </xdr:nvSpPr>
      <xdr:spPr>
        <a:xfrm>
          <a:off x="593090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6" name="正方形/長方形 325"/>
        <xdr:cNvSpPr/>
      </xdr:nvSpPr>
      <xdr:spPr>
        <a:xfrm>
          <a:off x="683260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7" name="正方形/長方形 326"/>
        <xdr:cNvSpPr/>
      </xdr:nvSpPr>
      <xdr:spPr>
        <a:xfrm>
          <a:off x="683260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8" name="正方形/長方形 327"/>
        <xdr:cNvSpPr/>
      </xdr:nvSpPr>
      <xdr:spPr>
        <a:xfrm>
          <a:off x="783844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9" name="正方形/長方形 328"/>
        <xdr:cNvSpPr/>
      </xdr:nvSpPr>
      <xdr:spPr>
        <a:xfrm>
          <a:off x="783844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30" name="正方形/長方形 329"/>
        <xdr:cNvSpPr/>
      </xdr:nvSpPr>
      <xdr:spPr>
        <a:xfrm>
          <a:off x="5826760" y="12666345"/>
          <a:ext cx="41529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6710" cy="217805"/>
    <xdr:sp macro="" textlink="">
      <xdr:nvSpPr>
        <xdr:cNvPr id="331" name="テキスト ボックス 330"/>
        <xdr:cNvSpPr txBox="1"/>
      </xdr:nvSpPr>
      <xdr:spPr>
        <a:xfrm>
          <a:off x="5788660" y="12479655"/>
          <a:ext cx="34671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2" name="直線コネクタ 331"/>
        <xdr:cNvCxnSpPr/>
      </xdr:nvCxnSpPr>
      <xdr:spPr>
        <a:xfrm>
          <a:off x="5826760" y="149015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93345</xdr:rowOff>
    </xdr:from>
    <xdr:to>
      <xdr:col>59</xdr:col>
      <xdr:colOff>50800</xdr:colOff>
      <xdr:row>85</xdr:row>
      <xdr:rowOff>93345</xdr:rowOff>
    </xdr:to>
    <xdr:cxnSp macro="">
      <xdr:nvCxnSpPr>
        <xdr:cNvPr id="333" name="直線コネクタ 332"/>
        <xdr:cNvCxnSpPr/>
      </xdr:nvCxnSpPr>
      <xdr:spPr>
        <a:xfrm>
          <a:off x="5826760" y="143427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121920</xdr:rowOff>
    </xdr:from>
    <xdr:ext cx="464185" cy="250190"/>
    <xdr:sp macro="" textlink="">
      <xdr:nvSpPr>
        <xdr:cNvPr id="334" name="テキスト ボックス 333"/>
        <xdr:cNvSpPr txBox="1"/>
      </xdr:nvSpPr>
      <xdr:spPr>
        <a:xfrm>
          <a:off x="5405120" y="142036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5" name="直線コネクタ 334"/>
        <xdr:cNvCxnSpPr/>
      </xdr:nvCxnSpPr>
      <xdr:spPr>
        <a:xfrm>
          <a:off x="5826760" y="137839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4185" cy="250190"/>
    <xdr:sp macro="" textlink="">
      <xdr:nvSpPr>
        <xdr:cNvPr id="336" name="テキスト ボックス 335"/>
        <xdr:cNvSpPr txBox="1"/>
      </xdr:nvSpPr>
      <xdr:spPr>
        <a:xfrm>
          <a:off x="5405120" y="136448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149225</xdr:rowOff>
    </xdr:from>
    <xdr:to>
      <xdr:col>59</xdr:col>
      <xdr:colOff>50800</xdr:colOff>
      <xdr:row>78</xdr:row>
      <xdr:rowOff>149225</xdr:rowOff>
    </xdr:to>
    <xdr:cxnSp macro="">
      <xdr:nvCxnSpPr>
        <xdr:cNvPr id="337" name="直線コネクタ 336"/>
        <xdr:cNvCxnSpPr/>
      </xdr:nvCxnSpPr>
      <xdr:spPr>
        <a:xfrm>
          <a:off x="5826760" y="132251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4185" cy="250190"/>
    <xdr:sp macro="" textlink="">
      <xdr:nvSpPr>
        <xdr:cNvPr id="338" name="テキスト ボックス 337"/>
        <xdr:cNvSpPr txBox="1"/>
      </xdr:nvSpPr>
      <xdr:spPr>
        <a:xfrm>
          <a:off x="5405120" y="130860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39" name="直線コネクタ 338"/>
        <xdr:cNvCxnSpPr/>
      </xdr:nvCxnSpPr>
      <xdr:spPr>
        <a:xfrm>
          <a:off x="5826760" y="126663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4185" cy="250190"/>
    <xdr:sp macro="" textlink="">
      <xdr:nvSpPr>
        <xdr:cNvPr id="340" name="テキスト ボックス 339"/>
        <xdr:cNvSpPr txBox="1"/>
      </xdr:nvSpPr>
      <xdr:spPr>
        <a:xfrm>
          <a:off x="5405120" y="125272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1" name="【公営住宅】&#10;一人当たり面積グラフ枠"/>
        <xdr:cNvSpPr/>
      </xdr:nvSpPr>
      <xdr:spPr>
        <a:xfrm>
          <a:off x="5826760" y="12666345"/>
          <a:ext cx="41529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21590</xdr:rowOff>
    </xdr:from>
    <xdr:to>
      <xdr:col>54</xdr:col>
      <xdr:colOff>171450</xdr:colOff>
      <xdr:row>85</xdr:row>
      <xdr:rowOff>87630</xdr:rowOff>
    </xdr:to>
    <xdr:cxnSp macro="">
      <xdr:nvCxnSpPr>
        <xdr:cNvPr id="342" name="直線コネクタ 341"/>
        <xdr:cNvCxnSpPr/>
      </xdr:nvCxnSpPr>
      <xdr:spPr>
        <a:xfrm flipV="1">
          <a:off x="9216390" y="13097510"/>
          <a:ext cx="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91440</xdr:rowOff>
    </xdr:from>
    <xdr:ext cx="466725" cy="250190"/>
    <xdr:sp macro="" textlink="">
      <xdr:nvSpPr>
        <xdr:cNvPr id="343" name="【公営住宅】&#10;一人当たり面積最小値テキスト"/>
        <xdr:cNvSpPr txBox="1"/>
      </xdr:nvSpPr>
      <xdr:spPr>
        <a:xfrm>
          <a:off x="9258300" y="1434084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87630</xdr:rowOff>
    </xdr:from>
    <xdr:to>
      <xdr:col>55</xdr:col>
      <xdr:colOff>88900</xdr:colOff>
      <xdr:row>85</xdr:row>
      <xdr:rowOff>87630</xdr:rowOff>
    </xdr:to>
    <xdr:cxnSp macro="">
      <xdr:nvCxnSpPr>
        <xdr:cNvPr id="344" name="直線コネクタ 343"/>
        <xdr:cNvCxnSpPr/>
      </xdr:nvCxnSpPr>
      <xdr:spPr>
        <a:xfrm>
          <a:off x="9154160" y="143370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137160</xdr:rowOff>
    </xdr:from>
    <xdr:ext cx="466725" cy="253365"/>
    <xdr:sp macro="" textlink="">
      <xdr:nvSpPr>
        <xdr:cNvPr id="345" name="【公営住宅】&#10;一人当たり面積最大値テキスト"/>
        <xdr:cNvSpPr txBox="1"/>
      </xdr:nvSpPr>
      <xdr:spPr>
        <a:xfrm>
          <a:off x="9258300" y="1287780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21590</xdr:rowOff>
    </xdr:from>
    <xdr:to>
      <xdr:col>55</xdr:col>
      <xdr:colOff>88900</xdr:colOff>
      <xdr:row>78</xdr:row>
      <xdr:rowOff>21590</xdr:rowOff>
    </xdr:to>
    <xdr:cxnSp macro="">
      <xdr:nvCxnSpPr>
        <xdr:cNvPr id="346" name="直線コネクタ 345"/>
        <xdr:cNvCxnSpPr/>
      </xdr:nvCxnSpPr>
      <xdr:spPr>
        <a:xfrm>
          <a:off x="9154160" y="130975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128270</xdr:rowOff>
    </xdr:from>
    <xdr:ext cx="466725" cy="250190"/>
    <xdr:sp macro="" textlink="">
      <xdr:nvSpPr>
        <xdr:cNvPr id="347" name="【公営住宅】&#10;一人当たり面積平均値テキスト"/>
        <xdr:cNvSpPr txBox="1"/>
      </xdr:nvSpPr>
      <xdr:spPr>
        <a:xfrm>
          <a:off x="9258300" y="13874750"/>
          <a:ext cx="4667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106045</xdr:rowOff>
    </xdr:from>
    <xdr:to>
      <xdr:col>55</xdr:col>
      <xdr:colOff>50800</xdr:colOff>
      <xdr:row>84</xdr:row>
      <xdr:rowOff>37465</xdr:rowOff>
    </xdr:to>
    <xdr:sp macro="" textlink="">
      <xdr:nvSpPr>
        <xdr:cNvPr id="348" name="フローチャート: 判断 347"/>
        <xdr:cNvSpPr/>
      </xdr:nvSpPr>
      <xdr:spPr>
        <a:xfrm>
          <a:off x="9192260" y="1402016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128270</xdr:rowOff>
    </xdr:from>
    <xdr:to>
      <xdr:col>50</xdr:col>
      <xdr:colOff>165100</xdr:colOff>
      <xdr:row>84</xdr:row>
      <xdr:rowOff>59690</xdr:rowOff>
    </xdr:to>
    <xdr:sp macro="" textlink="">
      <xdr:nvSpPr>
        <xdr:cNvPr id="349" name="フローチャート: 判断 348"/>
        <xdr:cNvSpPr/>
      </xdr:nvSpPr>
      <xdr:spPr>
        <a:xfrm>
          <a:off x="8445500" y="14042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149225</xdr:rowOff>
    </xdr:from>
    <xdr:to>
      <xdr:col>46</xdr:col>
      <xdr:colOff>38100</xdr:colOff>
      <xdr:row>84</xdr:row>
      <xdr:rowOff>80645</xdr:rowOff>
    </xdr:to>
    <xdr:sp macro="" textlink="">
      <xdr:nvSpPr>
        <xdr:cNvPr id="350" name="フローチャート: 判断 349"/>
        <xdr:cNvSpPr/>
      </xdr:nvSpPr>
      <xdr:spPr>
        <a:xfrm>
          <a:off x="7670800" y="1406334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153670</xdr:rowOff>
    </xdr:from>
    <xdr:to>
      <xdr:col>41</xdr:col>
      <xdr:colOff>101600</xdr:colOff>
      <xdr:row>84</xdr:row>
      <xdr:rowOff>85725</xdr:rowOff>
    </xdr:to>
    <xdr:sp macro="" textlink="">
      <xdr:nvSpPr>
        <xdr:cNvPr id="351" name="フローチャート: 判断 350"/>
        <xdr:cNvSpPr/>
      </xdr:nvSpPr>
      <xdr:spPr>
        <a:xfrm>
          <a:off x="6873240" y="14067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149860</xdr:rowOff>
    </xdr:from>
    <xdr:to>
      <xdr:col>36</xdr:col>
      <xdr:colOff>165100</xdr:colOff>
      <xdr:row>84</xdr:row>
      <xdr:rowOff>81280</xdr:rowOff>
    </xdr:to>
    <xdr:sp macro="" textlink="">
      <xdr:nvSpPr>
        <xdr:cNvPr id="352" name="フローチャート: 判断 351"/>
        <xdr:cNvSpPr/>
      </xdr:nvSpPr>
      <xdr:spPr>
        <a:xfrm>
          <a:off x="6098540" y="140639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190"/>
    <xdr:sp macro="" textlink="">
      <xdr:nvSpPr>
        <xdr:cNvPr id="353" name="テキスト ボックス 352"/>
        <xdr:cNvSpPr txBox="1"/>
      </xdr:nvSpPr>
      <xdr:spPr>
        <a:xfrm>
          <a:off x="905256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190"/>
    <xdr:sp macro="" textlink="">
      <xdr:nvSpPr>
        <xdr:cNvPr id="354" name="テキスト ボックス 353"/>
        <xdr:cNvSpPr txBox="1"/>
      </xdr:nvSpPr>
      <xdr:spPr>
        <a:xfrm>
          <a:off x="832866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190"/>
    <xdr:sp macro="" textlink="">
      <xdr:nvSpPr>
        <xdr:cNvPr id="355" name="テキスト ボックス 354"/>
        <xdr:cNvSpPr txBox="1"/>
      </xdr:nvSpPr>
      <xdr:spPr>
        <a:xfrm>
          <a:off x="753999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8825" cy="250190"/>
    <xdr:sp macro="" textlink="">
      <xdr:nvSpPr>
        <xdr:cNvPr id="356" name="テキスト ボックス 355"/>
        <xdr:cNvSpPr txBox="1"/>
      </xdr:nvSpPr>
      <xdr:spPr>
        <a:xfrm>
          <a:off x="6756400" y="148990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190"/>
    <xdr:sp macro="" textlink="">
      <xdr:nvSpPr>
        <xdr:cNvPr id="357" name="テキスト ボックス 356"/>
        <xdr:cNvSpPr txBox="1"/>
      </xdr:nvSpPr>
      <xdr:spPr>
        <a:xfrm>
          <a:off x="598170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40640</xdr:rowOff>
    </xdr:from>
    <xdr:to>
      <xdr:col>55</xdr:col>
      <xdr:colOff>50800</xdr:colOff>
      <xdr:row>84</xdr:row>
      <xdr:rowOff>140335</xdr:rowOff>
    </xdr:to>
    <xdr:sp macro="" textlink="">
      <xdr:nvSpPr>
        <xdr:cNvPr id="358" name="楕円 357"/>
        <xdr:cNvSpPr/>
      </xdr:nvSpPr>
      <xdr:spPr>
        <a:xfrm>
          <a:off x="9192260" y="1412240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19685</xdr:rowOff>
    </xdr:from>
    <xdr:ext cx="466725" cy="253365"/>
    <xdr:sp macro="" textlink="">
      <xdr:nvSpPr>
        <xdr:cNvPr id="359" name="【公営住宅】&#10;一人当たり面積該当値テキスト"/>
        <xdr:cNvSpPr txBox="1"/>
      </xdr:nvSpPr>
      <xdr:spPr>
        <a:xfrm>
          <a:off x="9258300" y="1410144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42545</xdr:rowOff>
    </xdr:from>
    <xdr:to>
      <xdr:col>50</xdr:col>
      <xdr:colOff>165100</xdr:colOff>
      <xdr:row>84</xdr:row>
      <xdr:rowOff>142240</xdr:rowOff>
    </xdr:to>
    <xdr:sp macro="" textlink="">
      <xdr:nvSpPr>
        <xdr:cNvPr id="360" name="楕円 359"/>
        <xdr:cNvSpPr/>
      </xdr:nvSpPr>
      <xdr:spPr>
        <a:xfrm>
          <a:off x="8445500" y="14124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90805</xdr:rowOff>
    </xdr:from>
    <xdr:to>
      <xdr:col>55</xdr:col>
      <xdr:colOff>0</xdr:colOff>
      <xdr:row>84</xdr:row>
      <xdr:rowOff>92710</xdr:rowOff>
    </xdr:to>
    <xdr:cxnSp macro="">
      <xdr:nvCxnSpPr>
        <xdr:cNvPr id="361" name="直線コネクタ 360"/>
        <xdr:cNvCxnSpPr/>
      </xdr:nvCxnSpPr>
      <xdr:spPr>
        <a:xfrm flipV="1">
          <a:off x="8496300" y="14172565"/>
          <a:ext cx="7239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43815</xdr:rowOff>
    </xdr:from>
    <xdr:to>
      <xdr:col>46</xdr:col>
      <xdr:colOff>38100</xdr:colOff>
      <xdr:row>84</xdr:row>
      <xdr:rowOff>143510</xdr:rowOff>
    </xdr:to>
    <xdr:sp macro="" textlink="">
      <xdr:nvSpPr>
        <xdr:cNvPr id="362" name="楕円 361"/>
        <xdr:cNvSpPr/>
      </xdr:nvSpPr>
      <xdr:spPr>
        <a:xfrm>
          <a:off x="7670800" y="1412557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84</xdr:row>
      <xdr:rowOff>92710</xdr:rowOff>
    </xdr:from>
    <xdr:to>
      <xdr:col>50</xdr:col>
      <xdr:colOff>114300</xdr:colOff>
      <xdr:row>84</xdr:row>
      <xdr:rowOff>93980</xdr:rowOff>
    </xdr:to>
    <xdr:cxnSp macro="">
      <xdr:nvCxnSpPr>
        <xdr:cNvPr id="363" name="直線コネクタ 362"/>
        <xdr:cNvCxnSpPr/>
      </xdr:nvCxnSpPr>
      <xdr:spPr>
        <a:xfrm flipV="1">
          <a:off x="7707630" y="14174470"/>
          <a:ext cx="78867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45085</xdr:rowOff>
    </xdr:from>
    <xdr:to>
      <xdr:col>41</xdr:col>
      <xdr:colOff>101600</xdr:colOff>
      <xdr:row>84</xdr:row>
      <xdr:rowOff>144780</xdr:rowOff>
    </xdr:to>
    <xdr:sp macro="" textlink="">
      <xdr:nvSpPr>
        <xdr:cNvPr id="364" name="楕円 363"/>
        <xdr:cNvSpPr/>
      </xdr:nvSpPr>
      <xdr:spPr>
        <a:xfrm>
          <a:off x="6873240" y="141268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93980</xdr:rowOff>
    </xdr:from>
    <xdr:to>
      <xdr:col>45</xdr:col>
      <xdr:colOff>171450</xdr:colOff>
      <xdr:row>84</xdr:row>
      <xdr:rowOff>95250</xdr:rowOff>
    </xdr:to>
    <xdr:cxnSp macro="">
      <xdr:nvCxnSpPr>
        <xdr:cNvPr id="365" name="直線コネクタ 364"/>
        <xdr:cNvCxnSpPr/>
      </xdr:nvCxnSpPr>
      <xdr:spPr>
        <a:xfrm flipV="1">
          <a:off x="6924040" y="14175740"/>
          <a:ext cx="78359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45720</xdr:rowOff>
    </xdr:from>
    <xdr:to>
      <xdr:col>36</xdr:col>
      <xdr:colOff>165100</xdr:colOff>
      <xdr:row>84</xdr:row>
      <xdr:rowOff>145415</xdr:rowOff>
    </xdr:to>
    <xdr:sp macro="" textlink="">
      <xdr:nvSpPr>
        <xdr:cNvPr id="366" name="楕円 365"/>
        <xdr:cNvSpPr/>
      </xdr:nvSpPr>
      <xdr:spPr>
        <a:xfrm>
          <a:off x="6098540" y="141274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95250</xdr:rowOff>
    </xdr:to>
    <xdr:cxnSp macro="">
      <xdr:nvCxnSpPr>
        <xdr:cNvPr id="367" name="直線コネクタ 366"/>
        <xdr:cNvCxnSpPr/>
      </xdr:nvCxnSpPr>
      <xdr:spPr>
        <a:xfrm flipV="1">
          <a:off x="6149340" y="141770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75565</xdr:rowOff>
    </xdr:from>
    <xdr:ext cx="469900" cy="253365"/>
    <xdr:sp macro="" textlink="">
      <xdr:nvSpPr>
        <xdr:cNvPr id="368" name="n_1aveValue【公営住宅】&#10;一人当たり面積"/>
        <xdr:cNvSpPr txBox="1"/>
      </xdr:nvSpPr>
      <xdr:spPr>
        <a:xfrm>
          <a:off x="8271510" y="13822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96520</xdr:rowOff>
    </xdr:from>
    <xdr:ext cx="469900" cy="253365"/>
    <xdr:sp macro="" textlink="">
      <xdr:nvSpPr>
        <xdr:cNvPr id="369" name="n_2aveValue【公営住宅】&#10;一人当たり面積"/>
        <xdr:cNvSpPr txBox="1"/>
      </xdr:nvSpPr>
      <xdr:spPr>
        <a:xfrm>
          <a:off x="7509510" y="13843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101600</xdr:rowOff>
    </xdr:from>
    <xdr:ext cx="469900" cy="253365"/>
    <xdr:sp macro="" textlink="">
      <xdr:nvSpPr>
        <xdr:cNvPr id="370" name="n_3aveValue【公営住宅】&#10;一人当たり面積"/>
        <xdr:cNvSpPr txBox="1"/>
      </xdr:nvSpPr>
      <xdr:spPr>
        <a:xfrm>
          <a:off x="6711950" y="13848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97155</xdr:rowOff>
    </xdr:from>
    <xdr:ext cx="469900" cy="253365"/>
    <xdr:sp macro="" textlink="">
      <xdr:nvSpPr>
        <xdr:cNvPr id="371" name="n_4aveValue【公営住宅】&#10;一人当たり面積"/>
        <xdr:cNvSpPr txBox="1"/>
      </xdr:nvSpPr>
      <xdr:spPr>
        <a:xfrm>
          <a:off x="5937250" y="13843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133350</xdr:rowOff>
    </xdr:from>
    <xdr:ext cx="469900" cy="252730"/>
    <xdr:sp macro="" textlink="">
      <xdr:nvSpPr>
        <xdr:cNvPr id="372" name="n_1mainValue【公営住宅】&#10;一人当たり面積"/>
        <xdr:cNvSpPr txBox="1"/>
      </xdr:nvSpPr>
      <xdr:spPr>
        <a:xfrm>
          <a:off x="8271510" y="142151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134620</xdr:rowOff>
    </xdr:from>
    <xdr:ext cx="469900" cy="253365"/>
    <xdr:sp macro="" textlink="">
      <xdr:nvSpPr>
        <xdr:cNvPr id="373" name="n_2mainValue【公営住宅】&#10;一人当たり面積"/>
        <xdr:cNvSpPr txBox="1"/>
      </xdr:nvSpPr>
      <xdr:spPr>
        <a:xfrm>
          <a:off x="7509510" y="14216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135890</xdr:rowOff>
    </xdr:from>
    <xdr:ext cx="469900" cy="253365"/>
    <xdr:sp macro="" textlink="">
      <xdr:nvSpPr>
        <xdr:cNvPr id="374" name="n_3mainValue【公営住宅】&#10;一人当たり面積"/>
        <xdr:cNvSpPr txBox="1"/>
      </xdr:nvSpPr>
      <xdr:spPr>
        <a:xfrm>
          <a:off x="6711950" y="142176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136525</xdr:rowOff>
    </xdr:from>
    <xdr:ext cx="469900" cy="253365"/>
    <xdr:sp macro="" textlink="">
      <xdr:nvSpPr>
        <xdr:cNvPr id="375" name="n_4mainValue【公営住宅】&#10;一人当たり面積"/>
        <xdr:cNvSpPr txBox="1"/>
      </xdr:nvSpPr>
      <xdr:spPr>
        <a:xfrm>
          <a:off x="5937250" y="14218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211,985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92" name="正方形/長方形 391"/>
        <xdr:cNvSpPr/>
      </xdr:nvSpPr>
      <xdr:spPr>
        <a:xfrm>
          <a:off x="10960100" y="4097655"/>
          <a:ext cx="41529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93" name="正方形/長方形 392"/>
        <xdr:cNvSpPr/>
      </xdr:nvSpPr>
      <xdr:spPr>
        <a:xfrm>
          <a:off x="1106424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4" name="正方形/長方形 393"/>
        <xdr:cNvSpPr/>
      </xdr:nvSpPr>
      <xdr:spPr>
        <a:xfrm>
          <a:off x="1106424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95" name="正方形/長方形 394"/>
        <xdr:cNvSpPr/>
      </xdr:nvSpPr>
      <xdr:spPr>
        <a:xfrm>
          <a:off x="1196594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96" name="正方形/長方形 395"/>
        <xdr:cNvSpPr/>
      </xdr:nvSpPr>
      <xdr:spPr>
        <a:xfrm>
          <a:off x="1196594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397" name="正方形/長方形 396"/>
        <xdr:cNvSpPr/>
      </xdr:nvSpPr>
      <xdr:spPr>
        <a:xfrm>
          <a:off x="1297178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398" name="正方形/長方形 397"/>
        <xdr:cNvSpPr/>
      </xdr:nvSpPr>
      <xdr:spPr>
        <a:xfrm>
          <a:off x="1297178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399" name="正方形/長方形 398"/>
        <xdr:cNvSpPr/>
      </xdr:nvSpPr>
      <xdr:spPr>
        <a:xfrm>
          <a:off x="10960100" y="5215255"/>
          <a:ext cx="41529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74295</xdr:rowOff>
    </xdr:from>
    <xdr:to>
      <xdr:col>120</xdr:col>
      <xdr:colOff>152400</xdr:colOff>
      <xdr:row>28</xdr:row>
      <xdr:rowOff>24765</xdr:rowOff>
    </xdr:to>
    <xdr:sp macro="" textlink="">
      <xdr:nvSpPr>
        <xdr:cNvPr id="400" name="正方形/長方形 399"/>
        <xdr:cNvSpPr/>
      </xdr:nvSpPr>
      <xdr:spPr>
        <a:xfrm>
          <a:off x="16093440" y="4097655"/>
          <a:ext cx="417576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01" name="正方形/長方形 400"/>
        <xdr:cNvSpPr/>
      </xdr:nvSpPr>
      <xdr:spPr>
        <a:xfrm>
          <a:off x="1622044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02" name="正方形/長方形 401"/>
        <xdr:cNvSpPr/>
      </xdr:nvSpPr>
      <xdr:spPr>
        <a:xfrm>
          <a:off x="1622044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03" name="正方形/長方形 402"/>
        <xdr:cNvSpPr/>
      </xdr:nvSpPr>
      <xdr:spPr>
        <a:xfrm>
          <a:off x="1709928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04" name="正方形/長方形 403"/>
        <xdr:cNvSpPr/>
      </xdr:nvSpPr>
      <xdr:spPr>
        <a:xfrm>
          <a:off x="1709928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05" name="正方形/長方形 404"/>
        <xdr:cNvSpPr/>
      </xdr:nvSpPr>
      <xdr:spPr>
        <a:xfrm>
          <a:off x="1810512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06" name="正方形/長方形 405"/>
        <xdr:cNvSpPr/>
      </xdr:nvSpPr>
      <xdr:spPr>
        <a:xfrm>
          <a:off x="1810512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07" name="正方形/長方形 406"/>
        <xdr:cNvSpPr/>
      </xdr:nvSpPr>
      <xdr:spPr>
        <a:xfrm>
          <a:off x="16093440" y="5215255"/>
          <a:ext cx="417576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111760</xdr:rowOff>
    </xdr:from>
    <xdr:to>
      <xdr:col>90</xdr:col>
      <xdr:colOff>25400</xdr:colOff>
      <xdr:row>50</xdr:row>
      <xdr:rowOff>61595</xdr:rowOff>
    </xdr:to>
    <xdr:sp macro="" textlink="">
      <xdr:nvSpPr>
        <xdr:cNvPr id="408" name="正方形/長方形 407"/>
        <xdr:cNvSpPr/>
      </xdr:nvSpPr>
      <xdr:spPr>
        <a:xfrm>
          <a:off x="10960100" y="7823200"/>
          <a:ext cx="41529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409" name="正方形/長方形 408"/>
        <xdr:cNvSpPr/>
      </xdr:nvSpPr>
      <xdr:spPr>
        <a:xfrm>
          <a:off x="1106424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410" name="正方形/長方形 409"/>
        <xdr:cNvSpPr/>
      </xdr:nvSpPr>
      <xdr:spPr>
        <a:xfrm>
          <a:off x="1106424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411" name="正方形/長方形 410"/>
        <xdr:cNvSpPr/>
      </xdr:nvSpPr>
      <xdr:spPr>
        <a:xfrm>
          <a:off x="1196594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412" name="正方形/長方形 411"/>
        <xdr:cNvSpPr/>
      </xdr:nvSpPr>
      <xdr:spPr>
        <a:xfrm>
          <a:off x="1196594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413" name="正方形/長方形 412"/>
        <xdr:cNvSpPr/>
      </xdr:nvSpPr>
      <xdr:spPr>
        <a:xfrm>
          <a:off x="1297178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414" name="正方形/長方形 413"/>
        <xdr:cNvSpPr/>
      </xdr:nvSpPr>
      <xdr:spPr>
        <a:xfrm>
          <a:off x="1297178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415" name="正方形/長方形 414"/>
        <xdr:cNvSpPr/>
      </xdr:nvSpPr>
      <xdr:spPr>
        <a:xfrm>
          <a:off x="10960100" y="8940800"/>
          <a:ext cx="41529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416" name="テキスト ボックス 415"/>
        <xdr:cNvSpPr txBox="1"/>
      </xdr:nvSpPr>
      <xdr:spPr>
        <a:xfrm>
          <a:off x="10922000" y="875474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417" name="直線コネクタ 416"/>
        <xdr:cNvCxnSpPr/>
      </xdr:nvCxnSpPr>
      <xdr:spPr>
        <a:xfrm>
          <a:off x="10960100" y="1117600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4185" cy="250190"/>
    <xdr:sp macro="" textlink="">
      <xdr:nvSpPr>
        <xdr:cNvPr id="418" name="テキスト ボックス 417"/>
        <xdr:cNvSpPr txBox="1"/>
      </xdr:nvSpPr>
      <xdr:spPr>
        <a:xfrm>
          <a:off x="10561320" y="110369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171450</xdr:colOff>
      <xdr:row>64</xdr:row>
      <xdr:rowOff>0</xdr:rowOff>
    </xdr:to>
    <xdr:cxnSp macro="">
      <xdr:nvCxnSpPr>
        <xdr:cNvPr id="419" name="直線コネクタ 418"/>
        <xdr:cNvCxnSpPr/>
      </xdr:nvCxnSpPr>
      <xdr:spPr>
        <a:xfrm>
          <a:off x="10960100" y="1072896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28575</xdr:rowOff>
    </xdr:from>
    <xdr:ext cx="400050" cy="250190"/>
    <xdr:sp macro="" textlink="">
      <xdr:nvSpPr>
        <xdr:cNvPr id="420" name="テキスト ボックス 419"/>
        <xdr:cNvSpPr txBox="1"/>
      </xdr:nvSpPr>
      <xdr:spPr>
        <a:xfrm>
          <a:off x="10602595" y="1058989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55880</xdr:rowOff>
    </xdr:from>
    <xdr:to>
      <xdr:col>89</xdr:col>
      <xdr:colOff>171450</xdr:colOff>
      <xdr:row>61</xdr:row>
      <xdr:rowOff>55880</xdr:rowOff>
    </xdr:to>
    <xdr:cxnSp macro="">
      <xdr:nvCxnSpPr>
        <xdr:cNvPr id="421" name="直線コネクタ 420"/>
        <xdr:cNvCxnSpPr/>
      </xdr:nvCxnSpPr>
      <xdr:spPr>
        <a:xfrm>
          <a:off x="10960100" y="1028192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84455</xdr:rowOff>
    </xdr:from>
    <xdr:ext cx="400050" cy="250190"/>
    <xdr:sp macro="" textlink="">
      <xdr:nvSpPr>
        <xdr:cNvPr id="422" name="テキスト ボックス 421"/>
        <xdr:cNvSpPr txBox="1"/>
      </xdr:nvSpPr>
      <xdr:spPr>
        <a:xfrm>
          <a:off x="10602595" y="1014285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111760</xdr:rowOff>
    </xdr:from>
    <xdr:to>
      <xdr:col>89</xdr:col>
      <xdr:colOff>171450</xdr:colOff>
      <xdr:row>58</xdr:row>
      <xdr:rowOff>111760</xdr:rowOff>
    </xdr:to>
    <xdr:cxnSp macro="">
      <xdr:nvCxnSpPr>
        <xdr:cNvPr id="423" name="直線コネクタ 422"/>
        <xdr:cNvCxnSpPr/>
      </xdr:nvCxnSpPr>
      <xdr:spPr>
        <a:xfrm>
          <a:off x="10960100" y="983488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140335</xdr:rowOff>
    </xdr:from>
    <xdr:ext cx="400050" cy="250190"/>
    <xdr:sp macro="" textlink="">
      <xdr:nvSpPr>
        <xdr:cNvPr id="424" name="テキスト ボックス 423"/>
        <xdr:cNvSpPr txBox="1"/>
      </xdr:nvSpPr>
      <xdr:spPr>
        <a:xfrm>
          <a:off x="10602595" y="969581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171450</xdr:colOff>
      <xdr:row>56</xdr:row>
      <xdr:rowOff>0</xdr:rowOff>
    </xdr:to>
    <xdr:cxnSp macro="">
      <xdr:nvCxnSpPr>
        <xdr:cNvPr id="425" name="直線コネクタ 424"/>
        <xdr:cNvCxnSpPr/>
      </xdr:nvCxnSpPr>
      <xdr:spPr>
        <a:xfrm>
          <a:off x="10960100" y="938784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28575</xdr:rowOff>
    </xdr:from>
    <xdr:ext cx="400050" cy="250190"/>
    <xdr:sp macro="" textlink="">
      <xdr:nvSpPr>
        <xdr:cNvPr id="426" name="テキスト ボックス 425"/>
        <xdr:cNvSpPr txBox="1"/>
      </xdr:nvSpPr>
      <xdr:spPr>
        <a:xfrm>
          <a:off x="10602595" y="924877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427" name="直線コネクタ 426"/>
        <xdr:cNvCxnSpPr/>
      </xdr:nvCxnSpPr>
      <xdr:spPr>
        <a:xfrm>
          <a:off x="10960100" y="894080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84455</xdr:rowOff>
    </xdr:from>
    <xdr:ext cx="339090" cy="250190"/>
    <xdr:sp macro="" textlink="">
      <xdr:nvSpPr>
        <xdr:cNvPr id="428" name="テキスト ボックス 427"/>
        <xdr:cNvSpPr txBox="1"/>
      </xdr:nvSpPr>
      <xdr:spPr>
        <a:xfrm>
          <a:off x="10666730" y="8801735"/>
          <a:ext cx="339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429" name="【学校施設】&#10;有形固定資産減価償却率グラフ枠"/>
        <xdr:cNvSpPr/>
      </xdr:nvSpPr>
      <xdr:spPr>
        <a:xfrm>
          <a:off x="10960100" y="8940800"/>
          <a:ext cx="41529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142875</xdr:rowOff>
    </xdr:from>
    <xdr:to>
      <xdr:col>85</xdr:col>
      <xdr:colOff>126365</xdr:colOff>
      <xdr:row>64</xdr:row>
      <xdr:rowOff>86995</xdr:rowOff>
    </xdr:to>
    <xdr:cxnSp macro="">
      <xdr:nvCxnSpPr>
        <xdr:cNvPr id="430" name="直線コネクタ 429"/>
        <xdr:cNvCxnSpPr/>
      </xdr:nvCxnSpPr>
      <xdr:spPr>
        <a:xfrm flipV="1">
          <a:off x="14375765" y="9698355"/>
          <a:ext cx="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90805</xdr:rowOff>
    </xdr:from>
    <xdr:ext cx="401955" cy="250190"/>
    <xdr:sp macro="" textlink="">
      <xdr:nvSpPr>
        <xdr:cNvPr id="431" name="【学校施設】&#10;有形固定資産減価償却率最小値テキスト"/>
        <xdr:cNvSpPr txBox="1"/>
      </xdr:nvSpPr>
      <xdr:spPr>
        <a:xfrm>
          <a:off x="14414500" y="1081976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86995</xdr:rowOff>
    </xdr:from>
    <xdr:to>
      <xdr:col>86</xdr:col>
      <xdr:colOff>25400</xdr:colOff>
      <xdr:row>64</xdr:row>
      <xdr:rowOff>86995</xdr:rowOff>
    </xdr:to>
    <xdr:cxnSp macro="">
      <xdr:nvCxnSpPr>
        <xdr:cNvPr id="432" name="直線コネクタ 431"/>
        <xdr:cNvCxnSpPr/>
      </xdr:nvCxnSpPr>
      <xdr:spPr>
        <a:xfrm>
          <a:off x="14287500" y="108159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90805</xdr:rowOff>
    </xdr:from>
    <xdr:ext cx="401955" cy="250190"/>
    <xdr:sp macro="" textlink="">
      <xdr:nvSpPr>
        <xdr:cNvPr id="433" name="【学校施設】&#10;有形固定資産減価償却率最大値テキスト"/>
        <xdr:cNvSpPr txBox="1"/>
      </xdr:nvSpPr>
      <xdr:spPr>
        <a:xfrm>
          <a:off x="14414500" y="947864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142875</xdr:rowOff>
    </xdr:from>
    <xdr:to>
      <xdr:col>86</xdr:col>
      <xdr:colOff>25400</xdr:colOff>
      <xdr:row>57</xdr:row>
      <xdr:rowOff>142875</xdr:rowOff>
    </xdr:to>
    <xdr:cxnSp macro="">
      <xdr:nvCxnSpPr>
        <xdr:cNvPr id="434" name="直線コネクタ 433"/>
        <xdr:cNvCxnSpPr/>
      </xdr:nvCxnSpPr>
      <xdr:spPr>
        <a:xfrm>
          <a:off x="14287500" y="96983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125095</xdr:rowOff>
    </xdr:from>
    <xdr:ext cx="401955" cy="250190"/>
    <xdr:sp macro="" textlink="">
      <xdr:nvSpPr>
        <xdr:cNvPr id="435" name="【学校施設】&#10;有形固定資産減価償却率平均値テキスト"/>
        <xdr:cNvSpPr txBox="1"/>
      </xdr:nvSpPr>
      <xdr:spPr>
        <a:xfrm>
          <a:off x="14414500" y="10183495"/>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61</xdr:row>
      <xdr:rowOff>102870</xdr:rowOff>
    </xdr:from>
    <xdr:to>
      <xdr:col>85</xdr:col>
      <xdr:colOff>171450</xdr:colOff>
      <xdr:row>62</xdr:row>
      <xdr:rowOff>34290</xdr:rowOff>
    </xdr:to>
    <xdr:sp macro="" textlink="">
      <xdr:nvSpPr>
        <xdr:cNvPr id="436" name="フローチャート: 判断 435"/>
        <xdr:cNvSpPr/>
      </xdr:nvSpPr>
      <xdr:spPr>
        <a:xfrm>
          <a:off x="14325600" y="10328910"/>
          <a:ext cx="876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151130</xdr:rowOff>
    </xdr:from>
    <xdr:to>
      <xdr:col>81</xdr:col>
      <xdr:colOff>101600</xdr:colOff>
      <xdr:row>62</xdr:row>
      <xdr:rowOff>83185</xdr:rowOff>
    </xdr:to>
    <xdr:sp macro="" textlink="">
      <xdr:nvSpPr>
        <xdr:cNvPr id="437" name="フローチャート: 判断 436"/>
        <xdr:cNvSpPr/>
      </xdr:nvSpPr>
      <xdr:spPr>
        <a:xfrm>
          <a:off x="13578840" y="103771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15240</xdr:rowOff>
    </xdr:from>
    <xdr:to>
      <xdr:col>76</xdr:col>
      <xdr:colOff>165100</xdr:colOff>
      <xdr:row>62</xdr:row>
      <xdr:rowOff>114300</xdr:rowOff>
    </xdr:to>
    <xdr:sp macro="" textlink="">
      <xdr:nvSpPr>
        <xdr:cNvPr id="438" name="フローチャート: 判断 437"/>
        <xdr:cNvSpPr/>
      </xdr:nvSpPr>
      <xdr:spPr>
        <a:xfrm>
          <a:off x="12804140" y="10408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17145</xdr:rowOff>
    </xdr:from>
    <xdr:to>
      <xdr:col>72</xdr:col>
      <xdr:colOff>38100</xdr:colOff>
      <xdr:row>62</xdr:row>
      <xdr:rowOff>116840</xdr:rowOff>
    </xdr:to>
    <xdr:sp macro="" textlink="">
      <xdr:nvSpPr>
        <xdr:cNvPr id="439" name="フローチャート: 判断 438"/>
        <xdr:cNvSpPr/>
      </xdr:nvSpPr>
      <xdr:spPr>
        <a:xfrm>
          <a:off x="12029440" y="1041082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167005</xdr:rowOff>
    </xdr:from>
    <xdr:to>
      <xdr:col>67</xdr:col>
      <xdr:colOff>101600</xdr:colOff>
      <xdr:row>62</xdr:row>
      <xdr:rowOff>98425</xdr:rowOff>
    </xdr:to>
    <xdr:sp macro="" textlink="">
      <xdr:nvSpPr>
        <xdr:cNvPr id="440" name="フローチャート: 判断 439"/>
        <xdr:cNvSpPr/>
      </xdr:nvSpPr>
      <xdr:spPr>
        <a:xfrm>
          <a:off x="11231880" y="103930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0190"/>
    <xdr:sp macro="" textlink="">
      <xdr:nvSpPr>
        <xdr:cNvPr id="441" name="テキスト ボックス 440"/>
        <xdr:cNvSpPr txBox="1"/>
      </xdr:nvSpPr>
      <xdr:spPr>
        <a:xfrm>
          <a:off x="1420876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8825" cy="250190"/>
    <xdr:sp macro="" textlink="">
      <xdr:nvSpPr>
        <xdr:cNvPr id="442" name="テキスト ボックス 441"/>
        <xdr:cNvSpPr txBox="1"/>
      </xdr:nvSpPr>
      <xdr:spPr>
        <a:xfrm>
          <a:off x="13462000" y="111734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0190"/>
    <xdr:sp macro="" textlink="">
      <xdr:nvSpPr>
        <xdr:cNvPr id="443" name="テキスト ボックス 442"/>
        <xdr:cNvSpPr txBox="1"/>
      </xdr:nvSpPr>
      <xdr:spPr>
        <a:xfrm>
          <a:off x="1268730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0190"/>
    <xdr:sp macro="" textlink="">
      <xdr:nvSpPr>
        <xdr:cNvPr id="444" name="テキスト ボックス 443"/>
        <xdr:cNvSpPr txBox="1"/>
      </xdr:nvSpPr>
      <xdr:spPr>
        <a:xfrm>
          <a:off x="1189863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8825" cy="250190"/>
    <xdr:sp macro="" textlink="">
      <xdr:nvSpPr>
        <xdr:cNvPr id="445" name="テキスト ボックス 444"/>
        <xdr:cNvSpPr txBox="1"/>
      </xdr:nvSpPr>
      <xdr:spPr>
        <a:xfrm>
          <a:off x="11115040" y="111734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64</xdr:row>
      <xdr:rowOff>15240</xdr:rowOff>
    </xdr:from>
    <xdr:to>
      <xdr:col>85</xdr:col>
      <xdr:colOff>171450</xdr:colOff>
      <xdr:row>64</xdr:row>
      <xdr:rowOff>114300</xdr:rowOff>
    </xdr:to>
    <xdr:sp macro="" textlink="">
      <xdr:nvSpPr>
        <xdr:cNvPr id="446" name="楕円 445"/>
        <xdr:cNvSpPr/>
      </xdr:nvSpPr>
      <xdr:spPr>
        <a:xfrm>
          <a:off x="14325600" y="10744200"/>
          <a:ext cx="8763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99060</xdr:rowOff>
    </xdr:from>
    <xdr:ext cx="401955" cy="253365"/>
    <xdr:sp macro="" textlink="">
      <xdr:nvSpPr>
        <xdr:cNvPr id="447" name="【学校施設】&#10;有形固定資産減価償却率該当値テキスト"/>
        <xdr:cNvSpPr txBox="1"/>
      </xdr:nvSpPr>
      <xdr:spPr>
        <a:xfrm>
          <a:off x="14414500" y="1066038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64</xdr:row>
      <xdr:rowOff>39370</xdr:rowOff>
    </xdr:from>
    <xdr:to>
      <xdr:col>81</xdr:col>
      <xdr:colOff>101600</xdr:colOff>
      <xdr:row>64</xdr:row>
      <xdr:rowOff>139065</xdr:rowOff>
    </xdr:to>
    <xdr:sp macro="" textlink="">
      <xdr:nvSpPr>
        <xdr:cNvPr id="448" name="楕円 447"/>
        <xdr:cNvSpPr/>
      </xdr:nvSpPr>
      <xdr:spPr>
        <a:xfrm>
          <a:off x="13578840" y="10768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64135</xdr:rowOff>
    </xdr:from>
    <xdr:to>
      <xdr:col>85</xdr:col>
      <xdr:colOff>127000</xdr:colOff>
      <xdr:row>64</xdr:row>
      <xdr:rowOff>89535</xdr:rowOff>
    </xdr:to>
    <xdr:cxnSp macro="">
      <xdr:nvCxnSpPr>
        <xdr:cNvPr id="449" name="直線コネクタ 448"/>
        <xdr:cNvCxnSpPr/>
      </xdr:nvCxnSpPr>
      <xdr:spPr>
        <a:xfrm flipV="1">
          <a:off x="13629640" y="10793095"/>
          <a:ext cx="7467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33020</xdr:rowOff>
    </xdr:from>
    <xdr:to>
      <xdr:col>76</xdr:col>
      <xdr:colOff>165100</xdr:colOff>
      <xdr:row>64</xdr:row>
      <xdr:rowOff>132080</xdr:rowOff>
    </xdr:to>
    <xdr:sp macro="" textlink="">
      <xdr:nvSpPr>
        <xdr:cNvPr id="450" name="楕円 449"/>
        <xdr:cNvSpPr/>
      </xdr:nvSpPr>
      <xdr:spPr>
        <a:xfrm>
          <a:off x="12804140" y="10761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82550</xdr:rowOff>
    </xdr:from>
    <xdr:to>
      <xdr:col>81</xdr:col>
      <xdr:colOff>50800</xdr:colOff>
      <xdr:row>64</xdr:row>
      <xdr:rowOff>89535</xdr:rowOff>
    </xdr:to>
    <xdr:cxnSp macro="">
      <xdr:nvCxnSpPr>
        <xdr:cNvPr id="451" name="直線コネクタ 450"/>
        <xdr:cNvCxnSpPr/>
      </xdr:nvCxnSpPr>
      <xdr:spPr>
        <a:xfrm>
          <a:off x="12854940" y="10811510"/>
          <a:ext cx="7747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19685</xdr:rowOff>
    </xdr:from>
    <xdr:to>
      <xdr:col>72</xdr:col>
      <xdr:colOff>38100</xdr:colOff>
      <xdr:row>64</xdr:row>
      <xdr:rowOff>118745</xdr:rowOff>
    </xdr:to>
    <xdr:sp macro="" textlink="">
      <xdr:nvSpPr>
        <xdr:cNvPr id="452" name="楕円 451"/>
        <xdr:cNvSpPr/>
      </xdr:nvSpPr>
      <xdr:spPr>
        <a:xfrm>
          <a:off x="12029440" y="1074864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64</xdr:row>
      <xdr:rowOff>69850</xdr:rowOff>
    </xdr:from>
    <xdr:to>
      <xdr:col>76</xdr:col>
      <xdr:colOff>114300</xdr:colOff>
      <xdr:row>64</xdr:row>
      <xdr:rowOff>82550</xdr:rowOff>
    </xdr:to>
    <xdr:cxnSp macro="">
      <xdr:nvCxnSpPr>
        <xdr:cNvPr id="453" name="直線コネクタ 452"/>
        <xdr:cNvCxnSpPr/>
      </xdr:nvCxnSpPr>
      <xdr:spPr>
        <a:xfrm>
          <a:off x="12066270" y="10798810"/>
          <a:ext cx="78867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158750</xdr:rowOff>
    </xdr:from>
    <xdr:to>
      <xdr:col>67</xdr:col>
      <xdr:colOff>101600</xdr:colOff>
      <xdr:row>64</xdr:row>
      <xdr:rowOff>90170</xdr:rowOff>
    </xdr:to>
    <xdr:sp macro="" textlink="">
      <xdr:nvSpPr>
        <xdr:cNvPr id="454" name="楕円 453"/>
        <xdr:cNvSpPr/>
      </xdr:nvSpPr>
      <xdr:spPr>
        <a:xfrm>
          <a:off x="11231880" y="10720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40005</xdr:rowOff>
    </xdr:from>
    <xdr:to>
      <xdr:col>71</xdr:col>
      <xdr:colOff>171450</xdr:colOff>
      <xdr:row>64</xdr:row>
      <xdr:rowOff>69850</xdr:rowOff>
    </xdr:to>
    <xdr:cxnSp macro="">
      <xdr:nvCxnSpPr>
        <xdr:cNvPr id="455" name="直線コネクタ 454"/>
        <xdr:cNvCxnSpPr/>
      </xdr:nvCxnSpPr>
      <xdr:spPr>
        <a:xfrm>
          <a:off x="11282680" y="10768965"/>
          <a:ext cx="78359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99060</xdr:rowOff>
    </xdr:from>
    <xdr:ext cx="401955" cy="253365"/>
    <xdr:sp macro="" textlink="">
      <xdr:nvSpPr>
        <xdr:cNvPr id="456" name="n_1aveValue【学校施設】&#10;有形固定資産減価償却率"/>
        <xdr:cNvSpPr txBox="1"/>
      </xdr:nvSpPr>
      <xdr:spPr>
        <a:xfrm>
          <a:off x="13437235" y="1015746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130175</xdr:rowOff>
    </xdr:from>
    <xdr:ext cx="401955" cy="252095"/>
    <xdr:sp macro="" textlink="">
      <xdr:nvSpPr>
        <xdr:cNvPr id="457" name="n_2aveValue【学校施設】&#10;有形固定資産減価償却率"/>
        <xdr:cNvSpPr txBox="1"/>
      </xdr:nvSpPr>
      <xdr:spPr>
        <a:xfrm>
          <a:off x="12675235" y="1018857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132715</xdr:rowOff>
    </xdr:from>
    <xdr:ext cx="405130" cy="253365"/>
    <xdr:sp macro="" textlink="">
      <xdr:nvSpPr>
        <xdr:cNvPr id="458" name="n_3aveValue【学校施設】&#10;有形固定資産減価償却率"/>
        <xdr:cNvSpPr txBox="1"/>
      </xdr:nvSpPr>
      <xdr:spPr>
        <a:xfrm>
          <a:off x="11900535" y="101911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114935</xdr:rowOff>
    </xdr:from>
    <xdr:ext cx="401955" cy="253365"/>
    <xdr:sp macro="" textlink="">
      <xdr:nvSpPr>
        <xdr:cNvPr id="459" name="n_4aveValue【学校施設】&#10;有形固定資産減価償却率"/>
        <xdr:cNvSpPr txBox="1"/>
      </xdr:nvSpPr>
      <xdr:spPr>
        <a:xfrm>
          <a:off x="11102975" y="1017333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64</xdr:row>
      <xdr:rowOff>130175</xdr:rowOff>
    </xdr:from>
    <xdr:ext cx="401955" cy="252095"/>
    <xdr:sp macro="" textlink="">
      <xdr:nvSpPr>
        <xdr:cNvPr id="460" name="n_1mainValue【学校施設】&#10;有形固定資産減価償却率"/>
        <xdr:cNvSpPr txBox="1"/>
      </xdr:nvSpPr>
      <xdr:spPr>
        <a:xfrm>
          <a:off x="13437235" y="1085913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64</xdr:row>
      <xdr:rowOff>123825</xdr:rowOff>
    </xdr:from>
    <xdr:ext cx="401955" cy="250190"/>
    <xdr:sp macro="" textlink="">
      <xdr:nvSpPr>
        <xdr:cNvPr id="461" name="n_2mainValue【学校施設】&#10;有形固定資産減価償却率"/>
        <xdr:cNvSpPr txBox="1"/>
      </xdr:nvSpPr>
      <xdr:spPr>
        <a:xfrm>
          <a:off x="12675235" y="1085278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64</xdr:row>
      <xdr:rowOff>110490</xdr:rowOff>
    </xdr:from>
    <xdr:ext cx="405130" cy="253365"/>
    <xdr:sp macro="" textlink="">
      <xdr:nvSpPr>
        <xdr:cNvPr id="462" name="n_3mainValue【学校施設】&#10;有形固定資産減価償却率"/>
        <xdr:cNvSpPr txBox="1"/>
      </xdr:nvSpPr>
      <xdr:spPr>
        <a:xfrm>
          <a:off x="11900535" y="108394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64</xdr:row>
      <xdr:rowOff>81280</xdr:rowOff>
    </xdr:from>
    <xdr:ext cx="401955" cy="253365"/>
    <xdr:sp macro="" textlink="">
      <xdr:nvSpPr>
        <xdr:cNvPr id="463" name="n_4mainValue【学校施設】&#10;有形固定資産減価償却率"/>
        <xdr:cNvSpPr txBox="1"/>
      </xdr:nvSpPr>
      <xdr:spPr>
        <a:xfrm>
          <a:off x="11102975" y="1081024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464" name="正方形/長方形 463"/>
        <xdr:cNvSpPr/>
      </xdr:nvSpPr>
      <xdr:spPr>
        <a:xfrm>
          <a:off x="16093440" y="7823200"/>
          <a:ext cx="417576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465" name="正方形/長方形 464"/>
        <xdr:cNvSpPr/>
      </xdr:nvSpPr>
      <xdr:spPr>
        <a:xfrm>
          <a:off x="1622044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466" name="正方形/長方形 465"/>
        <xdr:cNvSpPr/>
      </xdr:nvSpPr>
      <xdr:spPr>
        <a:xfrm>
          <a:off x="1622044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467" name="正方形/長方形 466"/>
        <xdr:cNvSpPr/>
      </xdr:nvSpPr>
      <xdr:spPr>
        <a:xfrm>
          <a:off x="1709928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468" name="正方形/長方形 467"/>
        <xdr:cNvSpPr/>
      </xdr:nvSpPr>
      <xdr:spPr>
        <a:xfrm>
          <a:off x="1709928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469" name="正方形/長方形 468"/>
        <xdr:cNvSpPr/>
      </xdr:nvSpPr>
      <xdr:spPr>
        <a:xfrm>
          <a:off x="1810512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470" name="正方形/長方形 469"/>
        <xdr:cNvSpPr/>
      </xdr:nvSpPr>
      <xdr:spPr>
        <a:xfrm>
          <a:off x="1810512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471" name="正方形/長方形 470"/>
        <xdr:cNvSpPr/>
      </xdr:nvSpPr>
      <xdr:spPr>
        <a:xfrm>
          <a:off x="16093440" y="8940800"/>
          <a:ext cx="41757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6710" cy="220345"/>
    <xdr:sp macro="" textlink="">
      <xdr:nvSpPr>
        <xdr:cNvPr id="472" name="テキスト ボックス 471"/>
        <xdr:cNvSpPr txBox="1"/>
      </xdr:nvSpPr>
      <xdr:spPr>
        <a:xfrm>
          <a:off x="16078200" y="875474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473" name="直線コネクタ 472"/>
        <xdr:cNvCxnSpPr/>
      </xdr:nvCxnSpPr>
      <xdr:spPr>
        <a:xfrm>
          <a:off x="16093440" y="11176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4185" cy="250190"/>
    <xdr:sp macro="" textlink="">
      <xdr:nvSpPr>
        <xdr:cNvPr id="474" name="テキスト ボックス 473"/>
        <xdr:cNvSpPr txBox="1"/>
      </xdr:nvSpPr>
      <xdr:spPr>
        <a:xfrm>
          <a:off x="15694660" y="110369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128270</xdr:rowOff>
    </xdr:from>
    <xdr:to>
      <xdr:col>120</xdr:col>
      <xdr:colOff>114300</xdr:colOff>
      <xdr:row>64</xdr:row>
      <xdr:rowOff>128270</xdr:rowOff>
    </xdr:to>
    <xdr:cxnSp macro="">
      <xdr:nvCxnSpPr>
        <xdr:cNvPr id="475" name="直線コネクタ 474"/>
        <xdr:cNvCxnSpPr/>
      </xdr:nvCxnSpPr>
      <xdr:spPr>
        <a:xfrm>
          <a:off x="16093440" y="108572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156210</xdr:rowOff>
    </xdr:from>
    <xdr:ext cx="464185" cy="253365"/>
    <xdr:sp macro="" textlink="">
      <xdr:nvSpPr>
        <xdr:cNvPr id="476" name="テキスト ボックス 475"/>
        <xdr:cNvSpPr txBox="1"/>
      </xdr:nvSpPr>
      <xdr:spPr>
        <a:xfrm>
          <a:off x="15694660" y="107175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143510</xdr:rowOff>
    </xdr:from>
    <xdr:to>
      <xdr:col>120</xdr:col>
      <xdr:colOff>114300</xdr:colOff>
      <xdr:row>62</xdr:row>
      <xdr:rowOff>143510</xdr:rowOff>
    </xdr:to>
    <xdr:cxnSp macro="">
      <xdr:nvCxnSpPr>
        <xdr:cNvPr id="477" name="直線コネクタ 476"/>
        <xdr:cNvCxnSpPr/>
      </xdr:nvCxnSpPr>
      <xdr:spPr>
        <a:xfrm>
          <a:off x="16093440" y="105371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185" cy="253365"/>
    <xdr:sp macro="" textlink="">
      <xdr:nvSpPr>
        <xdr:cNvPr id="478" name="テキスト ボックス 477"/>
        <xdr:cNvSpPr txBox="1"/>
      </xdr:nvSpPr>
      <xdr:spPr>
        <a:xfrm>
          <a:off x="15694660" y="103981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160020</xdr:rowOff>
    </xdr:from>
    <xdr:to>
      <xdr:col>120</xdr:col>
      <xdr:colOff>114300</xdr:colOff>
      <xdr:row>60</xdr:row>
      <xdr:rowOff>160020</xdr:rowOff>
    </xdr:to>
    <xdr:cxnSp macro="">
      <xdr:nvCxnSpPr>
        <xdr:cNvPr id="479" name="直線コネクタ 478"/>
        <xdr:cNvCxnSpPr/>
      </xdr:nvCxnSpPr>
      <xdr:spPr>
        <a:xfrm>
          <a:off x="16093440" y="102184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20320</xdr:rowOff>
    </xdr:from>
    <xdr:ext cx="464185" cy="253365"/>
    <xdr:sp macro="" textlink="">
      <xdr:nvSpPr>
        <xdr:cNvPr id="480" name="テキスト ボックス 479"/>
        <xdr:cNvSpPr txBox="1"/>
      </xdr:nvSpPr>
      <xdr:spPr>
        <a:xfrm>
          <a:off x="15694660" y="100787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7620</xdr:rowOff>
    </xdr:from>
    <xdr:to>
      <xdr:col>120</xdr:col>
      <xdr:colOff>114300</xdr:colOff>
      <xdr:row>59</xdr:row>
      <xdr:rowOff>7620</xdr:rowOff>
    </xdr:to>
    <xdr:cxnSp macro="">
      <xdr:nvCxnSpPr>
        <xdr:cNvPr id="481" name="直線コネクタ 480"/>
        <xdr:cNvCxnSpPr/>
      </xdr:nvCxnSpPr>
      <xdr:spPr>
        <a:xfrm>
          <a:off x="16093440" y="9898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36830</xdr:rowOff>
    </xdr:from>
    <xdr:ext cx="464185" cy="250190"/>
    <xdr:sp macro="" textlink="">
      <xdr:nvSpPr>
        <xdr:cNvPr id="482" name="テキスト ボックス 481"/>
        <xdr:cNvSpPr txBox="1"/>
      </xdr:nvSpPr>
      <xdr:spPr>
        <a:xfrm>
          <a:off x="15694660" y="975995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24130</xdr:rowOff>
    </xdr:from>
    <xdr:to>
      <xdr:col>120</xdr:col>
      <xdr:colOff>114300</xdr:colOff>
      <xdr:row>57</xdr:row>
      <xdr:rowOff>24130</xdr:rowOff>
    </xdr:to>
    <xdr:cxnSp macro="">
      <xdr:nvCxnSpPr>
        <xdr:cNvPr id="483" name="直線コネクタ 482"/>
        <xdr:cNvCxnSpPr/>
      </xdr:nvCxnSpPr>
      <xdr:spPr>
        <a:xfrm>
          <a:off x="16093440" y="9579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52705</xdr:rowOff>
    </xdr:from>
    <xdr:ext cx="464185" cy="250190"/>
    <xdr:sp macro="" textlink="">
      <xdr:nvSpPr>
        <xdr:cNvPr id="484" name="テキスト ボックス 483"/>
        <xdr:cNvSpPr txBox="1"/>
      </xdr:nvSpPr>
      <xdr:spPr>
        <a:xfrm>
          <a:off x="15694660" y="9440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39370</xdr:rowOff>
    </xdr:from>
    <xdr:to>
      <xdr:col>120</xdr:col>
      <xdr:colOff>114300</xdr:colOff>
      <xdr:row>55</xdr:row>
      <xdr:rowOff>39370</xdr:rowOff>
    </xdr:to>
    <xdr:cxnSp macro="">
      <xdr:nvCxnSpPr>
        <xdr:cNvPr id="485" name="直線コネクタ 484"/>
        <xdr:cNvCxnSpPr/>
      </xdr:nvCxnSpPr>
      <xdr:spPr>
        <a:xfrm>
          <a:off x="16093440" y="92595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68580</xdr:rowOff>
    </xdr:from>
    <xdr:ext cx="464185" cy="250190"/>
    <xdr:sp macro="" textlink="">
      <xdr:nvSpPr>
        <xdr:cNvPr id="486" name="テキスト ボックス 485"/>
        <xdr:cNvSpPr txBox="1"/>
      </xdr:nvSpPr>
      <xdr:spPr>
        <a:xfrm>
          <a:off x="15694660" y="912114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487" name="直線コネクタ 486"/>
        <xdr:cNvCxnSpPr/>
      </xdr:nvCxnSpPr>
      <xdr:spPr>
        <a:xfrm>
          <a:off x="16093440" y="89408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4185" cy="250190"/>
    <xdr:sp macro="" textlink="">
      <xdr:nvSpPr>
        <xdr:cNvPr id="488" name="テキスト ボックス 487"/>
        <xdr:cNvSpPr txBox="1"/>
      </xdr:nvSpPr>
      <xdr:spPr>
        <a:xfrm>
          <a:off x="15694660" y="88017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489" name="【学校施設】&#10;一人当たり面積グラフ枠"/>
        <xdr:cNvSpPr/>
      </xdr:nvSpPr>
      <xdr:spPr>
        <a:xfrm>
          <a:off x="16093440" y="8940800"/>
          <a:ext cx="41757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112395</xdr:rowOff>
    </xdr:from>
    <xdr:to>
      <xdr:col>116</xdr:col>
      <xdr:colOff>62865</xdr:colOff>
      <xdr:row>64</xdr:row>
      <xdr:rowOff>46990</xdr:rowOff>
    </xdr:to>
    <xdr:cxnSp macro="">
      <xdr:nvCxnSpPr>
        <xdr:cNvPr id="490" name="直線コネクタ 489"/>
        <xdr:cNvCxnSpPr/>
      </xdr:nvCxnSpPr>
      <xdr:spPr>
        <a:xfrm flipV="1">
          <a:off x="19509105" y="9332595"/>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50800</xdr:rowOff>
    </xdr:from>
    <xdr:ext cx="466725" cy="250190"/>
    <xdr:sp macro="" textlink="">
      <xdr:nvSpPr>
        <xdr:cNvPr id="491" name="【学校施設】&#10;一人当たり面積最小値テキスト"/>
        <xdr:cNvSpPr txBox="1"/>
      </xdr:nvSpPr>
      <xdr:spPr>
        <a:xfrm>
          <a:off x="19547840" y="1077976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46990</xdr:rowOff>
    </xdr:from>
    <xdr:to>
      <xdr:col>116</xdr:col>
      <xdr:colOff>152400</xdr:colOff>
      <xdr:row>64</xdr:row>
      <xdr:rowOff>46990</xdr:rowOff>
    </xdr:to>
    <xdr:cxnSp macro="">
      <xdr:nvCxnSpPr>
        <xdr:cNvPr id="492" name="直線コネクタ 491"/>
        <xdr:cNvCxnSpPr/>
      </xdr:nvCxnSpPr>
      <xdr:spPr>
        <a:xfrm>
          <a:off x="19443700" y="107759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60325</xdr:rowOff>
    </xdr:from>
    <xdr:ext cx="466725" cy="253365"/>
    <xdr:sp macro="" textlink="">
      <xdr:nvSpPr>
        <xdr:cNvPr id="493" name="【学校施設】&#10;一人当たり面積最大値テキスト"/>
        <xdr:cNvSpPr txBox="1"/>
      </xdr:nvSpPr>
      <xdr:spPr>
        <a:xfrm>
          <a:off x="19547840" y="911288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112395</xdr:rowOff>
    </xdr:from>
    <xdr:to>
      <xdr:col>116</xdr:col>
      <xdr:colOff>152400</xdr:colOff>
      <xdr:row>55</xdr:row>
      <xdr:rowOff>112395</xdr:rowOff>
    </xdr:to>
    <xdr:cxnSp macro="">
      <xdr:nvCxnSpPr>
        <xdr:cNvPr id="494" name="直線コネクタ 493"/>
        <xdr:cNvCxnSpPr/>
      </xdr:nvCxnSpPr>
      <xdr:spPr>
        <a:xfrm>
          <a:off x="19443700" y="93325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132715</xdr:rowOff>
    </xdr:from>
    <xdr:ext cx="466725" cy="253365"/>
    <xdr:sp macro="" textlink="">
      <xdr:nvSpPr>
        <xdr:cNvPr id="495" name="【学校施設】&#10;一人当たり面積平均値テキスト"/>
        <xdr:cNvSpPr txBox="1"/>
      </xdr:nvSpPr>
      <xdr:spPr>
        <a:xfrm>
          <a:off x="19547840" y="10023475"/>
          <a:ext cx="466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153670</xdr:rowOff>
    </xdr:from>
    <xdr:to>
      <xdr:col>116</xdr:col>
      <xdr:colOff>114300</xdr:colOff>
      <xdr:row>60</xdr:row>
      <xdr:rowOff>85725</xdr:rowOff>
    </xdr:to>
    <xdr:sp macro="" textlink="">
      <xdr:nvSpPr>
        <xdr:cNvPr id="496" name="フローチャート: 判断 495"/>
        <xdr:cNvSpPr/>
      </xdr:nvSpPr>
      <xdr:spPr>
        <a:xfrm>
          <a:off x="19458940" y="10044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7620</xdr:rowOff>
    </xdr:from>
    <xdr:to>
      <xdr:col>112</xdr:col>
      <xdr:colOff>38100</xdr:colOff>
      <xdr:row>60</xdr:row>
      <xdr:rowOff>107315</xdr:rowOff>
    </xdr:to>
    <xdr:sp macro="" textlink="">
      <xdr:nvSpPr>
        <xdr:cNvPr id="497" name="フローチャート: 判断 496"/>
        <xdr:cNvSpPr/>
      </xdr:nvSpPr>
      <xdr:spPr>
        <a:xfrm>
          <a:off x="18735040" y="1006602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35560</xdr:rowOff>
    </xdr:from>
    <xdr:to>
      <xdr:col>107</xdr:col>
      <xdr:colOff>101600</xdr:colOff>
      <xdr:row>60</xdr:row>
      <xdr:rowOff>134620</xdr:rowOff>
    </xdr:to>
    <xdr:sp macro="" textlink="">
      <xdr:nvSpPr>
        <xdr:cNvPr id="498" name="フローチャート: 判断 497"/>
        <xdr:cNvSpPr/>
      </xdr:nvSpPr>
      <xdr:spPr>
        <a:xfrm>
          <a:off x="17937480" y="10093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51435</xdr:rowOff>
    </xdr:from>
    <xdr:to>
      <xdr:col>102</xdr:col>
      <xdr:colOff>165100</xdr:colOff>
      <xdr:row>60</xdr:row>
      <xdr:rowOff>151130</xdr:rowOff>
    </xdr:to>
    <xdr:sp macro="" textlink="">
      <xdr:nvSpPr>
        <xdr:cNvPr id="499" name="フローチャート: 判断 498"/>
        <xdr:cNvSpPr/>
      </xdr:nvSpPr>
      <xdr:spPr>
        <a:xfrm>
          <a:off x="17162780" y="101098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21590</xdr:rowOff>
    </xdr:from>
    <xdr:to>
      <xdr:col>98</xdr:col>
      <xdr:colOff>38100</xdr:colOff>
      <xdr:row>60</xdr:row>
      <xdr:rowOff>120650</xdr:rowOff>
    </xdr:to>
    <xdr:sp macro="" textlink="">
      <xdr:nvSpPr>
        <xdr:cNvPr id="500" name="フローチャート: 判断 499"/>
        <xdr:cNvSpPr/>
      </xdr:nvSpPr>
      <xdr:spPr>
        <a:xfrm>
          <a:off x="16388080" y="1007999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0190"/>
    <xdr:sp macro="" textlink="">
      <xdr:nvSpPr>
        <xdr:cNvPr id="501" name="テキスト ボックス 500"/>
        <xdr:cNvSpPr txBox="1"/>
      </xdr:nvSpPr>
      <xdr:spPr>
        <a:xfrm>
          <a:off x="1934210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0190"/>
    <xdr:sp macro="" textlink="">
      <xdr:nvSpPr>
        <xdr:cNvPr id="502" name="テキスト ボックス 501"/>
        <xdr:cNvSpPr txBox="1"/>
      </xdr:nvSpPr>
      <xdr:spPr>
        <a:xfrm>
          <a:off x="1860423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8825" cy="250190"/>
    <xdr:sp macro="" textlink="">
      <xdr:nvSpPr>
        <xdr:cNvPr id="503" name="テキスト ボックス 502"/>
        <xdr:cNvSpPr txBox="1"/>
      </xdr:nvSpPr>
      <xdr:spPr>
        <a:xfrm>
          <a:off x="17820640" y="111734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0190"/>
    <xdr:sp macro="" textlink="">
      <xdr:nvSpPr>
        <xdr:cNvPr id="504" name="テキスト ボックス 503"/>
        <xdr:cNvSpPr txBox="1"/>
      </xdr:nvSpPr>
      <xdr:spPr>
        <a:xfrm>
          <a:off x="1704594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0190"/>
    <xdr:sp macro="" textlink="">
      <xdr:nvSpPr>
        <xdr:cNvPr id="505" name="テキスト ボックス 504"/>
        <xdr:cNvSpPr txBox="1"/>
      </xdr:nvSpPr>
      <xdr:spPr>
        <a:xfrm>
          <a:off x="1625727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5715</xdr:rowOff>
    </xdr:from>
    <xdr:to>
      <xdr:col>116</xdr:col>
      <xdr:colOff>114300</xdr:colOff>
      <xdr:row>59</xdr:row>
      <xdr:rowOff>106045</xdr:rowOff>
    </xdr:to>
    <xdr:sp macro="" textlink="">
      <xdr:nvSpPr>
        <xdr:cNvPr id="506" name="楕円 505"/>
        <xdr:cNvSpPr/>
      </xdr:nvSpPr>
      <xdr:spPr>
        <a:xfrm>
          <a:off x="19458940" y="98964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28575</xdr:rowOff>
    </xdr:from>
    <xdr:ext cx="466725" cy="250190"/>
    <xdr:sp macro="" textlink="">
      <xdr:nvSpPr>
        <xdr:cNvPr id="507" name="【学校施設】&#10;一人当たり面積該当値テキスト"/>
        <xdr:cNvSpPr txBox="1"/>
      </xdr:nvSpPr>
      <xdr:spPr>
        <a:xfrm>
          <a:off x="19547840" y="975169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19050</xdr:rowOff>
    </xdr:from>
    <xdr:to>
      <xdr:col>112</xdr:col>
      <xdr:colOff>38100</xdr:colOff>
      <xdr:row>59</xdr:row>
      <xdr:rowOff>118110</xdr:rowOff>
    </xdr:to>
    <xdr:sp macro="" textlink="">
      <xdr:nvSpPr>
        <xdr:cNvPr id="508" name="楕円 507"/>
        <xdr:cNvSpPr/>
      </xdr:nvSpPr>
      <xdr:spPr>
        <a:xfrm>
          <a:off x="18735040" y="990981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59</xdr:row>
      <xdr:rowOff>55880</xdr:rowOff>
    </xdr:from>
    <xdr:to>
      <xdr:col>116</xdr:col>
      <xdr:colOff>63500</xdr:colOff>
      <xdr:row>59</xdr:row>
      <xdr:rowOff>69215</xdr:rowOff>
    </xdr:to>
    <xdr:cxnSp macro="">
      <xdr:nvCxnSpPr>
        <xdr:cNvPr id="509" name="直線コネクタ 508"/>
        <xdr:cNvCxnSpPr/>
      </xdr:nvCxnSpPr>
      <xdr:spPr>
        <a:xfrm flipV="1">
          <a:off x="18771870" y="9946640"/>
          <a:ext cx="73787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28575</xdr:rowOff>
    </xdr:from>
    <xdr:to>
      <xdr:col>107</xdr:col>
      <xdr:colOff>101600</xdr:colOff>
      <xdr:row>59</xdr:row>
      <xdr:rowOff>128270</xdr:rowOff>
    </xdr:to>
    <xdr:sp macro="" textlink="">
      <xdr:nvSpPr>
        <xdr:cNvPr id="510" name="楕円 509"/>
        <xdr:cNvSpPr/>
      </xdr:nvSpPr>
      <xdr:spPr>
        <a:xfrm>
          <a:off x="17937480" y="99193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69215</xdr:rowOff>
    </xdr:from>
    <xdr:to>
      <xdr:col>111</xdr:col>
      <xdr:colOff>171450</xdr:colOff>
      <xdr:row>59</xdr:row>
      <xdr:rowOff>78105</xdr:rowOff>
    </xdr:to>
    <xdr:cxnSp macro="">
      <xdr:nvCxnSpPr>
        <xdr:cNvPr id="511" name="直線コネクタ 510"/>
        <xdr:cNvCxnSpPr/>
      </xdr:nvCxnSpPr>
      <xdr:spPr>
        <a:xfrm flipV="1">
          <a:off x="17988280" y="9959975"/>
          <a:ext cx="78359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40005</xdr:rowOff>
    </xdr:from>
    <xdr:to>
      <xdr:col>102</xdr:col>
      <xdr:colOff>165100</xdr:colOff>
      <xdr:row>59</xdr:row>
      <xdr:rowOff>140335</xdr:rowOff>
    </xdr:to>
    <xdr:sp macro="" textlink="">
      <xdr:nvSpPr>
        <xdr:cNvPr id="512" name="楕円 511"/>
        <xdr:cNvSpPr/>
      </xdr:nvSpPr>
      <xdr:spPr>
        <a:xfrm>
          <a:off x="17162780" y="99307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78105</xdr:rowOff>
    </xdr:from>
    <xdr:to>
      <xdr:col>107</xdr:col>
      <xdr:colOff>50800</xdr:colOff>
      <xdr:row>59</xdr:row>
      <xdr:rowOff>90170</xdr:rowOff>
    </xdr:to>
    <xdr:cxnSp macro="">
      <xdr:nvCxnSpPr>
        <xdr:cNvPr id="513" name="直線コネクタ 512"/>
        <xdr:cNvCxnSpPr/>
      </xdr:nvCxnSpPr>
      <xdr:spPr>
        <a:xfrm flipV="1">
          <a:off x="17213580" y="9968865"/>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53975</xdr:rowOff>
    </xdr:from>
    <xdr:to>
      <xdr:col>98</xdr:col>
      <xdr:colOff>38100</xdr:colOff>
      <xdr:row>59</xdr:row>
      <xdr:rowOff>153035</xdr:rowOff>
    </xdr:to>
    <xdr:sp macro="" textlink="">
      <xdr:nvSpPr>
        <xdr:cNvPr id="514" name="楕円 513"/>
        <xdr:cNvSpPr/>
      </xdr:nvSpPr>
      <xdr:spPr>
        <a:xfrm>
          <a:off x="16388080" y="994473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59</xdr:row>
      <xdr:rowOff>90170</xdr:rowOff>
    </xdr:from>
    <xdr:to>
      <xdr:col>102</xdr:col>
      <xdr:colOff>114300</xdr:colOff>
      <xdr:row>59</xdr:row>
      <xdr:rowOff>104140</xdr:rowOff>
    </xdr:to>
    <xdr:cxnSp macro="">
      <xdr:nvCxnSpPr>
        <xdr:cNvPr id="515" name="直線コネクタ 514"/>
        <xdr:cNvCxnSpPr/>
      </xdr:nvCxnSpPr>
      <xdr:spPr>
        <a:xfrm flipV="1">
          <a:off x="16424910" y="9980930"/>
          <a:ext cx="78867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98425</xdr:rowOff>
    </xdr:from>
    <xdr:ext cx="469900" cy="253365"/>
    <xdr:sp macro="" textlink="">
      <xdr:nvSpPr>
        <xdr:cNvPr id="516" name="n_1aveValue【学校施設】&#10;一人当たり面積"/>
        <xdr:cNvSpPr txBox="1"/>
      </xdr:nvSpPr>
      <xdr:spPr>
        <a:xfrm>
          <a:off x="18561050" y="101568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126365</xdr:rowOff>
    </xdr:from>
    <xdr:ext cx="469900" cy="250190"/>
    <xdr:sp macro="" textlink="">
      <xdr:nvSpPr>
        <xdr:cNvPr id="517" name="n_2aveValue【学校施設】&#10;一人当たり面積"/>
        <xdr:cNvSpPr txBox="1"/>
      </xdr:nvSpPr>
      <xdr:spPr>
        <a:xfrm>
          <a:off x="17776190" y="101847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142240</xdr:rowOff>
    </xdr:from>
    <xdr:ext cx="469900" cy="250190"/>
    <xdr:sp macro="" textlink="">
      <xdr:nvSpPr>
        <xdr:cNvPr id="518" name="n_3aveValue【学校施設】&#10;一人当たり面積"/>
        <xdr:cNvSpPr txBox="1"/>
      </xdr:nvSpPr>
      <xdr:spPr>
        <a:xfrm>
          <a:off x="17001490" y="102006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112395</xdr:rowOff>
    </xdr:from>
    <xdr:ext cx="469900" cy="253365"/>
    <xdr:sp macro="" textlink="">
      <xdr:nvSpPr>
        <xdr:cNvPr id="519" name="n_4aveValue【学校施設】&#10;一人当たり面積"/>
        <xdr:cNvSpPr txBox="1"/>
      </xdr:nvSpPr>
      <xdr:spPr>
        <a:xfrm>
          <a:off x="16226790" y="10170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134620</xdr:rowOff>
    </xdr:from>
    <xdr:ext cx="469900" cy="253365"/>
    <xdr:sp macro="" textlink="">
      <xdr:nvSpPr>
        <xdr:cNvPr id="520" name="n_1mainValue【学校施設】&#10;一人当たり面積"/>
        <xdr:cNvSpPr txBox="1"/>
      </xdr:nvSpPr>
      <xdr:spPr>
        <a:xfrm>
          <a:off x="18561050" y="9690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144145</xdr:rowOff>
    </xdr:from>
    <xdr:ext cx="469900" cy="250190"/>
    <xdr:sp macro="" textlink="">
      <xdr:nvSpPr>
        <xdr:cNvPr id="521" name="n_2mainValue【学校施設】&#10;一人当たり面積"/>
        <xdr:cNvSpPr txBox="1"/>
      </xdr:nvSpPr>
      <xdr:spPr>
        <a:xfrm>
          <a:off x="17776190" y="96996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155575</xdr:rowOff>
    </xdr:from>
    <xdr:ext cx="469900" cy="252730"/>
    <xdr:sp macro="" textlink="">
      <xdr:nvSpPr>
        <xdr:cNvPr id="522" name="n_3mainValue【学校施設】&#10;一人当たり面積"/>
        <xdr:cNvSpPr txBox="1"/>
      </xdr:nvSpPr>
      <xdr:spPr>
        <a:xfrm>
          <a:off x="17001490" y="97110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1905</xdr:rowOff>
    </xdr:from>
    <xdr:ext cx="469900" cy="253365"/>
    <xdr:sp macro="" textlink="">
      <xdr:nvSpPr>
        <xdr:cNvPr id="523" name="n_4mainValue【学校施設】&#10;一人当たり面積"/>
        <xdr:cNvSpPr txBox="1"/>
      </xdr:nvSpPr>
      <xdr:spPr>
        <a:xfrm>
          <a:off x="16226790" y="97250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524" name="正方形/長方形 523"/>
        <xdr:cNvSpPr/>
      </xdr:nvSpPr>
      <xdr:spPr>
        <a:xfrm>
          <a:off x="10960100" y="11548745"/>
          <a:ext cx="41529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525" name="正方形/長方形 524"/>
        <xdr:cNvSpPr/>
      </xdr:nvSpPr>
      <xdr:spPr>
        <a:xfrm>
          <a:off x="1106424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526" name="正方形/長方形 525"/>
        <xdr:cNvSpPr/>
      </xdr:nvSpPr>
      <xdr:spPr>
        <a:xfrm>
          <a:off x="1106424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527" name="正方形/長方形 526"/>
        <xdr:cNvSpPr/>
      </xdr:nvSpPr>
      <xdr:spPr>
        <a:xfrm>
          <a:off x="1196594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528" name="正方形/長方形 527"/>
        <xdr:cNvSpPr/>
      </xdr:nvSpPr>
      <xdr:spPr>
        <a:xfrm>
          <a:off x="1196594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529" name="正方形/長方形 528"/>
        <xdr:cNvSpPr/>
      </xdr:nvSpPr>
      <xdr:spPr>
        <a:xfrm>
          <a:off x="1297178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530" name="正方形/長方形 529"/>
        <xdr:cNvSpPr/>
      </xdr:nvSpPr>
      <xdr:spPr>
        <a:xfrm>
          <a:off x="1297178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531" name="正方形/長方形 530"/>
        <xdr:cNvSpPr/>
      </xdr:nvSpPr>
      <xdr:spPr>
        <a:xfrm>
          <a:off x="10960100" y="12666345"/>
          <a:ext cx="41529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149225</xdr:rowOff>
    </xdr:from>
    <xdr:to>
      <xdr:col>120</xdr:col>
      <xdr:colOff>152400</xdr:colOff>
      <xdr:row>72</xdr:row>
      <xdr:rowOff>99060</xdr:rowOff>
    </xdr:to>
    <xdr:sp macro="" textlink="">
      <xdr:nvSpPr>
        <xdr:cNvPr id="532" name="正方形/長方形 531"/>
        <xdr:cNvSpPr/>
      </xdr:nvSpPr>
      <xdr:spPr>
        <a:xfrm>
          <a:off x="16093440" y="11548745"/>
          <a:ext cx="417576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533" name="正方形/長方形 532"/>
        <xdr:cNvSpPr/>
      </xdr:nvSpPr>
      <xdr:spPr>
        <a:xfrm>
          <a:off x="1622044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534" name="正方形/長方形 533"/>
        <xdr:cNvSpPr/>
      </xdr:nvSpPr>
      <xdr:spPr>
        <a:xfrm>
          <a:off x="1622044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535" name="正方形/長方形 534"/>
        <xdr:cNvSpPr/>
      </xdr:nvSpPr>
      <xdr:spPr>
        <a:xfrm>
          <a:off x="1709928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536" name="正方形/長方形 535"/>
        <xdr:cNvSpPr/>
      </xdr:nvSpPr>
      <xdr:spPr>
        <a:xfrm>
          <a:off x="1709928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537" name="正方形/長方形 536"/>
        <xdr:cNvSpPr/>
      </xdr:nvSpPr>
      <xdr:spPr>
        <a:xfrm>
          <a:off x="1810512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538" name="正方形/長方形 537"/>
        <xdr:cNvSpPr/>
      </xdr:nvSpPr>
      <xdr:spPr>
        <a:xfrm>
          <a:off x="1810512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539" name="正方形/長方形 538"/>
        <xdr:cNvSpPr/>
      </xdr:nvSpPr>
      <xdr:spPr>
        <a:xfrm>
          <a:off x="16093440" y="12666345"/>
          <a:ext cx="417576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8" name="正方形/長方形 54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9" name="正方形/長方形 548"/>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0" name="正方形/長方形 549"/>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1" name="正方形/長方形 550"/>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2" name="正方形/長方形 551"/>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3" name="正方形/長方形 552"/>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4" name="正方形/長方形 553"/>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5" name="正方形/長方形 554"/>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有形固定資産減価償却率を類似団体や全国平均で比べると、計画的な改修等を実施している、道路、橋りょう、公営住宅は平均的であり、今後も計画的な老朽化対策に取り組んでいく。</a:t>
          </a:r>
        </a:p>
        <a:p>
          <a:r>
            <a:rPr kumimoji="1" lang="ja-JP" altLang="en-US" sz="1300">
              <a:latin typeface="ＭＳ Ｐゴシック"/>
              <a:ea typeface="ＭＳ Ｐゴシック"/>
            </a:rPr>
            <a:t>　施設の建て替えを実施した庁舎、市民会館は、平均を下回っているが、類型団体内の順位が下位である学校施設をはじめ、体育館、図書館、福祉施設、消防施設は、古い施設が多く、学校施設、体育館および福祉施設は</a:t>
          </a:r>
          <a:r>
            <a:rPr kumimoji="1" lang="ja-JP" altLang="en-US" sz="1300">
              <a:solidFill>
                <a:sysClr val="windowText" lastClr="000000"/>
              </a:solidFill>
              <a:latin typeface="ＭＳ Ｐゴシック"/>
              <a:ea typeface="ＭＳ Ｐゴシック"/>
            </a:rPr>
            <a:t>一人当たり面積も広いこ</a:t>
          </a:r>
          <a:r>
            <a:rPr kumimoji="1" lang="ja-JP" altLang="en-US" sz="1300">
              <a:latin typeface="ＭＳ Ｐゴシック"/>
              <a:ea typeface="ＭＳ Ｐゴシック"/>
            </a:rPr>
            <a:t>とから、統廃合などを進める必要がある。学校施設については、個別計画における適正化基本方針にもとづき、学校規模の適正化を図っていく。</a:t>
          </a:r>
        </a:p>
        <a:p>
          <a:r>
            <a:rPr kumimoji="1" lang="ja-JP" altLang="en-US" sz="1300">
              <a:latin typeface="ＭＳ Ｐゴシック"/>
              <a:ea typeface="ＭＳ Ｐゴシック"/>
            </a:rPr>
            <a:t>　一般廃棄物施設については、リサイクルセンターは長寿命化計画により、基幹設備の更新を行っている。</a:t>
          </a:r>
        </a:p>
        <a:p>
          <a:r>
            <a:rPr kumimoji="1" lang="ja-JP" altLang="en-US" sz="1300">
              <a:latin typeface="ＭＳ Ｐゴシック"/>
              <a:ea typeface="ＭＳ Ｐゴシック"/>
            </a:rPr>
            <a:t>　公共施設再編計画等により利用廃止としている施設もあるが、取り壊しができていない。</a:t>
          </a:r>
        </a:p>
        <a:p>
          <a:r>
            <a:rPr kumimoji="1" lang="ja-JP" altLang="en-US" sz="1300">
              <a:latin typeface="ＭＳ Ｐゴシック"/>
              <a:ea typeface="ＭＳ Ｐゴシック"/>
            </a:rPr>
            <a:t>　多くの施設、設備の老朽化による更新・修繕が必要であるが、その費用と併せて、施設の在り方自体の検討を総合的に進めていく必要がある。</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66420" y="127000"/>
          <a:ext cx="1116838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xdr:cNvSpPr/>
      </xdr:nvSpPr>
      <xdr:spPr>
        <a:xfrm>
          <a:off x="16764000" y="186055"/>
          <a:ext cx="35052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6783050" y="210820"/>
          <a:ext cx="34607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xdr:cNvSpPr/>
      </xdr:nvSpPr>
      <xdr:spPr>
        <a:xfrm>
          <a:off x="16808450" y="236220"/>
          <a:ext cx="34036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312900" y="186055"/>
          <a:ext cx="234061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338300" y="210820"/>
          <a:ext cx="229616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363700" y="236220"/>
          <a:ext cx="223901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70560" y="869315"/>
          <a:ext cx="888492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797560" y="899795"/>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xdr:cNvSpPr/>
      </xdr:nvSpPr>
      <xdr:spPr>
        <a:xfrm>
          <a:off x="1971040" y="899795"/>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131,124
129,087
103.31
62,081,371
58,615,463
2,872,806
28,535,185
32,451,070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144520" y="899795"/>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485640" y="918845"/>
          <a:ext cx="178054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266180" y="918845"/>
          <a:ext cx="110998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439660" y="931545"/>
          <a:ext cx="56642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485640" y="1676400"/>
          <a:ext cx="178054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xdr:cNvSpPr/>
      </xdr:nvSpPr>
      <xdr:spPr>
        <a:xfrm>
          <a:off x="6329680" y="1676400"/>
          <a:ext cx="301752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xdr:cNvSpPr/>
      </xdr:nvSpPr>
      <xdr:spPr>
        <a:xfrm>
          <a:off x="9748520" y="869315"/>
          <a:ext cx="134112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xdr:cNvSpPr/>
      </xdr:nvSpPr>
      <xdr:spPr>
        <a:xfrm>
          <a:off x="9986010" y="931545"/>
          <a:ext cx="117348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xdr:cNvSpPr/>
      </xdr:nvSpPr>
      <xdr:spPr>
        <a:xfrm>
          <a:off x="9986010" y="1191895"/>
          <a:ext cx="117348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9986010" y="1514475"/>
          <a:ext cx="127762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xdr:cNvSpPr/>
      </xdr:nvSpPr>
      <xdr:spPr>
        <a:xfrm>
          <a:off x="9885045" y="96837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xdr:cNvSpPr/>
      </xdr:nvSpPr>
      <xdr:spPr>
        <a:xfrm>
          <a:off x="9885045" y="122936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xdr:cNvCxnSpPr/>
      </xdr:nvCxnSpPr>
      <xdr:spPr>
        <a:xfrm>
          <a:off x="9906635" y="149034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9850120" y="149034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xdr:cNvCxnSpPr/>
      </xdr:nvCxnSpPr>
      <xdr:spPr>
        <a:xfrm flipV="1">
          <a:off x="9906635" y="172339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9850120" y="186245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0190"/>
    <xdr:sp macro="" textlink="">
      <xdr:nvSpPr>
        <xdr:cNvPr id="29" name="テキスト ボックス 28"/>
        <xdr:cNvSpPr txBox="1"/>
      </xdr:nvSpPr>
      <xdr:spPr>
        <a:xfrm>
          <a:off x="629920" y="2732405"/>
          <a:ext cx="88963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xdr:cNvSpPr txBox="1"/>
      </xdr:nvSpPr>
      <xdr:spPr>
        <a:xfrm>
          <a:off x="629920" y="304228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xdr:cNvSpPr txBox="1"/>
      </xdr:nvSpPr>
      <xdr:spPr>
        <a:xfrm>
          <a:off x="629920" y="33528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0190"/>
    <xdr:sp macro="" textlink="">
      <xdr:nvSpPr>
        <xdr:cNvPr id="32" name="テキスト ボックス 31"/>
        <xdr:cNvSpPr txBox="1"/>
      </xdr:nvSpPr>
      <xdr:spPr>
        <a:xfrm>
          <a:off x="629920" y="3663315"/>
          <a:ext cx="4433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xdr:cNvSpPr/>
      </xdr:nvSpPr>
      <xdr:spPr>
        <a:xfrm>
          <a:off x="670560" y="4097655"/>
          <a:ext cx="417576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xdr:cNvSpPr/>
      </xdr:nvSpPr>
      <xdr:spPr>
        <a:xfrm>
          <a:off x="79756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xdr:cNvSpPr/>
      </xdr:nvSpPr>
      <xdr:spPr>
        <a:xfrm>
          <a:off x="79756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xdr:cNvSpPr/>
      </xdr:nvSpPr>
      <xdr:spPr>
        <a:xfrm>
          <a:off x="167640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xdr:cNvSpPr/>
      </xdr:nvSpPr>
      <xdr:spPr>
        <a:xfrm>
          <a:off x="167640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xdr:cNvSpPr/>
      </xdr:nvSpPr>
      <xdr:spPr>
        <a:xfrm>
          <a:off x="268224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xdr:cNvSpPr/>
      </xdr:nvSpPr>
      <xdr:spPr>
        <a:xfrm>
          <a:off x="268224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xdr:cNvSpPr/>
      </xdr:nvSpPr>
      <xdr:spPr>
        <a:xfrm>
          <a:off x="670560" y="5215255"/>
          <a:ext cx="41757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0345"/>
    <xdr:sp macro="" textlink="">
      <xdr:nvSpPr>
        <xdr:cNvPr id="41" name="テキスト ボックス 40"/>
        <xdr:cNvSpPr txBox="1"/>
      </xdr:nvSpPr>
      <xdr:spPr>
        <a:xfrm>
          <a:off x="655320" y="5029200"/>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xdr:cNvCxnSpPr/>
      </xdr:nvCxnSpPr>
      <xdr:spPr>
        <a:xfrm>
          <a:off x="670560" y="74504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4185" cy="250190"/>
    <xdr:sp macro="" textlink="">
      <xdr:nvSpPr>
        <xdr:cNvPr id="43" name="テキスト ボックス 42"/>
        <xdr:cNvSpPr txBox="1"/>
      </xdr:nvSpPr>
      <xdr:spPr>
        <a:xfrm>
          <a:off x="271780" y="731202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90805</xdr:rowOff>
    </xdr:from>
    <xdr:to>
      <xdr:col>28</xdr:col>
      <xdr:colOff>114300</xdr:colOff>
      <xdr:row>42</xdr:row>
      <xdr:rowOff>90805</xdr:rowOff>
    </xdr:to>
    <xdr:cxnSp macro="">
      <xdr:nvCxnSpPr>
        <xdr:cNvPr id="44" name="直線コネクタ 43"/>
        <xdr:cNvCxnSpPr/>
      </xdr:nvCxnSpPr>
      <xdr:spPr>
        <a:xfrm>
          <a:off x="670560" y="71316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118745</xdr:rowOff>
    </xdr:from>
    <xdr:ext cx="464185" cy="253365"/>
    <xdr:sp macro="" textlink="">
      <xdr:nvSpPr>
        <xdr:cNvPr id="45" name="テキスト ボックス 44"/>
        <xdr:cNvSpPr txBox="1"/>
      </xdr:nvSpPr>
      <xdr:spPr>
        <a:xfrm>
          <a:off x="271780" y="69919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106680</xdr:rowOff>
    </xdr:from>
    <xdr:to>
      <xdr:col>28</xdr:col>
      <xdr:colOff>114300</xdr:colOff>
      <xdr:row>40</xdr:row>
      <xdr:rowOff>106680</xdr:rowOff>
    </xdr:to>
    <xdr:cxnSp macro="">
      <xdr:nvCxnSpPr>
        <xdr:cNvPr id="46" name="直線コネクタ 45"/>
        <xdr:cNvCxnSpPr/>
      </xdr:nvCxnSpPr>
      <xdr:spPr>
        <a:xfrm>
          <a:off x="670560" y="68122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134620</xdr:rowOff>
    </xdr:from>
    <xdr:ext cx="400050" cy="253365"/>
    <xdr:sp macro="" textlink="">
      <xdr:nvSpPr>
        <xdr:cNvPr id="47" name="テキスト ボックス 46"/>
        <xdr:cNvSpPr txBox="1"/>
      </xdr:nvSpPr>
      <xdr:spPr>
        <a:xfrm>
          <a:off x="335915" y="6672580"/>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122555</xdr:rowOff>
    </xdr:from>
    <xdr:to>
      <xdr:col>28</xdr:col>
      <xdr:colOff>114300</xdr:colOff>
      <xdr:row>38</xdr:row>
      <xdr:rowOff>122555</xdr:rowOff>
    </xdr:to>
    <xdr:cxnSp macro="">
      <xdr:nvCxnSpPr>
        <xdr:cNvPr id="48" name="直線コネクタ 47"/>
        <xdr:cNvCxnSpPr/>
      </xdr:nvCxnSpPr>
      <xdr:spPr>
        <a:xfrm>
          <a:off x="670560" y="6492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151130</xdr:rowOff>
    </xdr:from>
    <xdr:ext cx="400050" cy="253365"/>
    <xdr:sp macro="" textlink="">
      <xdr:nvSpPr>
        <xdr:cNvPr id="49" name="テキスト ボックス 48"/>
        <xdr:cNvSpPr txBox="1"/>
      </xdr:nvSpPr>
      <xdr:spPr>
        <a:xfrm>
          <a:off x="335915" y="6353810"/>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138430</xdr:rowOff>
    </xdr:from>
    <xdr:to>
      <xdr:col>28</xdr:col>
      <xdr:colOff>114300</xdr:colOff>
      <xdr:row>36</xdr:row>
      <xdr:rowOff>138430</xdr:rowOff>
    </xdr:to>
    <xdr:cxnSp macro="">
      <xdr:nvCxnSpPr>
        <xdr:cNvPr id="50" name="直線コネクタ 49"/>
        <xdr:cNvCxnSpPr/>
      </xdr:nvCxnSpPr>
      <xdr:spPr>
        <a:xfrm>
          <a:off x="670560" y="6173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167005</xdr:rowOff>
    </xdr:from>
    <xdr:ext cx="400050" cy="252730"/>
    <xdr:sp macro="" textlink="">
      <xdr:nvSpPr>
        <xdr:cNvPr id="51" name="テキスト ボックス 50"/>
        <xdr:cNvSpPr txBox="1"/>
      </xdr:nvSpPr>
      <xdr:spPr>
        <a:xfrm>
          <a:off x="335915" y="6034405"/>
          <a:ext cx="400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154305</xdr:rowOff>
    </xdr:from>
    <xdr:to>
      <xdr:col>28</xdr:col>
      <xdr:colOff>114300</xdr:colOff>
      <xdr:row>34</xdr:row>
      <xdr:rowOff>154305</xdr:rowOff>
    </xdr:to>
    <xdr:cxnSp macro="">
      <xdr:nvCxnSpPr>
        <xdr:cNvPr id="52" name="直線コネクタ 51"/>
        <xdr:cNvCxnSpPr/>
      </xdr:nvCxnSpPr>
      <xdr:spPr>
        <a:xfrm>
          <a:off x="670560" y="58540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0050" cy="250190"/>
    <xdr:sp macro="" textlink="">
      <xdr:nvSpPr>
        <xdr:cNvPr id="53" name="テキスト ボックス 52"/>
        <xdr:cNvSpPr txBox="1"/>
      </xdr:nvSpPr>
      <xdr:spPr>
        <a:xfrm>
          <a:off x="335915" y="57156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70560" y="553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5915" cy="250190"/>
    <xdr:sp macro="" textlink="">
      <xdr:nvSpPr>
        <xdr:cNvPr id="55" name="テキスト ボックス 54"/>
        <xdr:cNvSpPr txBox="1"/>
      </xdr:nvSpPr>
      <xdr:spPr>
        <a:xfrm>
          <a:off x="377190" y="5395595"/>
          <a:ext cx="335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xdr:cNvCxnSpPr/>
      </xdr:nvCxnSpPr>
      <xdr:spPr>
        <a:xfrm>
          <a:off x="670560" y="52152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7" name="【図書館】&#10;有形固定資産減価償却率グラフ枠"/>
        <xdr:cNvSpPr/>
      </xdr:nvSpPr>
      <xdr:spPr>
        <a:xfrm>
          <a:off x="670560" y="5215255"/>
          <a:ext cx="41757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118745</xdr:rowOff>
    </xdr:from>
    <xdr:to>
      <xdr:col>24</xdr:col>
      <xdr:colOff>62865</xdr:colOff>
      <xdr:row>42</xdr:row>
      <xdr:rowOff>12700</xdr:rowOff>
    </xdr:to>
    <xdr:cxnSp macro="">
      <xdr:nvCxnSpPr>
        <xdr:cNvPr id="58" name="直線コネクタ 57"/>
        <xdr:cNvCxnSpPr/>
      </xdr:nvCxnSpPr>
      <xdr:spPr>
        <a:xfrm flipV="1">
          <a:off x="4086225" y="5650865"/>
          <a:ext cx="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16510</xdr:rowOff>
    </xdr:from>
    <xdr:ext cx="401955" cy="250190"/>
    <xdr:sp macro="" textlink="">
      <xdr:nvSpPr>
        <xdr:cNvPr id="59" name="【図書館】&#10;有形固定資産減価償却率最小値テキスト"/>
        <xdr:cNvSpPr txBox="1"/>
      </xdr:nvSpPr>
      <xdr:spPr>
        <a:xfrm>
          <a:off x="4124960" y="705739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12700</xdr:rowOff>
    </xdr:from>
    <xdr:to>
      <xdr:col>24</xdr:col>
      <xdr:colOff>152400</xdr:colOff>
      <xdr:row>42</xdr:row>
      <xdr:rowOff>12700</xdr:rowOff>
    </xdr:to>
    <xdr:cxnSp macro="">
      <xdr:nvCxnSpPr>
        <xdr:cNvPr id="60" name="直線コネクタ 59"/>
        <xdr:cNvCxnSpPr/>
      </xdr:nvCxnSpPr>
      <xdr:spPr>
        <a:xfrm>
          <a:off x="4020820" y="70535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67310</xdr:rowOff>
    </xdr:from>
    <xdr:ext cx="337185" cy="250190"/>
    <xdr:sp macro="" textlink="">
      <xdr:nvSpPr>
        <xdr:cNvPr id="61" name="【図書館】&#10;有形固定資産減価償却率最大値テキスト"/>
        <xdr:cNvSpPr txBox="1"/>
      </xdr:nvSpPr>
      <xdr:spPr>
        <a:xfrm>
          <a:off x="4124960" y="5431790"/>
          <a:ext cx="337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118745</xdr:rowOff>
    </xdr:from>
    <xdr:to>
      <xdr:col>24</xdr:col>
      <xdr:colOff>152400</xdr:colOff>
      <xdr:row>33</xdr:row>
      <xdr:rowOff>118745</xdr:rowOff>
    </xdr:to>
    <xdr:cxnSp macro="">
      <xdr:nvCxnSpPr>
        <xdr:cNvPr id="62" name="直線コネクタ 61"/>
        <xdr:cNvCxnSpPr/>
      </xdr:nvCxnSpPr>
      <xdr:spPr>
        <a:xfrm>
          <a:off x="4020820" y="56508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112395</xdr:rowOff>
    </xdr:from>
    <xdr:ext cx="401955" cy="253365"/>
    <xdr:sp macro="" textlink="">
      <xdr:nvSpPr>
        <xdr:cNvPr id="63" name="【図書館】&#10;有形固定資産減価償却率平均値テキスト"/>
        <xdr:cNvSpPr txBox="1"/>
      </xdr:nvSpPr>
      <xdr:spPr>
        <a:xfrm>
          <a:off x="4124960" y="6147435"/>
          <a:ext cx="401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90170</xdr:rowOff>
    </xdr:from>
    <xdr:to>
      <xdr:col>24</xdr:col>
      <xdr:colOff>114300</xdr:colOff>
      <xdr:row>38</xdr:row>
      <xdr:rowOff>21590</xdr:rowOff>
    </xdr:to>
    <xdr:sp macro="" textlink="">
      <xdr:nvSpPr>
        <xdr:cNvPr id="64" name="フローチャート: 判断 63"/>
        <xdr:cNvSpPr/>
      </xdr:nvSpPr>
      <xdr:spPr>
        <a:xfrm>
          <a:off x="4036060" y="6292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64135</xdr:rowOff>
    </xdr:from>
    <xdr:to>
      <xdr:col>20</xdr:col>
      <xdr:colOff>38100</xdr:colOff>
      <xdr:row>37</xdr:row>
      <xdr:rowOff>163830</xdr:rowOff>
    </xdr:to>
    <xdr:sp macro="" textlink="">
      <xdr:nvSpPr>
        <xdr:cNvPr id="65" name="フローチャート: 判断 64"/>
        <xdr:cNvSpPr/>
      </xdr:nvSpPr>
      <xdr:spPr>
        <a:xfrm>
          <a:off x="3312160" y="62668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10795</xdr:rowOff>
    </xdr:from>
    <xdr:to>
      <xdr:col>15</xdr:col>
      <xdr:colOff>101600</xdr:colOff>
      <xdr:row>37</xdr:row>
      <xdr:rowOff>109855</xdr:rowOff>
    </xdr:to>
    <xdr:sp macro="" textlink="">
      <xdr:nvSpPr>
        <xdr:cNvPr id="66" name="フローチャート: 判断 65"/>
        <xdr:cNvSpPr/>
      </xdr:nvSpPr>
      <xdr:spPr>
        <a:xfrm>
          <a:off x="2514600" y="6213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21590</xdr:rowOff>
    </xdr:from>
    <xdr:to>
      <xdr:col>10</xdr:col>
      <xdr:colOff>165100</xdr:colOff>
      <xdr:row>37</xdr:row>
      <xdr:rowOff>120650</xdr:rowOff>
    </xdr:to>
    <xdr:sp macro="" textlink="">
      <xdr:nvSpPr>
        <xdr:cNvPr id="67" name="フローチャート: 判断 66"/>
        <xdr:cNvSpPr/>
      </xdr:nvSpPr>
      <xdr:spPr>
        <a:xfrm>
          <a:off x="1739900" y="62242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147955</xdr:rowOff>
    </xdr:from>
    <xdr:to>
      <xdr:col>6</xdr:col>
      <xdr:colOff>38100</xdr:colOff>
      <xdr:row>37</xdr:row>
      <xdr:rowOff>79375</xdr:rowOff>
    </xdr:to>
    <xdr:sp macro="" textlink="">
      <xdr:nvSpPr>
        <xdr:cNvPr id="68" name="フローチャート: 判断 67"/>
        <xdr:cNvSpPr/>
      </xdr:nvSpPr>
      <xdr:spPr>
        <a:xfrm>
          <a:off x="965200" y="618299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0190"/>
    <xdr:sp macro="" textlink="">
      <xdr:nvSpPr>
        <xdr:cNvPr id="69" name="テキスト ボックス 68"/>
        <xdr:cNvSpPr txBox="1"/>
      </xdr:nvSpPr>
      <xdr:spPr>
        <a:xfrm>
          <a:off x="391922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0190"/>
    <xdr:sp macro="" textlink="">
      <xdr:nvSpPr>
        <xdr:cNvPr id="70" name="テキスト ボックス 69"/>
        <xdr:cNvSpPr txBox="1"/>
      </xdr:nvSpPr>
      <xdr:spPr>
        <a:xfrm>
          <a:off x="318135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8825" cy="250190"/>
    <xdr:sp macro="" textlink="">
      <xdr:nvSpPr>
        <xdr:cNvPr id="71" name="テキスト ボックス 70"/>
        <xdr:cNvSpPr txBox="1"/>
      </xdr:nvSpPr>
      <xdr:spPr>
        <a:xfrm>
          <a:off x="2397760" y="74485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0190"/>
    <xdr:sp macro="" textlink="">
      <xdr:nvSpPr>
        <xdr:cNvPr id="72" name="テキスト ボックス 71"/>
        <xdr:cNvSpPr txBox="1"/>
      </xdr:nvSpPr>
      <xdr:spPr>
        <a:xfrm>
          <a:off x="162306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0190"/>
    <xdr:sp macro="" textlink="">
      <xdr:nvSpPr>
        <xdr:cNvPr id="73" name="テキスト ボックス 72"/>
        <xdr:cNvSpPr txBox="1"/>
      </xdr:nvSpPr>
      <xdr:spPr>
        <a:xfrm>
          <a:off x="83439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128905</xdr:rowOff>
    </xdr:from>
    <xdr:to>
      <xdr:col>24</xdr:col>
      <xdr:colOff>114300</xdr:colOff>
      <xdr:row>40</xdr:row>
      <xdr:rowOff>60325</xdr:rowOff>
    </xdr:to>
    <xdr:sp macro="" textlink="">
      <xdr:nvSpPr>
        <xdr:cNvPr id="74" name="楕円 73"/>
        <xdr:cNvSpPr/>
      </xdr:nvSpPr>
      <xdr:spPr>
        <a:xfrm>
          <a:off x="4036060" y="66668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107315</xdr:rowOff>
    </xdr:from>
    <xdr:ext cx="401955" cy="250190"/>
    <xdr:sp macro="" textlink="">
      <xdr:nvSpPr>
        <xdr:cNvPr id="75" name="【図書館】&#10;有形固定資産減価償却率該当値テキスト"/>
        <xdr:cNvSpPr txBox="1"/>
      </xdr:nvSpPr>
      <xdr:spPr>
        <a:xfrm>
          <a:off x="4124960" y="664527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138430</xdr:rowOff>
    </xdr:from>
    <xdr:to>
      <xdr:col>20</xdr:col>
      <xdr:colOff>38100</xdr:colOff>
      <xdr:row>40</xdr:row>
      <xdr:rowOff>70485</xdr:rowOff>
    </xdr:to>
    <xdr:sp macro="" textlink="">
      <xdr:nvSpPr>
        <xdr:cNvPr id="76" name="楕円 75"/>
        <xdr:cNvSpPr/>
      </xdr:nvSpPr>
      <xdr:spPr>
        <a:xfrm>
          <a:off x="3312160" y="66763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40</xdr:row>
      <xdr:rowOff>10795</xdr:rowOff>
    </xdr:from>
    <xdr:to>
      <xdr:col>24</xdr:col>
      <xdr:colOff>63500</xdr:colOff>
      <xdr:row>40</xdr:row>
      <xdr:rowOff>20320</xdr:rowOff>
    </xdr:to>
    <xdr:cxnSp macro="">
      <xdr:nvCxnSpPr>
        <xdr:cNvPr id="77" name="直線コネクタ 76"/>
        <xdr:cNvCxnSpPr/>
      </xdr:nvCxnSpPr>
      <xdr:spPr>
        <a:xfrm flipV="1">
          <a:off x="3348990" y="6716395"/>
          <a:ext cx="73787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78740</xdr:rowOff>
    </xdr:from>
    <xdr:to>
      <xdr:col>15</xdr:col>
      <xdr:colOff>101600</xdr:colOff>
      <xdr:row>40</xdr:row>
      <xdr:rowOff>10795</xdr:rowOff>
    </xdr:to>
    <xdr:sp macro="" textlink="">
      <xdr:nvSpPr>
        <xdr:cNvPr id="78" name="楕円 77"/>
        <xdr:cNvSpPr/>
      </xdr:nvSpPr>
      <xdr:spPr>
        <a:xfrm>
          <a:off x="2514600" y="6616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128905</xdr:rowOff>
    </xdr:from>
    <xdr:to>
      <xdr:col>19</xdr:col>
      <xdr:colOff>171450</xdr:colOff>
      <xdr:row>40</xdr:row>
      <xdr:rowOff>20320</xdr:rowOff>
    </xdr:to>
    <xdr:cxnSp macro="">
      <xdr:nvCxnSpPr>
        <xdr:cNvPr id="79" name="直線コネクタ 78"/>
        <xdr:cNvCxnSpPr/>
      </xdr:nvCxnSpPr>
      <xdr:spPr>
        <a:xfrm>
          <a:off x="2565400" y="6666865"/>
          <a:ext cx="78359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159385</xdr:rowOff>
    </xdr:from>
    <xdr:to>
      <xdr:col>10</xdr:col>
      <xdr:colOff>165100</xdr:colOff>
      <xdr:row>39</xdr:row>
      <xdr:rowOff>90805</xdr:rowOff>
    </xdr:to>
    <xdr:sp macro="" textlink="">
      <xdr:nvSpPr>
        <xdr:cNvPr id="80" name="楕円 79"/>
        <xdr:cNvSpPr/>
      </xdr:nvSpPr>
      <xdr:spPr>
        <a:xfrm>
          <a:off x="1739900" y="6529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40640</xdr:rowOff>
    </xdr:from>
    <xdr:to>
      <xdr:col>15</xdr:col>
      <xdr:colOff>50800</xdr:colOff>
      <xdr:row>39</xdr:row>
      <xdr:rowOff>128905</xdr:rowOff>
    </xdr:to>
    <xdr:cxnSp macro="">
      <xdr:nvCxnSpPr>
        <xdr:cNvPr id="81" name="直線コネクタ 80"/>
        <xdr:cNvCxnSpPr/>
      </xdr:nvCxnSpPr>
      <xdr:spPr>
        <a:xfrm>
          <a:off x="1790700" y="6578600"/>
          <a:ext cx="7747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118745</xdr:rowOff>
    </xdr:from>
    <xdr:to>
      <xdr:col>6</xdr:col>
      <xdr:colOff>38100</xdr:colOff>
      <xdr:row>39</xdr:row>
      <xdr:rowOff>50800</xdr:rowOff>
    </xdr:to>
    <xdr:sp macro="" textlink="">
      <xdr:nvSpPr>
        <xdr:cNvPr id="82" name="楕円 81"/>
        <xdr:cNvSpPr/>
      </xdr:nvSpPr>
      <xdr:spPr>
        <a:xfrm>
          <a:off x="965200" y="64890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39</xdr:row>
      <xdr:rowOff>1270</xdr:rowOff>
    </xdr:from>
    <xdr:to>
      <xdr:col>10</xdr:col>
      <xdr:colOff>114300</xdr:colOff>
      <xdr:row>39</xdr:row>
      <xdr:rowOff>40640</xdr:rowOff>
    </xdr:to>
    <xdr:cxnSp macro="">
      <xdr:nvCxnSpPr>
        <xdr:cNvPr id="83" name="直線コネクタ 82"/>
        <xdr:cNvCxnSpPr/>
      </xdr:nvCxnSpPr>
      <xdr:spPr>
        <a:xfrm>
          <a:off x="1002030" y="6539230"/>
          <a:ext cx="78867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12700</xdr:rowOff>
    </xdr:from>
    <xdr:ext cx="401955" cy="250190"/>
    <xdr:sp macro="" textlink="">
      <xdr:nvSpPr>
        <xdr:cNvPr id="84" name="n_1aveValue【図書館】&#10;有形固定資産減価償却率"/>
        <xdr:cNvSpPr txBox="1"/>
      </xdr:nvSpPr>
      <xdr:spPr>
        <a:xfrm>
          <a:off x="3170555" y="604774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126365</xdr:rowOff>
    </xdr:from>
    <xdr:ext cx="401955" cy="250190"/>
    <xdr:sp macro="" textlink="">
      <xdr:nvSpPr>
        <xdr:cNvPr id="85" name="n_2aveValue【図書館】&#10;有形固定資産減価償却率"/>
        <xdr:cNvSpPr txBox="1"/>
      </xdr:nvSpPr>
      <xdr:spPr>
        <a:xfrm>
          <a:off x="2385695" y="599376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137160</xdr:rowOff>
    </xdr:from>
    <xdr:ext cx="401955" cy="253365"/>
    <xdr:sp macro="" textlink="">
      <xdr:nvSpPr>
        <xdr:cNvPr id="86" name="n_3aveValue【図書館】&#10;有形固定資産減価償却率"/>
        <xdr:cNvSpPr txBox="1"/>
      </xdr:nvSpPr>
      <xdr:spPr>
        <a:xfrm>
          <a:off x="1610995" y="600456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95250</xdr:rowOff>
    </xdr:from>
    <xdr:ext cx="405130" cy="253365"/>
    <xdr:sp macro="" textlink="">
      <xdr:nvSpPr>
        <xdr:cNvPr id="87" name="n_4aveValue【図書館】&#10;有形固定資産減価償却率"/>
        <xdr:cNvSpPr txBox="1"/>
      </xdr:nvSpPr>
      <xdr:spPr>
        <a:xfrm>
          <a:off x="836295" y="59626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61595</xdr:rowOff>
    </xdr:from>
    <xdr:ext cx="401955" cy="253365"/>
    <xdr:sp macro="" textlink="">
      <xdr:nvSpPr>
        <xdr:cNvPr id="88" name="n_1mainValue【図書館】&#10;有形固定資産減価償却率"/>
        <xdr:cNvSpPr txBox="1"/>
      </xdr:nvSpPr>
      <xdr:spPr>
        <a:xfrm>
          <a:off x="3170555" y="676719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1905</xdr:rowOff>
    </xdr:from>
    <xdr:ext cx="401955" cy="253365"/>
    <xdr:sp macro="" textlink="">
      <xdr:nvSpPr>
        <xdr:cNvPr id="89" name="n_2mainValue【図書館】&#10;有形固定資産減価償却率"/>
        <xdr:cNvSpPr txBox="1"/>
      </xdr:nvSpPr>
      <xdr:spPr>
        <a:xfrm>
          <a:off x="2385695" y="670750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81915</xdr:rowOff>
    </xdr:from>
    <xdr:ext cx="401955" cy="253365"/>
    <xdr:sp macro="" textlink="">
      <xdr:nvSpPr>
        <xdr:cNvPr id="90" name="n_3mainValue【図書館】&#10;有形固定資産減価償却率"/>
        <xdr:cNvSpPr txBox="1"/>
      </xdr:nvSpPr>
      <xdr:spPr>
        <a:xfrm>
          <a:off x="1610995" y="661987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41910</xdr:rowOff>
    </xdr:from>
    <xdr:ext cx="405130" cy="253365"/>
    <xdr:sp macro="" textlink="">
      <xdr:nvSpPr>
        <xdr:cNvPr id="91" name="n_4mainValue【図書館】&#10;有形固定資産減価償却率"/>
        <xdr:cNvSpPr txBox="1"/>
      </xdr:nvSpPr>
      <xdr:spPr>
        <a:xfrm>
          <a:off x="836295" y="65798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2" name="正方形/長方形 91"/>
        <xdr:cNvSpPr/>
      </xdr:nvSpPr>
      <xdr:spPr>
        <a:xfrm>
          <a:off x="5826760" y="4097655"/>
          <a:ext cx="41529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3" name="正方形/長方形 92"/>
        <xdr:cNvSpPr/>
      </xdr:nvSpPr>
      <xdr:spPr>
        <a:xfrm>
          <a:off x="593090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4" name="正方形/長方形 93"/>
        <xdr:cNvSpPr/>
      </xdr:nvSpPr>
      <xdr:spPr>
        <a:xfrm>
          <a:off x="593090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5" name="正方形/長方形 94"/>
        <xdr:cNvSpPr/>
      </xdr:nvSpPr>
      <xdr:spPr>
        <a:xfrm>
          <a:off x="683260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6" name="正方形/長方形 95"/>
        <xdr:cNvSpPr/>
      </xdr:nvSpPr>
      <xdr:spPr>
        <a:xfrm>
          <a:off x="683260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7" name="正方形/長方形 96"/>
        <xdr:cNvSpPr/>
      </xdr:nvSpPr>
      <xdr:spPr>
        <a:xfrm>
          <a:off x="783844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8" name="正方形/長方形 97"/>
        <xdr:cNvSpPr/>
      </xdr:nvSpPr>
      <xdr:spPr>
        <a:xfrm>
          <a:off x="783844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9" name="正方形/長方形 98"/>
        <xdr:cNvSpPr/>
      </xdr:nvSpPr>
      <xdr:spPr>
        <a:xfrm>
          <a:off x="5826760" y="5215255"/>
          <a:ext cx="41529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710" cy="220345"/>
    <xdr:sp macro="" textlink="">
      <xdr:nvSpPr>
        <xdr:cNvPr id="100" name="テキスト ボックス 99"/>
        <xdr:cNvSpPr txBox="1"/>
      </xdr:nvSpPr>
      <xdr:spPr>
        <a:xfrm>
          <a:off x="5788660" y="5029200"/>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1" name="直線コネクタ 100"/>
        <xdr:cNvCxnSpPr/>
      </xdr:nvCxnSpPr>
      <xdr:spPr>
        <a:xfrm>
          <a:off x="5826760" y="74504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90805</xdr:rowOff>
    </xdr:from>
    <xdr:to>
      <xdr:col>59</xdr:col>
      <xdr:colOff>50800</xdr:colOff>
      <xdr:row>42</xdr:row>
      <xdr:rowOff>90805</xdr:rowOff>
    </xdr:to>
    <xdr:cxnSp macro="">
      <xdr:nvCxnSpPr>
        <xdr:cNvPr id="102" name="直線コネクタ 101"/>
        <xdr:cNvCxnSpPr/>
      </xdr:nvCxnSpPr>
      <xdr:spPr>
        <a:xfrm>
          <a:off x="5826760" y="71316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118745</xdr:rowOff>
    </xdr:from>
    <xdr:ext cx="464185" cy="253365"/>
    <xdr:sp macro="" textlink="">
      <xdr:nvSpPr>
        <xdr:cNvPr id="103" name="テキスト ボックス 102"/>
        <xdr:cNvSpPr txBox="1"/>
      </xdr:nvSpPr>
      <xdr:spPr>
        <a:xfrm>
          <a:off x="5405120" y="69919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106680</xdr:rowOff>
    </xdr:from>
    <xdr:to>
      <xdr:col>59</xdr:col>
      <xdr:colOff>50800</xdr:colOff>
      <xdr:row>40</xdr:row>
      <xdr:rowOff>106680</xdr:rowOff>
    </xdr:to>
    <xdr:cxnSp macro="">
      <xdr:nvCxnSpPr>
        <xdr:cNvPr id="104" name="直線コネクタ 103"/>
        <xdr:cNvCxnSpPr/>
      </xdr:nvCxnSpPr>
      <xdr:spPr>
        <a:xfrm>
          <a:off x="5826760" y="68122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134620</xdr:rowOff>
    </xdr:from>
    <xdr:ext cx="464185" cy="253365"/>
    <xdr:sp macro="" textlink="">
      <xdr:nvSpPr>
        <xdr:cNvPr id="105" name="テキスト ボックス 104"/>
        <xdr:cNvSpPr txBox="1"/>
      </xdr:nvSpPr>
      <xdr:spPr>
        <a:xfrm>
          <a:off x="5405120" y="66725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122555</xdr:rowOff>
    </xdr:from>
    <xdr:to>
      <xdr:col>59</xdr:col>
      <xdr:colOff>50800</xdr:colOff>
      <xdr:row>38</xdr:row>
      <xdr:rowOff>122555</xdr:rowOff>
    </xdr:to>
    <xdr:cxnSp macro="">
      <xdr:nvCxnSpPr>
        <xdr:cNvPr id="106" name="直線コネクタ 105"/>
        <xdr:cNvCxnSpPr/>
      </xdr:nvCxnSpPr>
      <xdr:spPr>
        <a:xfrm>
          <a:off x="5826760" y="64928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151130</xdr:rowOff>
    </xdr:from>
    <xdr:ext cx="464185" cy="253365"/>
    <xdr:sp macro="" textlink="">
      <xdr:nvSpPr>
        <xdr:cNvPr id="107" name="テキスト ボックス 106"/>
        <xdr:cNvSpPr txBox="1"/>
      </xdr:nvSpPr>
      <xdr:spPr>
        <a:xfrm>
          <a:off x="5405120" y="63538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138430</xdr:rowOff>
    </xdr:from>
    <xdr:to>
      <xdr:col>59</xdr:col>
      <xdr:colOff>50800</xdr:colOff>
      <xdr:row>36</xdr:row>
      <xdr:rowOff>138430</xdr:rowOff>
    </xdr:to>
    <xdr:cxnSp macro="">
      <xdr:nvCxnSpPr>
        <xdr:cNvPr id="108" name="直線コネクタ 107"/>
        <xdr:cNvCxnSpPr/>
      </xdr:nvCxnSpPr>
      <xdr:spPr>
        <a:xfrm>
          <a:off x="5826760" y="61734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167005</xdr:rowOff>
    </xdr:from>
    <xdr:ext cx="464185" cy="252730"/>
    <xdr:sp macro="" textlink="">
      <xdr:nvSpPr>
        <xdr:cNvPr id="109" name="テキスト ボックス 108"/>
        <xdr:cNvSpPr txBox="1"/>
      </xdr:nvSpPr>
      <xdr:spPr>
        <a:xfrm>
          <a:off x="5405120" y="603440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154305</xdr:rowOff>
    </xdr:from>
    <xdr:to>
      <xdr:col>59</xdr:col>
      <xdr:colOff>50800</xdr:colOff>
      <xdr:row>34</xdr:row>
      <xdr:rowOff>154305</xdr:rowOff>
    </xdr:to>
    <xdr:cxnSp macro="">
      <xdr:nvCxnSpPr>
        <xdr:cNvPr id="110" name="直線コネクタ 109"/>
        <xdr:cNvCxnSpPr/>
      </xdr:nvCxnSpPr>
      <xdr:spPr>
        <a:xfrm>
          <a:off x="5826760" y="58540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4185" cy="250190"/>
    <xdr:sp macro="" textlink="">
      <xdr:nvSpPr>
        <xdr:cNvPr id="111" name="テキスト ボックス 110"/>
        <xdr:cNvSpPr txBox="1"/>
      </xdr:nvSpPr>
      <xdr:spPr>
        <a:xfrm>
          <a:off x="5405120" y="57156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xdr:cNvCxnSpPr/>
      </xdr:nvCxnSpPr>
      <xdr:spPr>
        <a:xfrm>
          <a:off x="5826760" y="55346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31115</xdr:rowOff>
    </xdr:from>
    <xdr:ext cx="464185" cy="250190"/>
    <xdr:sp macro="" textlink="">
      <xdr:nvSpPr>
        <xdr:cNvPr id="113" name="テキスト ボックス 112"/>
        <xdr:cNvSpPr txBox="1"/>
      </xdr:nvSpPr>
      <xdr:spPr>
        <a:xfrm>
          <a:off x="5405120" y="539559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4" name="直線コネクタ 113"/>
        <xdr:cNvCxnSpPr/>
      </xdr:nvCxnSpPr>
      <xdr:spPr>
        <a:xfrm>
          <a:off x="5826760" y="52152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4185" cy="250190"/>
    <xdr:sp macro="" textlink="">
      <xdr:nvSpPr>
        <xdr:cNvPr id="115" name="テキスト ボックス 114"/>
        <xdr:cNvSpPr txBox="1"/>
      </xdr:nvSpPr>
      <xdr:spPr>
        <a:xfrm>
          <a:off x="5405120" y="507682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6" name="【図書館】&#10;一人当たり面積グラフ枠"/>
        <xdr:cNvSpPr/>
      </xdr:nvSpPr>
      <xdr:spPr>
        <a:xfrm>
          <a:off x="5826760" y="5215255"/>
          <a:ext cx="41529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26670</xdr:rowOff>
    </xdr:from>
    <xdr:to>
      <xdr:col>54</xdr:col>
      <xdr:colOff>171450</xdr:colOff>
      <xdr:row>42</xdr:row>
      <xdr:rowOff>48260</xdr:rowOff>
    </xdr:to>
    <xdr:cxnSp macro="">
      <xdr:nvCxnSpPr>
        <xdr:cNvPr id="117" name="直線コネクタ 116"/>
        <xdr:cNvCxnSpPr/>
      </xdr:nvCxnSpPr>
      <xdr:spPr>
        <a:xfrm flipV="1">
          <a:off x="9216390" y="572643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51435</xdr:rowOff>
    </xdr:from>
    <xdr:ext cx="466725" cy="250190"/>
    <xdr:sp macro="" textlink="">
      <xdr:nvSpPr>
        <xdr:cNvPr id="118" name="【図書館】&#10;一人当たり面積最小値テキスト"/>
        <xdr:cNvSpPr txBox="1"/>
      </xdr:nvSpPr>
      <xdr:spPr>
        <a:xfrm>
          <a:off x="9258300" y="709231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48260</xdr:rowOff>
    </xdr:from>
    <xdr:to>
      <xdr:col>55</xdr:col>
      <xdr:colOff>88900</xdr:colOff>
      <xdr:row>42</xdr:row>
      <xdr:rowOff>48260</xdr:rowOff>
    </xdr:to>
    <xdr:cxnSp macro="">
      <xdr:nvCxnSpPr>
        <xdr:cNvPr id="119" name="直線コネクタ 118"/>
        <xdr:cNvCxnSpPr/>
      </xdr:nvCxnSpPr>
      <xdr:spPr>
        <a:xfrm>
          <a:off x="9154160" y="70891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142240</xdr:rowOff>
    </xdr:from>
    <xdr:ext cx="466725" cy="250190"/>
    <xdr:sp macro="" textlink="">
      <xdr:nvSpPr>
        <xdr:cNvPr id="120" name="【図書館】&#10;一人当たり面積最大値テキスト"/>
        <xdr:cNvSpPr txBox="1"/>
      </xdr:nvSpPr>
      <xdr:spPr>
        <a:xfrm>
          <a:off x="9258300" y="550672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26670</xdr:rowOff>
    </xdr:from>
    <xdr:to>
      <xdr:col>55</xdr:col>
      <xdr:colOff>88900</xdr:colOff>
      <xdr:row>34</xdr:row>
      <xdr:rowOff>26670</xdr:rowOff>
    </xdr:to>
    <xdr:cxnSp macro="">
      <xdr:nvCxnSpPr>
        <xdr:cNvPr id="121" name="直線コネクタ 120"/>
        <xdr:cNvCxnSpPr/>
      </xdr:nvCxnSpPr>
      <xdr:spPr>
        <a:xfrm>
          <a:off x="9154160" y="57264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15875</xdr:rowOff>
    </xdr:from>
    <xdr:ext cx="466725" cy="250190"/>
    <xdr:sp macro="" textlink="">
      <xdr:nvSpPr>
        <xdr:cNvPr id="122" name="【図書館】&#10;一人当たり面積平均値テキスト"/>
        <xdr:cNvSpPr txBox="1"/>
      </xdr:nvSpPr>
      <xdr:spPr>
        <a:xfrm>
          <a:off x="9258300" y="6553835"/>
          <a:ext cx="4667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161290</xdr:rowOff>
    </xdr:from>
    <xdr:to>
      <xdr:col>55</xdr:col>
      <xdr:colOff>50800</xdr:colOff>
      <xdr:row>40</xdr:row>
      <xdr:rowOff>92710</xdr:rowOff>
    </xdr:to>
    <xdr:sp macro="" textlink="">
      <xdr:nvSpPr>
        <xdr:cNvPr id="123" name="フローチャート: 判断 122"/>
        <xdr:cNvSpPr/>
      </xdr:nvSpPr>
      <xdr:spPr>
        <a:xfrm>
          <a:off x="9192260" y="669925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14605</xdr:rowOff>
    </xdr:from>
    <xdr:to>
      <xdr:col>50</xdr:col>
      <xdr:colOff>165100</xdr:colOff>
      <xdr:row>40</xdr:row>
      <xdr:rowOff>113665</xdr:rowOff>
    </xdr:to>
    <xdr:sp macro="" textlink="">
      <xdr:nvSpPr>
        <xdr:cNvPr id="124" name="フローチャート: 判断 123"/>
        <xdr:cNvSpPr/>
      </xdr:nvSpPr>
      <xdr:spPr>
        <a:xfrm>
          <a:off x="8445500" y="6720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149860</xdr:rowOff>
    </xdr:from>
    <xdr:to>
      <xdr:col>46</xdr:col>
      <xdr:colOff>38100</xdr:colOff>
      <xdr:row>40</xdr:row>
      <xdr:rowOff>81280</xdr:rowOff>
    </xdr:to>
    <xdr:sp macro="" textlink="">
      <xdr:nvSpPr>
        <xdr:cNvPr id="125" name="フローチャート: 判断 124"/>
        <xdr:cNvSpPr/>
      </xdr:nvSpPr>
      <xdr:spPr>
        <a:xfrm>
          <a:off x="7670800" y="668782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161290</xdr:rowOff>
    </xdr:from>
    <xdr:to>
      <xdr:col>41</xdr:col>
      <xdr:colOff>101600</xdr:colOff>
      <xdr:row>40</xdr:row>
      <xdr:rowOff>92710</xdr:rowOff>
    </xdr:to>
    <xdr:sp macro="" textlink="">
      <xdr:nvSpPr>
        <xdr:cNvPr id="126" name="フローチャート: 判断 125"/>
        <xdr:cNvSpPr/>
      </xdr:nvSpPr>
      <xdr:spPr>
        <a:xfrm>
          <a:off x="6873240" y="6699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3810</xdr:rowOff>
    </xdr:from>
    <xdr:to>
      <xdr:col>36</xdr:col>
      <xdr:colOff>165100</xdr:colOff>
      <xdr:row>40</xdr:row>
      <xdr:rowOff>103505</xdr:rowOff>
    </xdr:to>
    <xdr:sp macro="" textlink="">
      <xdr:nvSpPr>
        <xdr:cNvPr id="127" name="フローチャート: 判断 126"/>
        <xdr:cNvSpPr/>
      </xdr:nvSpPr>
      <xdr:spPr>
        <a:xfrm>
          <a:off x="6098540" y="67094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0190"/>
    <xdr:sp macro="" textlink="">
      <xdr:nvSpPr>
        <xdr:cNvPr id="128" name="テキスト ボックス 127"/>
        <xdr:cNvSpPr txBox="1"/>
      </xdr:nvSpPr>
      <xdr:spPr>
        <a:xfrm>
          <a:off x="905256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0190"/>
    <xdr:sp macro="" textlink="">
      <xdr:nvSpPr>
        <xdr:cNvPr id="129" name="テキスト ボックス 128"/>
        <xdr:cNvSpPr txBox="1"/>
      </xdr:nvSpPr>
      <xdr:spPr>
        <a:xfrm>
          <a:off x="832866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0190"/>
    <xdr:sp macro="" textlink="">
      <xdr:nvSpPr>
        <xdr:cNvPr id="130" name="テキスト ボックス 129"/>
        <xdr:cNvSpPr txBox="1"/>
      </xdr:nvSpPr>
      <xdr:spPr>
        <a:xfrm>
          <a:off x="753999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8825" cy="250190"/>
    <xdr:sp macro="" textlink="">
      <xdr:nvSpPr>
        <xdr:cNvPr id="131" name="テキスト ボックス 130"/>
        <xdr:cNvSpPr txBox="1"/>
      </xdr:nvSpPr>
      <xdr:spPr>
        <a:xfrm>
          <a:off x="6756400" y="74485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0190"/>
    <xdr:sp macro="" textlink="">
      <xdr:nvSpPr>
        <xdr:cNvPr id="132" name="テキスト ボックス 131"/>
        <xdr:cNvSpPr txBox="1"/>
      </xdr:nvSpPr>
      <xdr:spPr>
        <a:xfrm>
          <a:off x="598170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38100</xdr:rowOff>
    </xdr:from>
    <xdr:to>
      <xdr:col>55</xdr:col>
      <xdr:colOff>50800</xdr:colOff>
      <xdr:row>41</xdr:row>
      <xdr:rowOff>137160</xdr:rowOff>
    </xdr:to>
    <xdr:sp macro="" textlink="">
      <xdr:nvSpPr>
        <xdr:cNvPr id="133" name="楕円 132"/>
        <xdr:cNvSpPr/>
      </xdr:nvSpPr>
      <xdr:spPr>
        <a:xfrm>
          <a:off x="9192260" y="691134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17145</xdr:rowOff>
    </xdr:from>
    <xdr:ext cx="466725" cy="253365"/>
    <xdr:sp macro="" textlink="">
      <xdr:nvSpPr>
        <xdr:cNvPr id="134" name="【図書館】&#10;一人当たり面積該当値テキスト"/>
        <xdr:cNvSpPr txBox="1"/>
      </xdr:nvSpPr>
      <xdr:spPr>
        <a:xfrm>
          <a:off x="9258300" y="689038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38100</xdr:rowOff>
    </xdr:from>
    <xdr:to>
      <xdr:col>50</xdr:col>
      <xdr:colOff>165100</xdr:colOff>
      <xdr:row>41</xdr:row>
      <xdr:rowOff>137160</xdr:rowOff>
    </xdr:to>
    <xdr:sp macro="" textlink="">
      <xdr:nvSpPr>
        <xdr:cNvPr id="135" name="楕円 134"/>
        <xdr:cNvSpPr/>
      </xdr:nvSpPr>
      <xdr:spPr>
        <a:xfrm>
          <a:off x="8445500" y="6911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87630</xdr:rowOff>
    </xdr:to>
    <xdr:cxnSp macro="">
      <xdr:nvCxnSpPr>
        <xdr:cNvPr id="136" name="直線コネクタ 135"/>
        <xdr:cNvCxnSpPr/>
      </xdr:nvCxnSpPr>
      <xdr:spPr>
        <a:xfrm>
          <a:off x="8496300" y="696087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38100</xdr:rowOff>
    </xdr:from>
    <xdr:to>
      <xdr:col>46</xdr:col>
      <xdr:colOff>38100</xdr:colOff>
      <xdr:row>41</xdr:row>
      <xdr:rowOff>137160</xdr:rowOff>
    </xdr:to>
    <xdr:sp macro="" textlink="">
      <xdr:nvSpPr>
        <xdr:cNvPr id="137" name="楕円 136"/>
        <xdr:cNvSpPr/>
      </xdr:nvSpPr>
      <xdr:spPr>
        <a:xfrm>
          <a:off x="7670800" y="691134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41</xdr:row>
      <xdr:rowOff>87630</xdr:rowOff>
    </xdr:from>
    <xdr:to>
      <xdr:col>50</xdr:col>
      <xdr:colOff>114300</xdr:colOff>
      <xdr:row>41</xdr:row>
      <xdr:rowOff>87630</xdr:rowOff>
    </xdr:to>
    <xdr:cxnSp macro="">
      <xdr:nvCxnSpPr>
        <xdr:cNvPr id="138" name="直線コネクタ 137"/>
        <xdr:cNvCxnSpPr/>
      </xdr:nvCxnSpPr>
      <xdr:spPr>
        <a:xfrm>
          <a:off x="7707630" y="6960870"/>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91440</xdr:rowOff>
    </xdr:from>
    <xdr:to>
      <xdr:col>41</xdr:col>
      <xdr:colOff>101600</xdr:colOff>
      <xdr:row>42</xdr:row>
      <xdr:rowOff>22860</xdr:rowOff>
    </xdr:to>
    <xdr:sp macro="" textlink="">
      <xdr:nvSpPr>
        <xdr:cNvPr id="139" name="楕円 138"/>
        <xdr:cNvSpPr/>
      </xdr:nvSpPr>
      <xdr:spPr>
        <a:xfrm>
          <a:off x="6873240" y="6964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171450</xdr:colOff>
      <xdr:row>41</xdr:row>
      <xdr:rowOff>140970</xdr:rowOff>
    </xdr:to>
    <xdr:cxnSp macro="">
      <xdr:nvCxnSpPr>
        <xdr:cNvPr id="140" name="直線コネクタ 139"/>
        <xdr:cNvCxnSpPr/>
      </xdr:nvCxnSpPr>
      <xdr:spPr>
        <a:xfrm flipV="1">
          <a:off x="6924040" y="6960870"/>
          <a:ext cx="78359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91440</xdr:rowOff>
    </xdr:from>
    <xdr:to>
      <xdr:col>36</xdr:col>
      <xdr:colOff>165100</xdr:colOff>
      <xdr:row>42</xdr:row>
      <xdr:rowOff>22860</xdr:rowOff>
    </xdr:to>
    <xdr:sp macro="" textlink="">
      <xdr:nvSpPr>
        <xdr:cNvPr id="141" name="楕円 140"/>
        <xdr:cNvSpPr/>
      </xdr:nvSpPr>
      <xdr:spPr>
        <a:xfrm>
          <a:off x="6098540" y="6964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140970</xdr:rowOff>
    </xdr:from>
    <xdr:to>
      <xdr:col>41</xdr:col>
      <xdr:colOff>50800</xdr:colOff>
      <xdr:row>41</xdr:row>
      <xdr:rowOff>140970</xdr:rowOff>
    </xdr:to>
    <xdr:cxnSp macro="">
      <xdr:nvCxnSpPr>
        <xdr:cNvPr id="142" name="直線コネクタ 141"/>
        <xdr:cNvCxnSpPr/>
      </xdr:nvCxnSpPr>
      <xdr:spPr>
        <a:xfrm>
          <a:off x="6149340" y="70142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129540</xdr:rowOff>
    </xdr:from>
    <xdr:ext cx="469900" cy="252730"/>
    <xdr:sp macro="" textlink="">
      <xdr:nvSpPr>
        <xdr:cNvPr id="143" name="n_1aveValue【図書館】&#10;一人当たり面積"/>
        <xdr:cNvSpPr txBox="1"/>
      </xdr:nvSpPr>
      <xdr:spPr>
        <a:xfrm>
          <a:off x="8271510" y="64998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97155</xdr:rowOff>
    </xdr:from>
    <xdr:ext cx="469900" cy="253365"/>
    <xdr:sp macro="" textlink="">
      <xdr:nvSpPr>
        <xdr:cNvPr id="144" name="n_2aveValue【図書館】&#10;一人当たり面積"/>
        <xdr:cNvSpPr txBox="1"/>
      </xdr:nvSpPr>
      <xdr:spPr>
        <a:xfrm>
          <a:off x="7509510" y="6467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108585</xdr:rowOff>
    </xdr:from>
    <xdr:ext cx="469900" cy="250190"/>
    <xdr:sp macro="" textlink="">
      <xdr:nvSpPr>
        <xdr:cNvPr id="145" name="n_3aveValue【図書館】&#10;一人当たり面積"/>
        <xdr:cNvSpPr txBox="1"/>
      </xdr:nvSpPr>
      <xdr:spPr>
        <a:xfrm>
          <a:off x="6711950" y="64789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118745</xdr:rowOff>
    </xdr:from>
    <xdr:ext cx="469900" cy="253365"/>
    <xdr:sp macro="" textlink="">
      <xdr:nvSpPr>
        <xdr:cNvPr id="146" name="n_4aveValue【図書館】&#10;一人当たり面積"/>
        <xdr:cNvSpPr txBox="1"/>
      </xdr:nvSpPr>
      <xdr:spPr>
        <a:xfrm>
          <a:off x="5937250" y="64890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128905</xdr:rowOff>
    </xdr:from>
    <xdr:ext cx="469900" cy="253365"/>
    <xdr:sp macro="" textlink="">
      <xdr:nvSpPr>
        <xdr:cNvPr id="147" name="n_1mainValue【図書館】&#10;一人当たり面積"/>
        <xdr:cNvSpPr txBox="1"/>
      </xdr:nvSpPr>
      <xdr:spPr>
        <a:xfrm>
          <a:off x="8271510" y="70021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128905</xdr:rowOff>
    </xdr:from>
    <xdr:ext cx="469900" cy="253365"/>
    <xdr:sp macro="" textlink="">
      <xdr:nvSpPr>
        <xdr:cNvPr id="148" name="n_2mainValue【図書館】&#10;一人当たり面積"/>
        <xdr:cNvSpPr txBox="1"/>
      </xdr:nvSpPr>
      <xdr:spPr>
        <a:xfrm>
          <a:off x="7509510" y="70021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14605</xdr:rowOff>
    </xdr:from>
    <xdr:ext cx="469900" cy="250190"/>
    <xdr:sp macro="" textlink="">
      <xdr:nvSpPr>
        <xdr:cNvPr id="149" name="n_3mainValue【図書館】&#10;一人当たり面積"/>
        <xdr:cNvSpPr txBox="1"/>
      </xdr:nvSpPr>
      <xdr:spPr>
        <a:xfrm>
          <a:off x="6711950" y="70554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14605</xdr:rowOff>
    </xdr:from>
    <xdr:ext cx="469900" cy="250190"/>
    <xdr:sp macro="" textlink="">
      <xdr:nvSpPr>
        <xdr:cNvPr id="150" name="n_4mainValue【図書館】&#10;一人当たり面積"/>
        <xdr:cNvSpPr txBox="1"/>
      </xdr:nvSpPr>
      <xdr:spPr>
        <a:xfrm>
          <a:off x="5937250" y="70554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51" name="正方形/長方形 150"/>
        <xdr:cNvSpPr/>
      </xdr:nvSpPr>
      <xdr:spPr>
        <a:xfrm>
          <a:off x="670560" y="7823200"/>
          <a:ext cx="417576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52" name="正方形/長方形 151"/>
        <xdr:cNvSpPr/>
      </xdr:nvSpPr>
      <xdr:spPr>
        <a:xfrm>
          <a:off x="79756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3" name="正方形/長方形 152"/>
        <xdr:cNvSpPr/>
      </xdr:nvSpPr>
      <xdr:spPr>
        <a:xfrm>
          <a:off x="79756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4" name="正方形/長方形 153"/>
        <xdr:cNvSpPr/>
      </xdr:nvSpPr>
      <xdr:spPr>
        <a:xfrm>
          <a:off x="167640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5" name="正方形/長方形 154"/>
        <xdr:cNvSpPr/>
      </xdr:nvSpPr>
      <xdr:spPr>
        <a:xfrm>
          <a:off x="167640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6" name="正方形/長方形 155"/>
        <xdr:cNvSpPr/>
      </xdr:nvSpPr>
      <xdr:spPr>
        <a:xfrm>
          <a:off x="268224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7" name="正方形/長方形 156"/>
        <xdr:cNvSpPr/>
      </xdr:nvSpPr>
      <xdr:spPr>
        <a:xfrm>
          <a:off x="268224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8" name="正方形/長方形 157"/>
        <xdr:cNvSpPr/>
      </xdr:nvSpPr>
      <xdr:spPr>
        <a:xfrm>
          <a:off x="670560" y="8940800"/>
          <a:ext cx="41757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275" cy="220345"/>
    <xdr:sp macro="" textlink="">
      <xdr:nvSpPr>
        <xdr:cNvPr id="159" name="テキスト ボックス 158"/>
        <xdr:cNvSpPr txBox="1"/>
      </xdr:nvSpPr>
      <xdr:spPr>
        <a:xfrm>
          <a:off x="655320" y="875474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60" name="直線コネクタ 159"/>
        <xdr:cNvCxnSpPr/>
      </xdr:nvCxnSpPr>
      <xdr:spPr>
        <a:xfrm>
          <a:off x="670560" y="11176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4185" cy="250190"/>
    <xdr:sp macro="" textlink="">
      <xdr:nvSpPr>
        <xdr:cNvPr id="161" name="テキスト ボックス 160"/>
        <xdr:cNvSpPr txBox="1"/>
      </xdr:nvSpPr>
      <xdr:spPr>
        <a:xfrm>
          <a:off x="271780" y="110369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62" name="直線コネクタ 161"/>
        <xdr:cNvCxnSpPr/>
      </xdr:nvCxnSpPr>
      <xdr:spPr>
        <a:xfrm>
          <a:off x="670560" y="108032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4185" cy="250190"/>
    <xdr:sp macro="" textlink="">
      <xdr:nvSpPr>
        <xdr:cNvPr id="163" name="テキスト ボックス 162"/>
        <xdr:cNvSpPr txBox="1"/>
      </xdr:nvSpPr>
      <xdr:spPr>
        <a:xfrm>
          <a:off x="271780" y="1066482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4" name="直線コネクタ 163"/>
        <xdr:cNvCxnSpPr/>
      </xdr:nvCxnSpPr>
      <xdr:spPr>
        <a:xfrm>
          <a:off x="670560" y="10431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0050" cy="250190"/>
    <xdr:sp macro="" textlink="">
      <xdr:nvSpPr>
        <xdr:cNvPr id="165" name="テキスト ボックス 164"/>
        <xdr:cNvSpPr txBox="1"/>
      </xdr:nvSpPr>
      <xdr:spPr>
        <a:xfrm>
          <a:off x="335915" y="1029208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0050" cy="250190"/>
    <xdr:sp macro="" textlink="">
      <xdr:nvSpPr>
        <xdr:cNvPr id="167" name="テキスト ボックス 166"/>
        <xdr:cNvSpPr txBox="1"/>
      </xdr:nvSpPr>
      <xdr:spPr>
        <a:xfrm>
          <a:off x="335915" y="99193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8" name="直線コネクタ 167"/>
        <xdr:cNvCxnSpPr/>
      </xdr:nvCxnSpPr>
      <xdr:spPr>
        <a:xfrm>
          <a:off x="670560" y="96856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0050" cy="250190"/>
    <xdr:sp macro="" textlink="">
      <xdr:nvSpPr>
        <xdr:cNvPr id="169" name="テキスト ボックス 168"/>
        <xdr:cNvSpPr txBox="1"/>
      </xdr:nvSpPr>
      <xdr:spPr>
        <a:xfrm>
          <a:off x="335915" y="954722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70" name="直線コネクタ 169"/>
        <xdr:cNvCxnSpPr/>
      </xdr:nvCxnSpPr>
      <xdr:spPr>
        <a:xfrm>
          <a:off x="670560" y="93135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0050" cy="250190"/>
    <xdr:sp macro="" textlink="">
      <xdr:nvSpPr>
        <xdr:cNvPr id="171" name="テキスト ボックス 170"/>
        <xdr:cNvSpPr txBox="1"/>
      </xdr:nvSpPr>
      <xdr:spPr>
        <a:xfrm>
          <a:off x="335915" y="917448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2" name="直線コネクタ 171"/>
        <xdr:cNvCxnSpPr/>
      </xdr:nvCxnSpPr>
      <xdr:spPr>
        <a:xfrm>
          <a:off x="670560" y="89408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5915" cy="250190"/>
    <xdr:sp macro="" textlink="">
      <xdr:nvSpPr>
        <xdr:cNvPr id="173" name="テキスト ボックス 172"/>
        <xdr:cNvSpPr txBox="1"/>
      </xdr:nvSpPr>
      <xdr:spPr>
        <a:xfrm>
          <a:off x="377190" y="8801735"/>
          <a:ext cx="335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4" name="【体育館・プール】&#10;有形固定資産減価償却率グラフ枠"/>
        <xdr:cNvSpPr/>
      </xdr:nvSpPr>
      <xdr:spPr>
        <a:xfrm>
          <a:off x="670560" y="8940800"/>
          <a:ext cx="41757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63</xdr:row>
      <xdr:rowOff>160655</xdr:rowOff>
    </xdr:to>
    <xdr:cxnSp macro="">
      <xdr:nvCxnSpPr>
        <xdr:cNvPr id="175" name="直線コネクタ 174"/>
        <xdr:cNvCxnSpPr/>
      </xdr:nvCxnSpPr>
      <xdr:spPr>
        <a:xfrm flipV="1">
          <a:off x="4086225" y="9311640"/>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163830</xdr:rowOff>
    </xdr:from>
    <xdr:ext cx="401955" cy="250190"/>
    <xdr:sp macro="" textlink="">
      <xdr:nvSpPr>
        <xdr:cNvPr id="176" name="【体育館・プール】&#10;有形固定資産減価償却率最小値テキスト"/>
        <xdr:cNvSpPr txBox="1"/>
      </xdr:nvSpPr>
      <xdr:spPr>
        <a:xfrm>
          <a:off x="4124960" y="1072515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160655</xdr:rowOff>
    </xdr:from>
    <xdr:to>
      <xdr:col>24</xdr:col>
      <xdr:colOff>152400</xdr:colOff>
      <xdr:row>63</xdr:row>
      <xdr:rowOff>160655</xdr:rowOff>
    </xdr:to>
    <xdr:cxnSp macro="">
      <xdr:nvCxnSpPr>
        <xdr:cNvPr id="177" name="直線コネクタ 176"/>
        <xdr:cNvCxnSpPr/>
      </xdr:nvCxnSpPr>
      <xdr:spPr>
        <a:xfrm>
          <a:off x="4020820" y="107219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39370</xdr:rowOff>
    </xdr:from>
    <xdr:ext cx="401955" cy="253365"/>
    <xdr:sp macro="" textlink="">
      <xdr:nvSpPr>
        <xdr:cNvPr id="178" name="【体育館・プール】&#10;有形固定資産減価償却率最大値テキスト"/>
        <xdr:cNvSpPr txBox="1"/>
      </xdr:nvSpPr>
      <xdr:spPr>
        <a:xfrm>
          <a:off x="4124960" y="909193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9" name="直線コネクタ 178"/>
        <xdr:cNvCxnSpPr/>
      </xdr:nvCxnSpPr>
      <xdr:spPr>
        <a:xfrm>
          <a:off x="4020820" y="93116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20955</xdr:rowOff>
    </xdr:from>
    <xdr:ext cx="401955" cy="253365"/>
    <xdr:sp macro="" textlink="">
      <xdr:nvSpPr>
        <xdr:cNvPr id="180" name="【体育館・プール】&#10;有形固定資産減価償却率平均値テキスト"/>
        <xdr:cNvSpPr txBox="1"/>
      </xdr:nvSpPr>
      <xdr:spPr>
        <a:xfrm>
          <a:off x="4124960" y="9911715"/>
          <a:ext cx="401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166370</xdr:rowOff>
    </xdr:from>
    <xdr:to>
      <xdr:col>24</xdr:col>
      <xdr:colOff>114300</xdr:colOff>
      <xdr:row>60</xdr:row>
      <xdr:rowOff>97790</xdr:rowOff>
    </xdr:to>
    <xdr:sp macro="" textlink="">
      <xdr:nvSpPr>
        <xdr:cNvPr id="181" name="フローチャート: 判断 180"/>
        <xdr:cNvSpPr/>
      </xdr:nvSpPr>
      <xdr:spPr>
        <a:xfrm>
          <a:off x="4036060" y="10057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134620</xdr:rowOff>
    </xdr:from>
    <xdr:to>
      <xdr:col>20</xdr:col>
      <xdr:colOff>38100</xdr:colOff>
      <xdr:row>60</xdr:row>
      <xdr:rowOff>66675</xdr:rowOff>
    </xdr:to>
    <xdr:sp macro="" textlink="">
      <xdr:nvSpPr>
        <xdr:cNvPr id="182" name="フローチャート: 判断 181"/>
        <xdr:cNvSpPr/>
      </xdr:nvSpPr>
      <xdr:spPr>
        <a:xfrm>
          <a:off x="3312160" y="1002538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114300</xdr:rowOff>
    </xdr:from>
    <xdr:to>
      <xdr:col>15</xdr:col>
      <xdr:colOff>101600</xdr:colOff>
      <xdr:row>60</xdr:row>
      <xdr:rowOff>45720</xdr:rowOff>
    </xdr:to>
    <xdr:sp macro="" textlink="">
      <xdr:nvSpPr>
        <xdr:cNvPr id="183" name="フローチャート: 判断 182"/>
        <xdr:cNvSpPr/>
      </xdr:nvSpPr>
      <xdr:spPr>
        <a:xfrm>
          <a:off x="2514600" y="10005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114300</xdr:rowOff>
    </xdr:from>
    <xdr:to>
      <xdr:col>10</xdr:col>
      <xdr:colOff>165100</xdr:colOff>
      <xdr:row>60</xdr:row>
      <xdr:rowOff>45720</xdr:rowOff>
    </xdr:to>
    <xdr:sp macro="" textlink="">
      <xdr:nvSpPr>
        <xdr:cNvPr id="184" name="フローチャート: 判断 183"/>
        <xdr:cNvSpPr/>
      </xdr:nvSpPr>
      <xdr:spPr>
        <a:xfrm>
          <a:off x="1739900" y="10005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92075</xdr:rowOff>
    </xdr:from>
    <xdr:to>
      <xdr:col>6</xdr:col>
      <xdr:colOff>38100</xdr:colOff>
      <xdr:row>60</xdr:row>
      <xdr:rowOff>23495</xdr:rowOff>
    </xdr:to>
    <xdr:sp macro="" textlink="">
      <xdr:nvSpPr>
        <xdr:cNvPr id="185" name="フローチャート: 判断 184"/>
        <xdr:cNvSpPr/>
      </xdr:nvSpPr>
      <xdr:spPr>
        <a:xfrm>
          <a:off x="965200" y="998283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0190"/>
    <xdr:sp macro="" textlink="">
      <xdr:nvSpPr>
        <xdr:cNvPr id="186" name="テキスト ボックス 185"/>
        <xdr:cNvSpPr txBox="1"/>
      </xdr:nvSpPr>
      <xdr:spPr>
        <a:xfrm>
          <a:off x="391922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0190"/>
    <xdr:sp macro="" textlink="">
      <xdr:nvSpPr>
        <xdr:cNvPr id="187" name="テキスト ボックス 186"/>
        <xdr:cNvSpPr txBox="1"/>
      </xdr:nvSpPr>
      <xdr:spPr>
        <a:xfrm>
          <a:off x="318135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8825" cy="250190"/>
    <xdr:sp macro="" textlink="">
      <xdr:nvSpPr>
        <xdr:cNvPr id="188" name="テキスト ボックス 187"/>
        <xdr:cNvSpPr txBox="1"/>
      </xdr:nvSpPr>
      <xdr:spPr>
        <a:xfrm>
          <a:off x="2397760" y="111734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0190"/>
    <xdr:sp macro="" textlink="">
      <xdr:nvSpPr>
        <xdr:cNvPr id="189" name="テキスト ボックス 188"/>
        <xdr:cNvSpPr txBox="1"/>
      </xdr:nvSpPr>
      <xdr:spPr>
        <a:xfrm>
          <a:off x="162306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0190"/>
    <xdr:sp macro="" textlink="">
      <xdr:nvSpPr>
        <xdr:cNvPr id="190" name="テキスト ボックス 189"/>
        <xdr:cNvSpPr txBox="1"/>
      </xdr:nvSpPr>
      <xdr:spPr>
        <a:xfrm>
          <a:off x="83439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62</xdr:row>
      <xdr:rowOff>159385</xdr:rowOff>
    </xdr:from>
    <xdr:to>
      <xdr:col>24</xdr:col>
      <xdr:colOff>114300</xdr:colOff>
      <xdr:row>63</xdr:row>
      <xdr:rowOff>90805</xdr:rowOff>
    </xdr:to>
    <xdr:sp macro="" textlink="">
      <xdr:nvSpPr>
        <xdr:cNvPr id="191" name="楕円 190"/>
        <xdr:cNvSpPr/>
      </xdr:nvSpPr>
      <xdr:spPr>
        <a:xfrm>
          <a:off x="4036060" y="10553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75565</xdr:rowOff>
    </xdr:from>
    <xdr:ext cx="401955" cy="253365"/>
    <xdr:sp macro="" textlink="">
      <xdr:nvSpPr>
        <xdr:cNvPr id="192" name="【体育館・プール】&#10;有形固定資産減価償却率該当値テキスト"/>
        <xdr:cNvSpPr txBox="1"/>
      </xdr:nvSpPr>
      <xdr:spPr>
        <a:xfrm>
          <a:off x="4124960" y="1046924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140335</xdr:rowOff>
    </xdr:from>
    <xdr:to>
      <xdr:col>20</xdr:col>
      <xdr:colOff>38100</xdr:colOff>
      <xdr:row>63</xdr:row>
      <xdr:rowOff>72390</xdr:rowOff>
    </xdr:to>
    <xdr:sp macro="" textlink="">
      <xdr:nvSpPr>
        <xdr:cNvPr id="193" name="楕円 192"/>
        <xdr:cNvSpPr/>
      </xdr:nvSpPr>
      <xdr:spPr>
        <a:xfrm>
          <a:off x="3312160" y="105340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63</xdr:row>
      <xdr:rowOff>22225</xdr:rowOff>
    </xdr:from>
    <xdr:to>
      <xdr:col>24</xdr:col>
      <xdr:colOff>63500</xdr:colOff>
      <xdr:row>63</xdr:row>
      <xdr:rowOff>40640</xdr:rowOff>
    </xdr:to>
    <xdr:cxnSp macro="">
      <xdr:nvCxnSpPr>
        <xdr:cNvPr id="194" name="直線コネクタ 193"/>
        <xdr:cNvCxnSpPr/>
      </xdr:nvCxnSpPr>
      <xdr:spPr>
        <a:xfrm>
          <a:off x="3348990" y="10583545"/>
          <a:ext cx="73787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66040</xdr:rowOff>
    </xdr:from>
    <xdr:to>
      <xdr:col>15</xdr:col>
      <xdr:colOff>101600</xdr:colOff>
      <xdr:row>62</xdr:row>
      <xdr:rowOff>165100</xdr:rowOff>
    </xdr:to>
    <xdr:sp macro="" textlink="">
      <xdr:nvSpPr>
        <xdr:cNvPr id="195" name="楕円 194"/>
        <xdr:cNvSpPr/>
      </xdr:nvSpPr>
      <xdr:spPr>
        <a:xfrm>
          <a:off x="2514600" y="10459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115570</xdr:rowOff>
    </xdr:from>
    <xdr:to>
      <xdr:col>19</xdr:col>
      <xdr:colOff>171450</xdr:colOff>
      <xdr:row>63</xdr:row>
      <xdr:rowOff>22225</xdr:rowOff>
    </xdr:to>
    <xdr:cxnSp macro="">
      <xdr:nvCxnSpPr>
        <xdr:cNvPr id="196" name="直線コネクタ 195"/>
        <xdr:cNvCxnSpPr/>
      </xdr:nvCxnSpPr>
      <xdr:spPr>
        <a:xfrm>
          <a:off x="2565400" y="10509250"/>
          <a:ext cx="78359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69850</xdr:rowOff>
    </xdr:from>
    <xdr:to>
      <xdr:col>10</xdr:col>
      <xdr:colOff>165100</xdr:colOff>
      <xdr:row>63</xdr:row>
      <xdr:rowOff>1270</xdr:rowOff>
    </xdr:to>
    <xdr:sp macro="" textlink="">
      <xdr:nvSpPr>
        <xdr:cNvPr id="197" name="楕円 196"/>
        <xdr:cNvSpPr/>
      </xdr:nvSpPr>
      <xdr:spPr>
        <a:xfrm>
          <a:off x="1739900" y="10463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115570</xdr:rowOff>
    </xdr:from>
    <xdr:to>
      <xdr:col>15</xdr:col>
      <xdr:colOff>50800</xdr:colOff>
      <xdr:row>62</xdr:row>
      <xdr:rowOff>118745</xdr:rowOff>
    </xdr:to>
    <xdr:cxnSp macro="">
      <xdr:nvCxnSpPr>
        <xdr:cNvPr id="198" name="直線コネクタ 197"/>
        <xdr:cNvCxnSpPr/>
      </xdr:nvCxnSpPr>
      <xdr:spPr>
        <a:xfrm flipV="1">
          <a:off x="1790700" y="10509250"/>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30480</xdr:rowOff>
    </xdr:from>
    <xdr:to>
      <xdr:col>6</xdr:col>
      <xdr:colOff>38100</xdr:colOff>
      <xdr:row>62</xdr:row>
      <xdr:rowOff>129540</xdr:rowOff>
    </xdr:to>
    <xdr:sp macro="" textlink="">
      <xdr:nvSpPr>
        <xdr:cNvPr id="199" name="楕円 198"/>
        <xdr:cNvSpPr/>
      </xdr:nvSpPr>
      <xdr:spPr>
        <a:xfrm>
          <a:off x="965200" y="1042416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62</xdr:row>
      <xdr:rowOff>80010</xdr:rowOff>
    </xdr:from>
    <xdr:to>
      <xdr:col>10</xdr:col>
      <xdr:colOff>114300</xdr:colOff>
      <xdr:row>62</xdr:row>
      <xdr:rowOff>118745</xdr:rowOff>
    </xdr:to>
    <xdr:cxnSp macro="">
      <xdr:nvCxnSpPr>
        <xdr:cNvPr id="200" name="直線コネクタ 199"/>
        <xdr:cNvCxnSpPr/>
      </xdr:nvCxnSpPr>
      <xdr:spPr>
        <a:xfrm>
          <a:off x="1002030" y="10473690"/>
          <a:ext cx="78867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82550</xdr:rowOff>
    </xdr:from>
    <xdr:ext cx="401955" cy="253365"/>
    <xdr:sp macro="" textlink="">
      <xdr:nvSpPr>
        <xdr:cNvPr id="201" name="n_1aveValue【体育館・プール】&#10;有形固定資産減価償却率"/>
        <xdr:cNvSpPr txBox="1"/>
      </xdr:nvSpPr>
      <xdr:spPr>
        <a:xfrm>
          <a:off x="3170555" y="980567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61595</xdr:rowOff>
    </xdr:from>
    <xdr:ext cx="401955" cy="253365"/>
    <xdr:sp macro="" textlink="">
      <xdr:nvSpPr>
        <xdr:cNvPr id="202" name="n_2aveValue【体育館・プール】&#10;有形固定資産減価償却率"/>
        <xdr:cNvSpPr txBox="1"/>
      </xdr:nvSpPr>
      <xdr:spPr>
        <a:xfrm>
          <a:off x="2385695" y="978471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61595</xdr:rowOff>
    </xdr:from>
    <xdr:ext cx="401955" cy="253365"/>
    <xdr:sp macro="" textlink="">
      <xdr:nvSpPr>
        <xdr:cNvPr id="203" name="n_3aveValue【体育館・プール】&#10;有形固定資産減価償却率"/>
        <xdr:cNvSpPr txBox="1"/>
      </xdr:nvSpPr>
      <xdr:spPr>
        <a:xfrm>
          <a:off x="1610995" y="978471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39370</xdr:rowOff>
    </xdr:from>
    <xdr:ext cx="405130" cy="253365"/>
    <xdr:sp macro="" textlink="">
      <xdr:nvSpPr>
        <xdr:cNvPr id="204" name="n_4aveValue【体育館・プール】&#10;有形固定資産減価償却率"/>
        <xdr:cNvSpPr txBox="1"/>
      </xdr:nvSpPr>
      <xdr:spPr>
        <a:xfrm>
          <a:off x="836295" y="97624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62865</xdr:rowOff>
    </xdr:from>
    <xdr:ext cx="401955" cy="253365"/>
    <xdr:sp macro="" textlink="">
      <xdr:nvSpPr>
        <xdr:cNvPr id="205" name="n_1mainValue【体育館・プール】&#10;有形固定資産減価償却率"/>
        <xdr:cNvSpPr txBox="1"/>
      </xdr:nvSpPr>
      <xdr:spPr>
        <a:xfrm>
          <a:off x="3170555" y="1062418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156210</xdr:rowOff>
    </xdr:from>
    <xdr:ext cx="401955" cy="253365"/>
    <xdr:sp macro="" textlink="">
      <xdr:nvSpPr>
        <xdr:cNvPr id="206" name="n_2mainValue【体育館・プール】&#10;有形固定資産減価償却率"/>
        <xdr:cNvSpPr txBox="1"/>
      </xdr:nvSpPr>
      <xdr:spPr>
        <a:xfrm>
          <a:off x="2385695" y="1054989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160655</xdr:rowOff>
    </xdr:from>
    <xdr:ext cx="401955" cy="250190"/>
    <xdr:sp macro="" textlink="">
      <xdr:nvSpPr>
        <xdr:cNvPr id="207" name="n_3mainValue【体育館・プール】&#10;有形固定資産減価償却率"/>
        <xdr:cNvSpPr txBox="1"/>
      </xdr:nvSpPr>
      <xdr:spPr>
        <a:xfrm>
          <a:off x="1610995" y="1055433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120650</xdr:rowOff>
    </xdr:from>
    <xdr:ext cx="405130" cy="253365"/>
    <xdr:sp macro="" textlink="">
      <xdr:nvSpPr>
        <xdr:cNvPr id="208" name="n_4mainValue【体育館・プール】&#10;有形固定資産減価償却率"/>
        <xdr:cNvSpPr txBox="1"/>
      </xdr:nvSpPr>
      <xdr:spPr>
        <a:xfrm>
          <a:off x="836295" y="105143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9" name="正方形/長方形 208"/>
        <xdr:cNvSpPr/>
      </xdr:nvSpPr>
      <xdr:spPr>
        <a:xfrm>
          <a:off x="5826760" y="7823200"/>
          <a:ext cx="41529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10" name="正方形/長方形 209"/>
        <xdr:cNvSpPr/>
      </xdr:nvSpPr>
      <xdr:spPr>
        <a:xfrm>
          <a:off x="593090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11" name="正方形/長方形 210"/>
        <xdr:cNvSpPr/>
      </xdr:nvSpPr>
      <xdr:spPr>
        <a:xfrm>
          <a:off x="593090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2" name="正方形/長方形 211"/>
        <xdr:cNvSpPr/>
      </xdr:nvSpPr>
      <xdr:spPr>
        <a:xfrm>
          <a:off x="683260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3" name="正方形/長方形 212"/>
        <xdr:cNvSpPr/>
      </xdr:nvSpPr>
      <xdr:spPr>
        <a:xfrm>
          <a:off x="683260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4" name="正方形/長方形 213"/>
        <xdr:cNvSpPr/>
      </xdr:nvSpPr>
      <xdr:spPr>
        <a:xfrm>
          <a:off x="783844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5" name="正方形/長方形 214"/>
        <xdr:cNvSpPr/>
      </xdr:nvSpPr>
      <xdr:spPr>
        <a:xfrm>
          <a:off x="783844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6" name="正方形/長方形 215"/>
        <xdr:cNvSpPr/>
      </xdr:nvSpPr>
      <xdr:spPr>
        <a:xfrm>
          <a:off x="5826760" y="8940800"/>
          <a:ext cx="41529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6710" cy="220345"/>
    <xdr:sp macro="" textlink="">
      <xdr:nvSpPr>
        <xdr:cNvPr id="217" name="テキスト ボックス 216"/>
        <xdr:cNvSpPr txBox="1"/>
      </xdr:nvSpPr>
      <xdr:spPr>
        <a:xfrm>
          <a:off x="5788660" y="875474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8" name="直線コネクタ 217"/>
        <xdr:cNvCxnSpPr/>
      </xdr:nvCxnSpPr>
      <xdr:spPr>
        <a:xfrm>
          <a:off x="5826760" y="111760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9" name="直線コネクタ 218"/>
        <xdr:cNvCxnSpPr/>
      </xdr:nvCxnSpPr>
      <xdr:spPr>
        <a:xfrm>
          <a:off x="5826760" y="108032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4185" cy="250190"/>
    <xdr:sp macro="" textlink="">
      <xdr:nvSpPr>
        <xdr:cNvPr id="220" name="テキスト ボックス 219"/>
        <xdr:cNvSpPr txBox="1"/>
      </xdr:nvSpPr>
      <xdr:spPr>
        <a:xfrm>
          <a:off x="5405120" y="1066482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21" name="直線コネクタ 220"/>
        <xdr:cNvCxnSpPr/>
      </xdr:nvCxnSpPr>
      <xdr:spPr>
        <a:xfrm>
          <a:off x="5826760" y="104311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4185" cy="250190"/>
    <xdr:sp macro="" textlink="">
      <xdr:nvSpPr>
        <xdr:cNvPr id="222" name="テキスト ボックス 221"/>
        <xdr:cNvSpPr txBox="1"/>
      </xdr:nvSpPr>
      <xdr:spPr>
        <a:xfrm>
          <a:off x="5405120" y="102920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4185" cy="250190"/>
    <xdr:sp macro="" textlink="">
      <xdr:nvSpPr>
        <xdr:cNvPr id="224" name="テキスト ボックス 223"/>
        <xdr:cNvSpPr txBox="1"/>
      </xdr:nvSpPr>
      <xdr:spPr>
        <a:xfrm>
          <a:off x="5405120" y="99193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5" name="直線コネクタ 224"/>
        <xdr:cNvCxnSpPr/>
      </xdr:nvCxnSpPr>
      <xdr:spPr>
        <a:xfrm>
          <a:off x="5826760" y="96856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4185" cy="250190"/>
    <xdr:sp macro="" textlink="">
      <xdr:nvSpPr>
        <xdr:cNvPr id="226" name="テキスト ボックス 225"/>
        <xdr:cNvSpPr txBox="1"/>
      </xdr:nvSpPr>
      <xdr:spPr>
        <a:xfrm>
          <a:off x="5405120" y="954722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7" name="直線コネクタ 226"/>
        <xdr:cNvCxnSpPr/>
      </xdr:nvCxnSpPr>
      <xdr:spPr>
        <a:xfrm>
          <a:off x="5826760" y="93135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4185" cy="250190"/>
    <xdr:sp macro="" textlink="">
      <xdr:nvSpPr>
        <xdr:cNvPr id="228" name="テキスト ボックス 227"/>
        <xdr:cNvSpPr txBox="1"/>
      </xdr:nvSpPr>
      <xdr:spPr>
        <a:xfrm>
          <a:off x="5405120" y="91744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9" name="直線コネクタ 228"/>
        <xdr:cNvCxnSpPr/>
      </xdr:nvCxnSpPr>
      <xdr:spPr>
        <a:xfrm>
          <a:off x="5826760" y="89408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4185" cy="250190"/>
    <xdr:sp macro="" textlink="">
      <xdr:nvSpPr>
        <xdr:cNvPr id="230" name="テキスト ボックス 229"/>
        <xdr:cNvSpPr txBox="1"/>
      </xdr:nvSpPr>
      <xdr:spPr>
        <a:xfrm>
          <a:off x="5405120" y="88017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31" name="【体育館・プール】&#10;一人当たり面積グラフ枠"/>
        <xdr:cNvSpPr/>
      </xdr:nvSpPr>
      <xdr:spPr>
        <a:xfrm>
          <a:off x="5826760" y="8940800"/>
          <a:ext cx="41529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160655</xdr:rowOff>
    </xdr:from>
    <xdr:to>
      <xdr:col>54</xdr:col>
      <xdr:colOff>171450</xdr:colOff>
      <xdr:row>63</xdr:row>
      <xdr:rowOff>123190</xdr:rowOff>
    </xdr:to>
    <xdr:cxnSp macro="">
      <xdr:nvCxnSpPr>
        <xdr:cNvPr id="232" name="直線コネクタ 231"/>
        <xdr:cNvCxnSpPr/>
      </xdr:nvCxnSpPr>
      <xdr:spPr>
        <a:xfrm flipV="1">
          <a:off x="9216390" y="9548495"/>
          <a:ext cx="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127000</xdr:rowOff>
    </xdr:from>
    <xdr:ext cx="466725" cy="250190"/>
    <xdr:sp macro="" textlink="">
      <xdr:nvSpPr>
        <xdr:cNvPr id="233" name="【体育館・プール】&#10;一人当たり面積最小値テキスト"/>
        <xdr:cNvSpPr txBox="1"/>
      </xdr:nvSpPr>
      <xdr:spPr>
        <a:xfrm>
          <a:off x="9258300" y="1068832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123190</xdr:rowOff>
    </xdr:from>
    <xdr:to>
      <xdr:col>55</xdr:col>
      <xdr:colOff>88900</xdr:colOff>
      <xdr:row>63</xdr:row>
      <xdr:rowOff>123190</xdr:rowOff>
    </xdr:to>
    <xdr:cxnSp macro="">
      <xdr:nvCxnSpPr>
        <xdr:cNvPr id="234" name="直線コネクタ 233"/>
        <xdr:cNvCxnSpPr/>
      </xdr:nvCxnSpPr>
      <xdr:spPr>
        <a:xfrm>
          <a:off x="9154160" y="106845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107950</xdr:rowOff>
    </xdr:from>
    <xdr:ext cx="466725" cy="250190"/>
    <xdr:sp macro="" textlink="">
      <xdr:nvSpPr>
        <xdr:cNvPr id="235" name="【体育館・プール】&#10;一人当たり面積最大値テキスト"/>
        <xdr:cNvSpPr txBox="1"/>
      </xdr:nvSpPr>
      <xdr:spPr>
        <a:xfrm>
          <a:off x="9258300" y="932815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160655</xdr:rowOff>
    </xdr:from>
    <xdr:to>
      <xdr:col>55</xdr:col>
      <xdr:colOff>88900</xdr:colOff>
      <xdr:row>56</xdr:row>
      <xdr:rowOff>160655</xdr:rowOff>
    </xdr:to>
    <xdr:cxnSp macro="">
      <xdr:nvCxnSpPr>
        <xdr:cNvPr id="236" name="直線コネクタ 235"/>
        <xdr:cNvCxnSpPr/>
      </xdr:nvCxnSpPr>
      <xdr:spPr>
        <a:xfrm>
          <a:off x="9154160" y="95484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67310</xdr:rowOff>
    </xdr:from>
    <xdr:ext cx="466725" cy="250190"/>
    <xdr:sp macro="" textlink="">
      <xdr:nvSpPr>
        <xdr:cNvPr id="237" name="【体育館・プール】&#10;一人当たり面積平均値テキスト"/>
        <xdr:cNvSpPr txBox="1"/>
      </xdr:nvSpPr>
      <xdr:spPr>
        <a:xfrm>
          <a:off x="9258300" y="10293350"/>
          <a:ext cx="4667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88265</xdr:rowOff>
    </xdr:from>
    <xdr:to>
      <xdr:col>55</xdr:col>
      <xdr:colOff>50800</xdr:colOff>
      <xdr:row>62</xdr:row>
      <xdr:rowOff>19685</xdr:rowOff>
    </xdr:to>
    <xdr:sp macro="" textlink="">
      <xdr:nvSpPr>
        <xdr:cNvPr id="238" name="フローチャート: 判断 237"/>
        <xdr:cNvSpPr/>
      </xdr:nvSpPr>
      <xdr:spPr>
        <a:xfrm>
          <a:off x="9192260" y="1031430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5080</xdr:rowOff>
    </xdr:to>
    <xdr:sp macro="" textlink="">
      <xdr:nvSpPr>
        <xdr:cNvPr id="239" name="フローチャート: 判断 238"/>
        <xdr:cNvSpPr/>
      </xdr:nvSpPr>
      <xdr:spPr>
        <a:xfrm>
          <a:off x="8445500" y="10299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69850</xdr:rowOff>
    </xdr:from>
    <xdr:to>
      <xdr:col>46</xdr:col>
      <xdr:colOff>38100</xdr:colOff>
      <xdr:row>62</xdr:row>
      <xdr:rowOff>1270</xdr:rowOff>
    </xdr:to>
    <xdr:sp macro="" textlink="">
      <xdr:nvSpPr>
        <xdr:cNvPr id="240" name="フローチャート: 判断 239"/>
        <xdr:cNvSpPr/>
      </xdr:nvSpPr>
      <xdr:spPr>
        <a:xfrm>
          <a:off x="7670800" y="1029589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73025</xdr:rowOff>
    </xdr:from>
    <xdr:to>
      <xdr:col>41</xdr:col>
      <xdr:colOff>101600</xdr:colOff>
      <xdr:row>62</xdr:row>
      <xdr:rowOff>5080</xdr:rowOff>
    </xdr:to>
    <xdr:sp macro="" textlink="">
      <xdr:nvSpPr>
        <xdr:cNvPr id="241" name="フローチャート: 判断 240"/>
        <xdr:cNvSpPr/>
      </xdr:nvSpPr>
      <xdr:spPr>
        <a:xfrm>
          <a:off x="6873240" y="10299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80645</xdr:rowOff>
    </xdr:from>
    <xdr:to>
      <xdr:col>36</xdr:col>
      <xdr:colOff>165100</xdr:colOff>
      <xdr:row>62</xdr:row>
      <xdr:rowOff>12700</xdr:rowOff>
    </xdr:to>
    <xdr:sp macro="" textlink="">
      <xdr:nvSpPr>
        <xdr:cNvPr id="242" name="フローチャート: 判断 241"/>
        <xdr:cNvSpPr/>
      </xdr:nvSpPr>
      <xdr:spPr>
        <a:xfrm>
          <a:off x="6098540" y="103066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0190"/>
    <xdr:sp macro="" textlink="">
      <xdr:nvSpPr>
        <xdr:cNvPr id="243" name="テキスト ボックス 242"/>
        <xdr:cNvSpPr txBox="1"/>
      </xdr:nvSpPr>
      <xdr:spPr>
        <a:xfrm>
          <a:off x="905256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0190"/>
    <xdr:sp macro="" textlink="">
      <xdr:nvSpPr>
        <xdr:cNvPr id="244" name="テキスト ボックス 243"/>
        <xdr:cNvSpPr txBox="1"/>
      </xdr:nvSpPr>
      <xdr:spPr>
        <a:xfrm>
          <a:off x="832866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0190"/>
    <xdr:sp macro="" textlink="">
      <xdr:nvSpPr>
        <xdr:cNvPr id="245" name="テキスト ボックス 244"/>
        <xdr:cNvSpPr txBox="1"/>
      </xdr:nvSpPr>
      <xdr:spPr>
        <a:xfrm>
          <a:off x="753999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8825" cy="250190"/>
    <xdr:sp macro="" textlink="">
      <xdr:nvSpPr>
        <xdr:cNvPr id="246" name="テキスト ボックス 245"/>
        <xdr:cNvSpPr txBox="1"/>
      </xdr:nvSpPr>
      <xdr:spPr>
        <a:xfrm>
          <a:off x="6756400" y="111734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0190"/>
    <xdr:sp macro="" textlink="">
      <xdr:nvSpPr>
        <xdr:cNvPr id="247" name="テキスト ボックス 246"/>
        <xdr:cNvSpPr txBox="1"/>
      </xdr:nvSpPr>
      <xdr:spPr>
        <a:xfrm>
          <a:off x="5981700" y="1117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162560</xdr:rowOff>
    </xdr:from>
    <xdr:to>
      <xdr:col>55</xdr:col>
      <xdr:colOff>50800</xdr:colOff>
      <xdr:row>61</xdr:row>
      <xdr:rowOff>94615</xdr:rowOff>
    </xdr:to>
    <xdr:sp macro="" textlink="">
      <xdr:nvSpPr>
        <xdr:cNvPr id="248" name="楕円 247"/>
        <xdr:cNvSpPr/>
      </xdr:nvSpPr>
      <xdr:spPr>
        <a:xfrm>
          <a:off x="9192260" y="1022096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17145</xdr:rowOff>
    </xdr:from>
    <xdr:ext cx="466725" cy="253365"/>
    <xdr:sp macro="" textlink="">
      <xdr:nvSpPr>
        <xdr:cNvPr id="249" name="【体育館・プール】&#10;一人当たり面積該当値テキスト"/>
        <xdr:cNvSpPr txBox="1"/>
      </xdr:nvSpPr>
      <xdr:spPr>
        <a:xfrm>
          <a:off x="9258300" y="1007554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166370</xdr:rowOff>
    </xdr:from>
    <xdr:to>
      <xdr:col>50</xdr:col>
      <xdr:colOff>165100</xdr:colOff>
      <xdr:row>61</xdr:row>
      <xdr:rowOff>97790</xdr:rowOff>
    </xdr:to>
    <xdr:sp macro="" textlink="">
      <xdr:nvSpPr>
        <xdr:cNvPr id="250" name="楕円 249"/>
        <xdr:cNvSpPr/>
      </xdr:nvSpPr>
      <xdr:spPr>
        <a:xfrm>
          <a:off x="8445500" y="10224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44450</xdr:rowOff>
    </xdr:from>
    <xdr:to>
      <xdr:col>55</xdr:col>
      <xdr:colOff>0</xdr:colOff>
      <xdr:row>61</xdr:row>
      <xdr:rowOff>48895</xdr:rowOff>
    </xdr:to>
    <xdr:cxnSp macro="">
      <xdr:nvCxnSpPr>
        <xdr:cNvPr id="251" name="直線コネクタ 250"/>
        <xdr:cNvCxnSpPr/>
      </xdr:nvCxnSpPr>
      <xdr:spPr>
        <a:xfrm flipV="1">
          <a:off x="8496300" y="10270490"/>
          <a:ext cx="7239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2540</xdr:rowOff>
    </xdr:from>
    <xdr:to>
      <xdr:col>46</xdr:col>
      <xdr:colOff>38100</xdr:colOff>
      <xdr:row>61</xdr:row>
      <xdr:rowOff>101600</xdr:rowOff>
    </xdr:to>
    <xdr:sp macro="" textlink="">
      <xdr:nvSpPr>
        <xdr:cNvPr id="252" name="楕円 251"/>
        <xdr:cNvSpPr/>
      </xdr:nvSpPr>
      <xdr:spPr>
        <a:xfrm>
          <a:off x="7670800" y="1022858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61</xdr:row>
      <xdr:rowOff>48895</xdr:rowOff>
    </xdr:from>
    <xdr:to>
      <xdr:col>50</xdr:col>
      <xdr:colOff>114300</xdr:colOff>
      <xdr:row>61</xdr:row>
      <xdr:rowOff>52070</xdr:rowOff>
    </xdr:to>
    <xdr:cxnSp macro="">
      <xdr:nvCxnSpPr>
        <xdr:cNvPr id="253" name="直線コネクタ 252"/>
        <xdr:cNvCxnSpPr/>
      </xdr:nvCxnSpPr>
      <xdr:spPr>
        <a:xfrm flipV="1">
          <a:off x="7707630" y="10274935"/>
          <a:ext cx="78867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10160</xdr:rowOff>
    </xdr:from>
    <xdr:to>
      <xdr:col>41</xdr:col>
      <xdr:colOff>101600</xdr:colOff>
      <xdr:row>61</xdr:row>
      <xdr:rowOff>109220</xdr:rowOff>
    </xdr:to>
    <xdr:sp macro="" textlink="">
      <xdr:nvSpPr>
        <xdr:cNvPr id="254" name="楕円 253"/>
        <xdr:cNvSpPr/>
      </xdr:nvSpPr>
      <xdr:spPr>
        <a:xfrm>
          <a:off x="6873240" y="10236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52070</xdr:rowOff>
    </xdr:from>
    <xdr:to>
      <xdr:col>45</xdr:col>
      <xdr:colOff>171450</xdr:colOff>
      <xdr:row>61</xdr:row>
      <xdr:rowOff>59690</xdr:rowOff>
    </xdr:to>
    <xdr:cxnSp macro="">
      <xdr:nvCxnSpPr>
        <xdr:cNvPr id="255" name="直線コネクタ 254"/>
        <xdr:cNvCxnSpPr/>
      </xdr:nvCxnSpPr>
      <xdr:spPr>
        <a:xfrm flipV="1">
          <a:off x="6924040" y="10278110"/>
          <a:ext cx="78359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13970</xdr:rowOff>
    </xdr:from>
    <xdr:to>
      <xdr:col>36</xdr:col>
      <xdr:colOff>165100</xdr:colOff>
      <xdr:row>61</xdr:row>
      <xdr:rowOff>113030</xdr:rowOff>
    </xdr:to>
    <xdr:sp macro="" textlink="">
      <xdr:nvSpPr>
        <xdr:cNvPr id="256" name="楕円 255"/>
        <xdr:cNvSpPr/>
      </xdr:nvSpPr>
      <xdr:spPr>
        <a:xfrm>
          <a:off x="6098540" y="10240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59690</xdr:rowOff>
    </xdr:from>
    <xdr:to>
      <xdr:col>41</xdr:col>
      <xdr:colOff>50800</xdr:colOff>
      <xdr:row>61</xdr:row>
      <xdr:rowOff>62865</xdr:rowOff>
    </xdr:to>
    <xdr:cxnSp macro="">
      <xdr:nvCxnSpPr>
        <xdr:cNvPr id="257" name="直線コネクタ 256"/>
        <xdr:cNvCxnSpPr/>
      </xdr:nvCxnSpPr>
      <xdr:spPr>
        <a:xfrm flipV="1">
          <a:off x="6149340" y="10285730"/>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163830</xdr:rowOff>
    </xdr:from>
    <xdr:ext cx="469900" cy="250190"/>
    <xdr:sp macro="" textlink="">
      <xdr:nvSpPr>
        <xdr:cNvPr id="258" name="n_1aveValue【体育館・プール】&#10;一人当たり面積"/>
        <xdr:cNvSpPr txBox="1"/>
      </xdr:nvSpPr>
      <xdr:spPr>
        <a:xfrm>
          <a:off x="8271510" y="103898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160655</xdr:rowOff>
    </xdr:from>
    <xdr:ext cx="469900" cy="250190"/>
    <xdr:sp macro="" textlink="">
      <xdr:nvSpPr>
        <xdr:cNvPr id="259" name="n_2aveValue【体育館・プール】&#10;一人当たり面積"/>
        <xdr:cNvSpPr txBox="1"/>
      </xdr:nvSpPr>
      <xdr:spPr>
        <a:xfrm>
          <a:off x="7509510" y="103866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163830</xdr:rowOff>
    </xdr:from>
    <xdr:ext cx="469900" cy="250190"/>
    <xdr:sp macro="" textlink="">
      <xdr:nvSpPr>
        <xdr:cNvPr id="260" name="n_3aveValue【体育館・プール】&#10;一人当たり面積"/>
        <xdr:cNvSpPr txBox="1"/>
      </xdr:nvSpPr>
      <xdr:spPr>
        <a:xfrm>
          <a:off x="6711950" y="103898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3810</xdr:rowOff>
    </xdr:from>
    <xdr:ext cx="469900" cy="253365"/>
    <xdr:sp macro="" textlink="">
      <xdr:nvSpPr>
        <xdr:cNvPr id="261" name="n_4aveValue【体育館・プール】&#10;一人当たり面積"/>
        <xdr:cNvSpPr txBox="1"/>
      </xdr:nvSpPr>
      <xdr:spPr>
        <a:xfrm>
          <a:off x="5937250" y="10397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114300</xdr:rowOff>
    </xdr:from>
    <xdr:ext cx="469900" cy="253365"/>
    <xdr:sp macro="" textlink="">
      <xdr:nvSpPr>
        <xdr:cNvPr id="262" name="n_1mainValue【体育館・プール】&#10;一人当たり面積"/>
        <xdr:cNvSpPr txBox="1"/>
      </xdr:nvSpPr>
      <xdr:spPr>
        <a:xfrm>
          <a:off x="8271510" y="10005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117475</xdr:rowOff>
    </xdr:from>
    <xdr:ext cx="469900" cy="253365"/>
    <xdr:sp macro="" textlink="">
      <xdr:nvSpPr>
        <xdr:cNvPr id="263" name="n_2mainValue【体育館・プール】&#10;一人当たり面積"/>
        <xdr:cNvSpPr txBox="1"/>
      </xdr:nvSpPr>
      <xdr:spPr>
        <a:xfrm>
          <a:off x="7509510" y="10008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125730</xdr:rowOff>
    </xdr:from>
    <xdr:ext cx="469900" cy="250190"/>
    <xdr:sp macro="" textlink="">
      <xdr:nvSpPr>
        <xdr:cNvPr id="264" name="n_3mainValue【体育館・プール】&#10;一人当たり面積"/>
        <xdr:cNvSpPr txBox="1"/>
      </xdr:nvSpPr>
      <xdr:spPr>
        <a:xfrm>
          <a:off x="6711950" y="100164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59</xdr:row>
      <xdr:rowOff>128905</xdr:rowOff>
    </xdr:from>
    <xdr:ext cx="469900" cy="253365"/>
    <xdr:sp macro="" textlink="">
      <xdr:nvSpPr>
        <xdr:cNvPr id="265" name="n_4mainValue【体育館・プール】&#10;一人当たり面積"/>
        <xdr:cNvSpPr txBox="1"/>
      </xdr:nvSpPr>
      <xdr:spPr>
        <a:xfrm>
          <a:off x="5937250" y="100196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6" name="正方形/長方形 265"/>
        <xdr:cNvSpPr/>
      </xdr:nvSpPr>
      <xdr:spPr>
        <a:xfrm>
          <a:off x="670560" y="11548745"/>
          <a:ext cx="417576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7" name="正方形/長方形 266"/>
        <xdr:cNvSpPr/>
      </xdr:nvSpPr>
      <xdr:spPr>
        <a:xfrm>
          <a:off x="79756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8" name="正方形/長方形 267"/>
        <xdr:cNvSpPr/>
      </xdr:nvSpPr>
      <xdr:spPr>
        <a:xfrm>
          <a:off x="79756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9" name="正方形/長方形 268"/>
        <xdr:cNvSpPr/>
      </xdr:nvSpPr>
      <xdr:spPr>
        <a:xfrm>
          <a:off x="167640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70" name="正方形/長方形 269"/>
        <xdr:cNvSpPr/>
      </xdr:nvSpPr>
      <xdr:spPr>
        <a:xfrm>
          <a:off x="167640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71" name="正方形/長方形 270"/>
        <xdr:cNvSpPr/>
      </xdr:nvSpPr>
      <xdr:spPr>
        <a:xfrm>
          <a:off x="268224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2" name="正方形/長方形 271"/>
        <xdr:cNvSpPr/>
      </xdr:nvSpPr>
      <xdr:spPr>
        <a:xfrm>
          <a:off x="268224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3" name="正方形/長方形 272"/>
        <xdr:cNvSpPr/>
      </xdr:nvSpPr>
      <xdr:spPr>
        <a:xfrm>
          <a:off x="670560" y="12666345"/>
          <a:ext cx="41757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5275" cy="217805"/>
    <xdr:sp macro="" textlink="">
      <xdr:nvSpPr>
        <xdr:cNvPr id="274" name="テキスト ボックス 273"/>
        <xdr:cNvSpPr txBox="1"/>
      </xdr:nvSpPr>
      <xdr:spPr>
        <a:xfrm>
          <a:off x="655320" y="12479655"/>
          <a:ext cx="29527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5" name="直線コネクタ 274"/>
        <xdr:cNvCxnSpPr/>
      </xdr:nvCxnSpPr>
      <xdr:spPr>
        <a:xfrm>
          <a:off x="670560" y="149015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185" cy="250190"/>
    <xdr:sp macro="" textlink="">
      <xdr:nvSpPr>
        <xdr:cNvPr id="276" name="テキスト ボックス 275"/>
        <xdr:cNvSpPr txBox="1"/>
      </xdr:nvSpPr>
      <xdr:spPr>
        <a:xfrm>
          <a:off x="271780" y="147624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7" name="直線コネクタ 276"/>
        <xdr:cNvCxnSpPr/>
      </xdr:nvCxnSpPr>
      <xdr:spPr>
        <a:xfrm>
          <a:off x="670560" y="145288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4185" cy="250190"/>
    <xdr:sp macro="" textlink="">
      <xdr:nvSpPr>
        <xdr:cNvPr id="278" name="テキスト ボックス 277"/>
        <xdr:cNvSpPr txBox="1"/>
      </xdr:nvSpPr>
      <xdr:spPr>
        <a:xfrm>
          <a:off x="271780" y="143897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9" name="直線コネクタ 278"/>
        <xdr:cNvCxnSpPr/>
      </xdr:nvCxnSpPr>
      <xdr:spPr>
        <a:xfrm>
          <a:off x="670560" y="141560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0050" cy="250190"/>
    <xdr:sp macro="" textlink="">
      <xdr:nvSpPr>
        <xdr:cNvPr id="280" name="テキスト ボックス 279"/>
        <xdr:cNvSpPr txBox="1"/>
      </xdr:nvSpPr>
      <xdr:spPr>
        <a:xfrm>
          <a:off x="335915" y="1401762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81" name="直線コネクタ 280"/>
        <xdr:cNvCxnSpPr/>
      </xdr:nvCxnSpPr>
      <xdr:spPr>
        <a:xfrm>
          <a:off x="670560" y="13783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0050" cy="250190"/>
    <xdr:sp macro="" textlink="">
      <xdr:nvSpPr>
        <xdr:cNvPr id="282" name="テキスト ボックス 281"/>
        <xdr:cNvSpPr txBox="1"/>
      </xdr:nvSpPr>
      <xdr:spPr>
        <a:xfrm>
          <a:off x="335915" y="1364488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0050" cy="250190"/>
    <xdr:sp macro="" textlink="">
      <xdr:nvSpPr>
        <xdr:cNvPr id="284" name="テキスト ボックス 283"/>
        <xdr:cNvSpPr txBox="1"/>
      </xdr:nvSpPr>
      <xdr:spPr>
        <a:xfrm>
          <a:off x="335915" y="132721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5" name="直線コネクタ 284"/>
        <xdr:cNvCxnSpPr/>
      </xdr:nvCxnSpPr>
      <xdr:spPr>
        <a:xfrm>
          <a:off x="670560" y="130384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0050" cy="250190"/>
    <xdr:sp macro="" textlink="">
      <xdr:nvSpPr>
        <xdr:cNvPr id="286" name="テキスト ボックス 285"/>
        <xdr:cNvSpPr txBox="1"/>
      </xdr:nvSpPr>
      <xdr:spPr>
        <a:xfrm>
          <a:off x="335915" y="1290002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7" name="直線コネクタ 286"/>
        <xdr:cNvCxnSpPr/>
      </xdr:nvCxnSpPr>
      <xdr:spPr>
        <a:xfrm>
          <a:off x="670560" y="126663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5915" cy="250190"/>
    <xdr:sp macro="" textlink="">
      <xdr:nvSpPr>
        <xdr:cNvPr id="288" name="テキスト ボックス 287"/>
        <xdr:cNvSpPr txBox="1"/>
      </xdr:nvSpPr>
      <xdr:spPr>
        <a:xfrm>
          <a:off x="377190" y="12527280"/>
          <a:ext cx="335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9" name="【福祉施設】&#10;有形固定資産減価償却率グラフ枠"/>
        <xdr:cNvSpPr/>
      </xdr:nvSpPr>
      <xdr:spPr>
        <a:xfrm>
          <a:off x="670560" y="12666345"/>
          <a:ext cx="41757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152400</xdr:rowOff>
    </xdr:from>
    <xdr:to>
      <xdr:col>24</xdr:col>
      <xdr:colOff>62865</xdr:colOff>
      <xdr:row>86</xdr:row>
      <xdr:rowOff>111760</xdr:rowOff>
    </xdr:to>
    <xdr:cxnSp macro="">
      <xdr:nvCxnSpPr>
        <xdr:cNvPr id="290" name="直線コネクタ 289"/>
        <xdr:cNvCxnSpPr/>
      </xdr:nvCxnSpPr>
      <xdr:spPr>
        <a:xfrm flipV="1">
          <a:off x="4086225" y="13228320"/>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115570</xdr:rowOff>
    </xdr:from>
    <xdr:ext cx="466725" cy="253365"/>
    <xdr:sp macro="" textlink="">
      <xdr:nvSpPr>
        <xdr:cNvPr id="291" name="【福祉施設】&#10;有形固定資産減価償却率最小値テキスト"/>
        <xdr:cNvSpPr txBox="1"/>
      </xdr:nvSpPr>
      <xdr:spPr>
        <a:xfrm>
          <a:off x="4124960" y="1453261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111760</xdr:rowOff>
    </xdr:from>
    <xdr:to>
      <xdr:col>24</xdr:col>
      <xdr:colOff>152400</xdr:colOff>
      <xdr:row>86</xdr:row>
      <xdr:rowOff>111760</xdr:rowOff>
    </xdr:to>
    <xdr:cxnSp macro="">
      <xdr:nvCxnSpPr>
        <xdr:cNvPr id="292" name="直線コネクタ 291"/>
        <xdr:cNvCxnSpPr/>
      </xdr:nvCxnSpPr>
      <xdr:spPr>
        <a:xfrm>
          <a:off x="4020820" y="145288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100330</xdr:rowOff>
    </xdr:from>
    <xdr:ext cx="401955" cy="253365"/>
    <xdr:sp macro="" textlink="">
      <xdr:nvSpPr>
        <xdr:cNvPr id="293" name="【福祉施設】&#10;有形固定資産減価償却率最大値テキスト"/>
        <xdr:cNvSpPr txBox="1"/>
      </xdr:nvSpPr>
      <xdr:spPr>
        <a:xfrm>
          <a:off x="4124960" y="1300861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152400</xdr:rowOff>
    </xdr:from>
    <xdr:to>
      <xdr:col>24</xdr:col>
      <xdr:colOff>152400</xdr:colOff>
      <xdr:row>78</xdr:row>
      <xdr:rowOff>152400</xdr:rowOff>
    </xdr:to>
    <xdr:cxnSp macro="">
      <xdr:nvCxnSpPr>
        <xdr:cNvPr id="294" name="直線コネクタ 293"/>
        <xdr:cNvCxnSpPr/>
      </xdr:nvCxnSpPr>
      <xdr:spPr>
        <a:xfrm>
          <a:off x="4020820" y="13228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147955</xdr:rowOff>
    </xdr:from>
    <xdr:ext cx="401955" cy="250190"/>
    <xdr:sp macro="" textlink="">
      <xdr:nvSpPr>
        <xdr:cNvPr id="295" name="【福祉施設】&#10;有形固定資産減価償却率平均値テキスト"/>
        <xdr:cNvSpPr txBox="1"/>
      </xdr:nvSpPr>
      <xdr:spPr>
        <a:xfrm>
          <a:off x="4124960" y="13559155"/>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125730</xdr:rowOff>
    </xdr:from>
    <xdr:to>
      <xdr:col>24</xdr:col>
      <xdr:colOff>114300</xdr:colOff>
      <xdr:row>82</xdr:row>
      <xdr:rowOff>57150</xdr:rowOff>
    </xdr:to>
    <xdr:sp macro="" textlink="">
      <xdr:nvSpPr>
        <xdr:cNvPr id="296" name="フローチャート: 判断 295"/>
        <xdr:cNvSpPr/>
      </xdr:nvSpPr>
      <xdr:spPr>
        <a:xfrm>
          <a:off x="4036060" y="13704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110490</xdr:rowOff>
    </xdr:from>
    <xdr:to>
      <xdr:col>20</xdr:col>
      <xdr:colOff>38100</xdr:colOff>
      <xdr:row>82</xdr:row>
      <xdr:rowOff>41910</xdr:rowOff>
    </xdr:to>
    <xdr:sp macro="" textlink="">
      <xdr:nvSpPr>
        <xdr:cNvPr id="297" name="フローチャート: 判断 296"/>
        <xdr:cNvSpPr/>
      </xdr:nvSpPr>
      <xdr:spPr>
        <a:xfrm>
          <a:off x="3312160" y="1368933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34925</xdr:rowOff>
    </xdr:to>
    <xdr:sp macro="" textlink="">
      <xdr:nvSpPr>
        <xdr:cNvPr id="298" name="フローチャート: 判断 297"/>
        <xdr:cNvSpPr/>
      </xdr:nvSpPr>
      <xdr:spPr>
        <a:xfrm>
          <a:off x="2514600" y="13682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88265</xdr:rowOff>
    </xdr:from>
    <xdr:to>
      <xdr:col>10</xdr:col>
      <xdr:colOff>165100</xdr:colOff>
      <xdr:row>82</xdr:row>
      <xdr:rowOff>19685</xdr:rowOff>
    </xdr:to>
    <xdr:sp macro="" textlink="">
      <xdr:nvSpPr>
        <xdr:cNvPr id="299" name="フローチャート: 判断 298"/>
        <xdr:cNvSpPr/>
      </xdr:nvSpPr>
      <xdr:spPr>
        <a:xfrm>
          <a:off x="1739900" y="13667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66040</xdr:rowOff>
    </xdr:from>
    <xdr:to>
      <xdr:col>6</xdr:col>
      <xdr:colOff>38100</xdr:colOff>
      <xdr:row>81</xdr:row>
      <xdr:rowOff>165100</xdr:rowOff>
    </xdr:to>
    <xdr:sp macro="" textlink="">
      <xdr:nvSpPr>
        <xdr:cNvPr id="300" name="フローチャート: 判断 299"/>
        <xdr:cNvSpPr/>
      </xdr:nvSpPr>
      <xdr:spPr>
        <a:xfrm>
          <a:off x="965200" y="1364488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190"/>
    <xdr:sp macro="" textlink="">
      <xdr:nvSpPr>
        <xdr:cNvPr id="301" name="テキスト ボックス 300"/>
        <xdr:cNvSpPr txBox="1"/>
      </xdr:nvSpPr>
      <xdr:spPr>
        <a:xfrm>
          <a:off x="391922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190"/>
    <xdr:sp macro="" textlink="">
      <xdr:nvSpPr>
        <xdr:cNvPr id="302" name="テキスト ボックス 301"/>
        <xdr:cNvSpPr txBox="1"/>
      </xdr:nvSpPr>
      <xdr:spPr>
        <a:xfrm>
          <a:off x="318135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8825" cy="250190"/>
    <xdr:sp macro="" textlink="">
      <xdr:nvSpPr>
        <xdr:cNvPr id="303" name="テキスト ボックス 302"/>
        <xdr:cNvSpPr txBox="1"/>
      </xdr:nvSpPr>
      <xdr:spPr>
        <a:xfrm>
          <a:off x="2397760" y="148990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190"/>
    <xdr:sp macro="" textlink="">
      <xdr:nvSpPr>
        <xdr:cNvPr id="304" name="テキスト ボックス 303"/>
        <xdr:cNvSpPr txBox="1"/>
      </xdr:nvSpPr>
      <xdr:spPr>
        <a:xfrm>
          <a:off x="162306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190"/>
    <xdr:sp macro="" textlink="">
      <xdr:nvSpPr>
        <xdr:cNvPr id="305" name="テキスト ボックス 304"/>
        <xdr:cNvSpPr txBox="1"/>
      </xdr:nvSpPr>
      <xdr:spPr>
        <a:xfrm>
          <a:off x="83439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147955</xdr:rowOff>
    </xdr:from>
    <xdr:to>
      <xdr:col>24</xdr:col>
      <xdr:colOff>114300</xdr:colOff>
      <xdr:row>85</xdr:row>
      <xdr:rowOff>79375</xdr:rowOff>
    </xdr:to>
    <xdr:sp macro="" textlink="">
      <xdr:nvSpPr>
        <xdr:cNvPr id="306" name="楕円 305"/>
        <xdr:cNvSpPr/>
      </xdr:nvSpPr>
      <xdr:spPr>
        <a:xfrm>
          <a:off x="4036060" y="14229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127000</xdr:rowOff>
    </xdr:from>
    <xdr:ext cx="401955" cy="250190"/>
    <xdr:sp macro="" textlink="">
      <xdr:nvSpPr>
        <xdr:cNvPr id="307" name="【福祉施設】&#10;有形固定資産減価償却率該当値テキスト"/>
        <xdr:cNvSpPr txBox="1"/>
      </xdr:nvSpPr>
      <xdr:spPr>
        <a:xfrm>
          <a:off x="4124960" y="1420876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142240</xdr:rowOff>
    </xdr:from>
    <xdr:to>
      <xdr:col>20</xdr:col>
      <xdr:colOff>38100</xdr:colOff>
      <xdr:row>85</xdr:row>
      <xdr:rowOff>73660</xdr:rowOff>
    </xdr:to>
    <xdr:sp macro="" textlink="">
      <xdr:nvSpPr>
        <xdr:cNvPr id="308" name="楕円 307"/>
        <xdr:cNvSpPr/>
      </xdr:nvSpPr>
      <xdr:spPr>
        <a:xfrm>
          <a:off x="3312160" y="1422400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85</xdr:row>
      <xdr:rowOff>24130</xdr:rowOff>
    </xdr:from>
    <xdr:to>
      <xdr:col>24</xdr:col>
      <xdr:colOff>63500</xdr:colOff>
      <xdr:row>85</xdr:row>
      <xdr:rowOff>29845</xdr:rowOff>
    </xdr:to>
    <xdr:cxnSp macro="">
      <xdr:nvCxnSpPr>
        <xdr:cNvPr id="309" name="直線コネクタ 308"/>
        <xdr:cNvCxnSpPr/>
      </xdr:nvCxnSpPr>
      <xdr:spPr>
        <a:xfrm>
          <a:off x="3348990" y="14273530"/>
          <a:ext cx="73787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116205</xdr:rowOff>
    </xdr:from>
    <xdr:to>
      <xdr:col>15</xdr:col>
      <xdr:colOff>101600</xdr:colOff>
      <xdr:row>85</xdr:row>
      <xdr:rowOff>48260</xdr:rowOff>
    </xdr:to>
    <xdr:sp macro="" textlink="">
      <xdr:nvSpPr>
        <xdr:cNvPr id="310" name="楕円 309"/>
        <xdr:cNvSpPr/>
      </xdr:nvSpPr>
      <xdr:spPr>
        <a:xfrm>
          <a:off x="2514600" y="141979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165735</xdr:rowOff>
    </xdr:from>
    <xdr:to>
      <xdr:col>19</xdr:col>
      <xdr:colOff>171450</xdr:colOff>
      <xdr:row>85</xdr:row>
      <xdr:rowOff>24130</xdr:rowOff>
    </xdr:to>
    <xdr:cxnSp macro="">
      <xdr:nvCxnSpPr>
        <xdr:cNvPr id="311" name="直線コネクタ 310"/>
        <xdr:cNvCxnSpPr/>
      </xdr:nvCxnSpPr>
      <xdr:spPr>
        <a:xfrm>
          <a:off x="2565400" y="14247495"/>
          <a:ext cx="78359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54610</xdr:rowOff>
    </xdr:from>
    <xdr:to>
      <xdr:col>10</xdr:col>
      <xdr:colOff>165100</xdr:colOff>
      <xdr:row>84</xdr:row>
      <xdr:rowOff>153670</xdr:rowOff>
    </xdr:to>
    <xdr:sp macro="" textlink="">
      <xdr:nvSpPr>
        <xdr:cNvPr id="312" name="楕円 311"/>
        <xdr:cNvSpPr/>
      </xdr:nvSpPr>
      <xdr:spPr>
        <a:xfrm>
          <a:off x="1739900" y="141363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104775</xdr:rowOff>
    </xdr:from>
    <xdr:to>
      <xdr:col>15</xdr:col>
      <xdr:colOff>50800</xdr:colOff>
      <xdr:row>84</xdr:row>
      <xdr:rowOff>165735</xdr:rowOff>
    </xdr:to>
    <xdr:cxnSp macro="">
      <xdr:nvCxnSpPr>
        <xdr:cNvPr id="313" name="直線コネクタ 312"/>
        <xdr:cNvCxnSpPr/>
      </xdr:nvCxnSpPr>
      <xdr:spPr>
        <a:xfrm>
          <a:off x="1790700" y="14186535"/>
          <a:ext cx="7747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39370</xdr:rowOff>
    </xdr:from>
    <xdr:to>
      <xdr:col>6</xdr:col>
      <xdr:colOff>38100</xdr:colOff>
      <xdr:row>84</xdr:row>
      <xdr:rowOff>139065</xdr:rowOff>
    </xdr:to>
    <xdr:sp macro="" textlink="">
      <xdr:nvSpPr>
        <xdr:cNvPr id="314" name="楕円 313"/>
        <xdr:cNvSpPr/>
      </xdr:nvSpPr>
      <xdr:spPr>
        <a:xfrm>
          <a:off x="965200" y="1412113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84</xdr:row>
      <xdr:rowOff>89535</xdr:rowOff>
    </xdr:from>
    <xdr:to>
      <xdr:col>10</xdr:col>
      <xdr:colOff>114300</xdr:colOff>
      <xdr:row>84</xdr:row>
      <xdr:rowOff>104775</xdr:rowOff>
    </xdr:to>
    <xdr:cxnSp macro="">
      <xdr:nvCxnSpPr>
        <xdr:cNvPr id="315" name="直線コネクタ 314"/>
        <xdr:cNvCxnSpPr/>
      </xdr:nvCxnSpPr>
      <xdr:spPr>
        <a:xfrm>
          <a:off x="1002030" y="14171295"/>
          <a:ext cx="78867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58420</xdr:rowOff>
    </xdr:from>
    <xdr:ext cx="401955" cy="253365"/>
    <xdr:sp macro="" textlink="">
      <xdr:nvSpPr>
        <xdr:cNvPr id="316" name="n_1aveValue【福祉施設】&#10;有形固定資産減価償却率"/>
        <xdr:cNvSpPr txBox="1"/>
      </xdr:nvSpPr>
      <xdr:spPr>
        <a:xfrm>
          <a:off x="3170555" y="1346962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50800</xdr:rowOff>
    </xdr:from>
    <xdr:ext cx="401955" cy="250190"/>
    <xdr:sp macro="" textlink="">
      <xdr:nvSpPr>
        <xdr:cNvPr id="317" name="n_2aveValue【福祉施設】&#10;有形固定資産減価償却率"/>
        <xdr:cNvSpPr txBox="1"/>
      </xdr:nvSpPr>
      <xdr:spPr>
        <a:xfrm>
          <a:off x="2385695" y="1346200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36195</xdr:rowOff>
    </xdr:from>
    <xdr:ext cx="401955" cy="250190"/>
    <xdr:sp macro="" textlink="">
      <xdr:nvSpPr>
        <xdr:cNvPr id="318" name="n_3aveValue【福祉施設】&#10;有形固定資産減価償却率"/>
        <xdr:cNvSpPr txBox="1"/>
      </xdr:nvSpPr>
      <xdr:spPr>
        <a:xfrm>
          <a:off x="1610995" y="1344739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13970</xdr:rowOff>
    </xdr:from>
    <xdr:ext cx="405130" cy="250190"/>
    <xdr:sp macro="" textlink="">
      <xdr:nvSpPr>
        <xdr:cNvPr id="319" name="n_4aveValue【福祉施設】&#10;有形固定資産減価償却率"/>
        <xdr:cNvSpPr txBox="1"/>
      </xdr:nvSpPr>
      <xdr:spPr>
        <a:xfrm>
          <a:off x="836295" y="1342517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64770</xdr:rowOff>
    </xdr:from>
    <xdr:ext cx="401955" cy="253365"/>
    <xdr:sp macro="" textlink="">
      <xdr:nvSpPr>
        <xdr:cNvPr id="320" name="n_1mainValue【福祉施設】&#10;有形固定資産減価償却率"/>
        <xdr:cNvSpPr txBox="1"/>
      </xdr:nvSpPr>
      <xdr:spPr>
        <a:xfrm>
          <a:off x="3170555" y="1431417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39370</xdr:rowOff>
    </xdr:from>
    <xdr:ext cx="401955" cy="253365"/>
    <xdr:sp macro="" textlink="">
      <xdr:nvSpPr>
        <xdr:cNvPr id="321" name="n_2mainValue【福祉施設】&#10;有形固定資産減価償却率"/>
        <xdr:cNvSpPr txBox="1"/>
      </xdr:nvSpPr>
      <xdr:spPr>
        <a:xfrm>
          <a:off x="2385695" y="1428877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145415</xdr:rowOff>
    </xdr:from>
    <xdr:ext cx="401955" cy="250190"/>
    <xdr:sp macro="" textlink="">
      <xdr:nvSpPr>
        <xdr:cNvPr id="322" name="n_3mainValue【福祉施設】&#10;有形固定資産減価償却率"/>
        <xdr:cNvSpPr txBox="1"/>
      </xdr:nvSpPr>
      <xdr:spPr>
        <a:xfrm>
          <a:off x="1610995" y="1422717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130175</xdr:rowOff>
    </xdr:from>
    <xdr:ext cx="405130" cy="252095"/>
    <xdr:sp macro="" textlink="">
      <xdr:nvSpPr>
        <xdr:cNvPr id="323" name="n_4mainValue【福祉施設】&#10;有形固定資産減価償却率"/>
        <xdr:cNvSpPr txBox="1"/>
      </xdr:nvSpPr>
      <xdr:spPr>
        <a:xfrm>
          <a:off x="836295" y="1421193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4" name="正方形/長方形 323"/>
        <xdr:cNvSpPr/>
      </xdr:nvSpPr>
      <xdr:spPr>
        <a:xfrm>
          <a:off x="5826760" y="11548745"/>
          <a:ext cx="41529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5" name="正方形/長方形 324"/>
        <xdr:cNvSpPr/>
      </xdr:nvSpPr>
      <xdr:spPr>
        <a:xfrm>
          <a:off x="593090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6" name="正方形/長方形 325"/>
        <xdr:cNvSpPr/>
      </xdr:nvSpPr>
      <xdr:spPr>
        <a:xfrm>
          <a:off x="593090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7" name="正方形/長方形 326"/>
        <xdr:cNvSpPr/>
      </xdr:nvSpPr>
      <xdr:spPr>
        <a:xfrm>
          <a:off x="683260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8" name="正方形/長方形 327"/>
        <xdr:cNvSpPr/>
      </xdr:nvSpPr>
      <xdr:spPr>
        <a:xfrm>
          <a:off x="683260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9" name="正方形/長方形 328"/>
        <xdr:cNvSpPr/>
      </xdr:nvSpPr>
      <xdr:spPr>
        <a:xfrm>
          <a:off x="783844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30" name="正方形/長方形 329"/>
        <xdr:cNvSpPr/>
      </xdr:nvSpPr>
      <xdr:spPr>
        <a:xfrm>
          <a:off x="783844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31" name="正方形/長方形 330"/>
        <xdr:cNvSpPr/>
      </xdr:nvSpPr>
      <xdr:spPr>
        <a:xfrm>
          <a:off x="5826760" y="12666345"/>
          <a:ext cx="41529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6710" cy="217805"/>
    <xdr:sp macro="" textlink="">
      <xdr:nvSpPr>
        <xdr:cNvPr id="332" name="テキスト ボックス 331"/>
        <xdr:cNvSpPr txBox="1"/>
      </xdr:nvSpPr>
      <xdr:spPr>
        <a:xfrm>
          <a:off x="5788660" y="12479655"/>
          <a:ext cx="34671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3" name="直線コネクタ 332"/>
        <xdr:cNvCxnSpPr/>
      </xdr:nvCxnSpPr>
      <xdr:spPr>
        <a:xfrm>
          <a:off x="5826760" y="149015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165100</xdr:rowOff>
    </xdr:from>
    <xdr:to>
      <xdr:col>59</xdr:col>
      <xdr:colOff>50800</xdr:colOff>
      <xdr:row>86</xdr:row>
      <xdr:rowOff>165100</xdr:rowOff>
    </xdr:to>
    <xdr:cxnSp macro="">
      <xdr:nvCxnSpPr>
        <xdr:cNvPr id="334" name="直線コネクタ 333"/>
        <xdr:cNvCxnSpPr/>
      </xdr:nvCxnSpPr>
      <xdr:spPr>
        <a:xfrm>
          <a:off x="5826760" y="145821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26035</xdr:rowOff>
    </xdr:from>
    <xdr:ext cx="464185" cy="253365"/>
    <xdr:sp macro="" textlink="">
      <xdr:nvSpPr>
        <xdr:cNvPr id="335" name="テキスト ボックス 334"/>
        <xdr:cNvSpPr txBox="1"/>
      </xdr:nvSpPr>
      <xdr:spPr>
        <a:xfrm>
          <a:off x="5405120" y="144430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6" name="直線コネクタ 335"/>
        <xdr:cNvCxnSpPr/>
      </xdr:nvCxnSpPr>
      <xdr:spPr>
        <a:xfrm>
          <a:off x="5826760" y="1426273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41275</xdr:rowOff>
    </xdr:from>
    <xdr:ext cx="464185" cy="253365"/>
    <xdr:sp macro="" textlink="">
      <xdr:nvSpPr>
        <xdr:cNvPr id="337" name="テキスト ボックス 336"/>
        <xdr:cNvSpPr txBox="1"/>
      </xdr:nvSpPr>
      <xdr:spPr>
        <a:xfrm>
          <a:off x="5405120" y="141230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29210</xdr:rowOff>
    </xdr:from>
    <xdr:to>
      <xdr:col>59</xdr:col>
      <xdr:colOff>50800</xdr:colOff>
      <xdr:row>83</xdr:row>
      <xdr:rowOff>29210</xdr:rowOff>
    </xdr:to>
    <xdr:cxnSp macro="">
      <xdr:nvCxnSpPr>
        <xdr:cNvPr id="338" name="直線コネクタ 337"/>
        <xdr:cNvCxnSpPr/>
      </xdr:nvCxnSpPr>
      <xdr:spPr>
        <a:xfrm>
          <a:off x="5826760" y="139433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57785</xdr:rowOff>
    </xdr:from>
    <xdr:ext cx="464185" cy="253365"/>
    <xdr:sp macro="" textlink="">
      <xdr:nvSpPr>
        <xdr:cNvPr id="339" name="テキスト ボックス 338"/>
        <xdr:cNvSpPr txBox="1"/>
      </xdr:nvSpPr>
      <xdr:spPr>
        <a:xfrm>
          <a:off x="5405120" y="138042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45085</xdr:rowOff>
    </xdr:from>
    <xdr:to>
      <xdr:col>59</xdr:col>
      <xdr:colOff>50800</xdr:colOff>
      <xdr:row>81</xdr:row>
      <xdr:rowOff>45085</xdr:rowOff>
    </xdr:to>
    <xdr:cxnSp macro="">
      <xdr:nvCxnSpPr>
        <xdr:cNvPr id="340" name="直線コネクタ 339"/>
        <xdr:cNvCxnSpPr/>
      </xdr:nvCxnSpPr>
      <xdr:spPr>
        <a:xfrm>
          <a:off x="5826760" y="1362392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73660</xdr:rowOff>
    </xdr:from>
    <xdr:ext cx="464185" cy="252730"/>
    <xdr:sp macro="" textlink="">
      <xdr:nvSpPr>
        <xdr:cNvPr id="341" name="テキスト ボックス 340"/>
        <xdr:cNvSpPr txBox="1"/>
      </xdr:nvSpPr>
      <xdr:spPr>
        <a:xfrm>
          <a:off x="5405120" y="1348486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61595</xdr:rowOff>
    </xdr:from>
    <xdr:to>
      <xdr:col>59</xdr:col>
      <xdr:colOff>50800</xdr:colOff>
      <xdr:row>79</xdr:row>
      <xdr:rowOff>61595</xdr:rowOff>
    </xdr:to>
    <xdr:cxnSp macro="">
      <xdr:nvCxnSpPr>
        <xdr:cNvPr id="342" name="直線コネクタ 341"/>
        <xdr:cNvCxnSpPr/>
      </xdr:nvCxnSpPr>
      <xdr:spPr>
        <a:xfrm>
          <a:off x="5826760" y="133051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90170</xdr:rowOff>
    </xdr:from>
    <xdr:ext cx="464185" cy="250190"/>
    <xdr:sp macro="" textlink="">
      <xdr:nvSpPr>
        <xdr:cNvPr id="343" name="テキスト ボックス 342"/>
        <xdr:cNvSpPr txBox="1"/>
      </xdr:nvSpPr>
      <xdr:spPr>
        <a:xfrm>
          <a:off x="5405120" y="131660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76835</xdr:rowOff>
    </xdr:from>
    <xdr:to>
      <xdr:col>59</xdr:col>
      <xdr:colOff>50800</xdr:colOff>
      <xdr:row>77</xdr:row>
      <xdr:rowOff>76835</xdr:rowOff>
    </xdr:to>
    <xdr:cxnSp macro="">
      <xdr:nvCxnSpPr>
        <xdr:cNvPr id="344" name="直線コネクタ 343"/>
        <xdr:cNvCxnSpPr/>
      </xdr:nvCxnSpPr>
      <xdr:spPr>
        <a:xfrm>
          <a:off x="5826760" y="129851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106045</xdr:rowOff>
    </xdr:from>
    <xdr:ext cx="464185" cy="250190"/>
    <xdr:sp macro="" textlink="">
      <xdr:nvSpPr>
        <xdr:cNvPr id="345" name="テキスト ボックス 344"/>
        <xdr:cNvSpPr txBox="1"/>
      </xdr:nvSpPr>
      <xdr:spPr>
        <a:xfrm>
          <a:off x="5405120" y="1284668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6" name="直線コネクタ 345"/>
        <xdr:cNvCxnSpPr/>
      </xdr:nvCxnSpPr>
      <xdr:spPr>
        <a:xfrm>
          <a:off x="5826760" y="126663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4185" cy="250190"/>
    <xdr:sp macro="" textlink="">
      <xdr:nvSpPr>
        <xdr:cNvPr id="347" name="テキスト ボックス 346"/>
        <xdr:cNvSpPr txBox="1"/>
      </xdr:nvSpPr>
      <xdr:spPr>
        <a:xfrm>
          <a:off x="5405120" y="125272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8" name="【福祉施設】&#10;一人当たり面積グラフ枠"/>
        <xdr:cNvSpPr/>
      </xdr:nvSpPr>
      <xdr:spPr>
        <a:xfrm>
          <a:off x="5826760" y="12666345"/>
          <a:ext cx="41529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111760</xdr:rowOff>
    </xdr:from>
    <xdr:to>
      <xdr:col>54</xdr:col>
      <xdr:colOff>171450</xdr:colOff>
      <xdr:row>86</xdr:row>
      <xdr:rowOff>122555</xdr:rowOff>
    </xdr:to>
    <xdr:cxnSp macro="">
      <xdr:nvCxnSpPr>
        <xdr:cNvPr id="349" name="直線コネクタ 348"/>
        <xdr:cNvCxnSpPr/>
      </xdr:nvCxnSpPr>
      <xdr:spPr>
        <a:xfrm flipV="1">
          <a:off x="9216390" y="13187680"/>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126365</xdr:rowOff>
    </xdr:from>
    <xdr:ext cx="466725" cy="250190"/>
    <xdr:sp macro="" textlink="">
      <xdr:nvSpPr>
        <xdr:cNvPr id="350" name="【福祉施設】&#10;一人当たり面積最小値テキスト"/>
        <xdr:cNvSpPr txBox="1"/>
      </xdr:nvSpPr>
      <xdr:spPr>
        <a:xfrm>
          <a:off x="9258300" y="1454340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122555</xdr:rowOff>
    </xdr:from>
    <xdr:to>
      <xdr:col>55</xdr:col>
      <xdr:colOff>88900</xdr:colOff>
      <xdr:row>86</xdr:row>
      <xdr:rowOff>122555</xdr:rowOff>
    </xdr:to>
    <xdr:cxnSp macro="">
      <xdr:nvCxnSpPr>
        <xdr:cNvPr id="351" name="直線コネクタ 350"/>
        <xdr:cNvCxnSpPr/>
      </xdr:nvCxnSpPr>
      <xdr:spPr>
        <a:xfrm>
          <a:off x="9154160" y="145395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59690</xdr:rowOff>
    </xdr:from>
    <xdr:ext cx="466725" cy="253365"/>
    <xdr:sp macro="" textlink="">
      <xdr:nvSpPr>
        <xdr:cNvPr id="352" name="【福祉施設】&#10;一人当たり面積最大値テキスト"/>
        <xdr:cNvSpPr txBox="1"/>
      </xdr:nvSpPr>
      <xdr:spPr>
        <a:xfrm>
          <a:off x="9258300" y="1296797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111760</xdr:rowOff>
    </xdr:from>
    <xdr:to>
      <xdr:col>55</xdr:col>
      <xdr:colOff>88900</xdr:colOff>
      <xdr:row>78</xdr:row>
      <xdr:rowOff>111760</xdr:rowOff>
    </xdr:to>
    <xdr:cxnSp macro="">
      <xdr:nvCxnSpPr>
        <xdr:cNvPr id="353" name="直線コネクタ 352"/>
        <xdr:cNvCxnSpPr/>
      </xdr:nvCxnSpPr>
      <xdr:spPr>
        <a:xfrm>
          <a:off x="9154160" y="131876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75565</xdr:rowOff>
    </xdr:from>
    <xdr:ext cx="466725" cy="253365"/>
    <xdr:sp macro="" textlink="">
      <xdr:nvSpPr>
        <xdr:cNvPr id="354" name="【福祉施設】&#10;一人当たり面積平均値テキスト"/>
        <xdr:cNvSpPr txBox="1"/>
      </xdr:nvSpPr>
      <xdr:spPr>
        <a:xfrm>
          <a:off x="9258300" y="13989685"/>
          <a:ext cx="466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96520</xdr:rowOff>
    </xdr:from>
    <xdr:to>
      <xdr:col>55</xdr:col>
      <xdr:colOff>50800</xdr:colOff>
      <xdr:row>84</xdr:row>
      <xdr:rowOff>28575</xdr:rowOff>
    </xdr:to>
    <xdr:sp macro="" textlink="">
      <xdr:nvSpPr>
        <xdr:cNvPr id="355" name="フローチャート: 判断 354"/>
        <xdr:cNvSpPr/>
      </xdr:nvSpPr>
      <xdr:spPr>
        <a:xfrm>
          <a:off x="9192260" y="140106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64135</xdr:rowOff>
    </xdr:from>
    <xdr:to>
      <xdr:col>50</xdr:col>
      <xdr:colOff>165100</xdr:colOff>
      <xdr:row>83</xdr:row>
      <xdr:rowOff>163830</xdr:rowOff>
    </xdr:to>
    <xdr:sp macro="" textlink="">
      <xdr:nvSpPr>
        <xdr:cNvPr id="356" name="フローチャート: 判断 355"/>
        <xdr:cNvSpPr/>
      </xdr:nvSpPr>
      <xdr:spPr>
        <a:xfrm>
          <a:off x="8445500" y="13978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53975</xdr:rowOff>
    </xdr:from>
    <xdr:to>
      <xdr:col>46</xdr:col>
      <xdr:colOff>38100</xdr:colOff>
      <xdr:row>83</xdr:row>
      <xdr:rowOff>153035</xdr:rowOff>
    </xdr:to>
    <xdr:sp macro="" textlink="">
      <xdr:nvSpPr>
        <xdr:cNvPr id="357" name="フローチャート: 判断 356"/>
        <xdr:cNvSpPr/>
      </xdr:nvSpPr>
      <xdr:spPr>
        <a:xfrm>
          <a:off x="7670800" y="1396809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53975</xdr:rowOff>
    </xdr:from>
    <xdr:to>
      <xdr:col>41</xdr:col>
      <xdr:colOff>101600</xdr:colOff>
      <xdr:row>83</xdr:row>
      <xdr:rowOff>153035</xdr:rowOff>
    </xdr:to>
    <xdr:sp macro="" textlink="">
      <xdr:nvSpPr>
        <xdr:cNvPr id="358" name="フローチャート: 判断 357"/>
        <xdr:cNvSpPr/>
      </xdr:nvSpPr>
      <xdr:spPr>
        <a:xfrm>
          <a:off x="6873240" y="13968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43180</xdr:rowOff>
    </xdr:from>
    <xdr:to>
      <xdr:col>36</xdr:col>
      <xdr:colOff>165100</xdr:colOff>
      <xdr:row>83</xdr:row>
      <xdr:rowOff>142875</xdr:rowOff>
    </xdr:to>
    <xdr:sp macro="" textlink="">
      <xdr:nvSpPr>
        <xdr:cNvPr id="359" name="フローチャート: 判断 358"/>
        <xdr:cNvSpPr/>
      </xdr:nvSpPr>
      <xdr:spPr>
        <a:xfrm>
          <a:off x="6098540" y="139573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190"/>
    <xdr:sp macro="" textlink="">
      <xdr:nvSpPr>
        <xdr:cNvPr id="360" name="テキスト ボックス 359"/>
        <xdr:cNvSpPr txBox="1"/>
      </xdr:nvSpPr>
      <xdr:spPr>
        <a:xfrm>
          <a:off x="905256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190"/>
    <xdr:sp macro="" textlink="">
      <xdr:nvSpPr>
        <xdr:cNvPr id="361" name="テキスト ボックス 360"/>
        <xdr:cNvSpPr txBox="1"/>
      </xdr:nvSpPr>
      <xdr:spPr>
        <a:xfrm>
          <a:off x="832866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190"/>
    <xdr:sp macro="" textlink="">
      <xdr:nvSpPr>
        <xdr:cNvPr id="362" name="テキスト ボックス 361"/>
        <xdr:cNvSpPr txBox="1"/>
      </xdr:nvSpPr>
      <xdr:spPr>
        <a:xfrm>
          <a:off x="753999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8825" cy="250190"/>
    <xdr:sp macro="" textlink="">
      <xdr:nvSpPr>
        <xdr:cNvPr id="363" name="テキスト ボックス 362"/>
        <xdr:cNvSpPr txBox="1"/>
      </xdr:nvSpPr>
      <xdr:spPr>
        <a:xfrm>
          <a:off x="6756400" y="148990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190"/>
    <xdr:sp macro="" textlink="">
      <xdr:nvSpPr>
        <xdr:cNvPr id="364" name="テキスト ボックス 363"/>
        <xdr:cNvSpPr txBox="1"/>
      </xdr:nvSpPr>
      <xdr:spPr>
        <a:xfrm>
          <a:off x="598170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81</xdr:row>
      <xdr:rowOff>27305</xdr:rowOff>
    </xdr:from>
    <xdr:to>
      <xdr:col>55</xdr:col>
      <xdr:colOff>50800</xdr:colOff>
      <xdr:row>81</xdr:row>
      <xdr:rowOff>127000</xdr:rowOff>
    </xdr:to>
    <xdr:sp macro="" textlink="">
      <xdr:nvSpPr>
        <xdr:cNvPr id="365" name="楕円 364"/>
        <xdr:cNvSpPr/>
      </xdr:nvSpPr>
      <xdr:spPr>
        <a:xfrm>
          <a:off x="9192260" y="1360614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50165</xdr:rowOff>
    </xdr:from>
    <xdr:ext cx="466725" cy="250190"/>
    <xdr:sp macro="" textlink="">
      <xdr:nvSpPr>
        <xdr:cNvPr id="366" name="【福祉施設】&#10;一人当たり面積該当値テキスト"/>
        <xdr:cNvSpPr txBox="1"/>
      </xdr:nvSpPr>
      <xdr:spPr>
        <a:xfrm>
          <a:off x="9258300" y="1346136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81</xdr:row>
      <xdr:rowOff>5715</xdr:rowOff>
    </xdr:from>
    <xdr:to>
      <xdr:col>50</xdr:col>
      <xdr:colOff>165100</xdr:colOff>
      <xdr:row>81</xdr:row>
      <xdr:rowOff>106045</xdr:rowOff>
    </xdr:to>
    <xdr:sp macro="" textlink="">
      <xdr:nvSpPr>
        <xdr:cNvPr id="367" name="楕円 366"/>
        <xdr:cNvSpPr/>
      </xdr:nvSpPr>
      <xdr:spPr>
        <a:xfrm>
          <a:off x="8445500" y="135845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55880</xdr:rowOff>
    </xdr:from>
    <xdr:to>
      <xdr:col>55</xdr:col>
      <xdr:colOff>0</xdr:colOff>
      <xdr:row>81</xdr:row>
      <xdr:rowOff>76835</xdr:rowOff>
    </xdr:to>
    <xdr:cxnSp macro="">
      <xdr:nvCxnSpPr>
        <xdr:cNvPr id="368" name="直線コネクタ 367"/>
        <xdr:cNvCxnSpPr/>
      </xdr:nvCxnSpPr>
      <xdr:spPr>
        <a:xfrm>
          <a:off x="8496300" y="13634720"/>
          <a:ext cx="7239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17145</xdr:rowOff>
    </xdr:from>
    <xdr:to>
      <xdr:col>46</xdr:col>
      <xdr:colOff>38100</xdr:colOff>
      <xdr:row>81</xdr:row>
      <xdr:rowOff>116205</xdr:rowOff>
    </xdr:to>
    <xdr:sp macro="" textlink="">
      <xdr:nvSpPr>
        <xdr:cNvPr id="369" name="楕円 368"/>
        <xdr:cNvSpPr/>
      </xdr:nvSpPr>
      <xdr:spPr>
        <a:xfrm>
          <a:off x="7670800" y="1359598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81</xdr:row>
      <xdr:rowOff>55880</xdr:rowOff>
    </xdr:from>
    <xdr:to>
      <xdr:col>50</xdr:col>
      <xdr:colOff>114300</xdr:colOff>
      <xdr:row>81</xdr:row>
      <xdr:rowOff>66675</xdr:rowOff>
    </xdr:to>
    <xdr:cxnSp macro="">
      <xdr:nvCxnSpPr>
        <xdr:cNvPr id="370" name="直線コネクタ 369"/>
        <xdr:cNvCxnSpPr/>
      </xdr:nvCxnSpPr>
      <xdr:spPr>
        <a:xfrm flipV="1">
          <a:off x="7707630" y="13634720"/>
          <a:ext cx="78867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88900</xdr:rowOff>
    </xdr:from>
    <xdr:to>
      <xdr:col>41</xdr:col>
      <xdr:colOff>101600</xdr:colOff>
      <xdr:row>81</xdr:row>
      <xdr:rowOff>20320</xdr:rowOff>
    </xdr:to>
    <xdr:sp macro="" textlink="">
      <xdr:nvSpPr>
        <xdr:cNvPr id="371" name="楕円 370"/>
        <xdr:cNvSpPr/>
      </xdr:nvSpPr>
      <xdr:spPr>
        <a:xfrm>
          <a:off x="6873240" y="13500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138430</xdr:rowOff>
    </xdr:from>
    <xdr:to>
      <xdr:col>45</xdr:col>
      <xdr:colOff>171450</xdr:colOff>
      <xdr:row>81</xdr:row>
      <xdr:rowOff>66675</xdr:rowOff>
    </xdr:to>
    <xdr:cxnSp macro="">
      <xdr:nvCxnSpPr>
        <xdr:cNvPr id="372" name="直線コネクタ 371"/>
        <xdr:cNvCxnSpPr/>
      </xdr:nvCxnSpPr>
      <xdr:spPr>
        <a:xfrm>
          <a:off x="6924040" y="13549630"/>
          <a:ext cx="78359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99060</xdr:rowOff>
    </xdr:from>
    <xdr:to>
      <xdr:col>36</xdr:col>
      <xdr:colOff>165100</xdr:colOff>
      <xdr:row>81</xdr:row>
      <xdr:rowOff>31115</xdr:rowOff>
    </xdr:to>
    <xdr:sp macro="" textlink="">
      <xdr:nvSpPr>
        <xdr:cNvPr id="373" name="楕円 372"/>
        <xdr:cNvSpPr/>
      </xdr:nvSpPr>
      <xdr:spPr>
        <a:xfrm>
          <a:off x="6098540" y="135102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138430</xdr:rowOff>
    </xdr:from>
    <xdr:to>
      <xdr:col>41</xdr:col>
      <xdr:colOff>50800</xdr:colOff>
      <xdr:row>80</xdr:row>
      <xdr:rowOff>149225</xdr:rowOff>
    </xdr:to>
    <xdr:cxnSp macro="">
      <xdr:nvCxnSpPr>
        <xdr:cNvPr id="374" name="直線コネクタ 373"/>
        <xdr:cNvCxnSpPr/>
      </xdr:nvCxnSpPr>
      <xdr:spPr>
        <a:xfrm flipV="1">
          <a:off x="6149340" y="13549630"/>
          <a:ext cx="7747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154940</xdr:rowOff>
    </xdr:from>
    <xdr:ext cx="469900" cy="253365"/>
    <xdr:sp macro="" textlink="">
      <xdr:nvSpPr>
        <xdr:cNvPr id="375" name="n_1aveValue【福祉施設】&#10;一人当たり面積"/>
        <xdr:cNvSpPr txBox="1"/>
      </xdr:nvSpPr>
      <xdr:spPr>
        <a:xfrm>
          <a:off x="8271510" y="14069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144780</xdr:rowOff>
    </xdr:from>
    <xdr:ext cx="469900" cy="249555"/>
    <xdr:sp macro="" textlink="">
      <xdr:nvSpPr>
        <xdr:cNvPr id="376" name="n_2aveValue【福祉施設】&#10;一人当たり面積"/>
        <xdr:cNvSpPr txBox="1"/>
      </xdr:nvSpPr>
      <xdr:spPr>
        <a:xfrm>
          <a:off x="7509510" y="140589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144780</xdr:rowOff>
    </xdr:from>
    <xdr:ext cx="469900" cy="249555"/>
    <xdr:sp macro="" textlink="">
      <xdr:nvSpPr>
        <xdr:cNvPr id="377" name="n_3aveValue【福祉施設】&#10;一人当たり面積"/>
        <xdr:cNvSpPr txBox="1"/>
      </xdr:nvSpPr>
      <xdr:spPr>
        <a:xfrm>
          <a:off x="6711950" y="140589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133985</xdr:rowOff>
    </xdr:from>
    <xdr:ext cx="469900" cy="253365"/>
    <xdr:sp macro="" textlink="">
      <xdr:nvSpPr>
        <xdr:cNvPr id="378" name="n_4aveValue【福祉施設】&#10;一人当たり面積"/>
        <xdr:cNvSpPr txBox="1"/>
      </xdr:nvSpPr>
      <xdr:spPr>
        <a:xfrm>
          <a:off x="5937250" y="140481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79</xdr:row>
      <xdr:rowOff>121920</xdr:rowOff>
    </xdr:from>
    <xdr:ext cx="469900" cy="250190"/>
    <xdr:sp macro="" textlink="">
      <xdr:nvSpPr>
        <xdr:cNvPr id="379" name="n_1mainValue【福祉施設】&#10;一人当たり面積"/>
        <xdr:cNvSpPr txBox="1"/>
      </xdr:nvSpPr>
      <xdr:spPr>
        <a:xfrm>
          <a:off x="8271510" y="133654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132080</xdr:rowOff>
    </xdr:from>
    <xdr:ext cx="469900" cy="253365"/>
    <xdr:sp macro="" textlink="">
      <xdr:nvSpPr>
        <xdr:cNvPr id="380" name="n_2mainValue【福祉施設】&#10;一人当たり面積"/>
        <xdr:cNvSpPr txBox="1"/>
      </xdr:nvSpPr>
      <xdr:spPr>
        <a:xfrm>
          <a:off x="7509510" y="133756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36830</xdr:rowOff>
    </xdr:from>
    <xdr:ext cx="469900" cy="250190"/>
    <xdr:sp macro="" textlink="">
      <xdr:nvSpPr>
        <xdr:cNvPr id="381" name="n_3mainValue【福祉施設】&#10;一人当たり面積"/>
        <xdr:cNvSpPr txBox="1"/>
      </xdr:nvSpPr>
      <xdr:spPr>
        <a:xfrm>
          <a:off x="6711950" y="132803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47625</xdr:rowOff>
    </xdr:from>
    <xdr:ext cx="469900" cy="250190"/>
    <xdr:sp macro="" textlink="">
      <xdr:nvSpPr>
        <xdr:cNvPr id="382" name="n_4mainValue【福祉施設】&#10;一人当たり面積"/>
        <xdr:cNvSpPr txBox="1"/>
      </xdr:nvSpPr>
      <xdr:spPr>
        <a:xfrm>
          <a:off x="5937250" y="132911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275" cy="225425"/>
    <xdr:sp macro="" textlink="">
      <xdr:nvSpPr>
        <xdr:cNvPr id="391" name="テキスト ボックス 390"/>
        <xdr:cNvSpPr txBox="1"/>
      </xdr:nvSpPr>
      <xdr:spPr>
        <a:xfrm>
          <a:off x="655320" y="1620774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7056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185" cy="259080"/>
    <xdr:sp macro="" textlink="">
      <xdr:nvSpPr>
        <xdr:cNvPr id="393" name="テキスト ボックス 392"/>
        <xdr:cNvSpPr txBox="1"/>
      </xdr:nvSpPr>
      <xdr:spPr>
        <a:xfrm>
          <a:off x="271780" y="184886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670560" y="182575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4185" cy="259080"/>
    <xdr:sp macro="" textlink="">
      <xdr:nvSpPr>
        <xdr:cNvPr id="395" name="テキスト ボックス 394"/>
        <xdr:cNvSpPr txBox="1"/>
      </xdr:nvSpPr>
      <xdr:spPr>
        <a:xfrm>
          <a:off x="271780" y="181152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670560" y="17884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0050" cy="255905"/>
    <xdr:sp macro="" textlink="">
      <xdr:nvSpPr>
        <xdr:cNvPr id="397" name="テキスト ボックス 396"/>
        <xdr:cNvSpPr txBox="1"/>
      </xdr:nvSpPr>
      <xdr:spPr>
        <a:xfrm>
          <a:off x="335915" y="1774571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67056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0050" cy="259080"/>
    <xdr:sp macro="" textlink="">
      <xdr:nvSpPr>
        <xdr:cNvPr id="399" name="テキスト ボックス 398"/>
        <xdr:cNvSpPr txBox="1"/>
      </xdr:nvSpPr>
      <xdr:spPr>
        <a:xfrm>
          <a:off x="335915" y="173723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670560" y="17137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0050" cy="259080"/>
    <xdr:sp macro="" textlink="">
      <xdr:nvSpPr>
        <xdr:cNvPr id="401" name="テキスト ボックス 400"/>
        <xdr:cNvSpPr txBox="1"/>
      </xdr:nvSpPr>
      <xdr:spPr>
        <a:xfrm>
          <a:off x="335915" y="169989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670560" y="16764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0050" cy="255905"/>
    <xdr:sp macro="" textlink="">
      <xdr:nvSpPr>
        <xdr:cNvPr id="403" name="テキスト ボックス 402"/>
        <xdr:cNvSpPr txBox="1"/>
      </xdr:nvSpPr>
      <xdr:spPr>
        <a:xfrm>
          <a:off x="335915" y="1662557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7056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5915" cy="259080"/>
    <xdr:sp macro="" textlink="">
      <xdr:nvSpPr>
        <xdr:cNvPr id="405" name="テキスト ボックス 404"/>
        <xdr:cNvSpPr txBox="1"/>
      </xdr:nvSpPr>
      <xdr:spPr>
        <a:xfrm>
          <a:off x="377190" y="1625600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67056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127635</xdr:rowOff>
    </xdr:from>
    <xdr:to>
      <xdr:col>24</xdr:col>
      <xdr:colOff>62865</xdr:colOff>
      <xdr:row>108</xdr:row>
      <xdr:rowOff>87630</xdr:rowOff>
    </xdr:to>
    <xdr:cxnSp macro="">
      <xdr:nvCxnSpPr>
        <xdr:cNvPr id="407" name="直線コネクタ 406"/>
        <xdr:cNvCxnSpPr/>
      </xdr:nvCxnSpPr>
      <xdr:spPr>
        <a:xfrm flipV="1">
          <a:off x="4086225" y="16723995"/>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91440</xdr:rowOff>
    </xdr:from>
    <xdr:ext cx="401955" cy="259080"/>
    <xdr:sp macro="" textlink="">
      <xdr:nvSpPr>
        <xdr:cNvPr id="408" name="【市民会館】&#10;有形固定資産減価償却率最小値テキスト"/>
        <xdr:cNvSpPr txBox="1"/>
      </xdr:nvSpPr>
      <xdr:spPr>
        <a:xfrm>
          <a:off x="4124960" y="181965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xdr:cNvCxnSpPr/>
      </xdr:nvCxnSpPr>
      <xdr:spPr>
        <a:xfrm>
          <a:off x="4020820" y="181927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74930</xdr:rowOff>
    </xdr:from>
    <xdr:ext cx="401955" cy="255905"/>
    <xdr:sp macro="" textlink="">
      <xdr:nvSpPr>
        <xdr:cNvPr id="410" name="【市民会館】&#10;有形固定資産減価償却率最大値テキスト"/>
        <xdr:cNvSpPr txBox="1"/>
      </xdr:nvSpPr>
      <xdr:spPr>
        <a:xfrm>
          <a:off x="4124960" y="165036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127635</xdr:rowOff>
    </xdr:from>
    <xdr:to>
      <xdr:col>24</xdr:col>
      <xdr:colOff>152400</xdr:colOff>
      <xdr:row>99</xdr:row>
      <xdr:rowOff>127635</xdr:rowOff>
    </xdr:to>
    <xdr:cxnSp macro="">
      <xdr:nvCxnSpPr>
        <xdr:cNvPr id="411" name="直線コネクタ 410"/>
        <xdr:cNvCxnSpPr/>
      </xdr:nvCxnSpPr>
      <xdr:spPr>
        <a:xfrm>
          <a:off x="4020820" y="167239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55245</xdr:rowOff>
    </xdr:from>
    <xdr:ext cx="401955" cy="255905"/>
    <xdr:sp macro="" textlink="">
      <xdr:nvSpPr>
        <xdr:cNvPr id="412" name="【市民会館】&#10;有形固定資産減価償却率平均値テキスト"/>
        <xdr:cNvSpPr txBox="1"/>
      </xdr:nvSpPr>
      <xdr:spPr>
        <a:xfrm>
          <a:off x="4124960" y="17322165"/>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76835</xdr:rowOff>
    </xdr:from>
    <xdr:to>
      <xdr:col>24</xdr:col>
      <xdr:colOff>114300</xdr:colOff>
      <xdr:row>104</xdr:row>
      <xdr:rowOff>6985</xdr:rowOff>
    </xdr:to>
    <xdr:sp macro="" textlink="">
      <xdr:nvSpPr>
        <xdr:cNvPr id="413" name="フローチャート: 判断 412"/>
        <xdr:cNvSpPr/>
      </xdr:nvSpPr>
      <xdr:spPr>
        <a:xfrm>
          <a:off x="4036060" y="17343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xdr:cNvSpPr/>
      </xdr:nvSpPr>
      <xdr:spPr>
        <a:xfrm>
          <a:off x="3312160" y="173323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xdr:cNvSpPr/>
      </xdr:nvSpPr>
      <xdr:spPr>
        <a:xfrm>
          <a:off x="25146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xdr:cNvSpPr/>
      </xdr:nvSpPr>
      <xdr:spPr>
        <a:xfrm>
          <a:off x="1739900" y="17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40640</xdr:rowOff>
    </xdr:from>
    <xdr:to>
      <xdr:col>6</xdr:col>
      <xdr:colOff>38100</xdr:colOff>
      <xdr:row>103</xdr:row>
      <xdr:rowOff>142240</xdr:rowOff>
    </xdr:to>
    <xdr:sp macro="" textlink="">
      <xdr:nvSpPr>
        <xdr:cNvPr id="417" name="フローチャート: 判断 416"/>
        <xdr:cNvSpPr/>
      </xdr:nvSpPr>
      <xdr:spPr>
        <a:xfrm>
          <a:off x="965200" y="17307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8" name="テキスト ボックス 417"/>
        <xdr:cNvSpPr txBox="1"/>
      </xdr:nvSpPr>
      <xdr:spPr>
        <a:xfrm>
          <a:off x="39192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9" name="テキスト ボックス 418"/>
        <xdr:cNvSpPr txBox="1"/>
      </xdr:nvSpPr>
      <xdr:spPr>
        <a:xfrm>
          <a:off x="318135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8825" cy="259080"/>
    <xdr:sp macro="" textlink="">
      <xdr:nvSpPr>
        <xdr:cNvPr id="420" name="テキスト ボックス 419"/>
        <xdr:cNvSpPr txBox="1"/>
      </xdr:nvSpPr>
      <xdr:spPr>
        <a:xfrm>
          <a:off x="2397760" y="18624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1" name="テキスト ボックス 420"/>
        <xdr:cNvSpPr txBox="1"/>
      </xdr:nvSpPr>
      <xdr:spPr>
        <a:xfrm>
          <a:off x="16230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22" name="テキスト ボックス 421"/>
        <xdr:cNvSpPr txBox="1"/>
      </xdr:nvSpPr>
      <xdr:spPr>
        <a:xfrm>
          <a:off x="83439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145415</xdr:rowOff>
    </xdr:from>
    <xdr:to>
      <xdr:col>24</xdr:col>
      <xdr:colOff>114300</xdr:colOff>
      <xdr:row>103</xdr:row>
      <xdr:rowOff>75565</xdr:rowOff>
    </xdr:to>
    <xdr:sp macro="" textlink="">
      <xdr:nvSpPr>
        <xdr:cNvPr id="423" name="楕円 422"/>
        <xdr:cNvSpPr/>
      </xdr:nvSpPr>
      <xdr:spPr>
        <a:xfrm>
          <a:off x="4036060" y="17244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168275</xdr:rowOff>
    </xdr:from>
    <xdr:ext cx="401955" cy="255905"/>
    <xdr:sp macro="" textlink="">
      <xdr:nvSpPr>
        <xdr:cNvPr id="424" name="【市民会館】&#10;有形固定資産減価償却率該当値テキスト"/>
        <xdr:cNvSpPr txBox="1"/>
      </xdr:nvSpPr>
      <xdr:spPr>
        <a:xfrm>
          <a:off x="4124960" y="170999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164465</xdr:rowOff>
    </xdr:from>
    <xdr:to>
      <xdr:col>20</xdr:col>
      <xdr:colOff>38100</xdr:colOff>
      <xdr:row>103</xdr:row>
      <xdr:rowOff>94615</xdr:rowOff>
    </xdr:to>
    <xdr:sp macro="" textlink="">
      <xdr:nvSpPr>
        <xdr:cNvPr id="425" name="楕円 424"/>
        <xdr:cNvSpPr/>
      </xdr:nvSpPr>
      <xdr:spPr>
        <a:xfrm>
          <a:off x="3312160" y="17263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103</xdr:row>
      <xdr:rowOff>24765</xdr:rowOff>
    </xdr:from>
    <xdr:to>
      <xdr:col>24</xdr:col>
      <xdr:colOff>63500</xdr:colOff>
      <xdr:row>103</xdr:row>
      <xdr:rowOff>43815</xdr:rowOff>
    </xdr:to>
    <xdr:cxnSp macro="">
      <xdr:nvCxnSpPr>
        <xdr:cNvPr id="426" name="直線コネクタ 425"/>
        <xdr:cNvCxnSpPr/>
      </xdr:nvCxnSpPr>
      <xdr:spPr>
        <a:xfrm flipV="1">
          <a:off x="3348990" y="17291685"/>
          <a:ext cx="73787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86360</xdr:rowOff>
    </xdr:from>
    <xdr:to>
      <xdr:col>15</xdr:col>
      <xdr:colOff>101600</xdr:colOff>
      <xdr:row>103</xdr:row>
      <xdr:rowOff>16510</xdr:rowOff>
    </xdr:to>
    <xdr:sp macro="" textlink="">
      <xdr:nvSpPr>
        <xdr:cNvPr id="427" name="楕円 426"/>
        <xdr:cNvSpPr/>
      </xdr:nvSpPr>
      <xdr:spPr>
        <a:xfrm>
          <a:off x="2514600" y="17185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137160</xdr:rowOff>
    </xdr:from>
    <xdr:to>
      <xdr:col>19</xdr:col>
      <xdr:colOff>171450</xdr:colOff>
      <xdr:row>103</xdr:row>
      <xdr:rowOff>43815</xdr:rowOff>
    </xdr:to>
    <xdr:cxnSp macro="">
      <xdr:nvCxnSpPr>
        <xdr:cNvPr id="428" name="直線コネクタ 427"/>
        <xdr:cNvCxnSpPr/>
      </xdr:nvCxnSpPr>
      <xdr:spPr>
        <a:xfrm>
          <a:off x="2565400" y="17236440"/>
          <a:ext cx="78359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114935</xdr:rowOff>
    </xdr:from>
    <xdr:to>
      <xdr:col>10</xdr:col>
      <xdr:colOff>165100</xdr:colOff>
      <xdr:row>103</xdr:row>
      <xdr:rowOff>45085</xdr:rowOff>
    </xdr:to>
    <xdr:sp macro="" textlink="">
      <xdr:nvSpPr>
        <xdr:cNvPr id="429" name="楕円 428"/>
        <xdr:cNvSpPr/>
      </xdr:nvSpPr>
      <xdr:spPr>
        <a:xfrm>
          <a:off x="1739900" y="17214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137160</xdr:rowOff>
    </xdr:from>
    <xdr:to>
      <xdr:col>15</xdr:col>
      <xdr:colOff>50800</xdr:colOff>
      <xdr:row>102</xdr:row>
      <xdr:rowOff>166370</xdr:rowOff>
    </xdr:to>
    <xdr:cxnSp macro="">
      <xdr:nvCxnSpPr>
        <xdr:cNvPr id="430" name="直線コネクタ 429"/>
        <xdr:cNvCxnSpPr/>
      </xdr:nvCxnSpPr>
      <xdr:spPr>
        <a:xfrm flipV="1">
          <a:off x="1790700" y="17236440"/>
          <a:ext cx="7747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164465</xdr:rowOff>
    </xdr:from>
    <xdr:to>
      <xdr:col>6</xdr:col>
      <xdr:colOff>38100</xdr:colOff>
      <xdr:row>106</xdr:row>
      <xdr:rowOff>94615</xdr:rowOff>
    </xdr:to>
    <xdr:sp macro="" textlink="">
      <xdr:nvSpPr>
        <xdr:cNvPr id="431" name="楕円 430"/>
        <xdr:cNvSpPr/>
      </xdr:nvSpPr>
      <xdr:spPr>
        <a:xfrm>
          <a:off x="965200" y="17766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102</xdr:row>
      <xdr:rowOff>166370</xdr:rowOff>
    </xdr:from>
    <xdr:to>
      <xdr:col>10</xdr:col>
      <xdr:colOff>114300</xdr:colOff>
      <xdr:row>106</xdr:row>
      <xdr:rowOff>43815</xdr:rowOff>
    </xdr:to>
    <xdr:cxnSp macro="">
      <xdr:nvCxnSpPr>
        <xdr:cNvPr id="432" name="直線コネクタ 431"/>
        <xdr:cNvCxnSpPr/>
      </xdr:nvCxnSpPr>
      <xdr:spPr>
        <a:xfrm flipV="1">
          <a:off x="1002030" y="17265650"/>
          <a:ext cx="788670" cy="548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158115</xdr:rowOff>
    </xdr:from>
    <xdr:ext cx="401955" cy="255905"/>
    <xdr:sp macro="" textlink="">
      <xdr:nvSpPr>
        <xdr:cNvPr id="433" name="n_1aveValue【市民会館】&#10;有形固定資産減価償却率"/>
        <xdr:cNvSpPr txBox="1"/>
      </xdr:nvSpPr>
      <xdr:spPr>
        <a:xfrm>
          <a:off x="3170555" y="174250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156210</xdr:rowOff>
    </xdr:from>
    <xdr:ext cx="401955" cy="255905"/>
    <xdr:sp macro="" textlink="">
      <xdr:nvSpPr>
        <xdr:cNvPr id="434" name="n_2aveValue【市民会館】&#10;有形固定資産減価償却率"/>
        <xdr:cNvSpPr txBox="1"/>
      </xdr:nvSpPr>
      <xdr:spPr>
        <a:xfrm>
          <a:off x="2385695" y="174231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135255</xdr:rowOff>
    </xdr:from>
    <xdr:ext cx="401955" cy="255905"/>
    <xdr:sp macro="" textlink="">
      <xdr:nvSpPr>
        <xdr:cNvPr id="435" name="n_3aveValue【市民会館】&#10;有形固定資産減価償却率"/>
        <xdr:cNvSpPr txBox="1"/>
      </xdr:nvSpPr>
      <xdr:spPr>
        <a:xfrm>
          <a:off x="1610995" y="174021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158750</xdr:rowOff>
    </xdr:from>
    <xdr:ext cx="405130" cy="259080"/>
    <xdr:sp macro="" textlink="">
      <xdr:nvSpPr>
        <xdr:cNvPr id="436" name="n_4aveValue【市民会館】&#10;有形固定資産減価償却率"/>
        <xdr:cNvSpPr txBox="1"/>
      </xdr:nvSpPr>
      <xdr:spPr>
        <a:xfrm>
          <a:off x="836295" y="1709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111125</xdr:rowOff>
    </xdr:from>
    <xdr:ext cx="401955" cy="255905"/>
    <xdr:sp macro="" textlink="">
      <xdr:nvSpPr>
        <xdr:cNvPr id="437" name="n_1mainValue【市民会館】&#10;有形固定資産減価償却率"/>
        <xdr:cNvSpPr txBox="1"/>
      </xdr:nvSpPr>
      <xdr:spPr>
        <a:xfrm>
          <a:off x="3170555" y="170427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33020</xdr:rowOff>
    </xdr:from>
    <xdr:ext cx="401955" cy="259080"/>
    <xdr:sp macro="" textlink="">
      <xdr:nvSpPr>
        <xdr:cNvPr id="438" name="n_2mainValue【市民会館】&#10;有形固定資産減価償却率"/>
        <xdr:cNvSpPr txBox="1"/>
      </xdr:nvSpPr>
      <xdr:spPr>
        <a:xfrm>
          <a:off x="2385695" y="169646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61595</xdr:rowOff>
    </xdr:from>
    <xdr:ext cx="401955" cy="259080"/>
    <xdr:sp macro="" textlink="">
      <xdr:nvSpPr>
        <xdr:cNvPr id="439" name="n_3mainValue【市民会館】&#10;有形固定資産減価償却率"/>
        <xdr:cNvSpPr txBox="1"/>
      </xdr:nvSpPr>
      <xdr:spPr>
        <a:xfrm>
          <a:off x="1610995" y="169932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86360</xdr:rowOff>
    </xdr:from>
    <xdr:ext cx="405130" cy="255905"/>
    <xdr:sp macro="" textlink="">
      <xdr:nvSpPr>
        <xdr:cNvPr id="440" name="n_4mainValue【市民会館】&#10;有形固定資産減価償却率"/>
        <xdr:cNvSpPr txBox="1"/>
      </xdr:nvSpPr>
      <xdr:spPr>
        <a:xfrm>
          <a:off x="836295" y="178562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582676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710" cy="225425"/>
    <xdr:sp macro="" textlink="">
      <xdr:nvSpPr>
        <xdr:cNvPr id="449" name="テキスト ボックス 448"/>
        <xdr:cNvSpPr txBox="1"/>
      </xdr:nvSpPr>
      <xdr:spPr>
        <a:xfrm>
          <a:off x="5788660" y="1620774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5826760" y="186270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5826760" y="181813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4185" cy="259080"/>
    <xdr:sp macro="" textlink="">
      <xdr:nvSpPr>
        <xdr:cNvPr id="452" name="テキスト ボックス 451"/>
        <xdr:cNvSpPr txBox="1"/>
      </xdr:nvSpPr>
      <xdr:spPr>
        <a:xfrm>
          <a:off x="5405120" y="180428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5826760" y="177355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4185" cy="259080"/>
    <xdr:sp macro="" textlink="">
      <xdr:nvSpPr>
        <xdr:cNvPr id="454" name="テキスト ボックス 453"/>
        <xdr:cNvSpPr txBox="1"/>
      </xdr:nvSpPr>
      <xdr:spPr>
        <a:xfrm>
          <a:off x="5405120" y="175971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5826760" y="172859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4185" cy="259080"/>
    <xdr:sp macro="" textlink="">
      <xdr:nvSpPr>
        <xdr:cNvPr id="456" name="テキスト ボックス 455"/>
        <xdr:cNvSpPr txBox="1"/>
      </xdr:nvSpPr>
      <xdr:spPr>
        <a:xfrm>
          <a:off x="5405120" y="171475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5826760" y="16840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4185" cy="259080"/>
    <xdr:sp macro="" textlink="">
      <xdr:nvSpPr>
        <xdr:cNvPr id="458" name="テキスト ボックス 457"/>
        <xdr:cNvSpPr txBox="1"/>
      </xdr:nvSpPr>
      <xdr:spPr>
        <a:xfrm>
          <a:off x="5405120" y="167017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5826760" y="16394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185" cy="259080"/>
    <xdr:sp macro="" textlink="">
      <xdr:nvSpPr>
        <xdr:cNvPr id="460" name="テキスト ボックス 459"/>
        <xdr:cNvSpPr txBox="1"/>
      </xdr:nvSpPr>
      <xdr:spPr>
        <a:xfrm>
          <a:off x="5405120" y="162560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582676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101</xdr:row>
      <xdr:rowOff>83185</xdr:rowOff>
    </xdr:from>
    <xdr:to>
      <xdr:col>54</xdr:col>
      <xdr:colOff>171450</xdr:colOff>
      <xdr:row>108</xdr:row>
      <xdr:rowOff>3175</xdr:rowOff>
    </xdr:to>
    <xdr:cxnSp macro="">
      <xdr:nvCxnSpPr>
        <xdr:cNvPr id="462" name="直線コネクタ 461"/>
        <xdr:cNvCxnSpPr/>
      </xdr:nvCxnSpPr>
      <xdr:spPr>
        <a:xfrm flipV="1">
          <a:off x="9216390" y="17014825"/>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6985</xdr:rowOff>
    </xdr:from>
    <xdr:ext cx="466725" cy="255905"/>
    <xdr:sp macro="" textlink="">
      <xdr:nvSpPr>
        <xdr:cNvPr id="463" name="【市民会館】&#10;一人当たり面積最小値テキスト"/>
        <xdr:cNvSpPr txBox="1"/>
      </xdr:nvSpPr>
      <xdr:spPr>
        <a:xfrm>
          <a:off x="9258300" y="181121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3175</xdr:rowOff>
    </xdr:from>
    <xdr:to>
      <xdr:col>55</xdr:col>
      <xdr:colOff>88900</xdr:colOff>
      <xdr:row>108</xdr:row>
      <xdr:rowOff>3175</xdr:rowOff>
    </xdr:to>
    <xdr:cxnSp macro="">
      <xdr:nvCxnSpPr>
        <xdr:cNvPr id="464" name="直線コネクタ 463"/>
        <xdr:cNvCxnSpPr/>
      </xdr:nvCxnSpPr>
      <xdr:spPr>
        <a:xfrm>
          <a:off x="9154160" y="181082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29845</xdr:rowOff>
    </xdr:from>
    <xdr:ext cx="466725" cy="255905"/>
    <xdr:sp macro="" textlink="">
      <xdr:nvSpPr>
        <xdr:cNvPr id="465" name="【市民会館】&#10;一人当たり面積最大値テキスト"/>
        <xdr:cNvSpPr txBox="1"/>
      </xdr:nvSpPr>
      <xdr:spPr>
        <a:xfrm>
          <a:off x="9258300" y="167938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83185</xdr:rowOff>
    </xdr:from>
    <xdr:to>
      <xdr:col>55</xdr:col>
      <xdr:colOff>88900</xdr:colOff>
      <xdr:row>101</xdr:row>
      <xdr:rowOff>83185</xdr:rowOff>
    </xdr:to>
    <xdr:cxnSp macro="">
      <xdr:nvCxnSpPr>
        <xdr:cNvPr id="466" name="直線コネクタ 465"/>
        <xdr:cNvCxnSpPr/>
      </xdr:nvCxnSpPr>
      <xdr:spPr>
        <a:xfrm>
          <a:off x="9154160" y="170148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100965</xdr:rowOff>
    </xdr:from>
    <xdr:ext cx="466725" cy="255905"/>
    <xdr:sp macro="" textlink="">
      <xdr:nvSpPr>
        <xdr:cNvPr id="467" name="【市民会館】&#10;一人当たり面積平均値テキスト"/>
        <xdr:cNvSpPr txBox="1"/>
      </xdr:nvSpPr>
      <xdr:spPr>
        <a:xfrm>
          <a:off x="9258300" y="17535525"/>
          <a:ext cx="4667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78105</xdr:rowOff>
    </xdr:from>
    <xdr:to>
      <xdr:col>55</xdr:col>
      <xdr:colOff>50800</xdr:colOff>
      <xdr:row>106</xdr:row>
      <xdr:rowOff>8255</xdr:rowOff>
    </xdr:to>
    <xdr:sp macro="" textlink="">
      <xdr:nvSpPr>
        <xdr:cNvPr id="468" name="フローチャート: 判断 467"/>
        <xdr:cNvSpPr/>
      </xdr:nvSpPr>
      <xdr:spPr>
        <a:xfrm>
          <a:off x="9192260" y="17680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55245</xdr:rowOff>
    </xdr:from>
    <xdr:to>
      <xdr:col>50</xdr:col>
      <xdr:colOff>165100</xdr:colOff>
      <xdr:row>105</xdr:row>
      <xdr:rowOff>156845</xdr:rowOff>
    </xdr:to>
    <xdr:sp macro="" textlink="">
      <xdr:nvSpPr>
        <xdr:cNvPr id="469" name="フローチャート: 判断 468"/>
        <xdr:cNvSpPr/>
      </xdr:nvSpPr>
      <xdr:spPr>
        <a:xfrm>
          <a:off x="8445500" y="1765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41275</xdr:rowOff>
    </xdr:from>
    <xdr:to>
      <xdr:col>46</xdr:col>
      <xdr:colOff>38100</xdr:colOff>
      <xdr:row>105</xdr:row>
      <xdr:rowOff>143510</xdr:rowOff>
    </xdr:to>
    <xdr:sp macro="" textlink="">
      <xdr:nvSpPr>
        <xdr:cNvPr id="470" name="フローチャート: 判断 469"/>
        <xdr:cNvSpPr/>
      </xdr:nvSpPr>
      <xdr:spPr>
        <a:xfrm>
          <a:off x="7670800" y="17643475"/>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41275</xdr:rowOff>
    </xdr:from>
    <xdr:to>
      <xdr:col>41</xdr:col>
      <xdr:colOff>101600</xdr:colOff>
      <xdr:row>105</xdr:row>
      <xdr:rowOff>143510</xdr:rowOff>
    </xdr:to>
    <xdr:sp macro="" textlink="">
      <xdr:nvSpPr>
        <xdr:cNvPr id="471" name="フローチャート: 判断 470"/>
        <xdr:cNvSpPr/>
      </xdr:nvSpPr>
      <xdr:spPr>
        <a:xfrm>
          <a:off x="6873240" y="1764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41275</xdr:rowOff>
    </xdr:from>
    <xdr:to>
      <xdr:col>36</xdr:col>
      <xdr:colOff>165100</xdr:colOff>
      <xdr:row>105</xdr:row>
      <xdr:rowOff>143510</xdr:rowOff>
    </xdr:to>
    <xdr:sp macro="" textlink="">
      <xdr:nvSpPr>
        <xdr:cNvPr id="472" name="フローチャート: 判断 471"/>
        <xdr:cNvSpPr/>
      </xdr:nvSpPr>
      <xdr:spPr>
        <a:xfrm>
          <a:off x="6098540" y="1764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3" name="テキスト ボックス 472"/>
        <xdr:cNvSpPr txBox="1"/>
      </xdr:nvSpPr>
      <xdr:spPr>
        <a:xfrm>
          <a:off x="90525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4" name="テキスト ボックス 473"/>
        <xdr:cNvSpPr txBox="1"/>
      </xdr:nvSpPr>
      <xdr:spPr>
        <a:xfrm>
          <a:off x="83286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75" name="テキスト ボックス 474"/>
        <xdr:cNvSpPr txBox="1"/>
      </xdr:nvSpPr>
      <xdr:spPr>
        <a:xfrm>
          <a:off x="753999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8825" cy="259080"/>
    <xdr:sp macro="" textlink="">
      <xdr:nvSpPr>
        <xdr:cNvPr id="476" name="テキスト ボックス 475"/>
        <xdr:cNvSpPr txBox="1"/>
      </xdr:nvSpPr>
      <xdr:spPr>
        <a:xfrm>
          <a:off x="6756400" y="18624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7" name="テキスト ボックス 476"/>
        <xdr:cNvSpPr txBox="1"/>
      </xdr:nvSpPr>
      <xdr:spPr>
        <a:xfrm>
          <a:off x="5981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2540</xdr:rowOff>
    </xdr:from>
    <xdr:to>
      <xdr:col>55</xdr:col>
      <xdr:colOff>50800</xdr:colOff>
      <xdr:row>106</xdr:row>
      <xdr:rowOff>104140</xdr:rowOff>
    </xdr:to>
    <xdr:sp macro="" textlink="">
      <xdr:nvSpPr>
        <xdr:cNvPr id="478" name="楕円 477"/>
        <xdr:cNvSpPr/>
      </xdr:nvSpPr>
      <xdr:spPr>
        <a:xfrm>
          <a:off x="9192260" y="17772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152400</xdr:rowOff>
    </xdr:from>
    <xdr:ext cx="466725" cy="259080"/>
    <xdr:sp macro="" textlink="">
      <xdr:nvSpPr>
        <xdr:cNvPr id="479" name="【市民会館】&#10;一人当たり面積該当値テキスト"/>
        <xdr:cNvSpPr txBox="1"/>
      </xdr:nvSpPr>
      <xdr:spPr>
        <a:xfrm>
          <a:off x="9258300" y="177546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2540</xdr:rowOff>
    </xdr:from>
    <xdr:to>
      <xdr:col>50</xdr:col>
      <xdr:colOff>165100</xdr:colOff>
      <xdr:row>106</xdr:row>
      <xdr:rowOff>104140</xdr:rowOff>
    </xdr:to>
    <xdr:sp macro="" textlink="">
      <xdr:nvSpPr>
        <xdr:cNvPr id="480" name="楕円 479"/>
        <xdr:cNvSpPr/>
      </xdr:nvSpPr>
      <xdr:spPr>
        <a:xfrm>
          <a:off x="8445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53340</xdr:rowOff>
    </xdr:from>
    <xdr:to>
      <xdr:col>55</xdr:col>
      <xdr:colOff>0</xdr:colOff>
      <xdr:row>106</xdr:row>
      <xdr:rowOff>53340</xdr:rowOff>
    </xdr:to>
    <xdr:cxnSp macro="">
      <xdr:nvCxnSpPr>
        <xdr:cNvPr id="481" name="直線コネクタ 480"/>
        <xdr:cNvCxnSpPr/>
      </xdr:nvCxnSpPr>
      <xdr:spPr>
        <a:xfrm>
          <a:off x="8496300" y="1782318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6985</xdr:rowOff>
    </xdr:from>
    <xdr:to>
      <xdr:col>46</xdr:col>
      <xdr:colOff>38100</xdr:colOff>
      <xdr:row>106</xdr:row>
      <xdr:rowOff>109220</xdr:rowOff>
    </xdr:to>
    <xdr:sp macro="" textlink="">
      <xdr:nvSpPr>
        <xdr:cNvPr id="482" name="楕円 481"/>
        <xdr:cNvSpPr/>
      </xdr:nvSpPr>
      <xdr:spPr>
        <a:xfrm>
          <a:off x="7670800" y="1777682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106</xdr:row>
      <xdr:rowOff>53340</xdr:rowOff>
    </xdr:from>
    <xdr:to>
      <xdr:col>50</xdr:col>
      <xdr:colOff>114300</xdr:colOff>
      <xdr:row>106</xdr:row>
      <xdr:rowOff>57785</xdr:rowOff>
    </xdr:to>
    <xdr:cxnSp macro="">
      <xdr:nvCxnSpPr>
        <xdr:cNvPr id="483" name="直線コネクタ 482"/>
        <xdr:cNvCxnSpPr/>
      </xdr:nvCxnSpPr>
      <xdr:spPr>
        <a:xfrm flipV="1">
          <a:off x="7707630" y="17823180"/>
          <a:ext cx="78867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123825</xdr:rowOff>
    </xdr:from>
    <xdr:to>
      <xdr:col>41</xdr:col>
      <xdr:colOff>101600</xdr:colOff>
      <xdr:row>106</xdr:row>
      <xdr:rowOff>53975</xdr:rowOff>
    </xdr:to>
    <xdr:sp macro="" textlink="">
      <xdr:nvSpPr>
        <xdr:cNvPr id="484" name="楕円 483"/>
        <xdr:cNvSpPr/>
      </xdr:nvSpPr>
      <xdr:spPr>
        <a:xfrm>
          <a:off x="6873240" y="17726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3175</xdr:rowOff>
    </xdr:from>
    <xdr:to>
      <xdr:col>45</xdr:col>
      <xdr:colOff>171450</xdr:colOff>
      <xdr:row>106</xdr:row>
      <xdr:rowOff>57785</xdr:rowOff>
    </xdr:to>
    <xdr:cxnSp macro="">
      <xdr:nvCxnSpPr>
        <xdr:cNvPr id="485" name="直線コネクタ 484"/>
        <xdr:cNvCxnSpPr/>
      </xdr:nvCxnSpPr>
      <xdr:spPr>
        <a:xfrm>
          <a:off x="6924040" y="17773015"/>
          <a:ext cx="78359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62230</xdr:rowOff>
    </xdr:from>
    <xdr:to>
      <xdr:col>36</xdr:col>
      <xdr:colOff>165100</xdr:colOff>
      <xdr:row>106</xdr:row>
      <xdr:rowOff>163830</xdr:rowOff>
    </xdr:to>
    <xdr:sp macro="" textlink="">
      <xdr:nvSpPr>
        <xdr:cNvPr id="486" name="楕円 485"/>
        <xdr:cNvSpPr/>
      </xdr:nvSpPr>
      <xdr:spPr>
        <a:xfrm>
          <a:off x="6098540" y="178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3175</xdr:rowOff>
    </xdr:from>
    <xdr:to>
      <xdr:col>41</xdr:col>
      <xdr:colOff>50800</xdr:colOff>
      <xdr:row>106</xdr:row>
      <xdr:rowOff>113030</xdr:rowOff>
    </xdr:to>
    <xdr:cxnSp macro="">
      <xdr:nvCxnSpPr>
        <xdr:cNvPr id="487" name="直線コネクタ 486"/>
        <xdr:cNvCxnSpPr/>
      </xdr:nvCxnSpPr>
      <xdr:spPr>
        <a:xfrm flipV="1">
          <a:off x="6149340" y="17773015"/>
          <a:ext cx="7747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1905</xdr:rowOff>
    </xdr:from>
    <xdr:ext cx="469900" cy="259080"/>
    <xdr:sp macro="" textlink="">
      <xdr:nvSpPr>
        <xdr:cNvPr id="488" name="n_1aveValue【市民会館】&#10;一人当たり面積"/>
        <xdr:cNvSpPr txBox="1"/>
      </xdr:nvSpPr>
      <xdr:spPr>
        <a:xfrm>
          <a:off x="8271510" y="17436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159385</xdr:rowOff>
    </xdr:from>
    <xdr:ext cx="469900" cy="258445"/>
    <xdr:sp macro="" textlink="">
      <xdr:nvSpPr>
        <xdr:cNvPr id="489" name="n_2aveValue【市民会館】&#10;一人当たり面積"/>
        <xdr:cNvSpPr txBox="1"/>
      </xdr:nvSpPr>
      <xdr:spPr>
        <a:xfrm>
          <a:off x="7509510" y="17426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159385</xdr:rowOff>
    </xdr:from>
    <xdr:ext cx="469900" cy="258445"/>
    <xdr:sp macro="" textlink="">
      <xdr:nvSpPr>
        <xdr:cNvPr id="490" name="n_3aveValue【市民会館】&#10;一人当たり面積"/>
        <xdr:cNvSpPr txBox="1"/>
      </xdr:nvSpPr>
      <xdr:spPr>
        <a:xfrm>
          <a:off x="6711950" y="17426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159385</xdr:rowOff>
    </xdr:from>
    <xdr:ext cx="469900" cy="258445"/>
    <xdr:sp macro="" textlink="">
      <xdr:nvSpPr>
        <xdr:cNvPr id="491" name="n_4aveValue【市民会館】&#10;一人当たり面積"/>
        <xdr:cNvSpPr txBox="1"/>
      </xdr:nvSpPr>
      <xdr:spPr>
        <a:xfrm>
          <a:off x="5937250" y="17426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95250</xdr:rowOff>
    </xdr:from>
    <xdr:ext cx="469900" cy="259080"/>
    <xdr:sp macro="" textlink="">
      <xdr:nvSpPr>
        <xdr:cNvPr id="492" name="n_1mainValue【市民会館】&#10;一人当たり面積"/>
        <xdr:cNvSpPr txBox="1"/>
      </xdr:nvSpPr>
      <xdr:spPr>
        <a:xfrm>
          <a:off x="8271510" y="17865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99695</xdr:rowOff>
    </xdr:from>
    <xdr:ext cx="469900" cy="255905"/>
    <xdr:sp macro="" textlink="">
      <xdr:nvSpPr>
        <xdr:cNvPr id="493" name="n_2mainValue【市民会館】&#10;一人当たり面積"/>
        <xdr:cNvSpPr txBox="1"/>
      </xdr:nvSpPr>
      <xdr:spPr>
        <a:xfrm>
          <a:off x="7509510" y="178695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45085</xdr:rowOff>
    </xdr:from>
    <xdr:ext cx="469900" cy="258445"/>
    <xdr:sp macro="" textlink="">
      <xdr:nvSpPr>
        <xdr:cNvPr id="494" name="n_3mainValue【市民会館】&#10;一人当たり面積"/>
        <xdr:cNvSpPr txBox="1"/>
      </xdr:nvSpPr>
      <xdr:spPr>
        <a:xfrm>
          <a:off x="6711950" y="17814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154940</xdr:rowOff>
    </xdr:from>
    <xdr:ext cx="469900" cy="255905"/>
    <xdr:sp macro="" textlink="">
      <xdr:nvSpPr>
        <xdr:cNvPr id="495" name="n_4mainValue【市民会館】&#10;一人当たり面積"/>
        <xdr:cNvSpPr txBox="1"/>
      </xdr:nvSpPr>
      <xdr:spPr>
        <a:xfrm>
          <a:off x="5937250" y="179247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496" name="正方形/長方形 495"/>
        <xdr:cNvSpPr/>
      </xdr:nvSpPr>
      <xdr:spPr>
        <a:xfrm>
          <a:off x="10960100" y="4097655"/>
          <a:ext cx="41529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97" name="正方形/長方形 496"/>
        <xdr:cNvSpPr/>
      </xdr:nvSpPr>
      <xdr:spPr>
        <a:xfrm>
          <a:off x="1106424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98" name="正方形/長方形 497"/>
        <xdr:cNvSpPr/>
      </xdr:nvSpPr>
      <xdr:spPr>
        <a:xfrm>
          <a:off x="1106424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99" name="正方形/長方形 498"/>
        <xdr:cNvSpPr/>
      </xdr:nvSpPr>
      <xdr:spPr>
        <a:xfrm>
          <a:off x="1196594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500" name="正方形/長方形 499"/>
        <xdr:cNvSpPr/>
      </xdr:nvSpPr>
      <xdr:spPr>
        <a:xfrm>
          <a:off x="1196594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501" name="正方形/長方形 500"/>
        <xdr:cNvSpPr/>
      </xdr:nvSpPr>
      <xdr:spPr>
        <a:xfrm>
          <a:off x="1297178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502" name="正方形/長方形 501"/>
        <xdr:cNvSpPr/>
      </xdr:nvSpPr>
      <xdr:spPr>
        <a:xfrm>
          <a:off x="1297178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503" name="正方形/長方形 502"/>
        <xdr:cNvSpPr/>
      </xdr:nvSpPr>
      <xdr:spPr>
        <a:xfrm>
          <a:off x="10960100" y="5215255"/>
          <a:ext cx="41529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504" name="テキスト ボックス 503"/>
        <xdr:cNvSpPr txBox="1"/>
      </xdr:nvSpPr>
      <xdr:spPr>
        <a:xfrm>
          <a:off x="10922000" y="50292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505" name="直線コネクタ 504"/>
        <xdr:cNvCxnSpPr/>
      </xdr:nvCxnSpPr>
      <xdr:spPr>
        <a:xfrm>
          <a:off x="10960100" y="745045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4185" cy="250190"/>
    <xdr:sp macro="" textlink="">
      <xdr:nvSpPr>
        <xdr:cNvPr id="506" name="テキスト ボックス 505"/>
        <xdr:cNvSpPr txBox="1"/>
      </xdr:nvSpPr>
      <xdr:spPr>
        <a:xfrm>
          <a:off x="10561320" y="731202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90805</xdr:rowOff>
    </xdr:from>
    <xdr:to>
      <xdr:col>89</xdr:col>
      <xdr:colOff>171450</xdr:colOff>
      <xdr:row>42</xdr:row>
      <xdr:rowOff>90805</xdr:rowOff>
    </xdr:to>
    <xdr:cxnSp macro="">
      <xdr:nvCxnSpPr>
        <xdr:cNvPr id="507" name="直線コネクタ 506"/>
        <xdr:cNvCxnSpPr/>
      </xdr:nvCxnSpPr>
      <xdr:spPr>
        <a:xfrm>
          <a:off x="10960100" y="713168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118745</xdr:rowOff>
    </xdr:from>
    <xdr:ext cx="464185" cy="253365"/>
    <xdr:sp macro="" textlink="">
      <xdr:nvSpPr>
        <xdr:cNvPr id="508" name="テキスト ボックス 507"/>
        <xdr:cNvSpPr txBox="1"/>
      </xdr:nvSpPr>
      <xdr:spPr>
        <a:xfrm>
          <a:off x="10561320" y="69919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106680</xdr:rowOff>
    </xdr:from>
    <xdr:to>
      <xdr:col>89</xdr:col>
      <xdr:colOff>171450</xdr:colOff>
      <xdr:row>40</xdr:row>
      <xdr:rowOff>106680</xdr:rowOff>
    </xdr:to>
    <xdr:cxnSp macro="">
      <xdr:nvCxnSpPr>
        <xdr:cNvPr id="509" name="直線コネクタ 508"/>
        <xdr:cNvCxnSpPr/>
      </xdr:nvCxnSpPr>
      <xdr:spPr>
        <a:xfrm>
          <a:off x="10960100" y="681228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134620</xdr:rowOff>
    </xdr:from>
    <xdr:ext cx="400050" cy="253365"/>
    <xdr:sp macro="" textlink="">
      <xdr:nvSpPr>
        <xdr:cNvPr id="510" name="テキスト ボックス 509"/>
        <xdr:cNvSpPr txBox="1"/>
      </xdr:nvSpPr>
      <xdr:spPr>
        <a:xfrm>
          <a:off x="10602595" y="6672580"/>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122555</xdr:rowOff>
    </xdr:from>
    <xdr:to>
      <xdr:col>89</xdr:col>
      <xdr:colOff>171450</xdr:colOff>
      <xdr:row>38</xdr:row>
      <xdr:rowOff>122555</xdr:rowOff>
    </xdr:to>
    <xdr:cxnSp macro="">
      <xdr:nvCxnSpPr>
        <xdr:cNvPr id="511" name="直線コネクタ 510"/>
        <xdr:cNvCxnSpPr/>
      </xdr:nvCxnSpPr>
      <xdr:spPr>
        <a:xfrm>
          <a:off x="10960100" y="649287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151130</xdr:rowOff>
    </xdr:from>
    <xdr:ext cx="400050" cy="253365"/>
    <xdr:sp macro="" textlink="">
      <xdr:nvSpPr>
        <xdr:cNvPr id="512" name="テキスト ボックス 511"/>
        <xdr:cNvSpPr txBox="1"/>
      </xdr:nvSpPr>
      <xdr:spPr>
        <a:xfrm>
          <a:off x="10602595" y="6353810"/>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138430</xdr:rowOff>
    </xdr:from>
    <xdr:to>
      <xdr:col>89</xdr:col>
      <xdr:colOff>171450</xdr:colOff>
      <xdr:row>36</xdr:row>
      <xdr:rowOff>138430</xdr:rowOff>
    </xdr:to>
    <xdr:cxnSp macro="">
      <xdr:nvCxnSpPr>
        <xdr:cNvPr id="513" name="直線コネクタ 512"/>
        <xdr:cNvCxnSpPr/>
      </xdr:nvCxnSpPr>
      <xdr:spPr>
        <a:xfrm>
          <a:off x="10960100" y="617347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167005</xdr:rowOff>
    </xdr:from>
    <xdr:ext cx="400050" cy="252730"/>
    <xdr:sp macro="" textlink="">
      <xdr:nvSpPr>
        <xdr:cNvPr id="514" name="テキスト ボックス 513"/>
        <xdr:cNvSpPr txBox="1"/>
      </xdr:nvSpPr>
      <xdr:spPr>
        <a:xfrm>
          <a:off x="10602595" y="6034405"/>
          <a:ext cx="400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154305</xdr:rowOff>
    </xdr:from>
    <xdr:to>
      <xdr:col>89</xdr:col>
      <xdr:colOff>171450</xdr:colOff>
      <xdr:row>34</xdr:row>
      <xdr:rowOff>154305</xdr:rowOff>
    </xdr:to>
    <xdr:cxnSp macro="">
      <xdr:nvCxnSpPr>
        <xdr:cNvPr id="515" name="直線コネクタ 514"/>
        <xdr:cNvCxnSpPr/>
      </xdr:nvCxnSpPr>
      <xdr:spPr>
        <a:xfrm>
          <a:off x="10960100" y="585406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0050" cy="250190"/>
    <xdr:sp macro="" textlink="">
      <xdr:nvSpPr>
        <xdr:cNvPr id="516" name="テキスト ボックス 515"/>
        <xdr:cNvSpPr txBox="1"/>
      </xdr:nvSpPr>
      <xdr:spPr>
        <a:xfrm>
          <a:off x="10602595" y="57156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171450</xdr:colOff>
      <xdr:row>33</xdr:row>
      <xdr:rowOff>2540</xdr:rowOff>
    </xdr:to>
    <xdr:cxnSp macro="">
      <xdr:nvCxnSpPr>
        <xdr:cNvPr id="517" name="直線コネクタ 516"/>
        <xdr:cNvCxnSpPr/>
      </xdr:nvCxnSpPr>
      <xdr:spPr>
        <a:xfrm>
          <a:off x="10960100" y="553466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31115</xdr:rowOff>
    </xdr:from>
    <xdr:ext cx="339090" cy="250190"/>
    <xdr:sp macro="" textlink="">
      <xdr:nvSpPr>
        <xdr:cNvPr id="518" name="テキスト ボックス 517"/>
        <xdr:cNvSpPr txBox="1"/>
      </xdr:nvSpPr>
      <xdr:spPr>
        <a:xfrm>
          <a:off x="10666730" y="5395595"/>
          <a:ext cx="339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19" name="直線コネクタ 518"/>
        <xdr:cNvCxnSpPr/>
      </xdr:nvCxnSpPr>
      <xdr:spPr>
        <a:xfrm>
          <a:off x="10960100" y="521525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74295</xdr:rowOff>
    </xdr:to>
    <xdr:sp macro="" textlink="">
      <xdr:nvSpPr>
        <xdr:cNvPr id="520" name="【一般廃棄物処理施設】&#10;有形固定資産減価償却率グラフ枠"/>
        <xdr:cNvSpPr/>
      </xdr:nvSpPr>
      <xdr:spPr>
        <a:xfrm>
          <a:off x="10960100" y="5215255"/>
          <a:ext cx="41529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141605</xdr:rowOff>
    </xdr:from>
    <xdr:to>
      <xdr:col>85</xdr:col>
      <xdr:colOff>126365</xdr:colOff>
      <xdr:row>42</xdr:row>
      <xdr:rowOff>71755</xdr:rowOff>
    </xdr:to>
    <xdr:cxnSp macro="">
      <xdr:nvCxnSpPr>
        <xdr:cNvPr id="521" name="直線コネクタ 520"/>
        <xdr:cNvCxnSpPr/>
      </xdr:nvCxnSpPr>
      <xdr:spPr>
        <a:xfrm flipV="1">
          <a:off x="14375765" y="567372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74930</xdr:rowOff>
    </xdr:from>
    <xdr:ext cx="401955" cy="253365"/>
    <xdr:sp macro="" textlink="">
      <xdr:nvSpPr>
        <xdr:cNvPr id="522" name="【一般廃棄物処理施設】&#10;有形固定資産減価償却率最小値テキスト"/>
        <xdr:cNvSpPr txBox="1"/>
      </xdr:nvSpPr>
      <xdr:spPr>
        <a:xfrm>
          <a:off x="14414500" y="711581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71755</xdr:rowOff>
    </xdr:from>
    <xdr:to>
      <xdr:col>86</xdr:col>
      <xdr:colOff>25400</xdr:colOff>
      <xdr:row>42</xdr:row>
      <xdr:rowOff>71755</xdr:rowOff>
    </xdr:to>
    <xdr:cxnSp macro="">
      <xdr:nvCxnSpPr>
        <xdr:cNvPr id="523" name="直線コネクタ 522"/>
        <xdr:cNvCxnSpPr/>
      </xdr:nvCxnSpPr>
      <xdr:spPr>
        <a:xfrm>
          <a:off x="14287500" y="71126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89535</xdr:rowOff>
    </xdr:from>
    <xdr:ext cx="337185" cy="250190"/>
    <xdr:sp macro="" textlink="">
      <xdr:nvSpPr>
        <xdr:cNvPr id="524" name="【一般廃棄物処理施設】&#10;有形固定資産減価償却率最大値テキスト"/>
        <xdr:cNvSpPr txBox="1"/>
      </xdr:nvSpPr>
      <xdr:spPr>
        <a:xfrm>
          <a:off x="14414500" y="5454015"/>
          <a:ext cx="337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141605</xdr:rowOff>
    </xdr:from>
    <xdr:to>
      <xdr:col>86</xdr:col>
      <xdr:colOff>25400</xdr:colOff>
      <xdr:row>33</xdr:row>
      <xdr:rowOff>141605</xdr:rowOff>
    </xdr:to>
    <xdr:cxnSp macro="">
      <xdr:nvCxnSpPr>
        <xdr:cNvPr id="525" name="直線コネクタ 524"/>
        <xdr:cNvCxnSpPr/>
      </xdr:nvCxnSpPr>
      <xdr:spPr>
        <a:xfrm>
          <a:off x="14287500" y="56737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151130</xdr:rowOff>
    </xdr:from>
    <xdr:ext cx="401955" cy="253365"/>
    <xdr:sp macro="" textlink="">
      <xdr:nvSpPr>
        <xdr:cNvPr id="526" name="【一般廃棄物処理施設】&#10;有形固定資産減価償却率平均値テキスト"/>
        <xdr:cNvSpPr txBox="1"/>
      </xdr:nvSpPr>
      <xdr:spPr>
        <a:xfrm>
          <a:off x="14414500" y="6353810"/>
          <a:ext cx="401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128905</xdr:rowOff>
    </xdr:from>
    <xdr:to>
      <xdr:col>85</xdr:col>
      <xdr:colOff>171450</xdr:colOff>
      <xdr:row>39</xdr:row>
      <xdr:rowOff>60325</xdr:rowOff>
    </xdr:to>
    <xdr:sp macro="" textlink="">
      <xdr:nvSpPr>
        <xdr:cNvPr id="527" name="フローチャート: 判断 526"/>
        <xdr:cNvSpPr/>
      </xdr:nvSpPr>
      <xdr:spPr>
        <a:xfrm>
          <a:off x="14325600" y="6499225"/>
          <a:ext cx="876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125730</xdr:rowOff>
    </xdr:from>
    <xdr:to>
      <xdr:col>81</xdr:col>
      <xdr:colOff>101600</xdr:colOff>
      <xdr:row>39</xdr:row>
      <xdr:rowOff>57150</xdr:rowOff>
    </xdr:to>
    <xdr:sp macro="" textlink="">
      <xdr:nvSpPr>
        <xdr:cNvPr id="528" name="フローチャート: 判断 527"/>
        <xdr:cNvSpPr/>
      </xdr:nvSpPr>
      <xdr:spPr>
        <a:xfrm>
          <a:off x="13578840" y="6496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142875</xdr:rowOff>
    </xdr:from>
    <xdr:to>
      <xdr:col>76</xdr:col>
      <xdr:colOff>165100</xdr:colOff>
      <xdr:row>39</xdr:row>
      <xdr:rowOff>74295</xdr:rowOff>
    </xdr:to>
    <xdr:sp macro="" textlink="">
      <xdr:nvSpPr>
        <xdr:cNvPr id="529" name="フローチャート: 判断 528"/>
        <xdr:cNvSpPr/>
      </xdr:nvSpPr>
      <xdr:spPr>
        <a:xfrm>
          <a:off x="12804140" y="6513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156845</xdr:rowOff>
    </xdr:from>
    <xdr:to>
      <xdr:col>72</xdr:col>
      <xdr:colOff>38100</xdr:colOff>
      <xdr:row>39</xdr:row>
      <xdr:rowOff>88900</xdr:rowOff>
    </xdr:to>
    <xdr:sp macro="" textlink="">
      <xdr:nvSpPr>
        <xdr:cNvPr id="530" name="フローチャート: 判断 529"/>
        <xdr:cNvSpPr/>
      </xdr:nvSpPr>
      <xdr:spPr>
        <a:xfrm>
          <a:off x="12029440" y="65271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73025</xdr:rowOff>
    </xdr:from>
    <xdr:to>
      <xdr:col>67</xdr:col>
      <xdr:colOff>101600</xdr:colOff>
      <xdr:row>40</xdr:row>
      <xdr:rowOff>4445</xdr:rowOff>
    </xdr:to>
    <xdr:sp macro="" textlink="">
      <xdr:nvSpPr>
        <xdr:cNvPr id="531" name="フローチャート: 判断 530"/>
        <xdr:cNvSpPr/>
      </xdr:nvSpPr>
      <xdr:spPr>
        <a:xfrm>
          <a:off x="11231880" y="6610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0190"/>
    <xdr:sp macro="" textlink="">
      <xdr:nvSpPr>
        <xdr:cNvPr id="532" name="テキスト ボックス 531"/>
        <xdr:cNvSpPr txBox="1"/>
      </xdr:nvSpPr>
      <xdr:spPr>
        <a:xfrm>
          <a:off x="1420876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8825" cy="250190"/>
    <xdr:sp macro="" textlink="">
      <xdr:nvSpPr>
        <xdr:cNvPr id="533" name="テキスト ボックス 532"/>
        <xdr:cNvSpPr txBox="1"/>
      </xdr:nvSpPr>
      <xdr:spPr>
        <a:xfrm>
          <a:off x="13462000" y="74485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0190"/>
    <xdr:sp macro="" textlink="">
      <xdr:nvSpPr>
        <xdr:cNvPr id="534" name="テキスト ボックス 533"/>
        <xdr:cNvSpPr txBox="1"/>
      </xdr:nvSpPr>
      <xdr:spPr>
        <a:xfrm>
          <a:off x="1268730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0190"/>
    <xdr:sp macro="" textlink="">
      <xdr:nvSpPr>
        <xdr:cNvPr id="535" name="テキスト ボックス 534"/>
        <xdr:cNvSpPr txBox="1"/>
      </xdr:nvSpPr>
      <xdr:spPr>
        <a:xfrm>
          <a:off x="1189863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8825" cy="250190"/>
    <xdr:sp macro="" textlink="">
      <xdr:nvSpPr>
        <xdr:cNvPr id="536" name="テキスト ボックス 535"/>
        <xdr:cNvSpPr txBox="1"/>
      </xdr:nvSpPr>
      <xdr:spPr>
        <a:xfrm>
          <a:off x="11115040" y="74485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40</xdr:row>
      <xdr:rowOff>66675</xdr:rowOff>
    </xdr:from>
    <xdr:to>
      <xdr:col>85</xdr:col>
      <xdr:colOff>171450</xdr:colOff>
      <xdr:row>40</xdr:row>
      <xdr:rowOff>165735</xdr:rowOff>
    </xdr:to>
    <xdr:sp macro="" textlink="">
      <xdr:nvSpPr>
        <xdr:cNvPr id="537" name="楕円 536"/>
        <xdr:cNvSpPr/>
      </xdr:nvSpPr>
      <xdr:spPr>
        <a:xfrm>
          <a:off x="14325600" y="6772275"/>
          <a:ext cx="8763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45085</xdr:rowOff>
    </xdr:from>
    <xdr:ext cx="401955" cy="253365"/>
    <xdr:sp macro="" textlink="">
      <xdr:nvSpPr>
        <xdr:cNvPr id="538" name="【一般廃棄物処理施設】&#10;有形固定資産減価償却率該当値テキスト"/>
        <xdr:cNvSpPr txBox="1"/>
      </xdr:nvSpPr>
      <xdr:spPr>
        <a:xfrm>
          <a:off x="14414500" y="675068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47625</xdr:rowOff>
    </xdr:from>
    <xdr:to>
      <xdr:col>81</xdr:col>
      <xdr:colOff>101600</xdr:colOff>
      <xdr:row>40</xdr:row>
      <xdr:rowOff>146685</xdr:rowOff>
    </xdr:to>
    <xdr:sp macro="" textlink="">
      <xdr:nvSpPr>
        <xdr:cNvPr id="539" name="楕円 538"/>
        <xdr:cNvSpPr/>
      </xdr:nvSpPr>
      <xdr:spPr>
        <a:xfrm>
          <a:off x="13578840" y="6753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96520</xdr:rowOff>
    </xdr:from>
    <xdr:to>
      <xdr:col>85</xdr:col>
      <xdr:colOff>127000</xdr:colOff>
      <xdr:row>40</xdr:row>
      <xdr:rowOff>116205</xdr:rowOff>
    </xdr:to>
    <xdr:cxnSp macro="">
      <xdr:nvCxnSpPr>
        <xdr:cNvPr id="540" name="直線コネクタ 539"/>
        <xdr:cNvCxnSpPr/>
      </xdr:nvCxnSpPr>
      <xdr:spPr>
        <a:xfrm>
          <a:off x="13629640" y="6802120"/>
          <a:ext cx="7467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29845</xdr:rowOff>
    </xdr:from>
    <xdr:to>
      <xdr:col>76</xdr:col>
      <xdr:colOff>165100</xdr:colOff>
      <xdr:row>40</xdr:row>
      <xdr:rowOff>128905</xdr:rowOff>
    </xdr:to>
    <xdr:sp macro="" textlink="">
      <xdr:nvSpPr>
        <xdr:cNvPr id="541" name="楕円 540"/>
        <xdr:cNvSpPr/>
      </xdr:nvSpPr>
      <xdr:spPr>
        <a:xfrm>
          <a:off x="12804140" y="6735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79375</xdr:rowOff>
    </xdr:from>
    <xdr:to>
      <xdr:col>81</xdr:col>
      <xdr:colOff>50800</xdr:colOff>
      <xdr:row>40</xdr:row>
      <xdr:rowOff>96520</xdr:rowOff>
    </xdr:to>
    <xdr:cxnSp macro="">
      <xdr:nvCxnSpPr>
        <xdr:cNvPr id="542" name="直線コネクタ 541"/>
        <xdr:cNvCxnSpPr/>
      </xdr:nvCxnSpPr>
      <xdr:spPr>
        <a:xfrm>
          <a:off x="12854940" y="6784975"/>
          <a:ext cx="7747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34290</xdr:rowOff>
    </xdr:from>
    <xdr:to>
      <xdr:col>72</xdr:col>
      <xdr:colOff>38100</xdr:colOff>
      <xdr:row>40</xdr:row>
      <xdr:rowOff>133350</xdr:rowOff>
    </xdr:to>
    <xdr:sp macro="" textlink="">
      <xdr:nvSpPr>
        <xdr:cNvPr id="543" name="楕円 542"/>
        <xdr:cNvSpPr/>
      </xdr:nvSpPr>
      <xdr:spPr>
        <a:xfrm>
          <a:off x="12029440" y="673989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40</xdr:row>
      <xdr:rowOff>79375</xdr:rowOff>
    </xdr:from>
    <xdr:to>
      <xdr:col>76</xdr:col>
      <xdr:colOff>114300</xdr:colOff>
      <xdr:row>40</xdr:row>
      <xdr:rowOff>84455</xdr:rowOff>
    </xdr:to>
    <xdr:cxnSp macro="">
      <xdr:nvCxnSpPr>
        <xdr:cNvPr id="544" name="直線コネクタ 543"/>
        <xdr:cNvCxnSpPr/>
      </xdr:nvCxnSpPr>
      <xdr:spPr>
        <a:xfrm flipV="1">
          <a:off x="12066270" y="6784975"/>
          <a:ext cx="78867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43815</xdr:rowOff>
    </xdr:from>
    <xdr:to>
      <xdr:col>67</xdr:col>
      <xdr:colOff>101600</xdr:colOff>
      <xdr:row>40</xdr:row>
      <xdr:rowOff>143510</xdr:rowOff>
    </xdr:to>
    <xdr:sp macro="" textlink="">
      <xdr:nvSpPr>
        <xdr:cNvPr id="545" name="楕円 544"/>
        <xdr:cNvSpPr/>
      </xdr:nvSpPr>
      <xdr:spPr>
        <a:xfrm>
          <a:off x="11231880" y="6749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84455</xdr:rowOff>
    </xdr:from>
    <xdr:to>
      <xdr:col>71</xdr:col>
      <xdr:colOff>171450</xdr:colOff>
      <xdr:row>40</xdr:row>
      <xdr:rowOff>93980</xdr:rowOff>
    </xdr:to>
    <xdr:cxnSp macro="">
      <xdr:nvCxnSpPr>
        <xdr:cNvPr id="546" name="直線コネクタ 545"/>
        <xdr:cNvCxnSpPr/>
      </xdr:nvCxnSpPr>
      <xdr:spPr>
        <a:xfrm flipV="1">
          <a:off x="11282680" y="6790055"/>
          <a:ext cx="78359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73025</xdr:rowOff>
    </xdr:from>
    <xdr:ext cx="401955" cy="253365"/>
    <xdr:sp macro="" textlink="">
      <xdr:nvSpPr>
        <xdr:cNvPr id="547" name="n_1aveValue【一般廃棄物処理施設】&#10;有形固定資産減価償却率"/>
        <xdr:cNvSpPr txBox="1"/>
      </xdr:nvSpPr>
      <xdr:spPr>
        <a:xfrm>
          <a:off x="13437235" y="627570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90805</xdr:rowOff>
    </xdr:from>
    <xdr:ext cx="401955" cy="250190"/>
    <xdr:sp macro="" textlink="">
      <xdr:nvSpPr>
        <xdr:cNvPr id="548" name="n_2aveValue【一般廃棄物処理施設】&#10;有形固定資産減価償却率"/>
        <xdr:cNvSpPr txBox="1"/>
      </xdr:nvSpPr>
      <xdr:spPr>
        <a:xfrm>
          <a:off x="12675235" y="629348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105410</xdr:rowOff>
    </xdr:from>
    <xdr:ext cx="405130" cy="250190"/>
    <xdr:sp macro="" textlink="">
      <xdr:nvSpPr>
        <xdr:cNvPr id="549" name="n_3aveValue【一般廃棄物処理施設】&#10;有形固定資産減価償却率"/>
        <xdr:cNvSpPr txBox="1"/>
      </xdr:nvSpPr>
      <xdr:spPr>
        <a:xfrm>
          <a:off x="11900535" y="630809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20320</xdr:rowOff>
    </xdr:from>
    <xdr:ext cx="401955" cy="253365"/>
    <xdr:sp macro="" textlink="">
      <xdr:nvSpPr>
        <xdr:cNvPr id="550" name="n_4aveValue【一般廃棄物処理施設】&#10;有形固定資産減価償却率"/>
        <xdr:cNvSpPr txBox="1"/>
      </xdr:nvSpPr>
      <xdr:spPr>
        <a:xfrm>
          <a:off x="11102975" y="639064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137795</xdr:rowOff>
    </xdr:from>
    <xdr:ext cx="401955" cy="253365"/>
    <xdr:sp macro="" textlink="">
      <xdr:nvSpPr>
        <xdr:cNvPr id="551" name="n_1mainValue【一般廃棄物処理施設】&#10;有形固定資産減価償却率"/>
        <xdr:cNvSpPr txBox="1"/>
      </xdr:nvSpPr>
      <xdr:spPr>
        <a:xfrm>
          <a:off x="13437235" y="684339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120015</xdr:rowOff>
    </xdr:from>
    <xdr:ext cx="401955" cy="253365"/>
    <xdr:sp macro="" textlink="">
      <xdr:nvSpPr>
        <xdr:cNvPr id="552" name="n_2mainValue【一般廃棄物処理施設】&#10;有形固定資産減価償却率"/>
        <xdr:cNvSpPr txBox="1"/>
      </xdr:nvSpPr>
      <xdr:spPr>
        <a:xfrm>
          <a:off x="12675235" y="682561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125095</xdr:rowOff>
    </xdr:from>
    <xdr:ext cx="405130" cy="250190"/>
    <xdr:sp macro="" textlink="">
      <xdr:nvSpPr>
        <xdr:cNvPr id="553" name="n_3mainValue【一般廃棄物処理施設】&#10;有形固定資産減価償却率"/>
        <xdr:cNvSpPr txBox="1"/>
      </xdr:nvSpPr>
      <xdr:spPr>
        <a:xfrm>
          <a:off x="11900535" y="683069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134620</xdr:rowOff>
    </xdr:from>
    <xdr:ext cx="401955" cy="253365"/>
    <xdr:sp macro="" textlink="">
      <xdr:nvSpPr>
        <xdr:cNvPr id="554" name="n_4mainValue【一般廃棄物処理施設】&#10;有形固定資産減価償却率"/>
        <xdr:cNvSpPr txBox="1"/>
      </xdr:nvSpPr>
      <xdr:spPr>
        <a:xfrm>
          <a:off x="11102975" y="684022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555" name="正方形/長方形 554"/>
        <xdr:cNvSpPr/>
      </xdr:nvSpPr>
      <xdr:spPr>
        <a:xfrm>
          <a:off x="16093440" y="4097655"/>
          <a:ext cx="417576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556" name="正方形/長方形 555"/>
        <xdr:cNvSpPr/>
      </xdr:nvSpPr>
      <xdr:spPr>
        <a:xfrm>
          <a:off x="1622044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57" name="正方形/長方形 556"/>
        <xdr:cNvSpPr/>
      </xdr:nvSpPr>
      <xdr:spPr>
        <a:xfrm>
          <a:off x="1622044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58" name="正方形/長方形 557"/>
        <xdr:cNvSpPr/>
      </xdr:nvSpPr>
      <xdr:spPr>
        <a:xfrm>
          <a:off x="1709928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59" name="正方形/長方形 558"/>
        <xdr:cNvSpPr/>
      </xdr:nvSpPr>
      <xdr:spPr>
        <a:xfrm>
          <a:off x="1709928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60" name="正方形/長方形 559"/>
        <xdr:cNvSpPr/>
      </xdr:nvSpPr>
      <xdr:spPr>
        <a:xfrm>
          <a:off x="18105120" y="474408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61" name="正方形/長方形 560"/>
        <xdr:cNvSpPr/>
      </xdr:nvSpPr>
      <xdr:spPr>
        <a:xfrm>
          <a:off x="18105120" y="494220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62" name="正方形/長方形 561"/>
        <xdr:cNvSpPr/>
      </xdr:nvSpPr>
      <xdr:spPr>
        <a:xfrm>
          <a:off x="16093440" y="5215255"/>
          <a:ext cx="41757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0345"/>
    <xdr:sp macro="" textlink="">
      <xdr:nvSpPr>
        <xdr:cNvPr id="563" name="テキスト ボックス 562"/>
        <xdr:cNvSpPr txBox="1"/>
      </xdr:nvSpPr>
      <xdr:spPr>
        <a:xfrm>
          <a:off x="16078200" y="5029200"/>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564" name="直線コネクタ 563"/>
        <xdr:cNvCxnSpPr/>
      </xdr:nvCxnSpPr>
      <xdr:spPr>
        <a:xfrm>
          <a:off x="16093440" y="74504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130175</xdr:rowOff>
    </xdr:from>
    <xdr:to>
      <xdr:col>120</xdr:col>
      <xdr:colOff>114300</xdr:colOff>
      <xdr:row>41</xdr:row>
      <xdr:rowOff>130175</xdr:rowOff>
    </xdr:to>
    <xdr:cxnSp macro="">
      <xdr:nvCxnSpPr>
        <xdr:cNvPr id="565" name="直線コネクタ 564"/>
        <xdr:cNvCxnSpPr/>
      </xdr:nvCxnSpPr>
      <xdr:spPr>
        <a:xfrm>
          <a:off x="16093440" y="70034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159385</xdr:rowOff>
    </xdr:from>
    <xdr:ext cx="245745" cy="250190"/>
    <xdr:sp macro="" textlink="">
      <xdr:nvSpPr>
        <xdr:cNvPr id="566" name="テキスト ボックス 565"/>
        <xdr:cNvSpPr txBox="1"/>
      </xdr:nvSpPr>
      <xdr:spPr>
        <a:xfrm>
          <a:off x="15890240" y="686498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567" name="直線コネクタ 566"/>
        <xdr:cNvCxnSpPr/>
      </xdr:nvCxnSpPr>
      <xdr:spPr>
        <a:xfrm>
          <a:off x="16093440" y="65563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47625</xdr:rowOff>
    </xdr:from>
    <xdr:ext cx="595630" cy="250190"/>
    <xdr:sp macro="" textlink="">
      <xdr:nvSpPr>
        <xdr:cNvPr id="568" name="テキスト ボックス 567"/>
        <xdr:cNvSpPr txBox="1"/>
      </xdr:nvSpPr>
      <xdr:spPr>
        <a:xfrm>
          <a:off x="15589250" y="64179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74295</xdr:rowOff>
    </xdr:from>
    <xdr:to>
      <xdr:col>120</xdr:col>
      <xdr:colOff>114300</xdr:colOff>
      <xdr:row>36</xdr:row>
      <xdr:rowOff>74295</xdr:rowOff>
    </xdr:to>
    <xdr:cxnSp macro="">
      <xdr:nvCxnSpPr>
        <xdr:cNvPr id="569" name="直線コネクタ 568"/>
        <xdr:cNvCxnSpPr/>
      </xdr:nvCxnSpPr>
      <xdr:spPr>
        <a:xfrm>
          <a:off x="16093440" y="61093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103505</xdr:rowOff>
    </xdr:from>
    <xdr:ext cx="595630" cy="250190"/>
    <xdr:sp macro="" textlink="">
      <xdr:nvSpPr>
        <xdr:cNvPr id="570" name="テキスト ボックス 569"/>
        <xdr:cNvSpPr txBox="1"/>
      </xdr:nvSpPr>
      <xdr:spPr>
        <a:xfrm>
          <a:off x="15589250" y="59709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130175</xdr:rowOff>
    </xdr:from>
    <xdr:to>
      <xdr:col>120</xdr:col>
      <xdr:colOff>114300</xdr:colOff>
      <xdr:row>33</xdr:row>
      <xdr:rowOff>130175</xdr:rowOff>
    </xdr:to>
    <xdr:cxnSp macro="">
      <xdr:nvCxnSpPr>
        <xdr:cNvPr id="571" name="直線コネクタ 570"/>
        <xdr:cNvCxnSpPr/>
      </xdr:nvCxnSpPr>
      <xdr:spPr>
        <a:xfrm>
          <a:off x="16093440" y="56622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159385</xdr:rowOff>
    </xdr:from>
    <xdr:ext cx="595630" cy="250190"/>
    <xdr:sp macro="" textlink="">
      <xdr:nvSpPr>
        <xdr:cNvPr id="572" name="テキスト ボックス 571"/>
        <xdr:cNvSpPr txBox="1"/>
      </xdr:nvSpPr>
      <xdr:spPr>
        <a:xfrm>
          <a:off x="15589250" y="552386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73" name="直線コネクタ 572"/>
        <xdr:cNvCxnSpPr/>
      </xdr:nvCxnSpPr>
      <xdr:spPr>
        <a:xfrm>
          <a:off x="16093440" y="52152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47625</xdr:rowOff>
    </xdr:from>
    <xdr:ext cx="595630" cy="250190"/>
    <xdr:sp macro="" textlink="">
      <xdr:nvSpPr>
        <xdr:cNvPr id="574" name="テキスト ボックス 573"/>
        <xdr:cNvSpPr txBox="1"/>
      </xdr:nvSpPr>
      <xdr:spPr>
        <a:xfrm>
          <a:off x="15589250" y="50768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575" name="【一般廃棄物処理施設】&#10;一人当たり有形固定資産（償却資産）額グラフ枠"/>
        <xdr:cNvSpPr/>
      </xdr:nvSpPr>
      <xdr:spPr>
        <a:xfrm>
          <a:off x="16093440" y="5215255"/>
          <a:ext cx="41757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156210</xdr:rowOff>
    </xdr:from>
    <xdr:to>
      <xdr:col>116</xdr:col>
      <xdr:colOff>62865</xdr:colOff>
      <xdr:row>41</xdr:row>
      <xdr:rowOff>100965</xdr:rowOff>
    </xdr:to>
    <xdr:cxnSp macro="">
      <xdr:nvCxnSpPr>
        <xdr:cNvPr id="576" name="直線コネクタ 575"/>
        <xdr:cNvCxnSpPr/>
      </xdr:nvCxnSpPr>
      <xdr:spPr>
        <a:xfrm flipV="1">
          <a:off x="19509105" y="5688330"/>
          <a:ext cx="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105410</xdr:rowOff>
    </xdr:from>
    <xdr:ext cx="466725" cy="250190"/>
    <xdr:sp macro="" textlink="">
      <xdr:nvSpPr>
        <xdr:cNvPr id="577" name="【一般廃棄物処理施設】&#10;一人当たり有形固定資産（償却資産）額最小値テキスト"/>
        <xdr:cNvSpPr txBox="1"/>
      </xdr:nvSpPr>
      <xdr:spPr>
        <a:xfrm>
          <a:off x="19547840" y="697865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578" name="直線コネクタ 577"/>
        <xdr:cNvCxnSpPr/>
      </xdr:nvCxnSpPr>
      <xdr:spPr>
        <a:xfrm>
          <a:off x="19443700" y="69742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104775</xdr:rowOff>
    </xdr:from>
    <xdr:ext cx="595630" cy="250190"/>
    <xdr:sp macro="" textlink="">
      <xdr:nvSpPr>
        <xdr:cNvPr id="579" name="【一般廃棄物処理施設】&#10;一人当たり有形固定資産（償却資産）額最大値テキスト"/>
        <xdr:cNvSpPr txBox="1"/>
      </xdr:nvSpPr>
      <xdr:spPr>
        <a:xfrm>
          <a:off x="19547840" y="546925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294,148</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156210</xdr:rowOff>
    </xdr:from>
    <xdr:to>
      <xdr:col>116</xdr:col>
      <xdr:colOff>152400</xdr:colOff>
      <xdr:row>33</xdr:row>
      <xdr:rowOff>156210</xdr:rowOff>
    </xdr:to>
    <xdr:cxnSp macro="">
      <xdr:nvCxnSpPr>
        <xdr:cNvPr id="580" name="直線コネクタ 579"/>
        <xdr:cNvCxnSpPr/>
      </xdr:nvCxnSpPr>
      <xdr:spPr>
        <a:xfrm>
          <a:off x="19443700" y="56883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23495</xdr:rowOff>
    </xdr:from>
    <xdr:ext cx="531495" cy="253365"/>
    <xdr:sp macro="" textlink="">
      <xdr:nvSpPr>
        <xdr:cNvPr id="581" name="【一般廃棄物処理施設】&#10;一人当たり有形固定資産（償却資産）額平均値テキスト"/>
        <xdr:cNvSpPr txBox="1"/>
      </xdr:nvSpPr>
      <xdr:spPr>
        <a:xfrm>
          <a:off x="19547840" y="656145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44450</xdr:rowOff>
    </xdr:from>
    <xdr:to>
      <xdr:col>116</xdr:col>
      <xdr:colOff>114300</xdr:colOff>
      <xdr:row>39</xdr:row>
      <xdr:rowOff>144145</xdr:rowOff>
    </xdr:to>
    <xdr:sp macro="" textlink="">
      <xdr:nvSpPr>
        <xdr:cNvPr id="582" name="フローチャート: 判断 581"/>
        <xdr:cNvSpPr/>
      </xdr:nvSpPr>
      <xdr:spPr>
        <a:xfrm>
          <a:off x="19458940" y="65824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36195</xdr:rowOff>
    </xdr:from>
    <xdr:to>
      <xdr:col>112</xdr:col>
      <xdr:colOff>38100</xdr:colOff>
      <xdr:row>39</xdr:row>
      <xdr:rowOff>135255</xdr:rowOff>
    </xdr:to>
    <xdr:sp macro="" textlink="">
      <xdr:nvSpPr>
        <xdr:cNvPr id="583" name="フローチャート: 判断 582"/>
        <xdr:cNvSpPr/>
      </xdr:nvSpPr>
      <xdr:spPr>
        <a:xfrm>
          <a:off x="18735040" y="657415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36195</xdr:rowOff>
    </xdr:from>
    <xdr:to>
      <xdr:col>107</xdr:col>
      <xdr:colOff>101600</xdr:colOff>
      <xdr:row>39</xdr:row>
      <xdr:rowOff>135255</xdr:rowOff>
    </xdr:to>
    <xdr:sp macro="" textlink="">
      <xdr:nvSpPr>
        <xdr:cNvPr id="584" name="フローチャート: 判断 583"/>
        <xdr:cNvSpPr/>
      </xdr:nvSpPr>
      <xdr:spPr>
        <a:xfrm>
          <a:off x="17937480" y="6574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47625</xdr:rowOff>
    </xdr:from>
    <xdr:to>
      <xdr:col>102</xdr:col>
      <xdr:colOff>165100</xdr:colOff>
      <xdr:row>39</xdr:row>
      <xdr:rowOff>146685</xdr:rowOff>
    </xdr:to>
    <xdr:sp macro="" textlink="">
      <xdr:nvSpPr>
        <xdr:cNvPr id="585" name="フローチャート: 判断 584"/>
        <xdr:cNvSpPr/>
      </xdr:nvSpPr>
      <xdr:spPr>
        <a:xfrm>
          <a:off x="17162780" y="6585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75565</xdr:rowOff>
    </xdr:from>
    <xdr:to>
      <xdr:col>98</xdr:col>
      <xdr:colOff>38100</xdr:colOff>
      <xdr:row>40</xdr:row>
      <xdr:rowOff>6985</xdr:rowOff>
    </xdr:to>
    <xdr:sp macro="" textlink="">
      <xdr:nvSpPr>
        <xdr:cNvPr id="586" name="フローチャート: 判断 585"/>
        <xdr:cNvSpPr/>
      </xdr:nvSpPr>
      <xdr:spPr>
        <a:xfrm>
          <a:off x="16388080" y="661352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0190"/>
    <xdr:sp macro="" textlink="">
      <xdr:nvSpPr>
        <xdr:cNvPr id="587" name="テキスト ボックス 586"/>
        <xdr:cNvSpPr txBox="1"/>
      </xdr:nvSpPr>
      <xdr:spPr>
        <a:xfrm>
          <a:off x="1934210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0190"/>
    <xdr:sp macro="" textlink="">
      <xdr:nvSpPr>
        <xdr:cNvPr id="588" name="テキスト ボックス 587"/>
        <xdr:cNvSpPr txBox="1"/>
      </xdr:nvSpPr>
      <xdr:spPr>
        <a:xfrm>
          <a:off x="1860423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8825" cy="250190"/>
    <xdr:sp macro="" textlink="">
      <xdr:nvSpPr>
        <xdr:cNvPr id="589" name="テキスト ボックス 588"/>
        <xdr:cNvSpPr txBox="1"/>
      </xdr:nvSpPr>
      <xdr:spPr>
        <a:xfrm>
          <a:off x="17820640" y="74485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0190"/>
    <xdr:sp macro="" textlink="">
      <xdr:nvSpPr>
        <xdr:cNvPr id="590" name="テキスト ボックス 589"/>
        <xdr:cNvSpPr txBox="1"/>
      </xdr:nvSpPr>
      <xdr:spPr>
        <a:xfrm>
          <a:off x="1704594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0190"/>
    <xdr:sp macro="" textlink="">
      <xdr:nvSpPr>
        <xdr:cNvPr id="591" name="テキスト ボックス 590"/>
        <xdr:cNvSpPr txBox="1"/>
      </xdr:nvSpPr>
      <xdr:spPr>
        <a:xfrm>
          <a:off x="16257270" y="7448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84455</xdr:rowOff>
    </xdr:from>
    <xdr:to>
      <xdr:col>116</xdr:col>
      <xdr:colOff>114300</xdr:colOff>
      <xdr:row>37</xdr:row>
      <xdr:rowOff>16510</xdr:rowOff>
    </xdr:to>
    <xdr:sp macro="" textlink="">
      <xdr:nvSpPr>
        <xdr:cNvPr id="592" name="楕円 591"/>
        <xdr:cNvSpPr/>
      </xdr:nvSpPr>
      <xdr:spPr>
        <a:xfrm>
          <a:off x="19458940" y="61194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106680</xdr:rowOff>
    </xdr:from>
    <xdr:ext cx="595630" cy="250190"/>
    <xdr:sp macro="" textlink="">
      <xdr:nvSpPr>
        <xdr:cNvPr id="593" name="【一般廃棄物処理施設】&#10;一人当たり有形固定資産（償却資産）額該当値テキスト"/>
        <xdr:cNvSpPr txBox="1"/>
      </xdr:nvSpPr>
      <xdr:spPr>
        <a:xfrm>
          <a:off x="19547840" y="597408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186,606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105410</xdr:rowOff>
    </xdr:from>
    <xdr:to>
      <xdr:col>112</xdr:col>
      <xdr:colOff>38100</xdr:colOff>
      <xdr:row>37</xdr:row>
      <xdr:rowOff>36830</xdr:rowOff>
    </xdr:to>
    <xdr:sp macro="" textlink="">
      <xdr:nvSpPr>
        <xdr:cNvPr id="594" name="楕円 593"/>
        <xdr:cNvSpPr/>
      </xdr:nvSpPr>
      <xdr:spPr>
        <a:xfrm>
          <a:off x="18735040" y="614045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36</xdr:row>
      <xdr:rowOff>133985</xdr:rowOff>
    </xdr:from>
    <xdr:to>
      <xdr:col>116</xdr:col>
      <xdr:colOff>63500</xdr:colOff>
      <xdr:row>36</xdr:row>
      <xdr:rowOff>154305</xdr:rowOff>
    </xdr:to>
    <xdr:cxnSp macro="">
      <xdr:nvCxnSpPr>
        <xdr:cNvPr id="595" name="直線コネクタ 594"/>
        <xdr:cNvCxnSpPr/>
      </xdr:nvCxnSpPr>
      <xdr:spPr>
        <a:xfrm flipV="1">
          <a:off x="18771870" y="6169025"/>
          <a:ext cx="73787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127635</xdr:rowOff>
    </xdr:from>
    <xdr:to>
      <xdr:col>107</xdr:col>
      <xdr:colOff>101600</xdr:colOff>
      <xdr:row>37</xdr:row>
      <xdr:rowOff>59055</xdr:rowOff>
    </xdr:to>
    <xdr:sp macro="" textlink="">
      <xdr:nvSpPr>
        <xdr:cNvPr id="596" name="楕円 595"/>
        <xdr:cNvSpPr/>
      </xdr:nvSpPr>
      <xdr:spPr>
        <a:xfrm>
          <a:off x="17937480" y="6162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154305</xdr:rowOff>
    </xdr:from>
    <xdr:to>
      <xdr:col>111</xdr:col>
      <xdr:colOff>171450</xdr:colOff>
      <xdr:row>37</xdr:row>
      <xdr:rowOff>8890</xdr:rowOff>
    </xdr:to>
    <xdr:cxnSp macro="">
      <xdr:nvCxnSpPr>
        <xdr:cNvPr id="597" name="直線コネクタ 596"/>
        <xdr:cNvCxnSpPr/>
      </xdr:nvCxnSpPr>
      <xdr:spPr>
        <a:xfrm flipV="1">
          <a:off x="17988280" y="6189345"/>
          <a:ext cx="78359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142875</xdr:rowOff>
    </xdr:from>
    <xdr:to>
      <xdr:col>102</xdr:col>
      <xdr:colOff>165100</xdr:colOff>
      <xdr:row>37</xdr:row>
      <xdr:rowOff>74295</xdr:rowOff>
    </xdr:to>
    <xdr:sp macro="" textlink="">
      <xdr:nvSpPr>
        <xdr:cNvPr id="598" name="楕円 597"/>
        <xdr:cNvSpPr/>
      </xdr:nvSpPr>
      <xdr:spPr>
        <a:xfrm>
          <a:off x="17162780" y="6177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8890</xdr:rowOff>
    </xdr:from>
    <xdr:to>
      <xdr:col>107</xdr:col>
      <xdr:colOff>50800</xdr:colOff>
      <xdr:row>37</xdr:row>
      <xdr:rowOff>24765</xdr:rowOff>
    </xdr:to>
    <xdr:cxnSp macro="">
      <xdr:nvCxnSpPr>
        <xdr:cNvPr id="599" name="直線コネクタ 598"/>
        <xdr:cNvCxnSpPr/>
      </xdr:nvCxnSpPr>
      <xdr:spPr>
        <a:xfrm flipV="1">
          <a:off x="17213580" y="6211570"/>
          <a:ext cx="7747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5715</xdr:rowOff>
    </xdr:from>
    <xdr:to>
      <xdr:col>98</xdr:col>
      <xdr:colOff>38100</xdr:colOff>
      <xdr:row>37</xdr:row>
      <xdr:rowOff>105410</xdr:rowOff>
    </xdr:to>
    <xdr:sp macro="" textlink="">
      <xdr:nvSpPr>
        <xdr:cNvPr id="600" name="楕円 599"/>
        <xdr:cNvSpPr/>
      </xdr:nvSpPr>
      <xdr:spPr>
        <a:xfrm>
          <a:off x="16388080" y="620839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37</xdr:row>
      <xdr:rowOff>24765</xdr:rowOff>
    </xdr:from>
    <xdr:to>
      <xdr:col>102</xdr:col>
      <xdr:colOff>114300</xdr:colOff>
      <xdr:row>37</xdr:row>
      <xdr:rowOff>55245</xdr:rowOff>
    </xdr:to>
    <xdr:cxnSp macro="">
      <xdr:nvCxnSpPr>
        <xdr:cNvPr id="601" name="直線コネクタ 600"/>
        <xdr:cNvCxnSpPr/>
      </xdr:nvCxnSpPr>
      <xdr:spPr>
        <a:xfrm flipV="1">
          <a:off x="16424910" y="6227445"/>
          <a:ext cx="78867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127000</xdr:rowOff>
    </xdr:from>
    <xdr:ext cx="534670" cy="250190"/>
    <xdr:sp macro="" textlink="">
      <xdr:nvSpPr>
        <xdr:cNvPr id="602" name="n_1aveValue【一般廃棄物処理施設】&#10;一人当たり有形固定資産（償却資産）額"/>
        <xdr:cNvSpPr txBox="1"/>
      </xdr:nvSpPr>
      <xdr:spPr>
        <a:xfrm>
          <a:off x="18528665" y="66649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84,981</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127000</xdr:rowOff>
    </xdr:from>
    <xdr:ext cx="531495" cy="250190"/>
    <xdr:sp macro="" textlink="">
      <xdr:nvSpPr>
        <xdr:cNvPr id="603" name="n_2aveValue【一般廃棄物処理施設】&#10;一人当たり有形固定資産（償却資産）額"/>
        <xdr:cNvSpPr txBox="1"/>
      </xdr:nvSpPr>
      <xdr:spPr>
        <a:xfrm>
          <a:off x="17766665" y="6664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85,019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137795</xdr:rowOff>
    </xdr:from>
    <xdr:ext cx="534670" cy="253365"/>
    <xdr:sp macro="" textlink="">
      <xdr:nvSpPr>
        <xdr:cNvPr id="604" name="n_3aveValue【一般廃棄物処理施設】&#10;一人当たり有形固定資産（償却資産）額"/>
        <xdr:cNvSpPr txBox="1"/>
      </xdr:nvSpPr>
      <xdr:spPr>
        <a:xfrm>
          <a:off x="16969105" y="66757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166370</xdr:rowOff>
    </xdr:from>
    <xdr:ext cx="531495" cy="253365"/>
    <xdr:sp macro="" textlink="">
      <xdr:nvSpPr>
        <xdr:cNvPr id="605" name="n_4aveValue【一般廃棄物処理施設】&#10;一人当たり有形固定資産（償却資産）額"/>
        <xdr:cNvSpPr txBox="1"/>
      </xdr:nvSpPr>
      <xdr:spPr>
        <a:xfrm>
          <a:off x="16194405" y="67043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76,093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35</xdr:row>
      <xdr:rowOff>52705</xdr:rowOff>
    </xdr:from>
    <xdr:ext cx="595630" cy="250190"/>
    <xdr:sp macro="" textlink="">
      <xdr:nvSpPr>
        <xdr:cNvPr id="606" name="n_1mainValue【一般廃棄物処理施設】&#10;一人当たり有形固定資産（償却資産）額"/>
        <xdr:cNvSpPr txBox="1"/>
      </xdr:nvSpPr>
      <xdr:spPr>
        <a:xfrm>
          <a:off x="18496280" y="59201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182,091</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35</xdr:row>
      <xdr:rowOff>74930</xdr:rowOff>
    </xdr:from>
    <xdr:ext cx="595630" cy="253365"/>
    <xdr:sp macro="" textlink="">
      <xdr:nvSpPr>
        <xdr:cNvPr id="607" name="n_2mainValue【一般廃棄物処理施設】&#10;一人当たり有形固定資産（償却資産）額"/>
        <xdr:cNvSpPr txBox="1"/>
      </xdr:nvSpPr>
      <xdr:spPr>
        <a:xfrm>
          <a:off x="17734280" y="59423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35</xdr:row>
      <xdr:rowOff>90805</xdr:rowOff>
    </xdr:from>
    <xdr:ext cx="595630" cy="250190"/>
    <xdr:sp macro="" textlink="">
      <xdr:nvSpPr>
        <xdr:cNvPr id="608" name="n_3mainValue【一般廃棄物処理施設】&#10;一人当たり有形固定資産（償却資産）額"/>
        <xdr:cNvSpPr txBox="1"/>
      </xdr:nvSpPr>
      <xdr:spPr>
        <a:xfrm>
          <a:off x="16936720" y="59582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35</xdr:row>
      <xdr:rowOff>120650</xdr:rowOff>
    </xdr:from>
    <xdr:ext cx="595630" cy="253365"/>
    <xdr:sp macro="" textlink="">
      <xdr:nvSpPr>
        <xdr:cNvPr id="609" name="n_4mainValue【一般廃棄物処理施設】&#10;一人当たり有形固定資産（償却資産）額"/>
        <xdr:cNvSpPr txBox="1"/>
      </xdr:nvSpPr>
      <xdr:spPr>
        <a:xfrm>
          <a:off x="16162020" y="598805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610" name="正方形/長方形 609"/>
        <xdr:cNvSpPr/>
      </xdr:nvSpPr>
      <xdr:spPr>
        <a:xfrm>
          <a:off x="10960100" y="7823200"/>
          <a:ext cx="41529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611" name="正方形/長方形 610"/>
        <xdr:cNvSpPr/>
      </xdr:nvSpPr>
      <xdr:spPr>
        <a:xfrm>
          <a:off x="1106424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612" name="正方形/長方形 611"/>
        <xdr:cNvSpPr/>
      </xdr:nvSpPr>
      <xdr:spPr>
        <a:xfrm>
          <a:off x="1106424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613" name="正方形/長方形 612"/>
        <xdr:cNvSpPr/>
      </xdr:nvSpPr>
      <xdr:spPr>
        <a:xfrm>
          <a:off x="1196594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614" name="正方形/長方形 613"/>
        <xdr:cNvSpPr/>
      </xdr:nvSpPr>
      <xdr:spPr>
        <a:xfrm>
          <a:off x="1196594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615" name="正方形/長方形 614"/>
        <xdr:cNvSpPr/>
      </xdr:nvSpPr>
      <xdr:spPr>
        <a:xfrm>
          <a:off x="1297178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616" name="正方形/長方形 615"/>
        <xdr:cNvSpPr/>
      </xdr:nvSpPr>
      <xdr:spPr>
        <a:xfrm>
          <a:off x="1297178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617" name="正方形/長方形 616"/>
        <xdr:cNvSpPr/>
      </xdr:nvSpPr>
      <xdr:spPr>
        <a:xfrm>
          <a:off x="10960100" y="8940800"/>
          <a:ext cx="41529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111760</xdr:rowOff>
    </xdr:from>
    <xdr:to>
      <xdr:col>120</xdr:col>
      <xdr:colOff>152400</xdr:colOff>
      <xdr:row>50</xdr:row>
      <xdr:rowOff>61595</xdr:rowOff>
    </xdr:to>
    <xdr:sp macro="" textlink="">
      <xdr:nvSpPr>
        <xdr:cNvPr id="618" name="正方形/長方形 617"/>
        <xdr:cNvSpPr/>
      </xdr:nvSpPr>
      <xdr:spPr>
        <a:xfrm>
          <a:off x="16093440" y="7823200"/>
          <a:ext cx="417576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619" name="正方形/長方形 618"/>
        <xdr:cNvSpPr/>
      </xdr:nvSpPr>
      <xdr:spPr>
        <a:xfrm>
          <a:off x="1622044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620" name="正方形/長方形 619"/>
        <xdr:cNvSpPr/>
      </xdr:nvSpPr>
      <xdr:spPr>
        <a:xfrm>
          <a:off x="1622044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621" name="正方形/長方形 620"/>
        <xdr:cNvSpPr/>
      </xdr:nvSpPr>
      <xdr:spPr>
        <a:xfrm>
          <a:off x="1709928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622" name="正方形/長方形 621"/>
        <xdr:cNvSpPr/>
      </xdr:nvSpPr>
      <xdr:spPr>
        <a:xfrm>
          <a:off x="1709928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623" name="正方形/長方形 622"/>
        <xdr:cNvSpPr/>
      </xdr:nvSpPr>
      <xdr:spPr>
        <a:xfrm>
          <a:off x="18105120" y="8468995"/>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624" name="正方形/長方形 623"/>
        <xdr:cNvSpPr/>
      </xdr:nvSpPr>
      <xdr:spPr>
        <a:xfrm>
          <a:off x="18105120" y="8667115"/>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625" name="正方形/長方形 624"/>
        <xdr:cNvSpPr/>
      </xdr:nvSpPr>
      <xdr:spPr>
        <a:xfrm>
          <a:off x="16093440" y="8940800"/>
          <a:ext cx="417576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149225</xdr:rowOff>
    </xdr:from>
    <xdr:to>
      <xdr:col>90</xdr:col>
      <xdr:colOff>25400</xdr:colOff>
      <xdr:row>72</xdr:row>
      <xdr:rowOff>99060</xdr:rowOff>
    </xdr:to>
    <xdr:sp macro="" textlink="">
      <xdr:nvSpPr>
        <xdr:cNvPr id="626" name="正方形/長方形 625"/>
        <xdr:cNvSpPr/>
      </xdr:nvSpPr>
      <xdr:spPr>
        <a:xfrm>
          <a:off x="10960100" y="11548745"/>
          <a:ext cx="41529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27" name="正方形/長方形 626"/>
        <xdr:cNvSpPr/>
      </xdr:nvSpPr>
      <xdr:spPr>
        <a:xfrm>
          <a:off x="1106424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28" name="正方形/長方形 627"/>
        <xdr:cNvSpPr/>
      </xdr:nvSpPr>
      <xdr:spPr>
        <a:xfrm>
          <a:off x="1106424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29" name="正方形/長方形 628"/>
        <xdr:cNvSpPr/>
      </xdr:nvSpPr>
      <xdr:spPr>
        <a:xfrm>
          <a:off x="1196594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30" name="正方形/長方形 629"/>
        <xdr:cNvSpPr/>
      </xdr:nvSpPr>
      <xdr:spPr>
        <a:xfrm>
          <a:off x="1196594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31" name="正方形/長方形 630"/>
        <xdr:cNvSpPr/>
      </xdr:nvSpPr>
      <xdr:spPr>
        <a:xfrm>
          <a:off x="1297178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32" name="正方形/長方形 631"/>
        <xdr:cNvSpPr/>
      </xdr:nvSpPr>
      <xdr:spPr>
        <a:xfrm>
          <a:off x="1297178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33" name="正方形/長方形 632"/>
        <xdr:cNvSpPr/>
      </xdr:nvSpPr>
      <xdr:spPr>
        <a:xfrm>
          <a:off x="10960100" y="12666345"/>
          <a:ext cx="41529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7805"/>
    <xdr:sp macro="" textlink="">
      <xdr:nvSpPr>
        <xdr:cNvPr id="634" name="テキスト ボックス 633"/>
        <xdr:cNvSpPr txBox="1"/>
      </xdr:nvSpPr>
      <xdr:spPr>
        <a:xfrm>
          <a:off x="10922000" y="12479655"/>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635" name="直線コネクタ 634"/>
        <xdr:cNvCxnSpPr/>
      </xdr:nvCxnSpPr>
      <xdr:spPr>
        <a:xfrm>
          <a:off x="10960100" y="1490154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185" cy="250190"/>
    <xdr:sp macro="" textlink="">
      <xdr:nvSpPr>
        <xdr:cNvPr id="636" name="テキスト ボックス 635"/>
        <xdr:cNvSpPr txBox="1"/>
      </xdr:nvSpPr>
      <xdr:spPr>
        <a:xfrm>
          <a:off x="10561320" y="147624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111760</xdr:rowOff>
    </xdr:from>
    <xdr:to>
      <xdr:col>89</xdr:col>
      <xdr:colOff>171450</xdr:colOff>
      <xdr:row>86</xdr:row>
      <xdr:rowOff>111760</xdr:rowOff>
    </xdr:to>
    <xdr:cxnSp macro="">
      <xdr:nvCxnSpPr>
        <xdr:cNvPr id="637" name="直線コネクタ 636"/>
        <xdr:cNvCxnSpPr/>
      </xdr:nvCxnSpPr>
      <xdr:spPr>
        <a:xfrm>
          <a:off x="10960100" y="1452880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140335</xdr:rowOff>
    </xdr:from>
    <xdr:ext cx="464185" cy="250190"/>
    <xdr:sp macro="" textlink="">
      <xdr:nvSpPr>
        <xdr:cNvPr id="638" name="テキスト ボックス 637"/>
        <xdr:cNvSpPr txBox="1"/>
      </xdr:nvSpPr>
      <xdr:spPr>
        <a:xfrm>
          <a:off x="10561320" y="143897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74295</xdr:rowOff>
    </xdr:from>
    <xdr:to>
      <xdr:col>89</xdr:col>
      <xdr:colOff>171450</xdr:colOff>
      <xdr:row>84</xdr:row>
      <xdr:rowOff>74295</xdr:rowOff>
    </xdr:to>
    <xdr:cxnSp macro="">
      <xdr:nvCxnSpPr>
        <xdr:cNvPr id="639" name="直線コネクタ 638"/>
        <xdr:cNvCxnSpPr/>
      </xdr:nvCxnSpPr>
      <xdr:spPr>
        <a:xfrm>
          <a:off x="10960100" y="1415605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103505</xdr:rowOff>
    </xdr:from>
    <xdr:ext cx="400050" cy="250190"/>
    <xdr:sp macro="" textlink="">
      <xdr:nvSpPr>
        <xdr:cNvPr id="640" name="テキスト ボックス 639"/>
        <xdr:cNvSpPr txBox="1"/>
      </xdr:nvSpPr>
      <xdr:spPr>
        <a:xfrm>
          <a:off x="10602595" y="1401762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641" name="直線コネクタ 640"/>
        <xdr:cNvCxnSpPr/>
      </xdr:nvCxnSpPr>
      <xdr:spPr>
        <a:xfrm>
          <a:off x="10960100" y="1378394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66040</xdr:rowOff>
    </xdr:from>
    <xdr:ext cx="400050" cy="250190"/>
    <xdr:sp macro="" textlink="">
      <xdr:nvSpPr>
        <xdr:cNvPr id="642" name="テキスト ボックス 641"/>
        <xdr:cNvSpPr txBox="1"/>
      </xdr:nvSpPr>
      <xdr:spPr>
        <a:xfrm>
          <a:off x="10602595" y="1364488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643" name="直線コネクタ 642"/>
        <xdr:cNvCxnSpPr/>
      </xdr:nvCxnSpPr>
      <xdr:spPr>
        <a:xfrm>
          <a:off x="10960100" y="1341120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0050" cy="250190"/>
    <xdr:sp macro="" textlink="">
      <xdr:nvSpPr>
        <xdr:cNvPr id="644" name="テキスト ボックス 643"/>
        <xdr:cNvSpPr txBox="1"/>
      </xdr:nvSpPr>
      <xdr:spPr>
        <a:xfrm>
          <a:off x="10602595" y="132721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130175</xdr:rowOff>
    </xdr:from>
    <xdr:to>
      <xdr:col>89</xdr:col>
      <xdr:colOff>171450</xdr:colOff>
      <xdr:row>77</xdr:row>
      <xdr:rowOff>130175</xdr:rowOff>
    </xdr:to>
    <xdr:cxnSp macro="">
      <xdr:nvCxnSpPr>
        <xdr:cNvPr id="645" name="直線コネクタ 644"/>
        <xdr:cNvCxnSpPr/>
      </xdr:nvCxnSpPr>
      <xdr:spPr>
        <a:xfrm>
          <a:off x="10960100" y="1303845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159385</xdr:rowOff>
    </xdr:from>
    <xdr:ext cx="400050" cy="250190"/>
    <xdr:sp macro="" textlink="">
      <xdr:nvSpPr>
        <xdr:cNvPr id="646" name="テキスト ボックス 645"/>
        <xdr:cNvSpPr txBox="1"/>
      </xdr:nvSpPr>
      <xdr:spPr>
        <a:xfrm>
          <a:off x="10602595" y="1290002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647" name="直線コネクタ 646"/>
        <xdr:cNvCxnSpPr/>
      </xdr:nvCxnSpPr>
      <xdr:spPr>
        <a:xfrm>
          <a:off x="10960100" y="1266634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121920</xdr:rowOff>
    </xdr:from>
    <xdr:ext cx="339090" cy="250190"/>
    <xdr:sp macro="" textlink="">
      <xdr:nvSpPr>
        <xdr:cNvPr id="648" name="テキスト ボックス 647"/>
        <xdr:cNvSpPr txBox="1"/>
      </xdr:nvSpPr>
      <xdr:spPr>
        <a:xfrm>
          <a:off x="10666730" y="12527280"/>
          <a:ext cx="339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90</xdr:col>
      <xdr:colOff>25400</xdr:colOff>
      <xdr:row>88</xdr:row>
      <xdr:rowOff>149225</xdr:rowOff>
    </xdr:to>
    <xdr:sp macro="" textlink="">
      <xdr:nvSpPr>
        <xdr:cNvPr id="649" name="【消防施設】&#10;有形固定資産減価償却率グラフ枠"/>
        <xdr:cNvSpPr/>
      </xdr:nvSpPr>
      <xdr:spPr>
        <a:xfrm>
          <a:off x="10960100" y="12666345"/>
          <a:ext cx="41529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39370</xdr:rowOff>
    </xdr:from>
    <xdr:to>
      <xdr:col>85</xdr:col>
      <xdr:colOff>126365</xdr:colOff>
      <xdr:row>86</xdr:row>
      <xdr:rowOff>3810</xdr:rowOff>
    </xdr:to>
    <xdr:cxnSp macro="">
      <xdr:nvCxnSpPr>
        <xdr:cNvPr id="650" name="直線コネクタ 649"/>
        <xdr:cNvCxnSpPr/>
      </xdr:nvCxnSpPr>
      <xdr:spPr>
        <a:xfrm flipV="1">
          <a:off x="14375765" y="1294765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6985</xdr:rowOff>
    </xdr:from>
    <xdr:ext cx="401955" cy="253365"/>
    <xdr:sp macro="" textlink="">
      <xdr:nvSpPr>
        <xdr:cNvPr id="651" name="【消防施設】&#10;有形固定資産減価償却率最小値テキスト"/>
        <xdr:cNvSpPr txBox="1"/>
      </xdr:nvSpPr>
      <xdr:spPr>
        <a:xfrm>
          <a:off x="14414500" y="1442402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3810</xdr:rowOff>
    </xdr:from>
    <xdr:to>
      <xdr:col>86</xdr:col>
      <xdr:colOff>25400</xdr:colOff>
      <xdr:row>86</xdr:row>
      <xdr:rowOff>3810</xdr:rowOff>
    </xdr:to>
    <xdr:cxnSp macro="">
      <xdr:nvCxnSpPr>
        <xdr:cNvPr id="652" name="直線コネクタ 651"/>
        <xdr:cNvCxnSpPr/>
      </xdr:nvCxnSpPr>
      <xdr:spPr>
        <a:xfrm>
          <a:off x="14287500" y="144208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154305</xdr:rowOff>
    </xdr:from>
    <xdr:ext cx="401955" cy="253365"/>
    <xdr:sp macro="" textlink="">
      <xdr:nvSpPr>
        <xdr:cNvPr id="653" name="【消防施設】&#10;有形固定資産減価償却率最大値テキスト"/>
        <xdr:cNvSpPr txBox="1"/>
      </xdr:nvSpPr>
      <xdr:spPr>
        <a:xfrm>
          <a:off x="14414500" y="1272730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39370</xdr:rowOff>
    </xdr:from>
    <xdr:to>
      <xdr:col>86</xdr:col>
      <xdr:colOff>25400</xdr:colOff>
      <xdr:row>77</xdr:row>
      <xdr:rowOff>39370</xdr:rowOff>
    </xdr:to>
    <xdr:cxnSp macro="">
      <xdr:nvCxnSpPr>
        <xdr:cNvPr id="654" name="直線コネクタ 653"/>
        <xdr:cNvCxnSpPr/>
      </xdr:nvCxnSpPr>
      <xdr:spPr>
        <a:xfrm>
          <a:off x="14287500" y="129476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146050</xdr:rowOff>
    </xdr:from>
    <xdr:ext cx="401955" cy="250190"/>
    <xdr:sp macro="" textlink="">
      <xdr:nvSpPr>
        <xdr:cNvPr id="655" name="【消防施設】&#10;有形固定資産減価償却率平均値テキスト"/>
        <xdr:cNvSpPr txBox="1"/>
      </xdr:nvSpPr>
      <xdr:spPr>
        <a:xfrm>
          <a:off x="14414500" y="13557250"/>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123825</xdr:rowOff>
    </xdr:from>
    <xdr:to>
      <xdr:col>85</xdr:col>
      <xdr:colOff>171450</xdr:colOff>
      <xdr:row>82</xdr:row>
      <xdr:rowOff>55245</xdr:rowOff>
    </xdr:to>
    <xdr:sp macro="" textlink="">
      <xdr:nvSpPr>
        <xdr:cNvPr id="656" name="フローチャート: 判断 655"/>
        <xdr:cNvSpPr/>
      </xdr:nvSpPr>
      <xdr:spPr>
        <a:xfrm>
          <a:off x="14325600" y="13702665"/>
          <a:ext cx="876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21590</xdr:rowOff>
    </xdr:to>
    <xdr:sp macro="" textlink="">
      <xdr:nvSpPr>
        <xdr:cNvPr id="657" name="フローチャート: 判断 656"/>
        <xdr:cNvSpPr/>
      </xdr:nvSpPr>
      <xdr:spPr>
        <a:xfrm>
          <a:off x="13578840" y="136690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50800</xdr:rowOff>
    </xdr:from>
    <xdr:to>
      <xdr:col>76</xdr:col>
      <xdr:colOff>165100</xdr:colOff>
      <xdr:row>81</xdr:row>
      <xdr:rowOff>150495</xdr:rowOff>
    </xdr:to>
    <xdr:sp macro="" textlink="">
      <xdr:nvSpPr>
        <xdr:cNvPr id="658" name="フローチャート: 判断 657"/>
        <xdr:cNvSpPr/>
      </xdr:nvSpPr>
      <xdr:spPr>
        <a:xfrm>
          <a:off x="12804140" y="136296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56515</xdr:rowOff>
    </xdr:from>
    <xdr:to>
      <xdr:col>72</xdr:col>
      <xdr:colOff>38100</xdr:colOff>
      <xdr:row>81</xdr:row>
      <xdr:rowOff>155575</xdr:rowOff>
    </xdr:to>
    <xdr:sp macro="" textlink="">
      <xdr:nvSpPr>
        <xdr:cNvPr id="659" name="フローチャート: 判断 658"/>
        <xdr:cNvSpPr/>
      </xdr:nvSpPr>
      <xdr:spPr>
        <a:xfrm>
          <a:off x="12029440" y="1363535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20955</xdr:rowOff>
    </xdr:from>
    <xdr:to>
      <xdr:col>67</xdr:col>
      <xdr:colOff>101600</xdr:colOff>
      <xdr:row>81</xdr:row>
      <xdr:rowOff>120015</xdr:rowOff>
    </xdr:to>
    <xdr:sp macro="" textlink="">
      <xdr:nvSpPr>
        <xdr:cNvPr id="660" name="フローチャート: 判断 659"/>
        <xdr:cNvSpPr/>
      </xdr:nvSpPr>
      <xdr:spPr>
        <a:xfrm>
          <a:off x="11231880" y="13599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0190"/>
    <xdr:sp macro="" textlink="">
      <xdr:nvSpPr>
        <xdr:cNvPr id="661" name="テキスト ボックス 660"/>
        <xdr:cNvSpPr txBox="1"/>
      </xdr:nvSpPr>
      <xdr:spPr>
        <a:xfrm>
          <a:off x="1420876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8825" cy="250190"/>
    <xdr:sp macro="" textlink="">
      <xdr:nvSpPr>
        <xdr:cNvPr id="662" name="テキスト ボックス 661"/>
        <xdr:cNvSpPr txBox="1"/>
      </xdr:nvSpPr>
      <xdr:spPr>
        <a:xfrm>
          <a:off x="13462000" y="148990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0190"/>
    <xdr:sp macro="" textlink="">
      <xdr:nvSpPr>
        <xdr:cNvPr id="663" name="テキスト ボックス 662"/>
        <xdr:cNvSpPr txBox="1"/>
      </xdr:nvSpPr>
      <xdr:spPr>
        <a:xfrm>
          <a:off x="1268730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0190"/>
    <xdr:sp macro="" textlink="">
      <xdr:nvSpPr>
        <xdr:cNvPr id="664" name="テキスト ボックス 663"/>
        <xdr:cNvSpPr txBox="1"/>
      </xdr:nvSpPr>
      <xdr:spPr>
        <a:xfrm>
          <a:off x="1189863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8825" cy="250190"/>
    <xdr:sp macro="" textlink="">
      <xdr:nvSpPr>
        <xdr:cNvPr id="665" name="テキスト ボックス 664"/>
        <xdr:cNvSpPr txBox="1"/>
      </xdr:nvSpPr>
      <xdr:spPr>
        <a:xfrm>
          <a:off x="11115040" y="148990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119380</xdr:rowOff>
    </xdr:from>
    <xdr:to>
      <xdr:col>85</xdr:col>
      <xdr:colOff>171450</xdr:colOff>
      <xdr:row>83</xdr:row>
      <xdr:rowOff>51435</xdr:rowOff>
    </xdr:to>
    <xdr:sp macro="" textlink="">
      <xdr:nvSpPr>
        <xdr:cNvPr id="666" name="楕円 665"/>
        <xdr:cNvSpPr/>
      </xdr:nvSpPr>
      <xdr:spPr>
        <a:xfrm>
          <a:off x="14325600" y="13865860"/>
          <a:ext cx="8763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98425</xdr:rowOff>
    </xdr:from>
    <xdr:ext cx="401955" cy="253365"/>
    <xdr:sp macro="" textlink="">
      <xdr:nvSpPr>
        <xdr:cNvPr id="667" name="【消防施設】&#10;有形固定資産減価償却率該当値テキスト"/>
        <xdr:cNvSpPr txBox="1"/>
      </xdr:nvSpPr>
      <xdr:spPr>
        <a:xfrm>
          <a:off x="14414500" y="1384490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88265</xdr:rowOff>
    </xdr:from>
    <xdr:to>
      <xdr:col>81</xdr:col>
      <xdr:colOff>101600</xdr:colOff>
      <xdr:row>83</xdr:row>
      <xdr:rowOff>19685</xdr:rowOff>
    </xdr:to>
    <xdr:sp macro="" textlink="">
      <xdr:nvSpPr>
        <xdr:cNvPr id="668" name="楕円 667"/>
        <xdr:cNvSpPr/>
      </xdr:nvSpPr>
      <xdr:spPr>
        <a:xfrm>
          <a:off x="13578840" y="13834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137795</xdr:rowOff>
    </xdr:from>
    <xdr:to>
      <xdr:col>85</xdr:col>
      <xdr:colOff>127000</xdr:colOff>
      <xdr:row>83</xdr:row>
      <xdr:rowOff>1905</xdr:rowOff>
    </xdr:to>
    <xdr:cxnSp macro="">
      <xdr:nvCxnSpPr>
        <xdr:cNvPr id="669" name="直線コネクタ 668"/>
        <xdr:cNvCxnSpPr/>
      </xdr:nvCxnSpPr>
      <xdr:spPr>
        <a:xfrm>
          <a:off x="13629640" y="13884275"/>
          <a:ext cx="7467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54610</xdr:rowOff>
    </xdr:from>
    <xdr:to>
      <xdr:col>76</xdr:col>
      <xdr:colOff>165100</xdr:colOff>
      <xdr:row>82</xdr:row>
      <xdr:rowOff>153670</xdr:rowOff>
    </xdr:to>
    <xdr:sp macro="" textlink="">
      <xdr:nvSpPr>
        <xdr:cNvPr id="670" name="楕円 669"/>
        <xdr:cNvSpPr/>
      </xdr:nvSpPr>
      <xdr:spPr>
        <a:xfrm>
          <a:off x="12804140" y="13801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104775</xdr:rowOff>
    </xdr:from>
    <xdr:to>
      <xdr:col>81</xdr:col>
      <xdr:colOff>50800</xdr:colOff>
      <xdr:row>82</xdr:row>
      <xdr:rowOff>137795</xdr:rowOff>
    </xdr:to>
    <xdr:cxnSp macro="">
      <xdr:nvCxnSpPr>
        <xdr:cNvPr id="671" name="直線コネクタ 670"/>
        <xdr:cNvCxnSpPr/>
      </xdr:nvCxnSpPr>
      <xdr:spPr>
        <a:xfrm>
          <a:off x="12854940" y="13851255"/>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24765</xdr:rowOff>
    </xdr:from>
    <xdr:to>
      <xdr:col>72</xdr:col>
      <xdr:colOff>38100</xdr:colOff>
      <xdr:row>82</xdr:row>
      <xdr:rowOff>124460</xdr:rowOff>
    </xdr:to>
    <xdr:sp macro="" textlink="">
      <xdr:nvSpPr>
        <xdr:cNvPr id="672" name="楕円 671"/>
        <xdr:cNvSpPr/>
      </xdr:nvSpPr>
      <xdr:spPr>
        <a:xfrm>
          <a:off x="12029440" y="1377124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82</xdr:row>
      <xdr:rowOff>74295</xdr:rowOff>
    </xdr:from>
    <xdr:to>
      <xdr:col>76</xdr:col>
      <xdr:colOff>114300</xdr:colOff>
      <xdr:row>82</xdr:row>
      <xdr:rowOff>104775</xdr:rowOff>
    </xdr:to>
    <xdr:cxnSp macro="">
      <xdr:nvCxnSpPr>
        <xdr:cNvPr id="673" name="直線コネクタ 672"/>
        <xdr:cNvCxnSpPr/>
      </xdr:nvCxnSpPr>
      <xdr:spPr>
        <a:xfrm>
          <a:off x="12066270" y="13820775"/>
          <a:ext cx="78867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156845</xdr:rowOff>
    </xdr:from>
    <xdr:to>
      <xdr:col>67</xdr:col>
      <xdr:colOff>101600</xdr:colOff>
      <xdr:row>82</xdr:row>
      <xdr:rowOff>88900</xdr:rowOff>
    </xdr:to>
    <xdr:sp macro="" textlink="">
      <xdr:nvSpPr>
        <xdr:cNvPr id="674" name="楕円 673"/>
        <xdr:cNvSpPr/>
      </xdr:nvSpPr>
      <xdr:spPr>
        <a:xfrm>
          <a:off x="11231880" y="13735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39370</xdr:rowOff>
    </xdr:from>
    <xdr:to>
      <xdr:col>71</xdr:col>
      <xdr:colOff>171450</xdr:colOff>
      <xdr:row>82</xdr:row>
      <xdr:rowOff>74295</xdr:rowOff>
    </xdr:to>
    <xdr:cxnSp macro="">
      <xdr:nvCxnSpPr>
        <xdr:cNvPr id="675" name="直線コネクタ 674"/>
        <xdr:cNvCxnSpPr/>
      </xdr:nvCxnSpPr>
      <xdr:spPr>
        <a:xfrm>
          <a:off x="11282680" y="13785850"/>
          <a:ext cx="78359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38100</xdr:rowOff>
    </xdr:from>
    <xdr:ext cx="401955" cy="253365"/>
    <xdr:sp macro="" textlink="">
      <xdr:nvSpPr>
        <xdr:cNvPr id="676" name="n_1aveValue【消防施設】&#10;有形固定資産減価償却率"/>
        <xdr:cNvSpPr txBox="1"/>
      </xdr:nvSpPr>
      <xdr:spPr>
        <a:xfrm>
          <a:off x="13437235" y="1344930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166370</xdr:rowOff>
    </xdr:from>
    <xdr:ext cx="401955" cy="253365"/>
    <xdr:sp macro="" textlink="">
      <xdr:nvSpPr>
        <xdr:cNvPr id="677" name="n_2aveValue【消防施設】&#10;有形固定資産減価償却率"/>
        <xdr:cNvSpPr txBox="1"/>
      </xdr:nvSpPr>
      <xdr:spPr>
        <a:xfrm>
          <a:off x="12675235" y="1340993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4445</xdr:rowOff>
    </xdr:from>
    <xdr:ext cx="405130" cy="253365"/>
    <xdr:sp macro="" textlink="">
      <xdr:nvSpPr>
        <xdr:cNvPr id="678" name="n_3aveValue【消防施設】&#10;有形固定資産減価償却率"/>
        <xdr:cNvSpPr txBox="1"/>
      </xdr:nvSpPr>
      <xdr:spPr>
        <a:xfrm>
          <a:off x="11900535" y="134156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136525</xdr:rowOff>
    </xdr:from>
    <xdr:ext cx="401955" cy="253365"/>
    <xdr:sp macro="" textlink="">
      <xdr:nvSpPr>
        <xdr:cNvPr id="679" name="n_4aveValue【消防施設】&#10;有形固定資産減価償却率"/>
        <xdr:cNvSpPr txBox="1"/>
      </xdr:nvSpPr>
      <xdr:spPr>
        <a:xfrm>
          <a:off x="11102975" y="1338008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11430</xdr:rowOff>
    </xdr:from>
    <xdr:ext cx="401955" cy="250190"/>
    <xdr:sp macro="" textlink="">
      <xdr:nvSpPr>
        <xdr:cNvPr id="680" name="n_1mainValue【消防施設】&#10;有形固定資産減価償却率"/>
        <xdr:cNvSpPr txBox="1"/>
      </xdr:nvSpPr>
      <xdr:spPr>
        <a:xfrm>
          <a:off x="13437235" y="1392555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145415</xdr:rowOff>
    </xdr:from>
    <xdr:ext cx="401955" cy="250190"/>
    <xdr:sp macro="" textlink="">
      <xdr:nvSpPr>
        <xdr:cNvPr id="681" name="n_2mainValue【消防施設】&#10;有形固定資産減価償却率"/>
        <xdr:cNvSpPr txBox="1"/>
      </xdr:nvSpPr>
      <xdr:spPr>
        <a:xfrm>
          <a:off x="12675235" y="1389189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115570</xdr:rowOff>
    </xdr:from>
    <xdr:ext cx="405130" cy="253365"/>
    <xdr:sp macro="" textlink="">
      <xdr:nvSpPr>
        <xdr:cNvPr id="682" name="n_3mainValue【消防施設】&#10;有形固定資産減価償却率"/>
        <xdr:cNvSpPr txBox="1"/>
      </xdr:nvSpPr>
      <xdr:spPr>
        <a:xfrm>
          <a:off x="11900535" y="138620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80010</xdr:rowOff>
    </xdr:from>
    <xdr:ext cx="401955" cy="253365"/>
    <xdr:sp macro="" textlink="">
      <xdr:nvSpPr>
        <xdr:cNvPr id="683" name="n_4mainValue【消防施設】&#10;有形固定資産減価償却率"/>
        <xdr:cNvSpPr txBox="1"/>
      </xdr:nvSpPr>
      <xdr:spPr>
        <a:xfrm>
          <a:off x="11102975" y="1382649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684" name="正方形/長方形 683"/>
        <xdr:cNvSpPr/>
      </xdr:nvSpPr>
      <xdr:spPr>
        <a:xfrm>
          <a:off x="16093440" y="11548745"/>
          <a:ext cx="417576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85" name="正方形/長方形 684"/>
        <xdr:cNvSpPr/>
      </xdr:nvSpPr>
      <xdr:spPr>
        <a:xfrm>
          <a:off x="1622044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86" name="正方形/長方形 685"/>
        <xdr:cNvSpPr/>
      </xdr:nvSpPr>
      <xdr:spPr>
        <a:xfrm>
          <a:off x="1622044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87" name="正方形/長方形 686"/>
        <xdr:cNvSpPr/>
      </xdr:nvSpPr>
      <xdr:spPr>
        <a:xfrm>
          <a:off x="1709928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88" name="正方形/長方形 687"/>
        <xdr:cNvSpPr/>
      </xdr:nvSpPr>
      <xdr:spPr>
        <a:xfrm>
          <a:off x="1709928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89" name="正方形/長方形 688"/>
        <xdr:cNvSpPr/>
      </xdr:nvSpPr>
      <xdr:spPr>
        <a:xfrm>
          <a:off x="18105120" y="12194540"/>
          <a:ext cx="13411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90" name="正方形/長方形 689"/>
        <xdr:cNvSpPr/>
      </xdr:nvSpPr>
      <xdr:spPr>
        <a:xfrm>
          <a:off x="18105120" y="12392660"/>
          <a:ext cx="13411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91" name="正方形/長方形 690"/>
        <xdr:cNvSpPr/>
      </xdr:nvSpPr>
      <xdr:spPr>
        <a:xfrm>
          <a:off x="16093440" y="12666345"/>
          <a:ext cx="417576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6710" cy="217805"/>
    <xdr:sp macro="" textlink="">
      <xdr:nvSpPr>
        <xdr:cNvPr id="692" name="テキスト ボックス 691"/>
        <xdr:cNvSpPr txBox="1"/>
      </xdr:nvSpPr>
      <xdr:spPr>
        <a:xfrm>
          <a:off x="16078200" y="12479655"/>
          <a:ext cx="34671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693" name="直線コネクタ 692"/>
        <xdr:cNvCxnSpPr/>
      </xdr:nvCxnSpPr>
      <xdr:spPr>
        <a:xfrm>
          <a:off x="16093440" y="149015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111760</xdr:rowOff>
    </xdr:from>
    <xdr:to>
      <xdr:col>120</xdr:col>
      <xdr:colOff>114300</xdr:colOff>
      <xdr:row>86</xdr:row>
      <xdr:rowOff>111760</xdr:rowOff>
    </xdr:to>
    <xdr:cxnSp macro="">
      <xdr:nvCxnSpPr>
        <xdr:cNvPr id="694" name="直線コネクタ 693"/>
        <xdr:cNvCxnSpPr/>
      </xdr:nvCxnSpPr>
      <xdr:spPr>
        <a:xfrm>
          <a:off x="16093440" y="145288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140335</xdr:rowOff>
    </xdr:from>
    <xdr:ext cx="464185" cy="250190"/>
    <xdr:sp macro="" textlink="">
      <xdr:nvSpPr>
        <xdr:cNvPr id="695" name="テキスト ボックス 694"/>
        <xdr:cNvSpPr txBox="1"/>
      </xdr:nvSpPr>
      <xdr:spPr>
        <a:xfrm>
          <a:off x="15694660" y="143897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74295</xdr:rowOff>
    </xdr:from>
    <xdr:to>
      <xdr:col>120</xdr:col>
      <xdr:colOff>114300</xdr:colOff>
      <xdr:row>84</xdr:row>
      <xdr:rowOff>74295</xdr:rowOff>
    </xdr:to>
    <xdr:cxnSp macro="">
      <xdr:nvCxnSpPr>
        <xdr:cNvPr id="696" name="直線コネクタ 695"/>
        <xdr:cNvCxnSpPr/>
      </xdr:nvCxnSpPr>
      <xdr:spPr>
        <a:xfrm>
          <a:off x="16093440" y="141560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103505</xdr:rowOff>
    </xdr:from>
    <xdr:ext cx="464185" cy="250190"/>
    <xdr:sp macro="" textlink="">
      <xdr:nvSpPr>
        <xdr:cNvPr id="697" name="テキスト ボックス 696"/>
        <xdr:cNvSpPr txBox="1"/>
      </xdr:nvSpPr>
      <xdr:spPr>
        <a:xfrm>
          <a:off x="15694660" y="1401762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698" name="直線コネクタ 697"/>
        <xdr:cNvCxnSpPr/>
      </xdr:nvCxnSpPr>
      <xdr:spPr>
        <a:xfrm>
          <a:off x="16093440" y="13783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66040</xdr:rowOff>
    </xdr:from>
    <xdr:ext cx="464185" cy="250190"/>
    <xdr:sp macro="" textlink="">
      <xdr:nvSpPr>
        <xdr:cNvPr id="699" name="テキスト ボックス 698"/>
        <xdr:cNvSpPr txBox="1"/>
      </xdr:nvSpPr>
      <xdr:spPr>
        <a:xfrm>
          <a:off x="15694660" y="136448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6093440" y="13411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28575</xdr:rowOff>
    </xdr:from>
    <xdr:ext cx="464185" cy="250190"/>
    <xdr:sp macro="" textlink="">
      <xdr:nvSpPr>
        <xdr:cNvPr id="701" name="テキスト ボックス 700"/>
        <xdr:cNvSpPr txBox="1"/>
      </xdr:nvSpPr>
      <xdr:spPr>
        <a:xfrm>
          <a:off x="15694660" y="132721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130175</xdr:rowOff>
    </xdr:from>
    <xdr:to>
      <xdr:col>120</xdr:col>
      <xdr:colOff>114300</xdr:colOff>
      <xdr:row>77</xdr:row>
      <xdr:rowOff>130175</xdr:rowOff>
    </xdr:to>
    <xdr:cxnSp macro="">
      <xdr:nvCxnSpPr>
        <xdr:cNvPr id="702" name="直線コネクタ 701"/>
        <xdr:cNvCxnSpPr/>
      </xdr:nvCxnSpPr>
      <xdr:spPr>
        <a:xfrm>
          <a:off x="16093440" y="130384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159385</xdr:rowOff>
    </xdr:from>
    <xdr:ext cx="464185" cy="250190"/>
    <xdr:sp macro="" textlink="">
      <xdr:nvSpPr>
        <xdr:cNvPr id="703" name="テキスト ボックス 702"/>
        <xdr:cNvSpPr txBox="1"/>
      </xdr:nvSpPr>
      <xdr:spPr>
        <a:xfrm>
          <a:off x="15694660" y="1290002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704" name="直線コネクタ 703"/>
        <xdr:cNvCxnSpPr/>
      </xdr:nvCxnSpPr>
      <xdr:spPr>
        <a:xfrm>
          <a:off x="16093440" y="126663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4185" cy="250190"/>
    <xdr:sp macro="" textlink="">
      <xdr:nvSpPr>
        <xdr:cNvPr id="705" name="テキスト ボックス 704"/>
        <xdr:cNvSpPr txBox="1"/>
      </xdr:nvSpPr>
      <xdr:spPr>
        <a:xfrm>
          <a:off x="15694660" y="1252728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706" name="【消防施設】&#10;一人当たり面積グラフ枠"/>
        <xdr:cNvSpPr/>
      </xdr:nvSpPr>
      <xdr:spPr>
        <a:xfrm>
          <a:off x="16093440" y="12666345"/>
          <a:ext cx="417576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85725</xdr:rowOff>
    </xdr:from>
    <xdr:to>
      <xdr:col>116</xdr:col>
      <xdr:colOff>62865</xdr:colOff>
      <xdr:row>86</xdr:row>
      <xdr:rowOff>100330</xdr:rowOff>
    </xdr:to>
    <xdr:cxnSp macro="">
      <xdr:nvCxnSpPr>
        <xdr:cNvPr id="707" name="直線コネクタ 706"/>
        <xdr:cNvCxnSpPr/>
      </xdr:nvCxnSpPr>
      <xdr:spPr>
        <a:xfrm flipV="1">
          <a:off x="19509105" y="1299400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104775</xdr:rowOff>
    </xdr:from>
    <xdr:ext cx="466725" cy="250190"/>
    <xdr:sp macro="" textlink="">
      <xdr:nvSpPr>
        <xdr:cNvPr id="708" name="【消防施設】&#10;一人当たり面積最小値テキスト"/>
        <xdr:cNvSpPr txBox="1"/>
      </xdr:nvSpPr>
      <xdr:spPr>
        <a:xfrm>
          <a:off x="19547840" y="1452181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100330</xdr:rowOff>
    </xdr:from>
    <xdr:to>
      <xdr:col>116</xdr:col>
      <xdr:colOff>152400</xdr:colOff>
      <xdr:row>86</xdr:row>
      <xdr:rowOff>100330</xdr:rowOff>
    </xdr:to>
    <xdr:cxnSp macro="">
      <xdr:nvCxnSpPr>
        <xdr:cNvPr id="709" name="直線コネクタ 708"/>
        <xdr:cNvCxnSpPr/>
      </xdr:nvCxnSpPr>
      <xdr:spPr>
        <a:xfrm>
          <a:off x="19443700" y="145173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33655</xdr:rowOff>
    </xdr:from>
    <xdr:ext cx="466725" cy="250190"/>
    <xdr:sp macro="" textlink="">
      <xdr:nvSpPr>
        <xdr:cNvPr id="710" name="【消防施設】&#10;一人当たり面積最大値テキスト"/>
        <xdr:cNvSpPr txBox="1"/>
      </xdr:nvSpPr>
      <xdr:spPr>
        <a:xfrm>
          <a:off x="19547840" y="1277429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0.412</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1" name="直線コネクタ 710"/>
        <xdr:cNvCxnSpPr/>
      </xdr:nvCxnSpPr>
      <xdr:spPr>
        <a:xfrm>
          <a:off x="19443700" y="129940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162560</xdr:rowOff>
    </xdr:from>
    <xdr:ext cx="466725" cy="250190"/>
    <xdr:sp macro="" textlink="">
      <xdr:nvSpPr>
        <xdr:cNvPr id="712" name="【消防施設】&#10;一人当たり面積平均値テキスト"/>
        <xdr:cNvSpPr txBox="1"/>
      </xdr:nvSpPr>
      <xdr:spPr>
        <a:xfrm>
          <a:off x="19547840" y="14076680"/>
          <a:ext cx="4667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140335</xdr:rowOff>
    </xdr:from>
    <xdr:to>
      <xdr:col>116</xdr:col>
      <xdr:colOff>114300</xdr:colOff>
      <xdr:row>85</xdr:row>
      <xdr:rowOff>72390</xdr:rowOff>
    </xdr:to>
    <xdr:sp macro="" textlink="">
      <xdr:nvSpPr>
        <xdr:cNvPr id="713" name="フローチャート: 判断 712"/>
        <xdr:cNvSpPr/>
      </xdr:nvSpPr>
      <xdr:spPr>
        <a:xfrm>
          <a:off x="19458940" y="14222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154940</xdr:rowOff>
    </xdr:from>
    <xdr:to>
      <xdr:col>112</xdr:col>
      <xdr:colOff>38100</xdr:colOff>
      <xdr:row>85</xdr:row>
      <xdr:rowOff>86995</xdr:rowOff>
    </xdr:to>
    <xdr:sp macro="" textlink="">
      <xdr:nvSpPr>
        <xdr:cNvPr id="714" name="フローチャート: 判断 713"/>
        <xdr:cNvSpPr/>
      </xdr:nvSpPr>
      <xdr:spPr>
        <a:xfrm>
          <a:off x="18735040" y="1423670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xdr:rowOff>
    </xdr:from>
    <xdr:to>
      <xdr:col>107</xdr:col>
      <xdr:colOff>101600</xdr:colOff>
      <xdr:row>85</xdr:row>
      <xdr:rowOff>109220</xdr:rowOff>
    </xdr:to>
    <xdr:sp macro="" textlink="">
      <xdr:nvSpPr>
        <xdr:cNvPr id="715" name="フローチャート: 判断 714"/>
        <xdr:cNvSpPr/>
      </xdr:nvSpPr>
      <xdr:spPr>
        <a:xfrm>
          <a:off x="17937480" y="14259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113030</xdr:rowOff>
    </xdr:to>
    <xdr:sp macro="" textlink="">
      <xdr:nvSpPr>
        <xdr:cNvPr id="716" name="フローチャート: 判断 715"/>
        <xdr:cNvSpPr/>
      </xdr:nvSpPr>
      <xdr:spPr>
        <a:xfrm>
          <a:off x="17162780" y="14263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113030</xdr:rowOff>
    </xdr:to>
    <xdr:sp macro="" textlink="">
      <xdr:nvSpPr>
        <xdr:cNvPr id="717" name="フローチャート: 判断 716"/>
        <xdr:cNvSpPr/>
      </xdr:nvSpPr>
      <xdr:spPr>
        <a:xfrm>
          <a:off x="16388080" y="1426337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0190"/>
    <xdr:sp macro="" textlink="">
      <xdr:nvSpPr>
        <xdr:cNvPr id="718" name="テキスト ボックス 717"/>
        <xdr:cNvSpPr txBox="1"/>
      </xdr:nvSpPr>
      <xdr:spPr>
        <a:xfrm>
          <a:off x="1934210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0190"/>
    <xdr:sp macro="" textlink="">
      <xdr:nvSpPr>
        <xdr:cNvPr id="719" name="テキスト ボックス 718"/>
        <xdr:cNvSpPr txBox="1"/>
      </xdr:nvSpPr>
      <xdr:spPr>
        <a:xfrm>
          <a:off x="1860423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8825" cy="250190"/>
    <xdr:sp macro="" textlink="">
      <xdr:nvSpPr>
        <xdr:cNvPr id="720" name="テキスト ボックス 719"/>
        <xdr:cNvSpPr txBox="1"/>
      </xdr:nvSpPr>
      <xdr:spPr>
        <a:xfrm>
          <a:off x="17820640" y="148990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0190"/>
    <xdr:sp macro="" textlink="">
      <xdr:nvSpPr>
        <xdr:cNvPr id="721" name="テキスト ボックス 720"/>
        <xdr:cNvSpPr txBox="1"/>
      </xdr:nvSpPr>
      <xdr:spPr>
        <a:xfrm>
          <a:off x="1704594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0190"/>
    <xdr:sp macro="" textlink="">
      <xdr:nvSpPr>
        <xdr:cNvPr id="722" name="テキスト ボックス 721"/>
        <xdr:cNvSpPr txBox="1"/>
      </xdr:nvSpPr>
      <xdr:spPr>
        <a:xfrm>
          <a:off x="16257270" y="14899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132715</xdr:rowOff>
    </xdr:from>
    <xdr:to>
      <xdr:col>116</xdr:col>
      <xdr:colOff>114300</xdr:colOff>
      <xdr:row>86</xdr:row>
      <xdr:rowOff>64135</xdr:rowOff>
    </xdr:to>
    <xdr:sp macro="" textlink="">
      <xdr:nvSpPr>
        <xdr:cNvPr id="723" name="楕円 722"/>
        <xdr:cNvSpPr/>
      </xdr:nvSpPr>
      <xdr:spPr>
        <a:xfrm>
          <a:off x="19458940" y="14382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50165</xdr:rowOff>
    </xdr:from>
    <xdr:ext cx="466725" cy="250190"/>
    <xdr:sp macro="" textlink="">
      <xdr:nvSpPr>
        <xdr:cNvPr id="724" name="【消防施設】&#10;一人当たり面積該当値テキスト"/>
        <xdr:cNvSpPr txBox="1"/>
      </xdr:nvSpPr>
      <xdr:spPr>
        <a:xfrm>
          <a:off x="19547840" y="1429956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132715</xdr:rowOff>
    </xdr:from>
    <xdr:to>
      <xdr:col>112</xdr:col>
      <xdr:colOff>38100</xdr:colOff>
      <xdr:row>86</xdr:row>
      <xdr:rowOff>64135</xdr:rowOff>
    </xdr:to>
    <xdr:sp macro="" textlink="">
      <xdr:nvSpPr>
        <xdr:cNvPr id="725" name="楕円 724"/>
        <xdr:cNvSpPr/>
      </xdr:nvSpPr>
      <xdr:spPr>
        <a:xfrm>
          <a:off x="18735040" y="1438211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86</xdr:row>
      <xdr:rowOff>15240</xdr:rowOff>
    </xdr:from>
    <xdr:to>
      <xdr:col>116</xdr:col>
      <xdr:colOff>63500</xdr:colOff>
      <xdr:row>86</xdr:row>
      <xdr:rowOff>15240</xdr:rowOff>
    </xdr:to>
    <xdr:cxnSp macro="">
      <xdr:nvCxnSpPr>
        <xdr:cNvPr id="726" name="直線コネクタ 725"/>
        <xdr:cNvCxnSpPr/>
      </xdr:nvCxnSpPr>
      <xdr:spPr>
        <a:xfrm>
          <a:off x="18771870" y="14432280"/>
          <a:ext cx="7378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136525</xdr:rowOff>
    </xdr:from>
    <xdr:to>
      <xdr:col>107</xdr:col>
      <xdr:colOff>101600</xdr:colOff>
      <xdr:row>86</xdr:row>
      <xdr:rowOff>68580</xdr:rowOff>
    </xdr:to>
    <xdr:sp macro="" textlink="">
      <xdr:nvSpPr>
        <xdr:cNvPr id="727" name="楕円 726"/>
        <xdr:cNvSpPr/>
      </xdr:nvSpPr>
      <xdr:spPr>
        <a:xfrm>
          <a:off x="17937480" y="143859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15240</xdr:rowOff>
    </xdr:from>
    <xdr:to>
      <xdr:col>111</xdr:col>
      <xdr:colOff>171450</xdr:colOff>
      <xdr:row>86</xdr:row>
      <xdr:rowOff>18415</xdr:rowOff>
    </xdr:to>
    <xdr:cxnSp macro="">
      <xdr:nvCxnSpPr>
        <xdr:cNvPr id="728" name="直線コネクタ 727"/>
        <xdr:cNvCxnSpPr/>
      </xdr:nvCxnSpPr>
      <xdr:spPr>
        <a:xfrm flipV="1">
          <a:off x="17988280" y="14432280"/>
          <a:ext cx="78359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136525</xdr:rowOff>
    </xdr:from>
    <xdr:to>
      <xdr:col>102</xdr:col>
      <xdr:colOff>165100</xdr:colOff>
      <xdr:row>86</xdr:row>
      <xdr:rowOff>68580</xdr:rowOff>
    </xdr:to>
    <xdr:sp macro="" textlink="">
      <xdr:nvSpPr>
        <xdr:cNvPr id="729" name="楕円 728"/>
        <xdr:cNvSpPr/>
      </xdr:nvSpPr>
      <xdr:spPr>
        <a:xfrm>
          <a:off x="17162780" y="143859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18415</xdr:rowOff>
    </xdr:from>
    <xdr:to>
      <xdr:col>107</xdr:col>
      <xdr:colOff>50800</xdr:colOff>
      <xdr:row>86</xdr:row>
      <xdr:rowOff>18415</xdr:rowOff>
    </xdr:to>
    <xdr:cxnSp macro="">
      <xdr:nvCxnSpPr>
        <xdr:cNvPr id="730" name="直線コネクタ 729"/>
        <xdr:cNvCxnSpPr/>
      </xdr:nvCxnSpPr>
      <xdr:spPr>
        <a:xfrm>
          <a:off x="17213580" y="1443545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136525</xdr:rowOff>
    </xdr:from>
    <xdr:to>
      <xdr:col>98</xdr:col>
      <xdr:colOff>38100</xdr:colOff>
      <xdr:row>86</xdr:row>
      <xdr:rowOff>68580</xdr:rowOff>
    </xdr:to>
    <xdr:sp macro="" textlink="">
      <xdr:nvSpPr>
        <xdr:cNvPr id="731" name="楕円 730"/>
        <xdr:cNvSpPr/>
      </xdr:nvSpPr>
      <xdr:spPr>
        <a:xfrm>
          <a:off x="16388080" y="1438592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86</xdr:row>
      <xdr:rowOff>18415</xdr:rowOff>
    </xdr:from>
    <xdr:to>
      <xdr:col>102</xdr:col>
      <xdr:colOff>114300</xdr:colOff>
      <xdr:row>86</xdr:row>
      <xdr:rowOff>18415</xdr:rowOff>
    </xdr:to>
    <xdr:cxnSp macro="">
      <xdr:nvCxnSpPr>
        <xdr:cNvPr id="732" name="直線コネクタ 731"/>
        <xdr:cNvCxnSpPr/>
      </xdr:nvCxnSpPr>
      <xdr:spPr>
        <a:xfrm>
          <a:off x="16424910" y="14435455"/>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103505</xdr:rowOff>
    </xdr:from>
    <xdr:ext cx="469900" cy="250190"/>
    <xdr:sp macro="" textlink="">
      <xdr:nvSpPr>
        <xdr:cNvPr id="733" name="n_1aveValue【消防施設】&#10;一人当たり面積"/>
        <xdr:cNvSpPr txBox="1"/>
      </xdr:nvSpPr>
      <xdr:spPr>
        <a:xfrm>
          <a:off x="18561050" y="140176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125730</xdr:rowOff>
    </xdr:from>
    <xdr:ext cx="469900" cy="250190"/>
    <xdr:sp macro="" textlink="">
      <xdr:nvSpPr>
        <xdr:cNvPr id="734" name="n_2aveValue【消防施設】&#10;一人当たり面積"/>
        <xdr:cNvSpPr txBox="1"/>
      </xdr:nvSpPr>
      <xdr:spPr>
        <a:xfrm>
          <a:off x="17776190" y="140398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128905</xdr:rowOff>
    </xdr:from>
    <xdr:ext cx="469900" cy="253365"/>
    <xdr:sp macro="" textlink="">
      <xdr:nvSpPr>
        <xdr:cNvPr id="735" name="n_3aveValue【消防施設】&#10;一人当たり面積"/>
        <xdr:cNvSpPr txBox="1"/>
      </xdr:nvSpPr>
      <xdr:spPr>
        <a:xfrm>
          <a:off x="17001490" y="140430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128905</xdr:rowOff>
    </xdr:from>
    <xdr:ext cx="469900" cy="253365"/>
    <xdr:sp macro="" textlink="">
      <xdr:nvSpPr>
        <xdr:cNvPr id="736" name="n_4aveValue【消防施設】&#10;一人当たり面積"/>
        <xdr:cNvSpPr txBox="1"/>
      </xdr:nvSpPr>
      <xdr:spPr>
        <a:xfrm>
          <a:off x="16226790" y="140430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55880</xdr:rowOff>
    </xdr:from>
    <xdr:ext cx="469900" cy="253365"/>
    <xdr:sp macro="" textlink="">
      <xdr:nvSpPr>
        <xdr:cNvPr id="737" name="n_1mainValue【消防施設】&#10;一人当たり面積"/>
        <xdr:cNvSpPr txBox="1"/>
      </xdr:nvSpPr>
      <xdr:spPr>
        <a:xfrm>
          <a:off x="18561050" y="14472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59690</xdr:rowOff>
    </xdr:from>
    <xdr:ext cx="469900" cy="253365"/>
    <xdr:sp macro="" textlink="">
      <xdr:nvSpPr>
        <xdr:cNvPr id="738" name="n_2mainValue【消防施設】&#10;一人当たり面積"/>
        <xdr:cNvSpPr txBox="1"/>
      </xdr:nvSpPr>
      <xdr:spPr>
        <a:xfrm>
          <a:off x="17776190" y="1447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59690</xdr:rowOff>
    </xdr:from>
    <xdr:ext cx="469900" cy="253365"/>
    <xdr:sp macro="" textlink="">
      <xdr:nvSpPr>
        <xdr:cNvPr id="739" name="n_3mainValue【消防施設】&#10;一人当たり面積"/>
        <xdr:cNvSpPr txBox="1"/>
      </xdr:nvSpPr>
      <xdr:spPr>
        <a:xfrm>
          <a:off x="17001490" y="1447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59690</xdr:rowOff>
    </xdr:from>
    <xdr:ext cx="469900" cy="253365"/>
    <xdr:sp macro="" textlink="">
      <xdr:nvSpPr>
        <xdr:cNvPr id="740" name="n_4mainValue【消防施設】&#10;一人当たり面積"/>
        <xdr:cNvSpPr txBox="1"/>
      </xdr:nvSpPr>
      <xdr:spPr>
        <a:xfrm>
          <a:off x="16226790" y="1447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49" name="テキスト ボックス 748"/>
        <xdr:cNvSpPr txBox="1"/>
      </xdr:nvSpPr>
      <xdr:spPr>
        <a:xfrm>
          <a:off x="10922000" y="1620774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50" name="直線コネクタ 749"/>
        <xdr:cNvCxnSpPr/>
      </xdr:nvCxnSpPr>
      <xdr:spPr>
        <a:xfrm>
          <a:off x="10960100" y="1862709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751" name="テキスト ボックス 750"/>
        <xdr:cNvSpPr txBox="1"/>
      </xdr:nvSpPr>
      <xdr:spPr>
        <a:xfrm>
          <a:off x="10561320" y="184886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752" name="直線コネクタ 751"/>
        <xdr:cNvCxnSpPr/>
      </xdr:nvCxnSpPr>
      <xdr:spPr>
        <a:xfrm>
          <a:off x="10960100" y="1830832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185" cy="255905"/>
    <xdr:sp macro="" textlink="">
      <xdr:nvSpPr>
        <xdr:cNvPr id="753" name="テキスト ボックス 752"/>
        <xdr:cNvSpPr txBox="1"/>
      </xdr:nvSpPr>
      <xdr:spPr>
        <a:xfrm>
          <a:off x="10561320" y="181698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754" name="直線コネクタ 753"/>
        <xdr:cNvCxnSpPr/>
      </xdr:nvCxnSpPr>
      <xdr:spPr>
        <a:xfrm>
          <a:off x="10960100" y="1798955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0050" cy="259080"/>
    <xdr:sp macro="" textlink="">
      <xdr:nvSpPr>
        <xdr:cNvPr id="755" name="テキスト ボックス 754"/>
        <xdr:cNvSpPr txBox="1"/>
      </xdr:nvSpPr>
      <xdr:spPr>
        <a:xfrm>
          <a:off x="10602595" y="178504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756" name="直線コネクタ 755"/>
        <xdr:cNvCxnSpPr/>
      </xdr:nvCxnSpPr>
      <xdr:spPr>
        <a:xfrm>
          <a:off x="10960100" y="1767014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0050" cy="255905"/>
    <xdr:sp macro="" textlink="">
      <xdr:nvSpPr>
        <xdr:cNvPr id="757" name="テキスト ボックス 756"/>
        <xdr:cNvSpPr txBox="1"/>
      </xdr:nvSpPr>
      <xdr:spPr>
        <a:xfrm>
          <a:off x="10602595" y="1753235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758" name="直線コネクタ 757"/>
        <xdr:cNvCxnSpPr/>
      </xdr:nvCxnSpPr>
      <xdr:spPr>
        <a:xfrm>
          <a:off x="10960100" y="1735137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0050" cy="258445"/>
    <xdr:sp macro="" textlink="">
      <xdr:nvSpPr>
        <xdr:cNvPr id="759" name="テキスト ボックス 758"/>
        <xdr:cNvSpPr txBox="1"/>
      </xdr:nvSpPr>
      <xdr:spPr>
        <a:xfrm>
          <a:off x="10602595" y="1721294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760" name="直線コネクタ 759"/>
        <xdr:cNvCxnSpPr/>
      </xdr:nvCxnSpPr>
      <xdr:spPr>
        <a:xfrm>
          <a:off x="10960100" y="17032605"/>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0050" cy="259080"/>
    <xdr:sp macro="" textlink="">
      <xdr:nvSpPr>
        <xdr:cNvPr id="761" name="テキスト ボックス 760"/>
        <xdr:cNvSpPr txBox="1"/>
      </xdr:nvSpPr>
      <xdr:spPr>
        <a:xfrm>
          <a:off x="10602595" y="168941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762" name="直線コネクタ 761"/>
        <xdr:cNvCxnSpPr/>
      </xdr:nvCxnSpPr>
      <xdr:spPr>
        <a:xfrm>
          <a:off x="10960100" y="1671320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5905"/>
    <xdr:sp macro="" textlink="">
      <xdr:nvSpPr>
        <xdr:cNvPr id="763" name="テキスト ボックス 762"/>
        <xdr:cNvSpPr txBox="1"/>
      </xdr:nvSpPr>
      <xdr:spPr>
        <a:xfrm>
          <a:off x="10666730" y="1657477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64" name="直線コネクタ 763"/>
        <xdr:cNvCxnSpPr/>
      </xdr:nvCxnSpPr>
      <xdr:spPr>
        <a:xfrm>
          <a:off x="10960100" y="16394430"/>
          <a:ext cx="41236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40640</xdr:rowOff>
    </xdr:from>
    <xdr:to>
      <xdr:col>85</xdr:col>
      <xdr:colOff>126365</xdr:colOff>
      <xdr:row>109</xdr:row>
      <xdr:rowOff>35560</xdr:rowOff>
    </xdr:to>
    <xdr:cxnSp macro="">
      <xdr:nvCxnSpPr>
        <xdr:cNvPr id="766" name="直線コネクタ 765"/>
        <xdr:cNvCxnSpPr/>
      </xdr:nvCxnSpPr>
      <xdr:spPr>
        <a:xfrm flipV="1">
          <a:off x="14375765" y="16804640"/>
          <a:ext cx="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6725" cy="259080"/>
    <xdr:sp macro="" textlink="">
      <xdr:nvSpPr>
        <xdr:cNvPr id="767" name="【庁舎】&#10;有形固定資産減価償却率最小値テキスト"/>
        <xdr:cNvSpPr txBox="1"/>
      </xdr:nvSpPr>
      <xdr:spPr>
        <a:xfrm>
          <a:off x="14414500" y="18312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8" name="直線コネクタ 767"/>
        <xdr:cNvCxnSpPr/>
      </xdr:nvCxnSpPr>
      <xdr:spPr>
        <a:xfrm>
          <a:off x="14287500" y="18308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158115</xdr:rowOff>
    </xdr:from>
    <xdr:ext cx="337185" cy="255905"/>
    <xdr:sp macro="" textlink="">
      <xdr:nvSpPr>
        <xdr:cNvPr id="769" name="【庁舎】&#10;有形固定資産減価償却率最大値テキスト"/>
        <xdr:cNvSpPr txBox="1"/>
      </xdr:nvSpPr>
      <xdr:spPr>
        <a:xfrm>
          <a:off x="14414500" y="1658683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40640</xdr:rowOff>
    </xdr:from>
    <xdr:to>
      <xdr:col>86</xdr:col>
      <xdr:colOff>25400</xdr:colOff>
      <xdr:row>100</xdr:row>
      <xdr:rowOff>40640</xdr:rowOff>
    </xdr:to>
    <xdr:cxnSp macro="">
      <xdr:nvCxnSpPr>
        <xdr:cNvPr id="770" name="直線コネクタ 769"/>
        <xdr:cNvCxnSpPr/>
      </xdr:nvCxnSpPr>
      <xdr:spPr>
        <a:xfrm>
          <a:off x="14287500" y="168046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31750</xdr:rowOff>
    </xdr:from>
    <xdr:ext cx="401955" cy="255905"/>
    <xdr:sp macro="" textlink="">
      <xdr:nvSpPr>
        <xdr:cNvPr id="771" name="【庁舎】&#10;有形固定資産減価償却率平均値テキスト"/>
        <xdr:cNvSpPr txBox="1"/>
      </xdr:nvSpPr>
      <xdr:spPr>
        <a:xfrm>
          <a:off x="14414500" y="17466310"/>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53340</xdr:rowOff>
    </xdr:from>
    <xdr:to>
      <xdr:col>85</xdr:col>
      <xdr:colOff>171450</xdr:colOff>
      <xdr:row>104</xdr:row>
      <xdr:rowOff>154940</xdr:rowOff>
    </xdr:to>
    <xdr:sp macro="" textlink="">
      <xdr:nvSpPr>
        <xdr:cNvPr id="772" name="フローチャート: 判断 771"/>
        <xdr:cNvSpPr/>
      </xdr:nvSpPr>
      <xdr:spPr>
        <a:xfrm>
          <a:off x="14325600" y="174879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29210</xdr:rowOff>
    </xdr:from>
    <xdr:to>
      <xdr:col>81</xdr:col>
      <xdr:colOff>101600</xdr:colOff>
      <xdr:row>104</xdr:row>
      <xdr:rowOff>130175</xdr:rowOff>
    </xdr:to>
    <xdr:sp macro="" textlink="">
      <xdr:nvSpPr>
        <xdr:cNvPr id="773" name="フローチャート: 判断 772"/>
        <xdr:cNvSpPr/>
      </xdr:nvSpPr>
      <xdr:spPr>
        <a:xfrm>
          <a:off x="13578840" y="17463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4" name="フローチャート: 判断 773"/>
        <xdr:cNvSpPr/>
      </xdr:nvSpPr>
      <xdr:spPr>
        <a:xfrm>
          <a:off x="1280414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134620</xdr:rowOff>
    </xdr:from>
    <xdr:to>
      <xdr:col>72</xdr:col>
      <xdr:colOff>38100</xdr:colOff>
      <xdr:row>104</xdr:row>
      <xdr:rowOff>64770</xdr:rowOff>
    </xdr:to>
    <xdr:sp macro="" textlink="">
      <xdr:nvSpPr>
        <xdr:cNvPr id="775" name="フローチャート: 判断 774"/>
        <xdr:cNvSpPr/>
      </xdr:nvSpPr>
      <xdr:spPr>
        <a:xfrm>
          <a:off x="12029440" y="17401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776" name="フローチャート: 判断 775"/>
        <xdr:cNvSpPr/>
      </xdr:nvSpPr>
      <xdr:spPr>
        <a:xfrm>
          <a:off x="1123188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7" name="テキスト ボックス 776"/>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8825" cy="259080"/>
    <xdr:sp macro="" textlink="">
      <xdr:nvSpPr>
        <xdr:cNvPr id="778" name="テキスト ボックス 777"/>
        <xdr:cNvSpPr txBox="1"/>
      </xdr:nvSpPr>
      <xdr:spPr>
        <a:xfrm>
          <a:off x="13462000" y="18624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9" name="テキスト ボックス 778"/>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80" name="テキスト ボックス 779"/>
        <xdr:cNvSpPr txBox="1"/>
      </xdr:nvSpPr>
      <xdr:spPr>
        <a:xfrm>
          <a:off x="1189863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8825" cy="259080"/>
    <xdr:sp macro="" textlink="">
      <xdr:nvSpPr>
        <xdr:cNvPr id="781" name="テキスト ボックス 780"/>
        <xdr:cNvSpPr txBox="1"/>
      </xdr:nvSpPr>
      <xdr:spPr>
        <a:xfrm>
          <a:off x="11115040" y="18624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54610</xdr:rowOff>
    </xdr:from>
    <xdr:to>
      <xdr:col>85</xdr:col>
      <xdr:colOff>171450</xdr:colOff>
      <xdr:row>103</xdr:row>
      <xdr:rowOff>156210</xdr:rowOff>
    </xdr:to>
    <xdr:sp macro="" textlink="">
      <xdr:nvSpPr>
        <xdr:cNvPr id="782" name="楕円 781"/>
        <xdr:cNvSpPr/>
      </xdr:nvSpPr>
      <xdr:spPr>
        <a:xfrm>
          <a:off x="14325600" y="1732153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77470</xdr:rowOff>
    </xdr:from>
    <xdr:ext cx="401955" cy="255905"/>
    <xdr:sp macro="" textlink="">
      <xdr:nvSpPr>
        <xdr:cNvPr id="783" name="【庁舎】&#10;有形固定資産減価償却率該当値テキスト"/>
        <xdr:cNvSpPr txBox="1"/>
      </xdr:nvSpPr>
      <xdr:spPr>
        <a:xfrm>
          <a:off x="14414500" y="171767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170815</xdr:rowOff>
    </xdr:from>
    <xdr:to>
      <xdr:col>81</xdr:col>
      <xdr:colOff>101600</xdr:colOff>
      <xdr:row>103</xdr:row>
      <xdr:rowOff>100965</xdr:rowOff>
    </xdr:to>
    <xdr:sp macro="" textlink="">
      <xdr:nvSpPr>
        <xdr:cNvPr id="784" name="楕円 783"/>
        <xdr:cNvSpPr/>
      </xdr:nvSpPr>
      <xdr:spPr>
        <a:xfrm>
          <a:off x="13578840" y="17270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50165</xdr:rowOff>
    </xdr:from>
    <xdr:to>
      <xdr:col>85</xdr:col>
      <xdr:colOff>127000</xdr:colOff>
      <xdr:row>103</xdr:row>
      <xdr:rowOff>105410</xdr:rowOff>
    </xdr:to>
    <xdr:cxnSp macro="">
      <xdr:nvCxnSpPr>
        <xdr:cNvPr id="785" name="直線コネクタ 784"/>
        <xdr:cNvCxnSpPr/>
      </xdr:nvCxnSpPr>
      <xdr:spPr>
        <a:xfrm>
          <a:off x="13629640" y="17317085"/>
          <a:ext cx="74676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113665</xdr:rowOff>
    </xdr:from>
    <xdr:to>
      <xdr:col>76</xdr:col>
      <xdr:colOff>165100</xdr:colOff>
      <xdr:row>103</xdr:row>
      <xdr:rowOff>43815</xdr:rowOff>
    </xdr:to>
    <xdr:sp macro="" textlink="">
      <xdr:nvSpPr>
        <xdr:cNvPr id="786" name="楕円 785"/>
        <xdr:cNvSpPr/>
      </xdr:nvSpPr>
      <xdr:spPr>
        <a:xfrm>
          <a:off x="12804140" y="17212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164465</xdr:rowOff>
    </xdr:from>
    <xdr:to>
      <xdr:col>81</xdr:col>
      <xdr:colOff>50800</xdr:colOff>
      <xdr:row>103</xdr:row>
      <xdr:rowOff>50165</xdr:rowOff>
    </xdr:to>
    <xdr:cxnSp macro="">
      <xdr:nvCxnSpPr>
        <xdr:cNvPr id="787" name="直線コネクタ 786"/>
        <xdr:cNvCxnSpPr/>
      </xdr:nvCxnSpPr>
      <xdr:spPr>
        <a:xfrm>
          <a:off x="12854940" y="17263745"/>
          <a:ext cx="7747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54610</xdr:rowOff>
    </xdr:from>
    <xdr:to>
      <xdr:col>72</xdr:col>
      <xdr:colOff>38100</xdr:colOff>
      <xdr:row>102</xdr:row>
      <xdr:rowOff>156210</xdr:rowOff>
    </xdr:to>
    <xdr:sp macro="" textlink="">
      <xdr:nvSpPr>
        <xdr:cNvPr id="788" name="楕円 787"/>
        <xdr:cNvSpPr/>
      </xdr:nvSpPr>
      <xdr:spPr>
        <a:xfrm>
          <a:off x="12029440" y="17153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102</xdr:row>
      <xdr:rowOff>105410</xdr:rowOff>
    </xdr:from>
    <xdr:to>
      <xdr:col>76</xdr:col>
      <xdr:colOff>114300</xdr:colOff>
      <xdr:row>102</xdr:row>
      <xdr:rowOff>164465</xdr:rowOff>
    </xdr:to>
    <xdr:cxnSp macro="">
      <xdr:nvCxnSpPr>
        <xdr:cNvPr id="789" name="直線コネクタ 788"/>
        <xdr:cNvCxnSpPr/>
      </xdr:nvCxnSpPr>
      <xdr:spPr>
        <a:xfrm>
          <a:off x="12066270" y="17204690"/>
          <a:ext cx="78867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170815</xdr:rowOff>
    </xdr:from>
    <xdr:to>
      <xdr:col>67</xdr:col>
      <xdr:colOff>101600</xdr:colOff>
      <xdr:row>102</xdr:row>
      <xdr:rowOff>100965</xdr:rowOff>
    </xdr:to>
    <xdr:sp macro="" textlink="">
      <xdr:nvSpPr>
        <xdr:cNvPr id="790" name="楕円 789"/>
        <xdr:cNvSpPr/>
      </xdr:nvSpPr>
      <xdr:spPr>
        <a:xfrm>
          <a:off x="11231880" y="17102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50165</xdr:rowOff>
    </xdr:from>
    <xdr:to>
      <xdr:col>71</xdr:col>
      <xdr:colOff>171450</xdr:colOff>
      <xdr:row>102</xdr:row>
      <xdr:rowOff>105410</xdr:rowOff>
    </xdr:to>
    <xdr:cxnSp macro="">
      <xdr:nvCxnSpPr>
        <xdr:cNvPr id="791" name="直線コネクタ 790"/>
        <xdr:cNvCxnSpPr/>
      </xdr:nvCxnSpPr>
      <xdr:spPr>
        <a:xfrm>
          <a:off x="11282680" y="17149445"/>
          <a:ext cx="78359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121285</xdr:rowOff>
    </xdr:from>
    <xdr:ext cx="401955" cy="255905"/>
    <xdr:sp macro="" textlink="">
      <xdr:nvSpPr>
        <xdr:cNvPr id="792" name="n_1aveValue【庁舎】&#10;有形固定資産減価償却率"/>
        <xdr:cNvSpPr txBox="1"/>
      </xdr:nvSpPr>
      <xdr:spPr>
        <a:xfrm>
          <a:off x="13437235" y="175558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97790</xdr:rowOff>
    </xdr:from>
    <xdr:ext cx="401955" cy="255905"/>
    <xdr:sp macro="" textlink="">
      <xdr:nvSpPr>
        <xdr:cNvPr id="793" name="n_2aveValue【庁舎】&#10;有形固定資産減価償却率"/>
        <xdr:cNvSpPr txBox="1"/>
      </xdr:nvSpPr>
      <xdr:spPr>
        <a:xfrm>
          <a:off x="12675235" y="175323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55880</xdr:rowOff>
    </xdr:from>
    <xdr:ext cx="405130" cy="259080"/>
    <xdr:sp macro="" textlink="">
      <xdr:nvSpPr>
        <xdr:cNvPr id="794" name="n_3aveValue【庁舎】&#10;有形固定資産減価償却率"/>
        <xdr:cNvSpPr txBox="1"/>
      </xdr:nvSpPr>
      <xdr:spPr>
        <a:xfrm>
          <a:off x="11900535" y="17490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72390</xdr:rowOff>
    </xdr:from>
    <xdr:ext cx="401955" cy="259080"/>
    <xdr:sp macro="" textlink="">
      <xdr:nvSpPr>
        <xdr:cNvPr id="795" name="n_4aveValue【庁舎】&#10;有形固定資産減価償却率"/>
        <xdr:cNvSpPr txBox="1"/>
      </xdr:nvSpPr>
      <xdr:spPr>
        <a:xfrm>
          <a:off x="11102975" y="175069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117475</xdr:rowOff>
    </xdr:from>
    <xdr:ext cx="401955" cy="259080"/>
    <xdr:sp macro="" textlink="">
      <xdr:nvSpPr>
        <xdr:cNvPr id="796" name="n_1mainValue【庁舎】&#10;有形固定資産減価償却率"/>
        <xdr:cNvSpPr txBox="1"/>
      </xdr:nvSpPr>
      <xdr:spPr>
        <a:xfrm>
          <a:off x="13437235" y="170491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60325</xdr:rowOff>
    </xdr:from>
    <xdr:ext cx="401955" cy="259080"/>
    <xdr:sp macro="" textlink="">
      <xdr:nvSpPr>
        <xdr:cNvPr id="797" name="n_2mainValue【庁舎】&#10;有形固定資産減価償却率"/>
        <xdr:cNvSpPr txBox="1"/>
      </xdr:nvSpPr>
      <xdr:spPr>
        <a:xfrm>
          <a:off x="12675235" y="169919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1270</xdr:rowOff>
    </xdr:from>
    <xdr:ext cx="405130" cy="259080"/>
    <xdr:sp macro="" textlink="">
      <xdr:nvSpPr>
        <xdr:cNvPr id="798" name="n_3mainValue【庁舎】&#10;有形固定資産減価償却率"/>
        <xdr:cNvSpPr txBox="1"/>
      </xdr:nvSpPr>
      <xdr:spPr>
        <a:xfrm>
          <a:off x="11900535" y="16932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117475</xdr:rowOff>
    </xdr:from>
    <xdr:ext cx="401955" cy="259080"/>
    <xdr:sp macro="" textlink="">
      <xdr:nvSpPr>
        <xdr:cNvPr id="799" name="n_4mainValue【庁舎】&#10;有形固定資産減価償却率"/>
        <xdr:cNvSpPr txBox="1"/>
      </xdr:nvSpPr>
      <xdr:spPr>
        <a:xfrm>
          <a:off x="11102975" y="168814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808" name="テキスト ボックス 807"/>
        <xdr:cNvSpPr txBox="1"/>
      </xdr:nvSpPr>
      <xdr:spPr>
        <a:xfrm>
          <a:off x="16078200" y="1620774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6093440" y="182575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185" cy="259080"/>
    <xdr:sp macro="" textlink="">
      <xdr:nvSpPr>
        <xdr:cNvPr id="811" name="テキスト ボックス 810"/>
        <xdr:cNvSpPr txBox="1"/>
      </xdr:nvSpPr>
      <xdr:spPr>
        <a:xfrm>
          <a:off x="15694660" y="181152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6093440" y="17884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185" cy="255905"/>
    <xdr:sp macro="" textlink="">
      <xdr:nvSpPr>
        <xdr:cNvPr id="813" name="テキスト ボックス 812"/>
        <xdr:cNvSpPr txBox="1"/>
      </xdr:nvSpPr>
      <xdr:spPr>
        <a:xfrm>
          <a:off x="15694660" y="1774571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609344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185" cy="259080"/>
    <xdr:sp macro="" textlink="">
      <xdr:nvSpPr>
        <xdr:cNvPr id="815" name="テキスト ボックス 814"/>
        <xdr:cNvSpPr txBox="1"/>
      </xdr:nvSpPr>
      <xdr:spPr>
        <a:xfrm>
          <a:off x="15694660" y="173723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6093440" y="17137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185" cy="259080"/>
    <xdr:sp macro="" textlink="">
      <xdr:nvSpPr>
        <xdr:cNvPr id="817" name="テキスト ボックス 816"/>
        <xdr:cNvSpPr txBox="1"/>
      </xdr:nvSpPr>
      <xdr:spPr>
        <a:xfrm>
          <a:off x="15694660" y="169989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6093440" y="16764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185" cy="255905"/>
    <xdr:sp macro="" textlink="">
      <xdr:nvSpPr>
        <xdr:cNvPr id="819" name="テキスト ボックス 818"/>
        <xdr:cNvSpPr txBox="1"/>
      </xdr:nvSpPr>
      <xdr:spPr>
        <a:xfrm>
          <a:off x="15694660" y="166255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821" name="テキスト ボックス 820"/>
        <xdr:cNvSpPr txBox="1"/>
      </xdr:nvSpPr>
      <xdr:spPr>
        <a:xfrm>
          <a:off x="15694660" y="162560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76200</xdr:rowOff>
    </xdr:from>
    <xdr:to>
      <xdr:col>116</xdr:col>
      <xdr:colOff>62865</xdr:colOff>
      <xdr:row>108</xdr:row>
      <xdr:rowOff>148590</xdr:rowOff>
    </xdr:to>
    <xdr:cxnSp macro="">
      <xdr:nvCxnSpPr>
        <xdr:cNvPr id="823" name="直線コネクタ 822"/>
        <xdr:cNvCxnSpPr/>
      </xdr:nvCxnSpPr>
      <xdr:spPr>
        <a:xfrm flipV="1">
          <a:off x="19509105" y="1684020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152400</xdr:rowOff>
    </xdr:from>
    <xdr:ext cx="466725" cy="259080"/>
    <xdr:sp macro="" textlink="">
      <xdr:nvSpPr>
        <xdr:cNvPr id="824" name="【庁舎】&#10;一人当たり面積最小値テキスト"/>
        <xdr:cNvSpPr txBox="1"/>
      </xdr:nvSpPr>
      <xdr:spPr>
        <a:xfrm>
          <a:off x="19547840" y="18257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148590</xdr:rowOff>
    </xdr:from>
    <xdr:to>
      <xdr:col>116</xdr:col>
      <xdr:colOff>152400</xdr:colOff>
      <xdr:row>108</xdr:row>
      <xdr:rowOff>148590</xdr:rowOff>
    </xdr:to>
    <xdr:cxnSp macro="">
      <xdr:nvCxnSpPr>
        <xdr:cNvPr id="825" name="直線コネクタ 824"/>
        <xdr:cNvCxnSpPr/>
      </xdr:nvCxnSpPr>
      <xdr:spPr>
        <a:xfrm>
          <a:off x="19443700" y="182537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22860</xdr:rowOff>
    </xdr:from>
    <xdr:ext cx="466725" cy="259080"/>
    <xdr:sp macro="" textlink="">
      <xdr:nvSpPr>
        <xdr:cNvPr id="826" name="【庁舎】&#10;一人当たり面積最大値テキスト"/>
        <xdr:cNvSpPr txBox="1"/>
      </xdr:nvSpPr>
      <xdr:spPr>
        <a:xfrm>
          <a:off x="19547840" y="16619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827" name="直線コネクタ 826"/>
        <xdr:cNvCxnSpPr/>
      </xdr:nvCxnSpPr>
      <xdr:spPr>
        <a:xfrm>
          <a:off x="19443700" y="168402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140970</xdr:rowOff>
    </xdr:from>
    <xdr:ext cx="466725" cy="259080"/>
    <xdr:sp macro="" textlink="">
      <xdr:nvSpPr>
        <xdr:cNvPr id="828" name="【庁舎】&#10;一人当たり面積平均値テキスト"/>
        <xdr:cNvSpPr txBox="1"/>
      </xdr:nvSpPr>
      <xdr:spPr>
        <a:xfrm>
          <a:off x="19547840" y="17575530"/>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162560</xdr:rowOff>
    </xdr:from>
    <xdr:to>
      <xdr:col>116</xdr:col>
      <xdr:colOff>114300</xdr:colOff>
      <xdr:row>105</xdr:row>
      <xdr:rowOff>92710</xdr:rowOff>
    </xdr:to>
    <xdr:sp macro="" textlink="">
      <xdr:nvSpPr>
        <xdr:cNvPr id="829" name="フローチャート: 判断 828"/>
        <xdr:cNvSpPr/>
      </xdr:nvSpPr>
      <xdr:spPr>
        <a:xfrm>
          <a:off x="19458940" y="1759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10160</xdr:rowOff>
    </xdr:from>
    <xdr:to>
      <xdr:col>112</xdr:col>
      <xdr:colOff>38100</xdr:colOff>
      <xdr:row>105</xdr:row>
      <xdr:rowOff>111760</xdr:rowOff>
    </xdr:to>
    <xdr:sp macro="" textlink="">
      <xdr:nvSpPr>
        <xdr:cNvPr id="830" name="フローチャート: 判断 829"/>
        <xdr:cNvSpPr/>
      </xdr:nvSpPr>
      <xdr:spPr>
        <a:xfrm>
          <a:off x="18735040" y="1761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21590</xdr:rowOff>
    </xdr:from>
    <xdr:to>
      <xdr:col>107</xdr:col>
      <xdr:colOff>101600</xdr:colOff>
      <xdr:row>105</xdr:row>
      <xdr:rowOff>123190</xdr:rowOff>
    </xdr:to>
    <xdr:sp macro="" textlink="">
      <xdr:nvSpPr>
        <xdr:cNvPr id="831" name="フローチャート: 判断 830"/>
        <xdr:cNvSpPr/>
      </xdr:nvSpPr>
      <xdr:spPr>
        <a:xfrm>
          <a:off x="17937480" y="1762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21590</xdr:rowOff>
    </xdr:from>
    <xdr:to>
      <xdr:col>102</xdr:col>
      <xdr:colOff>165100</xdr:colOff>
      <xdr:row>105</xdr:row>
      <xdr:rowOff>123190</xdr:rowOff>
    </xdr:to>
    <xdr:sp macro="" textlink="">
      <xdr:nvSpPr>
        <xdr:cNvPr id="832" name="フローチャート: 判断 831"/>
        <xdr:cNvSpPr/>
      </xdr:nvSpPr>
      <xdr:spPr>
        <a:xfrm>
          <a:off x="17162780" y="1762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833" name="フローチャート: 判断 832"/>
        <xdr:cNvSpPr/>
      </xdr:nvSpPr>
      <xdr:spPr>
        <a:xfrm>
          <a:off x="16388080" y="17635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4" name="テキスト ボックス 833"/>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35" name="テキスト ボックス 834"/>
        <xdr:cNvSpPr txBox="1"/>
      </xdr:nvSpPr>
      <xdr:spPr>
        <a:xfrm>
          <a:off x="1860423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8825" cy="259080"/>
    <xdr:sp macro="" textlink="">
      <xdr:nvSpPr>
        <xdr:cNvPr id="836" name="テキスト ボックス 835"/>
        <xdr:cNvSpPr txBox="1"/>
      </xdr:nvSpPr>
      <xdr:spPr>
        <a:xfrm>
          <a:off x="17820640" y="18624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7" name="テキスト ボックス 836"/>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38" name="テキスト ボックス 837"/>
        <xdr:cNvSpPr txBox="1"/>
      </xdr:nvSpPr>
      <xdr:spPr>
        <a:xfrm>
          <a:off x="1625727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101600</xdr:rowOff>
    </xdr:from>
    <xdr:to>
      <xdr:col>116</xdr:col>
      <xdr:colOff>114300</xdr:colOff>
      <xdr:row>105</xdr:row>
      <xdr:rowOff>31750</xdr:rowOff>
    </xdr:to>
    <xdr:sp macro="" textlink="">
      <xdr:nvSpPr>
        <xdr:cNvPr id="839" name="楕円 838"/>
        <xdr:cNvSpPr/>
      </xdr:nvSpPr>
      <xdr:spPr>
        <a:xfrm>
          <a:off x="19458940" y="1753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124460</xdr:rowOff>
    </xdr:from>
    <xdr:ext cx="466725" cy="259080"/>
    <xdr:sp macro="" textlink="">
      <xdr:nvSpPr>
        <xdr:cNvPr id="840" name="【庁舎】&#10;一人当たり面積該当値テキスト"/>
        <xdr:cNvSpPr txBox="1"/>
      </xdr:nvSpPr>
      <xdr:spPr>
        <a:xfrm>
          <a:off x="19547840" y="173913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105410</xdr:rowOff>
    </xdr:from>
    <xdr:to>
      <xdr:col>112</xdr:col>
      <xdr:colOff>38100</xdr:colOff>
      <xdr:row>105</xdr:row>
      <xdr:rowOff>35560</xdr:rowOff>
    </xdr:to>
    <xdr:sp macro="" textlink="">
      <xdr:nvSpPr>
        <xdr:cNvPr id="841" name="楕円 840"/>
        <xdr:cNvSpPr/>
      </xdr:nvSpPr>
      <xdr:spPr>
        <a:xfrm>
          <a:off x="18735040" y="17539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104</xdr:row>
      <xdr:rowOff>152400</xdr:rowOff>
    </xdr:from>
    <xdr:to>
      <xdr:col>116</xdr:col>
      <xdr:colOff>63500</xdr:colOff>
      <xdr:row>104</xdr:row>
      <xdr:rowOff>156210</xdr:rowOff>
    </xdr:to>
    <xdr:cxnSp macro="">
      <xdr:nvCxnSpPr>
        <xdr:cNvPr id="842" name="直線コネクタ 841"/>
        <xdr:cNvCxnSpPr/>
      </xdr:nvCxnSpPr>
      <xdr:spPr>
        <a:xfrm flipV="1">
          <a:off x="18771870" y="17586960"/>
          <a:ext cx="73787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109220</xdr:rowOff>
    </xdr:from>
    <xdr:to>
      <xdr:col>107</xdr:col>
      <xdr:colOff>101600</xdr:colOff>
      <xdr:row>105</xdr:row>
      <xdr:rowOff>39370</xdr:rowOff>
    </xdr:to>
    <xdr:sp macro="" textlink="">
      <xdr:nvSpPr>
        <xdr:cNvPr id="843" name="楕円 842"/>
        <xdr:cNvSpPr/>
      </xdr:nvSpPr>
      <xdr:spPr>
        <a:xfrm>
          <a:off x="17937480" y="1754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156210</xdr:rowOff>
    </xdr:from>
    <xdr:to>
      <xdr:col>111</xdr:col>
      <xdr:colOff>171450</xdr:colOff>
      <xdr:row>104</xdr:row>
      <xdr:rowOff>160020</xdr:rowOff>
    </xdr:to>
    <xdr:cxnSp macro="">
      <xdr:nvCxnSpPr>
        <xdr:cNvPr id="844" name="直線コネクタ 843"/>
        <xdr:cNvCxnSpPr/>
      </xdr:nvCxnSpPr>
      <xdr:spPr>
        <a:xfrm flipV="1">
          <a:off x="17988280" y="17590770"/>
          <a:ext cx="78359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120650</xdr:rowOff>
    </xdr:from>
    <xdr:to>
      <xdr:col>102</xdr:col>
      <xdr:colOff>165100</xdr:colOff>
      <xdr:row>105</xdr:row>
      <xdr:rowOff>50800</xdr:rowOff>
    </xdr:to>
    <xdr:sp macro="" textlink="">
      <xdr:nvSpPr>
        <xdr:cNvPr id="845" name="楕円 844"/>
        <xdr:cNvSpPr/>
      </xdr:nvSpPr>
      <xdr:spPr>
        <a:xfrm>
          <a:off x="17162780" y="1755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160020</xdr:rowOff>
    </xdr:from>
    <xdr:to>
      <xdr:col>107</xdr:col>
      <xdr:colOff>50800</xdr:colOff>
      <xdr:row>105</xdr:row>
      <xdr:rowOff>0</xdr:rowOff>
    </xdr:to>
    <xdr:cxnSp macro="">
      <xdr:nvCxnSpPr>
        <xdr:cNvPr id="846" name="直線コネクタ 845"/>
        <xdr:cNvCxnSpPr/>
      </xdr:nvCxnSpPr>
      <xdr:spPr>
        <a:xfrm flipV="1">
          <a:off x="17213580" y="17594580"/>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124460</xdr:rowOff>
    </xdr:from>
    <xdr:to>
      <xdr:col>98</xdr:col>
      <xdr:colOff>38100</xdr:colOff>
      <xdr:row>105</xdr:row>
      <xdr:rowOff>54610</xdr:rowOff>
    </xdr:to>
    <xdr:sp macro="" textlink="">
      <xdr:nvSpPr>
        <xdr:cNvPr id="847" name="楕円 846"/>
        <xdr:cNvSpPr/>
      </xdr:nvSpPr>
      <xdr:spPr>
        <a:xfrm>
          <a:off x="16388080" y="17559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105</xdr:row>
      <xdr:rowOff>0</xdr:rowOff>
    </xdr:from>
    <xdr:to>
      <xdr:col>102</xdr:col>
      <xdr:colOff>114300</xdr:colOff>
      <xdr:row>105</xdr:row>
      <xdr:rowOff>3810</xdr:rowOff>
    </xdr:to>
    <xdr:cxnSp macro="">
      <xdr:nvCxnSpPr>
        <xdr:cNvPr id="848" name="直線コネクタ 847"/>
        <xdr:cNvCxnSpPr/>
      </xdr:nvCxnSpPr>
      <xdr:spPr>
        <a:xfrm flipV="1">
          <a:off x="16424910" y="17602200"/>
          <a:ext cx="78867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102870</xdr:rowOff>
    </xdr:from>
    <xdr:ext cx="469900" cy="259080"/>
    <xdr:sp macro="" textlink="">
      <xdr:nvSpPr>
        <xdr:cNvPr id="849" name="n_1aveValue【庁舎】&#10;一人当たり面積"/>
        <xdr:cNvSpPr txBox="1"/>
      </xdr:nvSpPr>
      <xdr:spPr>
        <a:xfrm>
          <a:off x="18561050" y="17705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114300</xdr:rowOff>
    </xdr:from>
    <xdr:ext cx="469900" cy="259080"/>
    <xdr:sp macro="" textlink="">
      <xdr:nvSpPr>
        <xdr:cNvPr id="850" name="n_2aveValue【庁舎】&#10;一人当たり面積"/>
        <xdr:cNvSpPr txBox="1"/>
      </xdr:nvSpPr>
      <xdr:spPr>
        <a:xfrm>
          <a:off x="17776190" y="17716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114300</xdr:rowOff>
    </xdr:from>
    <xdr:ext cx="469900" cy="259080"/>
    <xdr:sp macro="" textlink="">
      <xdr:nvSpPr>
        <xdr:cNvPr id="851" name="n_3aveValue【庁舎】&#10;一人当たり面積"/>
        <xdr:cNvSpPr txBox="1"/>
      </xdr:nvSpPr>
      <xdr:spPr>
        <a:xfrm>
          <a:off x="17001490" y="17716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125730</xdr:rowOff>
    </xdr:from>
    <xdr:ext cx="469900" cy="259080"/>
    <xdr:sp macro="" textlink="">
      <xdr:nvSpPr>
        <xdr:cNvPr id="852" name="n_4aveValue【庁舎】&#10;一人当たり面積"/>
        <xdr:cNvSpPr txBox="1"/>
      </xdr:nvSpPr>
      <xdr:spPr>
        <a:xfrm>
          <a:off x="16226790" y="17727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52070</xdr:rowOff>
    </xdr:from>
    <xdr:ext cx="469900" cy="255905"/>
    <xdr:sp macro="" textlink="">
      <xdr:nvSpPr>
        <xdr:cNvPr id="853" name="n_1mainValue【庁舎】&#10;一人当たり面積"/>
        <xdr:cNvSpPr txBox="1"/>
      </xdr:nvSpPr>
      <xdr:spPr>
        <a:xfrm>
          <a:off x="18561050" y="173189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55880</xdr:rowOff>
    </xdr:from>
    <xdr:ext cx="469900" cy="259080"/>
    <xdr:sp macro="" textlink="">
      <xdr:nvSpPr>
        <xdr:cNvPr id="854" name="n_2mainValue【庁舎】&#10;一人当たり面積"/>
        <xdr:cNvSpPr txBox="1"/>
      </xdr:nvSpPr>
      <xdr:spPr>
        <a:xfrm>
          <a:off x="17776190" y="1732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67310</xdr:rowOff>
    </xdr:from>
    <xdr:ext cx="469900" cy="259080"/>
    <xdr:sp macro="" textlink="">
      <xdr:nvSpPr>
        <xdr:cNvPr id="855" name="n_3mainValue【庁舎】&#10;一人当たり面積"/>
        <xdr:cNvSpPr txBox="1"/>
      </xdr:nvSpPr>
      <xdr:spPr>
        <a:xfrm>
          <a:off x="17001490" y="1733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71120</xdr:rowOff>
    </xdr:from>
    <xdr:ext cx="469900" cy="259080"/>
    <xdr:sp macro="" textlink="">
      <xdr:nvSpPr>
        <xdr:cNvPr id="856" name="n_4mainValue【庁舎】&#10;一人当たり面積"/>
        <xdr:cNvSpPr txBox="1"/>
      </xdr:nvSpPr>
      <xdr:spPr>
        <a:xfrm>
          <a:off x="16226790" y="17338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（施設類型別ストック情報分析表①の分析欄に記載）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77470</xdr:rowOff>
    </xdr:from>
    <xdr:to>
      <xdr:col>64</xdr:col>
      <xdr:colOff>12700</xdr:colOff>
      <xdr:row>6</xdr:row>
      <xdr:rowOff>25400</xdr:rowOff>
    </xdr:to>
    <xdr:sp macro="" textlink="">
      <xdr:nvSpPr>
        <xdr:cNvPr id="2" name="正方形/長方形 1"/>
        <xdr:cNvSpPr/>
      </xdr:nvSpPr>
      <xdr:spPr>
        <a:xfrm>
          <a:off x="655320" y="412750"/>
          <a:ext cx="11305540"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64135</xdr:rowOff>
    </xdr:from>
    <xdr:to>
      <xdr:col>115</xdr:col>
      <xdr:colOff>25400</xdr:colOff>
      <xdr:row>5</xdr:row>
      <xdr:rowOff>109855</xdr:rowOff>
    </xdr:to>
    <xdr:sp macro="" textlink="">
      <xdr:nvSpPr>
        <xdr:cNvPr id="3" name="正方形/長方形 2"/>
        <xdr:cNvSpPr/>
      </xdr:nvSpPr>
      <xdr:spPr>
        <a:xfrm>
          <a:off x="17998440" y="399415"/>
          <a:ext cx="3496310" cy="5486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90170</xdr:rowOff>
    </xdr:from>
    <xdr:to>
      <xdr:col>115</xdr:col>
      <xdr:colOff>6350</xdr:colOff>
      <xdr:row>5</xdr:row>
      <xdr:rowOff>84455</xdr:rowOff>
    </xdr:to>
    <xdr:sp macro="" textlink="">
      <xdr:nvSpPr>
        <xdr:cNvPr id="4" name="正方形/長方形 3"/>
        <xdr:cNvSpPr/>
      </xdr:nvSpPr>
      <xdr:spPr>
        <a:xfrm>
          <a:off x="18023840" y="425450"/>
          <a:ext cx="345186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116205</xdr:rowOff>
    </xdr:from>
    <xdr:to>
      <xdr:col>114</xdr:col>
      <xdr:colOff>184150</xdr:colOff>
      <xdr:row>5</xdr:row>
      <xdr:rowOff>57785</xdr:rowOff>
    </xdr:to>
    <xdr:sp macro="" textlink="">
      <xdr:nvSpPr>
        <xdr:cNvPr id="5" name="正方形/長方形 4"/>
        <xdr:cNvSpPr/>
      </xdr:nvSpPr>
      <xdr:spPr>
        <a:xfrm>
          <a:off x="18049240" y="451485"/>
          <a:ext cx="3417570" cy="4445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83</xdr:col>
      <xdr:colOff>6350</xdr:colOff>
      <xdr:row>2</xdr:row>
      <xdr:rowOff>64135</xdr:rowOff>
    </xdr:from>
    <xdr:to>
      <xdr:col>95</xdr:col>
      <xdr:colOff>152400</xdr:colOff>
      <xdr:row>5</xdr:row>
      <xdr:rowOff>109855</xdr:rowOff>
    </xdr:to>
    <xdr:sp macro="" textlink="">
      <xdr:nvSpPr>
        <xdr:cNvPr id="6" name="正方形/長方形 5"/>
        <xdr:cNvSpPr/>
      </xdr:nvSpPr>
      <xdr:spPr>
        <a:xfrm>
          <a:off x="15501620" y="399415"/>
          <a:ext cx="2386330" cy="5486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90170</xdr:rowOff>
    </xdr:from>
    <xdr:to>
      <xdr:col>95</xdr:col>
      <xdr:colOff>133350</xdr:colOff>
      <xdr:row>5</xdr:row>
      <xdr:rowOff>84455</xdr:rowOff>
    </xdr:to>
    <xdr:sp macro="" textlink="">
      <xdr:nvSpPr>
        <xdr:cNvPr id="7" name="正方形/長方形 6"/>
        <xdr:cNvSpPr/>
      </xdr:nvSpPr>
      <xdr:spPr>
        <a:xfrm>
          <a:off x="15527020" y="425450"/>
          <a:ext cx="234188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116205</xdr:rowOff>
    </xdr:from>
    <xdr:to>
      <xdr:col>95</xdr:col>
      <xdr:colOff>101600</xdr:colOff>
      <xdr:row>5</xdr:row>
      <xdr:rowOff>57785</xdr:rowOff>
    </xdr:to>
    <xdr:sp macro="" textlink="">
      <xdr:nvSpPr>
        <xdr:cNvPr id="8" name="正方形/長方形 7"/>
        <xdr:cNvSpPr/>
      </xdr:nvSpPr>
      <xdr:spPr>
        <a:xfrm>
          <a:off x="15552420" y="451485"/>
          <a:ext cx="2284730" cy="4445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186690</xdr:colOff>
      <xdr:row>7</xdr:row>
      <xdr:rowOff>6350</xdr:rowOff>
    </xdr:from>
    <xdr:to>
      <xdr:col>50</xdr:col>
      <xdr:colOff>0</xdr:colOff>
      <xdr:row>17</xdr:row>
      <xdr:rowOff>51435</xdr:rowOff>
    </xdr:to>
    <xdr:sp macro="" textlink="">
      <xdr:nvSpPr>
        <xdr:cNvPr id="9" name="正方形/長方形 8"/>
        <xdr:cNvSpPr/>
      </xdr:nvSpPr>
      <xdr:spPr>
        <a:xfrm>
          <a:off x="746760" y="1179830"/>
          <a:ext cx="8587740" cy="17214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38735</xdr:rowOff>
    </xdr:from>
    <xdr:to>
      <xdr:col>11</xdr:col>
      <xdr:colOff>44450</xdr:colOff>
      <xdr:row>17</xdr:row>
      <xdr:rowOff>38735</xdr:rowOff>
    </xdr:to>
    <xdr:sp macro="" textlink="">
      <xdr:nvSpPr>
        <xdr:cNvPr id="10" name="正方形/長方形 9"/>
        <xdr:cNvSpPr/>
      </xdr:nvSpPr>
      <xdr:spPr>
        <a:xfrm>
          <a:off x="861060" y="1212215"/>
          <a:ext cx="12369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186690</xdr:colOff>
      <xdr:row>7</xdr:row>
      <xdr:rowOff>38735</xdr:rowOff>
    </xdr:from>
    <xdr:to>
      <xdr:col>16</xdr:col>
      <xdr:colOff>186690</xdr:colOff>
      <xdr:row>17</xdr:row>
      <xdr:rowOff>38735</xdr:rowOff>
    </xdr:to>
    <xdr:sp macro="" textlink="">
      <xdr:nvSpPr>
        <xdr:cNvPr id="11" name="正方形/長方形 10"/>
        <xdr:cNvSpPr/>
      </xdr:nvSpPr>
      <xdr:spPr>
        <a:xfrm>
          <a:off x="2053590" y="1212215"/>
          <a:ext cx="11201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131,124
129,087
103.31
62,081,371
58,615,463
2,872,806
28,535,185
32,451,070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38735</xdr:rowOff>
    </xdr:from>
    <xdr:to>
      <xdr:col>24</xdr:col>
      <xdr:colOff>114300</xdr:colOff>
      <xdr:row>17</xdr:row>
      <xdr:rowOff>38735</xdr:rowOff>
    </xdr:to>
    <xdr:sp macro="" textlink="">
      <xdr:nvSpPr>
        <xdr:cNvPr id="12" name="正方形/長方形 11"/>
        <xdr:cNvSpPr/>
      </xdr:nvSpPr>
      <xdr:spPr>
        <a:xfrm>
          <a:off x="3230880" y="1212215"/>
          <a:ext cx="13639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57785</xdr:rowOff>
    </xdr:from>
    <xdr:to>
      <xdr:col>34</xdr:col>
      <xdr:colOff>50800</xdr:colOff>
      <xdr:row>13</xdr:row>
      <xdr:rowOff>45085</xdr:rowOff>
    </xdr:to>
    <xdr:sp macro="" textlink="">
      <xdr:nvSpPr>
        <xdr:cNvPr id="13" name="正方形/長方形 12"/>
        <xdr:cNvSpPr/>
      </xdr:nvSpPr>
      <xdr:spPr>
        <a:xfrm>
          <a:off x="4594860" y="1231265"/>
          <a:ext cx="180340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57785</xdr:rowOff>
    </xdr:from>
    <xdr:to>
      <xdr:col>40</xdr:col>
      <xdr:colOff>63500</xdr:colOff>
      <xdr:row>13</xdr:row>
      <xdr:rowOff>45085</xdr:rowOff>
    </xdr:to>
    <xdr:sp macro="" textlink="">
      <xdr:nvSpPr>
        <xdr:cNvPr id="14" name="正方形/長方形 13"/>
        <xdr:cNvSpPr/>
      </xdr:nvSpPr>
      <xdr:spPr>
        <a:xfrm>
          <a:off x="6398260" y="1231265"/>
          <a:ext cx="113284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57785</xdr:rowOff>
    </xdr:from>
    <xdr:to>
      <xdr:col>43</xdr:col>
      <xdr:colOff>133350</xdr:colOff>
      <xdr:row>13</xdr:row>
      <xdr:rowOff>45085</xdr:rowOff>
    </xdr:to>
    <xdr:sp macro="" textlink="">
      <xdr:nvSpPr>
        <xdr:cNvPr id="15" name="正方形/長方形 14"/>
        <xdr:cNvSpPr/>
      </xdr:nvSpPr>
      <xdr:spPr>
        <a:xfrm>
          <a:off x="7594600" y="1231265"/>
          <a:ext cx="56642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38735</xdr:rowOff>
    </xdr:from>
    <xdr:to>
      <xdr:col>34</xdr:col>
      <xdr:colOff>50800</xdr:colOff>
      <xdr:row>15</xdr:row>
      <xdr:rowOff>161290</xdr:rowOff>
    </xdr:to>
    <xdr:sp macro="" textlink="">
      <xdr:nvSpPr>
        <xdr:cNvPr id="16" name="正方形/長方形 15"/>
        <xdr:cNvSpPr/>
      </xdr:nvSpPr>
      <xdr:spPr>
        <a:xfrm>
          <a:off x="4594860" y="2050415"/>
          <a:ext cx="180340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38735</xdr:rowOff>
    </xdr:from>
    <xdr:to>
      <xdr:col>50</xdr:col>
      <xdr:colOff>186690</xdr:colOff>
      <xdr:row>15</xdr:row>
      <xdr:rowOff>161290</xdr:rowOff>
    </xdr:to>
    <xdr:sp macro="" textlink="">
      <xdr:nvSpPr>
        <xdr:cNvPr id="17" name="正方形/長方形 16"/>
        <xdr:cNvSpPr/>
      </xdr:nvSpPr>
      <xdr:spPr>
        <a:xfrm>
          <a:off x="6461760" y="2050415"/>
          <a:ext cx="305943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122555</xdr:rowOff>
    </xdr:to>
    <xdr:sp macro="" textlink="">
      <xdr:nvSpPr>
        <xdr:cNvPr id="18" name="角丸四角形 17"/>
        <xdr:cNvSpPr/>
      </xdr:nvSpPr>
      <xdr:spPr>
        <a:xfrm>
          <a:off x="9552940" y="1179830"/>
          <a:ext cx="1275080" cy="11220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71120</xdr:rowOff>
    </xdr:from>
    <xdr:to>
      <xdr:col>58</xdr:col>
      <xdr:colOff>69850</xdr:colOff>
      <xdr:row>8</xdr:row>
      <xdr:rowOff>154305</xdr:rowOff>
    </xdr:to>
    <xdr:sp macro="" textlink="">
      <xdr:nvSpPr>
        <xdr:cNvPr id="19" name="正方形/長方形 18"/>
        <xdr:cNvSpPr/>
      </xdr:nvSpPr>
      <xdr:spPr>
        <a:xfrm>
          <a:off x="9765030" y="1244600"/>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167640</xdr:rowOff>
    </xdr:from>
    <xdr:to>
      <xdr:col>58</xdr:col>
      <xdr:colOff>69850</xdr:colOff>
      <xdr:row>10</xdr:row>
      <xdr:rowOff>77470</xdr:rowOff>
    </xdr:to>
    <xdr:sp macro="" textlink="">
      <xdr:nvSpPr>
        <xdr:cNvPr id="20" name="正方形/長方形 19"/>
        <xdr:cNvSpPr/>
      </xdr:nvSpPr>
      <xdr:spPr>
        <a:xfrm>
          <a:off x="9765030" y="150876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154305</xdr:rowOff>
    </xdr:from>
    <xdr:to>
      <xdr:col>58</xdr:col>
      <xdr:colOff>69850</xdr:colOff>
      <xdr:row>14</xdr:row>
      <xdr:rowOff>103505</xdr:rowOff>
    </xdr:to>
    <xdr:sp macro="" textlink="">
      <xdr:nvSpPr>
        <xdr:cNvPr id="21" name="正方形/長方形 20"/>
        <xdr:cNvSpPr/>
      </xdr:nvSpPr>
      <xdr:spPr>
        <a:xfrm>
          <a:off x="9765030" y="1830705"/>
          <a:ext cx="11328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161290</xdr:rowOff>
    </xdr:from>
    <xdr:to>
      <xdr:col>52</xdr:col>
      <xdr:colOff>69850</xdr:colOff>
      <xdr:row>7</xdr:row>
      <xdr:rowOff>161290</xdr:rowOff>
    </xdr:to>
    <xdr:cxnSp macro="">
      <xdr:nvCxnSpPr>
        <xdr:cNvPr id="22" name="直線コネクタ 21"/>
        <xdr:cNvCxnSpPr/>
      </xdr:nvCxnSpPr>
      <xdr:spPr>
        <a:xfrm>
          <a:off x="9629140" y="1334770"/>
          <a:ext cx="1485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186690</xdr:colOff>
      <xdr:row>10</xdr:row>
      <xdr:rowOff>128905</xdr:rowOff>
    </xdr:from>
    <xdr:to>
      <xdr:col>51</xdr:col>
      <xdr:colOff>186690</xdr:colOff>
      <xdr:row>11</xdr:row>
      <xdr:rowOff>96520</xdr:rowOff>
    </xdr:to>
    <xdr:cxnSp macro="">
      <xdr:nvCxnSpPr>
        <xdr:cNvPr id="23" name="直線コネクタ 22"/>
        <xdr:cNvCxnSpPr/>
      </xdr:nvCxnSpPr>
      <xdr:spPr>
        <a:xfrm>
          <a:off x="9707880" y="180530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128905</xdr:rowOff>
    </xdr:from>
    <xdr:to>
      <xdr:col>52</xdr:col>
      <xdr:colOff>69850</xdr:colOff>
      <xdr:row>10</xdr:row>
      <xdr:rowOff>128905</xdr:rowOff>
    </xdr:to>
    <xdr:cxnSp macro="">
      <xdr:nvCxnSpPr>
        <xdr:cNvPr id="24" name="直線コネクタ 23"/>
        <xdr:cNvCxnSpPr/>
      </xdr:nvCxnSpPr>
      <xdr:spPr>
        <a:xfrm>
          <a:off x="9629140" y="180530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186690</xdr:colOff>
      <xdr:row>12</xdr:row>
      <xdr:rowOff>22225</xdr:rowOff>
    </xdr:from>
    <xdr:to>
      <xdr:col>51</xdr:col>
      <xdr:colOff>186690</xdr:colOff>
      <xdr:row>12</xdr:row>
      <xdr:rowOff>164465</xdr:rowOff>
    </xdr:to>
    <xdr:cxnSp macro="">
      <xdr:nvCxnSpPr>
        <xdr:cNvPr id="25" name="直線コネクタ 24"/>
        <xdr:cNvCxnSpPr/>
      </xdr:nvCxnSpPr>
      <xdr:spPr>
        <a:xfrm flipV="1">
          <a:off x="9707880" y="2033905"/>
          <a:ext cx="0" cy="14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167640</xdr:rowOff>
    </xdr:from>
    <xdr:to>
      <xdr:col>52</xdr:col>
      <xdr:colOff>69850</xdr:colOff>
      <xdr:row>12</xdr:row>
      <xdr:rowOff>167640</xdr:rowOff>
    </xdr:to>
    <xdr:cxnSp macro="">
      <xdr:nvCxnSpPr>
        <xdr:cNvPr id="26" name="直線コネクタ 25"/>
        <xdr:cNvCxnSpPr/>
      </xdr:nvCxnSpPr>
      <xdr:spPr>
        <a:xfrm>
          <a:off x="9629140" y="21793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109855</xdr:rowOff>
    </xdr:from>
    <xdr:to>
      <xdr:col>52</xdr:col>
      <xdr:colOff>34925</xdr:colOff>
      <xdr:row>8</xdr:row>
      <xdr:rowOff>38735</xdr:rowOff>
    </xdr:to>
    <xdr:sp macro="" textlink="">
      <xdr:nvSpPr>
        <xdr:cNvPr id="27" name="楕円 26"/>
        <xdr:cNvSpPr/>
      </xdr:nvSpPr>
      <xdr:spPr>
        <a:xfrm>
          <a:off x="9664065" y="128333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32385</xdr:rowOff>
    </xdr:from>
    <xdr:to>
      <xdr:col>52</xdr:col>
      <xdr:colOff>34925</xdr:colOff>
      <xdr:row>9</xdr:row>
      <xdr:rowOff>135255</xdr:rowOff>
    </xdr:to>
    <xdr:sp macro="" textlink="">
      <xdr:nvSpPr>
        <xdr:cNvPr id="28" name="フローチャート: 判断 27"/>
        <xdr:cNvSpPr/>
      </xdr:nvSpPr>
      <xdr:spPr>
        <a:xfrm>
          <a:off x="9664065" y="1541145"/>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96520</xdr:rowOff>
    </xdr:from>
    <xdr:ext cx="8811260" cy="262255"/>
    <xdr:sp macro="" textlink="">
      <xdr:nvSpPr>
        <xdr:cNvPr id="29" name="テキスト ボックス 28"/>
        <xdr:cNvSpPr txBox="1"/>
      </xdr:nvSpPr>
      <xdr:spPr>
        <a:xfrm>
          <a:off x="693420" y="2946400"/>
          <a:ext cx="88112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62890"/>
    <xdr:sp macro="" textlink="">
      <xdr:nvSpPr>
        <xdr:cNvPr id="30" name="テキスト ボックス 29"/>
        <xdr:cNvSpPr txBox="1"/>
      </xdr:nvSpPr>
      <xdr:spPr>
        <a:xfrm>
          <a:off x="693420" y="3191510"/>
          <a:ext cx="91890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90170</xdr:rowOff>
    </xdr:from>
    <xdr:ext cx="5758815" cy="261620"/>
    <xdr:sp macro="" textlink="">
      <xdr:nvSpPr>
        <xdr:cNvPr id="31" name="テキスト ボックス 30"/>
        <xdr:cNvSpPr txBox="1"/>
      </xdr:nvSpPr>
      <xdr:spPr>
        <a:xfrm>
          <a:off x="693420" y="3442970"/>
          <a:ext cx="57588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62890"/>
    <xdr:sp macro="" textlink="">
      <xdr:nvSpPr>
        <xdr:cNvPr id="32" name="テキスト ボックス 31"/>
        <xdr:cNvSpPr txBox="1"/>
      </xdr:nvSpPr>
      <xdr:spPr>
        <a:xfrm>
          <a:off x="693420" y="3688080"/>
          <a:ext cx="87255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84455</xdr:rowOff>
    </xdr:from>
    <xdr:ext cx="5961380" cy="262255"/>
    <xdr:sp macro="" textlink="">
      <xdr:nvSpPr>
        <xdr:cNvPr id="33" name="テキスト ボックス 32"/>
        <xdr:cNvSpPr txBox="1"/>
      </xdr:nvSpPr>
      <xdr:spPr>
        <a:xfrm>
          <a:off x="693420" y="3940175"/>
          <a:ext cx="59613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167640</xdr:rowOff>
    </xdr:from>
    <xdr:ext cx="8146415" cy="262890"/>
    <xdr:sp macro="" textlink="">
      <xdr:nvSpPr>
        <xdr:cNvPr id="34" name="テキスト ボックス 33"/>
        <xdr:cNvSpPr txBox="1"/>
      </xdr:nvSpPr>
      <xdr:spPr>
        <a:xfrm>
          <a:off x="693420" y="4191000"/>
          <a:ext cx="81464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77470</xdr:rowOff>
    </xdr:from>
    <xdr:ext cx="184785" cy="262890"/>
    <xdr:sp macro="" textlink="">
      <xdr:nvSpPr>
        <xdr:cNvPr id="35" name="テキスト ボックス 34"/>
        <xdr:cNvSpPr txBox="1"/>
      </xdr:nvSpPr>
      <xdr:spPr>
        <a:xfrm>
          <a:off x="693420" y="4436110"/>
          <a:ext cx="1847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45085</xdr:rowOff>
    </xdr:from>
    <xdr:to>
      <xdr:col>27</xdr:col>
      <xdr:colOff>184150</xdr:colOff>
      <xdr:row>31</xdr:row>
      <xdr:rowOff>19050</xdr:rowOff>
    </xdr:to>
    <xdr:sp macro="" textlink="">
      <xdr:nvSpPr>
        <xdr:cNvPr id="36" name="正方形/長方形 35"/>
        <xdr:cNvSpPr/>
      </xdr:nvSpPr>
      <xdr:spPr>
        <a:xfrm>
          <a:off x="693420" y="490664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64135</xdr:rowOff>
    </xdr:from>
    <xdr:ext cx="1272540" cy="313690"/>
    <xdr:sp macro="" textlink="">
      <xdr:nvSpPr>
        <xdr:cNvPr id="37" name="テキスト ボックス 36"/>
        <xdr:cNvSpPr txBox="1"/>
      </xdr:nvSpPr>
      <xdr:spPr>
        <a:xfrm>
          <a:off x="1593850" y="5260975"/>
          <a:ext cx="1272540"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38735</xdr:rowOff>
    </xdr:from>
    <xdr:ext cx="1651000" cy="364490"/>
    <xdr:sp macro="" textlink="">
      <xdr:nvSpPr>
        <xdr:cNvPr id="38" name="テキスト ボックス 37"/>
        <xdr:cNvSpPr txBox="1"/>
      </xdr:nvSpPr>
      <xdr:spPr>
        <a:xfrm>
          <a:off x="2833370" y="5235575"/>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128905</xdr:rowOff>
    </xdr:from>
    <xdr:to>
      <xdr:col>35</xdr:col>
      <xdr:colOff>95250</xdr:colOff>
      <xdr:row>32</xdr:row>
      <xdr:rowOff>38735</xdr:rowOff>
    </xdr:to>
    <xdr:sp macro="" textlink="">
      <xdr:nvSpPr>
        <xdr:cNvPr id="39" name="正方形/長方形 38"/>
        <xdr:cNvSpPr/>
      </xdr:nvSpPr>
      <xdr:spPr>
        <a:xfrm>
          <a:off x="5265420" y="5158105"/>
          <a:ext cx="136398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148590</xdr:rowOff>
    </xdr:from>
    <xdr:to>
      <xdr:col>35</xdr:col>
      <xdr:colOff>95250</xdr:colOff>
      <xdr:row>33</xdr:row>
      <xdr:rowOff>57785</xdr:rowOff>
    </xdr:to>
    <xdr:sp macro="" textlink="">
      <xdr:nvSpPr>
        <xdr:cNvPr id="40" name="正方形/長方形 39"/>
        <xdr:cNvSpPr/>
      </xdr:nvSpPr>
      <xdr:spPr>
        <a:xfrm>
          <a:off x="5265420" y="5345430"/>
          <a:ext cx="13639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128905</xdr:rowOff>
    </xdr:from>
    <xdr:to>
      <xdr:col>42</xdr:col>
      <xdr:colOff>25400</xdr:colOff>
      <xdr:row>32</xdr:row>
      <xdr:rowOff>38735</xdr:rowOff>
    </xdr:to>
    <xdr:sp macro="" textlink="">
      <xdr:nvSpPr>
        <xdr:cNvPr id="41" name="正方形/長方形 40"/>
        <xdr:cNvSpPr/>
      </xdr:nvSpPr>
      <xdr:spPr>
        <a:xfrm>
          <a:off x="673354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148590</xdr:rowOff>
    </xdr:from>
    <xdr:to>
      <xdr:col>42</xdr:col>
      <xdr:colOff>25400</xdr:colOff>
      <xdr:row>33</xdr:row>
      <xdr:rowOff>57785</xdr:rowOff>
    </xdr:to>
    <xdr:sp macro="" textlink="">
      <xdr:nvSpPr>
        <xdr:cNvPr id="42" name="正方形/長方形 41"/>
        <xdr:cNvSpPr/>
      </xdr:nvSpPr>
      <xdr:spPr>
        <a:xfrm>
          <a:off x="673354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128905</xdr:rowOff>
    </xdr:from>
    <xdr:to>
      <xdr:col>49</xdr:col>
      <xdr:colOff>19050</xdr:colOff>
      <xdr:row>32</xdr:row>
      <xdr:rowOff>38735</xdr:rowOff>
    </xdr:to>
    <xdr:sp macro="" textlink="">
      <xdr:nvSpPr>
        <xdr:cNvPr id="43" name="正方形/長方形 42"/>
        <xdr:cNvSpPr/>
      </xdr:nvSpPr>
      <xdr:spPr>
        <a:xfrm>
          <a:off x="803402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148590</xdr:rowOff>
    </xdr:from>
    <xdr:to>
      <xdr:col>49</xdr:col>
      <xdr:colOff>19050</xdr:colOff>
      <xdr:row>33</xdr:row>
      <xdr:rowOff>57785</xdr:rowOff>
    </xdr:to>
    <xdr:sp macro="" textlink="">
      <xdr:nvSpPr>
        <xdr:cNvPr id="44" name="正方形/長方形 43"/>
        <xdr:cNvSpPr/>
      </xdr:nvSpPr>
      <xdr:spPr>
        <a:xfrm>
          <a:off x="803402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122555</xdr:rowOff>
    </xdr:from>
    <xdr:to>
      <xdr:col>27</xdr:col>
      <xdr:colOff>184150</xdr:colOff>
      <xdr:row>47</xdr:row>
      <xdr:rowOff>135255</xdr:rowOff>
    </xdr:to>
    <xdr:sp macro="" textlink="">
      <xdr:nvSpPr>
        <xdr:cNvPr id="45" name="正方形/長方形 44"/>
        <xdr:cNvSpPr/>
      </xdr:nvSpPr>
      <xdr:spPr>
        <a:xfrm>
          <a:off x="693420" y="5654675"/>
          <a:ext cx="45313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122555</xdr:rowOff>
    </xdr:from>
    <xdr:to>
      <xdr:col>57</xdr:col>
      <xdr:colOff>120650</xdr:colOff>
      <xdr:row>47</xdr:row>
      <xdr:rowOff>135255</xdr:rowOff>
    </xdr:to>
    <xdr:sp macro="" textlink="">
      <xdr:nvSpPr>
        <xdr:cNvPr id="46" name="正方形/長方形 45"/>
        <xdr:cNvSpPr/>
      </xdr:nvSpPr>
      <xdr:spPr>
        <a:xfrm>
          <a:off x="5392420" y="5654675"/>
          <a:ext cx="536956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122555</xdr:rowOff>
    </xdr:from>
    <xdr:to>
      <xdr:col>46</xdr:col>
      <xdr:colOff>186690</xdr:colOff>
      <xdr:row>35</xdr:row>
      <xdr:rowOff>32385</xdr:rowOff>
    </xdr:to>
    <xdr:sp macro="" textlink="">
      <xdr:nvSpPr>
        <xdr:cNvPr id="47" name="正方形/長方形 46"/>
        <xdr:cNvSpPr/>
      </xdr:nvSpPr>
      <xdr:spPr>
        <a:xfrm>
          <a:off x="5392420" y="5654675"/>
          <a:ext cx="338201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96520</xdr:rowOff>
    </xdr:from>
    <xdr:to>
      <xdr:col>56</xdr:col>
      <xdr:colOff>186690</xdr:colOff>
      <xdr:row>47</xdr:row>
      <xdr:rowOff>71120</xdr:rowOff>
    </xdr:to>
    <xdr:sp macro="" textlink="" fLocksText="0">
      <xdr:nvSpPr>
        <xdr:cNvPr id="48" name="テキスト ボックス 47"/>
        <xdr:cNvSpPr txBox="1"/>
      </xdr:nvSpPr>
      <xdr:spPr>
        <a:xfrm>
          <a:off x="5496560" y="5963920"/>
          <a:ext cx="51447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令和3年度の単年度の財政力指数については、前年度と比較し0.059ポイント減の0.780となり、減少幅が拡大した。</a:t>
          </a:r>
        </a:p>
        <a:p>
          <a:r>
            <a:rPr kumimoji="1" lang="ja-JP" altLang="en-US" sz="1100">
              <a:latin typeface="ＭＳ Ｐゴシック"/>
              <a:ea typeface="ＭＳ Ｐゴシック"/>
            </a:rPr>
            <a:t>　基準財政収入額は、法人事業税交付金が83,483千円、株式等譲渡所得割交付金が41,309千円の増となる一方、個人市民税（所得割）が343,305千円、法人市民税（法人税割）が96,180千円の減となるなど、全体で505,286千円の減となった。</a:t>
          </a:r>
        </a:p>
        <a:p>
          <a:r>
            <a:rPr kumimoji="1" lang="ja-JP" altLang="en-US" sz="1100">
              <a:latin typeface="ＭＳ Ｐゴシック"/>
              <a:ea typeface="ＭＳ Ｐゴシック"/>
            </a:rPr>
            <a:t>　基準財政需要額は、人口減少等特別対策事業費が12,331千円、清掃費が8,977千円の減となる一方、国の補正予算に伴う臨時財政対策債償還基金費等の特殊要因による影響で大幅の増となったことから、全体で908,370.千円の増となった。</a:t>
          </a:r>
        </a:p>
        <a:p>
          <a:r>
            <a:rPr kumimoji="1" lang="ja-JP" altLang="en-US" sz="1100">
              <a:latin typeface="ＭＳ Ｐゴシック"/>
              <a:ea typeface="ＭＳ Ｐゴシック"/>
            </a:rPr>
            <a:t>　3年間の平均では0.028の減となった。</a:t>
          </a:r>
        </a:p>
        <a:p>
          <a:r>
            <a:rPr kumimoji="1" lang="ja-JP" altLang="en-US" sz="1100">
              <a:latin typeface="ＭＳ Ｐゴシック"/>
              <a:ea typeface="ＭＳ Ｐゴシック"/>
            </a:rPr>
            <a:t>　今後とも継続して税の徴収率向上等に努め、歳入の確保を図っていく。</a:t>
          </a:r>
        </a:p>
      </xdr:txBody>
    </xdr:sp>
    <xdr:clientData/>
  </xdr:twoCellAnchor>
  <xdr:twoCellAnchor>
    <xdr:from>
      <xdr:col>3</xdr:col>
      <xdr:colOff>133350</xdr:colOff>
      <xdr:row>47</xdr:row>
      <xdr:rowOff>135255</xdr:rowOff>
    </xdr:from>
    <xdr:to>
      <xdr:col>27</xdr:col>
      <xdr:colOff>184150</xdr:colOff>
      <xdr:row>47</xdr:row>
      <xdr:rowOff>135255</xdr:rowOff>
    </xdr:to>
    <xdr:cxnSp macro="">
      <xdr:nvCxnSpPr>
        <xdr:cNvPr id="49" name="直線コネクタ 48"/>
        <xdr:cNvCxnSpPr/>
      </xdr:nvCxnSpPr>
      <xdr:spPr>
        <a:xfrm>
          <a:off x="693420" y="80143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165100</xdr:rowOff>
    </xdr:from>
    <xdr:ext cx="762000" cy="261620"/>
    <xdr:sp macro="" textlink="">
      <xdr:nvSpPr>
        <xdr:cNvPr id="50" name="テキスト ボックス 49"/>
        <xdr:cNvSpPr txBox="1"/>
      </xdr:nvSpPr>
      <xdr:spPr>
        <a:xfrm>
          <a:off x="0" y="787654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133350</xdr:rowOff>
    </xdr:from>
    <xdr:to>
      <xdr:col>27</xdr:col>
      <xdr:colOff>184150</xdr:colOff>
      <xdr:row>45</xdr:row>
      <xdr:rowOff>133350</xdr:rowOff>
    </xdr:to>
    <xdr:cxnSp macro="">
      <xdr:nvCxnSpPr>
        <xdr:cNvPr id="51" name="直線コネクタ 50"/>
        <xdr:cNvCxnSpPr/>
      </xdr:nvCxnSpPr>
      <xdr:spPr>
        <a:xfrm>
          <a:off x="693420" y="767715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163195</xdr:rowOff>
    </xdr:from>
    <xdr:ext cx="762000" cy="261620"/>
    <xdr:sp macro="" textlink="">
      <xdr:nvSpPr>
        <xdr:cNvPr id="52" name="テキスト ボックス 51"/>
        <xdr:cNvSpPr txBox="1"/>
      </xdr:nvSpPr>
      <xdr:spPr>
        <a:xfrm>
          <a:off x="0" y="753935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131445</xdr:rowOff>
    </xdr:from>
    <xdr:to>
      <xdr:col>27</xdr:col>
      <xdr:colOff>184150</xdr:colOff>
      <xdr:row>43</xdr:row>
      <xdr:rowOff>131445</xdr:rowOff>
    </xdr:to>
    <xdr:cxnSp macro="">
      <xdr:nvCxnSpPr>
        <xdr:cNvPr id="53" name="直線コネクタ 52"/>
        <xdr:cNvCxnSpPr/>
      </xdr:nvCxnSpPr>
      <xdr:spPr>
        <a:xfrm>
          <a:off x="693420" y="73399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161290</xdr:rowOff>
    </xdr:from>
    <xdr:ext cx="762000" cy="261620"/>
    <xdr:sp macro="" textlink="">
      <xdr:nvSpPr>
        <xdr:cNvPr id="54" name="テキスト ボックス 53"/>
        <xdr:cNvSpPr txBox="1"/>
      </xdr:nvSpPr>
      <xdr:spPr>
        <a:xfrm>
          <a:off x="0" y="720217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129540</xdr:rowOff>
    </xdr:from>
    <xdr:to>
      <xdr:col>27</xdr:col>
      <xdr:colOff>184150</xdr:colOff>
      <xdr:row>41</xdr:row>
      <xdr:rowOff>129540</xdr:rowOff>
    </xdr:to>
    <xdr:cxnSp macro="">
      <xdr:nvCxnSpPr>
        <xdr:cNvPr id="55" name="直線コネクタ 54"/>
        <xdr:cNvCxnSpPr/>
      </xdr:nvCxnSpPr>
      <xdr:spPr>
        <a:xfrm>
          <a:off x="693420" y="70027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159385</xdr:rowOff>
    </xdr:from>
    <xdr:ext cx="762000" cy="261620"/>
    <xdr:sp macro="" textlink="">
      <xdr:nvSpPr>
        <xdr:cNvPr id="56" name="テキスト ボックス 55"/>
        <xdr:cNvSpPr txBox="1"/>
      </xdr:nvSpPr>
      <xdr:spPr>
        <a:xfrm>
          <a:off x="0" y="686498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128270</xdr:rowOff>
    </xdr:from>
    <xdr:to>
      <xdr:col>27</xdr:col>
      <xdr:colOff>184150</xdr:colOff>
      <xdr:row>39</xdr:row>
      <xdr:rowOff>128270</xdr:rowOff>
    </xdr:to>
    <xdr:cxnSp macro="">
      <xdr:nvCxnSpPr>
        <xdr:cNvPr id="57" name="直線コネクタ 56"/>
        <xdr:cNvCxnSpPr/>
      </xdr:nvCxnSpPr>
      <xdr:spPr>
        <a:xfrm>
          <a:off x="693420" y="666623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157480</xdr:rowOff>
    </xdr:from>
    <xdr:ext cx="762000" cy="262890"/>
    <xdr:sp macro="" textlink="">
      <xdr:nvSpPr>
        <xdr:cNvPr id="58" name="テキスト ボックス 57"/>
        <xdr:cNvSpPr txBox="1"/>
      </xdr:nvSpPr>
      <xdr:spPr>
        <a:xfrm>
          <a:off x="0" y="6527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126365</xdr:rowOff>
    </xdr:from>
    <xdr:to>
      <xdr:col>27</xdr:col>
      <xdr:colOff>184150</xdr:colOff>
      <xdr:row>37</xdr:row>
      <xdr:rowOff>126365</xdr:rowOff>
    </xdr:to>
    <xdr:cxnSp macro="">
      <xdr:nvCxnSpPr>
        <xdr:cNvPr id="59" name="直線コネクタ 58"/>
        <xdr:cNvCxnSpPr/>
      </xdr:nvCxnSpPr>
      <xdr:spPr>
        <a:xfrm>
          <a:off x="693420" y="63290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155575</xdr:rowOff>
    </xdr:from>
    <xdr:ext cx="762000" cy="262890"/>
    <xdr:sp macro="" textlink="">
      <xdr:nvSpPr>
        <xdr:cNvPr id="60" name="テキスト ボックス 59"/>
        <xdr:cNvSpPr txBox="1"/>
      </xdr:nvSpPr>
      <xdr:spPr>
        <a:xfrm>
          <a:off x="0" y="619061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124460</xdr:rowOff>
    </xdr:from>
    <xdr:to>
      <xdr:col>27</xdr:col>
      <xdr:colOff>184150</xdr:colOff>
      <xdr:row>35</xdr:row>
      <xdr:rowOff>124460</xdr:rowOff>
    </xdr:to>
    <xdr:cxnSp macro="">
      <xdr:nvCxnSpPr>
        <xdr:cNvPr id="61" name="直線コネクタ 60"/>
        <xdr:cNvCxnSpPr/>
      </xdr:nvCxnSpPr>
      <xdr:spPr>
        <a:xfrm>
          <a:off x="693420" y="59918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153670</xdr:rowOff>
    </xdr:from>
    <xdr:ext cx="762000" cy="262890"/>
    <xdr:sp macro="" textlink="">
      <xdr:nvSpPr>
        <xdr:cNvPr id="62" name="テキスト ボックス 61"/>
        <xdr:cNvSpPr txBox="1"/>
      </xdr:nvSpPr>
      <xdr:spPr>
        <a:xfrm>
          <a:off x="0" y="58534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122555</xdr:rowOff>
    </xdr:from>
    <xdr:to>
      <xdr:col>27</xdr:col>
      <xdr:colOff>184150</xdr:colOff>
      <xdr:row>33</xdr:row>
      <xdr:rowOff>122555</xdr:rowOff>
    </xdr:to>
    <xdr:cxnSp macro="">
      <xdr:nvCxnSpPr>
        <xdr:cNvPr id="63" name="直線コネクタ 62"/>
        <xdr:cNvCxnSpPr/>
      </xdr:nvCxnSpPr>
      <xdr:spPr>
        <a:xfrm>
          <a:off x="693420" y="56546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151765</xdr:rowOff>
    </xdr:from>
    <xdr:ext cx="762000" cy="262890"/>
    <xdr:sp macro="" textlink="">
      <xdr:nvSpPr>
        <xdr:cNvPr id="64" name="テキスト ボックス 63"/>
        <xdr:cNvSpPr txBox="1"/>
      </xdr:nvSpPr>
      <xdr:spPr>
        <a:xfrm>
          <a:off x="0" y="551624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122555</xdr:rowOff>
    </xdr:from>
    <xdr:to>
      <xdr:col>27</xdr:col>
      <xdr:colOff>184150</xdr:colOff>
      <xdr:row>47</xdr:row>
      <xdr:rowOff>135255</xdr:rowOff>
    </xdr:to>
    <xdr:sp macro="" textlink="">
      <xdr:nvSpPr>
        <xdr:cNvPr id="65" name="財政力グラフ枠"/>
        <xdr:cNvSpPr/>
      </xdr:nvSpPr>
      <xdr:spPr>
        <a:xfrm>
          <a:off x="693420" y="5654675"/>
          <a:ext cx="45313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142875</xdr:rowOff>
    </xdr:from>
    <xdr:to>
      <xdr:col>23</xdr:col>
      <xdr:colOff>133350</xdr:colOff>
      <xdr:row>45</xdr:row>
      <xdr:rowOff>28575</xdr:rowOff>
    </xdr:to>
    <xdr:cxnSp macro="">
      <xdr:nvCxnSpPr>
        <xdr:cNvPr id="66" name="直線コネクタ 65"/>
        <xdr:cNvCxnSpPr/>
      </xdr:nvCxnSpPr>
      <xdr:spPr>
        <a:xfrm flipV="1">
          <a:off x="4427220" y="6177915"/>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0</xdr:rowOff>
    </xdr:from>
    <xdr:ext cx="762000" cy="262890"/>
    <xdr:sp macro="" textlink="">
      <xdr:nvSpPr>
        <xdr:cNvPr id="67" name="財政力最小値テキスト"/>
        <xdr:cNvSpPr txBox="1"/>
      </xdr:nvSpPr>
      <xdr:spPr>
        <a:xfrm>
          <a:off x="4493260" y="7543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28575</xdr:rowOff>
    </xdr:from>
    <xdr:to>
      <xdr:col>24</xdr:col>
      <xdr:colOff>12700</xdr:colOff>
      <xdr:row>45</xdr:row>
      <xdr:rowOff>28575</xdr:rowOff>
    </xdr:to>
    <xdr:cxnSp macro="">
      <xdr:nvCxnSpPr>
        <xdr:cNvPr id="68" name="直線コネクタ 67"/>
        <xdr:cNvCxnSpPr/>
      </xdr:nvCxnSpPr>
      <xdr:spPr>
        <a:xfrm>
          <a:off x="4338320" y="75723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55880</xdr:rowOff>
    </xdr:from>
    <xdr:ext cx="762000" cy="262890"/>
    <xdr:sp macro="" textlink="">
      <xdr:nvSpPr>
        <xdr:cNvPr id="69" name="財政力最大値テキスト"/>
        <xdr:cNvSpPr txBox="1"/>
      </xdr:nvSpPr>
      <xdr:spPr>
        <a:xfrm>
          <a:off x="4493260" y="592328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142875</xdr:rowOff>
    </xdr:from>
    <xdr:to>
      <xdr:col>24</xdr:col>
      <xdr:colOff>12700</xdr:colOff>
      <xdr:row>36</xdr:row>
      <xdr:rowOff>142875</xdr:rowOff>
    </xdr:to>
    <xdr:cxnSp macro="">
      <xdr:nvCxnSpPr>
        <xdr:cNvPr id="70" name="直線コネクタ 69"/>
        <xdr:cNvCxnSpPr/>
      </xdr:nvCxnSpPr>
      <xdr:spPr>
        <a:xfrm>
          <a:off x="4338320" y="61779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42545</xdr:rowOff>
    </xdr:from>
    <xdr:to>
      <xdr:col>23</xdr:col>
      <xdr:colOff>133350</xdr:colOff>
      <xdr:row>41</xdr:row>
      <xdr:rowOff>94615</xdr:rowOff>
    </xdr:to>
    <xdr:cxnSp macro="">
      <xdr:nvCxnSpPr>
        <xdr:cNvPr id="71" name="直線コネクタ 70"/>
        <xdr:cNvCxnSpPr/>
      </xdr:nvCxnSpPr>
      <xdr:spPr>
        <a:xfrm>
          <a:off x="3680460" y="6915785"/>
          <a:ext cx="7467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102870</xdr:rowOff>
    </xdr:from>
    <xdr:ext cx="762000" cy="262255"/>
    <xdr:sp macro="" textlink="">
      <xdr:nvSpPr>
        <xdr:cNvPr id="72" name="財政力平均値テキスト"/>
        <xdr:cNvSpPr txBox="1"/>
      </xdr:nvSpPr>
      <xdr:spPr>
        <a:xfrm>
          <a:off x="4493260" y="6976110"/>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130810</xdr:rowOff>
    </xdr:from>
    <xdr:to>
      <xdr:col>23</xdr:col>
      <xdr:colOff>184150</xdr:colOff>
      <xdr:row>42</xdr:row>
      <xdr:rowOff>59690</xdr:rowOff>
    </xdr:to>
    <xdr:sp macro="" textlink="">
      <xdr:nvSpPr>
        <xdr:cNvPr id="73" name="フローチャート: 判断 72"/>
        <xdr:cNvSpPr/>
      </xdr:nvSpPr>
      <xdr:spPr>
        <a:xfrm>
          <a:off x="4376420" y="70040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24765</xdr:rowOff>
    </xdr:from>
    <xdr:to>
      <xdr:col>19</xdr:col>
      <xdr:colOff>133350</xdr:colOff>
      <xdr:row>41</xdr:row>
      <xdr:rowOff>42545</xdr:rowOff>
    </xdr:to>
    <xdr:cxnSp macro="">
      <xdr:nvCxnSpPr>
        <xdr:cNvPr id="74" name="直線コネクタ 73"/>
        <xdr:cNvCxnSpPr/>
      </xdr:nvCxnSpPr>
      <xdr:spPr>
        <a:xfrm>
          <a:off x="2882900" y="6898005"/>
          <a:ext cx="7975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95885</xdr:rowOff>
    </xdr:from>
    <xdr:to>
      <xdr:col>19</xdr:col>
      <xdr:colOff>184150</xdr:colOff>
      <xdr:row>42</xdr:row>
      <xdr:rowOff>24765</xdr:rowOff>
    </xdr:to>
    <xdr:sp macro="" textlink="">
      <xdr:nvSpPr>
        <xdr:cNvPr id="75" name="フローチャート: 判断 74"/>
        <xdr:cNvSpPr/>
      </xdr:nvSpPr>
      <xdr:spPr>
        <a:xfrm>
          <a:off x="3629660" y="69691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10160</xdr:rowOff>
    </xdr:from>
    <xdr:ext cx="735330" cy="262255"/>
    <xdr:sp macro="" textlink="">
      <xdr:nvSpPr>
        <xdr:cNvPr id="76" name="テキスト ボックス 75"/>
        <xdr:cNvSpPr txBox="1"/>
      </xdr:nvSpPr>
      <xdr:spPr>
        <a:xfrm>
          <a:off x="3345180" y="7051040"/>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6985</xdr:rowOff>
    </xdr:from>
    <xdr:to>
      <xdr:col>15</xdr:col>
      <xdr:colOff>82550</xdr:colOff>
      <xdr:row>41</xdr:row>
      <xdr:rowOff>24765</xdr:rowOff>
    </xdr:to>
    <xdr:cxnSp macro="">
      <xdr:nvCxnSpPr>
        <xdr:cNvPr id="77" name="直線コネクタ 76"/>
        <xdr:cNvCxnSpPr/>
      </xdr:nvCxnSpPr>
      <xdr:spPr>
        <a:xfrm>
          <a:off x="2085340" y="6880225"/>
          <a:ext cx="7975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95885</xdr:rowOff>
    </xdr:from>
    <xdr:to>
      <xdr:col>15</xdr:col>
      <xdr:colOff>133350</xdr:colOff>
      <xdr:row>42</xdr:row>
      <xdr:rowOff>24765</xdr:rowOff>
    </xdr:to>
    <xdr:sp macro="" textlink="">
      <xdr:nvSpPr>
        <xdr:cNvPr id="78" name="フローチャート: 判断 77"/>
        <xdr:cNvSpPr/>
      </xdr:nvSpPr>
      <xdr:spPr>
        <a:xfrm>
          <a:off x="2832100" y="69691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10160</xdr:rowOff>
    </xdr:from>
    <xdr:ext cx="760730" cy="262255"/>
    <xdr:sp macro="" textlink="">
      <xdr:nvSpPr>
        <xdr:cNvPr id="79" name="テキスト ボックス 78"/>
        <xdr:cNvSpPr txBox="1"/>
      </xdr:nvSpPr>
      <xdr:spPr>
        <a:xfrm>
          <a:off x="2547620" y="705104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186690</xdr:colOff>
      <xdr:row>40</xdr:row>
      <xdr:rowOff>163830</xdr:rowOff>
    </xdr:from>
    <xdr:to>
      <xdr:col>11</xdr:col>
      <xdr:colOff>31750</xdr:colOff>
      <xdr:row>41</xdr:row>
      <xdr:rowOff>6985</xdr:rowOff>
    </xdr:to>
    <xdr:cxnSp macro="">
      <xdr:nvCxnSpPr>
        <xdr:cNvPr id="80" name="直線コネクタ 79"/>
        <xdr:cNvCxnSpPr/>
      </xdr:nvCxnSpPr>
      <xdr:spPr>
        <a:xfrm>
          <a:off x="1306830" y="6869430"/>
          <a:ext cx="77851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186690</xdr:colOff>
      <xdr:row>41</xdr:row>
      <xdr:rowOff>95885</xdr:rowOff>
    </xdr:from>
    <xdr:to>
      <xdr:col>11</xdr:col>
      <xdr:colOff>82550</xdr:colOff>
      <xdr:row>42</xdr:row>
      <xdr:rowOff>24765</xdr:rowOff>
    </xdr:to>
    <xdr:sp macro="" textlink="">
      <xdr:nvSpPr>
        <xdr:cNvPr id="81" name="フローチャート: 判断 80"/>
        <xdr:cNvSpPr/>
      </xdr:nvSpPr>
      <xdr:spPr>
        <a:xfrm>
          <a:off x="2053590" y="696912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10160</xdr:rowOff>
    </xdr:from>
    <xdr:ext cx="762000" cy="262255"/>
    <xdr:sp macro="" textlink="">
      <xdr:nvSpPr>
        <xdr:cNvPr id="82" name="テキスト ボックス 81"/>
        <xdr:cNvSpPr txBox="1"/>
      </xdr:nvSpPr>
      <xdr:spPr>
        <a:xfrm>
          <a:off x="1750060" y="705104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113665</xdr:rowOff>
    </xdr:from>
    <xdr:to>
      <xdr:col>7</xdr:col>
      <xdr:colOff>31750</xdr:colOff>
      <xdr:row>42</xdr:row>
      <xdr:rowOff>42545</xdr:rowOff>
    </xdr:to>
    <xdr:sp macro="" textlink="">
      <xdr:nvSpPr>
        <xdr:cNvPr id="83" name="フローチャート: 判断 82"/>
        <xdr:cNvSpPr/>
      </xdr:nvSpPr>
      <xdr:spPr>
        <a:xfrm>
          <a:off x="1259840" y="698690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26670</xdr:rowOff>
    </xdr:from>
    <xdr:ext cx="760730" cy="262890"/>
    <xdr:sp macro="" textlink="">
      <xdr:nvSpPr>
        <xdr:cNvPr id="84" name="テキスト ボックス 83"/>
        <xdr:cNvSpPr txBox="1"/>
      </xdr:nvSpPr>
      <xdr:spPr>
        <a:xfrm>
          <a:off x="952500" y="706755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132715</xdr:rowOff>
    </xdr:from>
    <xdr:ext cx="762000" cy="262255"/>
    <xdr:sp macro="" textlink="">
      <xdr:nvSpPr>
        <xdr:cNvPr id="85" name="テキスト ボックス 84"/>
        <xdr:cNvSpPr txBox="1"/>
      </xdr:nvSpPr>
      <xdr:spPr>
        <a:xfrm>
          <a:off x="423418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132715</xdr:rowOff>
    </xdr:from>
    <xdr:ext cx="762000" cy="262255"/>
    <xdr:sp macro="" textlink="">
      <xdr:nvSpPr>
        <xdr:cNvPr id="86" name="テキスト ボックス 85"/>
        <xdr:cNvSpPr txBox="1"/>
      </xdr:nvSpPr>
      <xdr:spPr>
        <a:xfrm>
          <a:off x="348742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132715</xdr:rowOff>
    </xdr:from>
    <xdr:ext cx="762000" cy="262255"/>
    <xdr:sp macro="" textlink="">
      <xdr:nvSpPr>
        <xdr:cNvPr id="87" name="テキスト ボックス 86"/>
        <xdr:cNvSpPr txBox="1"/>
      </xdr:nvSpPr>
      <xdr:spPr>
        <a:xfrm>
          <a:off x="268986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132715</xdr:rowOff>
    </xdr:from>
    <xdr:ext cx="760730" cy="262255"/>
    <xdr:sp macro="" textlink="">
      <xdr:nvSpPr>
        <xdr:cNvPr id="88" name="テキスト ボックス 87"/>
        <xdr:cNvSpPr txBox="1"/>
      </xdr:nvSpPr>
      <xdr:spPr>
        <a:xfrm>
          <a:off x="1892300" y="801179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132715</xdr:rowOff>
    </xdr:from>
    <xdr:ext cx="760730" cy="262255"/>
    <xdr:sp macro="" textlink="">
      <xdr:nvSpPr>
        <xdr:cNvPr id="89" name="テキスト ボックス 88"/>
        <xdr:cNvSpPr txBox="1"/>
      </xdr:nvSpPr>
      <xdr:spPr>
        <a:xfrm>
          <a:off x="1117600" y="801179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41</xdr:row>
      <xdr:rowOff>43180</xdr:rowOff>
    </xdr:from>
    <xdr:to>
      <xdr:col>23</xdr:col>
      <xdr:colOff>184150</xdr:colOff>
      <xdr:row>41</xdr:row>
      <xdr:rowOff>146685</xdr:rowOff>
    </xdr:to>
    <xdr:sp macro="" textlink="">
      <xdr:nvSpPr>
        <xdr:cNvPr id="90" name="楕円 89"/>
        <xdr:cNvSpPr/>
      </xdr:nvSpPr>
      <xdr:spPr>
        <a:xfrm>
          <a:off x="4376420" y="69164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59690</xdr:rowOff>
    </xdr:from>
    <xdr:ext cx="762000" cy="262255"/>
    <xdr:sp macro="" textlink="">
      <xdr:nvSpPr>
        <xdr:cNvPr id="91" name="財政力該当値テキスト"/>
        <xdr:cNvSpPr txBox="1"/>
      </xdr:nvSpPr>
      <xdr:spPr>
        <a:xfrm>
          <a:off x="4493260" y="676529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165100</xdr:rowOff>
    </xdr:from>
    <xdr:to>
      <xdr:col>19</xdr:col>
      <xdr:colOff>184150</xdr:colOff>
      <xdr:row>41</xdr:row>
      <xdr:rowOff>93980</xdr:rowOff>
    </xdr:to>
    <xdr:sp macro="" textlink="">
      <xdr:nvSpPr>
        <xdr:cNvPr id="92" name="楕円 91"/>
        <xdr:cNvSpPr/>
      </xdr:nvSpPr>
      <xdr:spPr>
        <a:xfrm>
          <a:off x="3629660" y="68707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104775</xdr:rowOff>
    </xdr:from>
    <xdr:ext cx="735330" cy="262255"/>
    <xdr:sp macro="" textlink="">
      <xdr:nvSpPr>
        <xdr:cNvPr id="93" name="テキスト ボックス 92"/>
        <xdr:cNvSpPr txBox="1"/>
      </xdr:nvSpPr>
      <xdr:spPr>
        <a:xfrm>
          <a:off x="3345180" y="664273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147955</xdr:rowOff>
    </xdr:from>
    <xdr:to>
      <xdr:col>15</xdr:col>
      <xdr:colOff>133350</xdr:colOff>
      <xdr:row>41</xdr:row>
      <xdr:rowOff>76835</xdr:rowOff>
    </xdr:to>
    <xdr:sp macro="" textlink="">
      <xdr:nvSpPr>
        <xdr:cNvPr id="94" name="楕円 93"/>
        <xdr:cNvSpPr/>
      </xdr:nvSpPr>
      <xdr:spPr>
        <a:xfrm>
          <a:off x="2832100" y="68535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86995</xdr:rowOff>
    </xdr:from>
    <xdr:ext cx="760730" cy="262255"/>
    <xdr:sp macro="" textlink="">
      <xdr:nvSpPr>
        <xdr:cNvPr id="95" name="テキスト ボックス 94"/>
        <xdr:cNvSpPr txBox="1"/>
      </xdr:nvSpPr>
      <xdr:spPr>
        <a:xfrm>
          <a:off x="2547620" y="66249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186690</xdr:colOff>
      <xdr:row>40</xdr:row>
      <xdr:rowOff>129540</xdr:rowOff>
    </xdr:from>
    <xdr:to>
      <xdr:col>11</xdr:col>
      <xdr:colOff>82550</xdr:colOff>
      <xdr:row>41</xdr:row>
      <xdr:rowOff>58420</xdr:rowOff>
    </xdr:to>
    <xdr:sp macro="" textlink="">
      <xdr:nvSpPr>
        <xdr:cNvPr id="96" name="楕円 95"/>
        <xdr:cNvSpPr/>
      </xdr:nvSpPr>
      <xdr:spPr>
        <a:xfrm>
          <a:off x="2053590" y="683514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69215</xdr:rowOff>
    </xdr:from>
    <xdr:ext cx="762000" cy="262255"/>
    <xdr:sp macro="" textlink="">
      <xdr:nvSpPr>
        <xdr:cNvPr id="97" name="テキスト ボックス 96"/>
        <xdr:cNvSpPr txBox="1"/>
      </xdr:nvSpPr>
      <xdr:spPr>
        <a:xfrm>
          <a:off x="1750060" y="66071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112395</xdr:rowOff>
    </xdr:from>
    <xdr:to>
      <xdr:col>7</xdr:col>
      <xdr:colOff>31750</xdr:colOff>
      <xdr:row>41</xdr:row>
      <xdr:rowOff>41275</xdr:rowOff>
    </xdr:to>
    <xdr:sp macro="" textlink="">
      <xdr:nvSpPr>
        <xdr:cNvPr id="98" name="楕円 97"/>
        <xdr:cNvSpPr/>
      </xdr:nvSpPr>
      <xdr:spPr>
        <a:xfrm>
          <a:off x="1259840" y="681799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51435</xdr:rowOff>
    </xdr:from>
    <xdr:ext cx="760730" cy="262255"/>
    <xdr:sp macro="" textlink="">
      <xdr:nvSpPr>
        <xdr:cNvPr id="99" name="テキスト ボックス 98"/>
        <xdr:cNvSpPr txBox="1"/>
      </xdr:nvSpPr>
      <xdr:spPr>
        <a:xfrm>
          <a:off x="952500" y="658939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84455</xdr:rowOff>
    </xdr:from>
    <xdr:to>
      <xdr:col>27</xdr:col>
      <xdr:colOff>184150</xdr:colOff>
      <xdr:row>53</xdr:row>
      <xdr:rowOff>57785</xdr:rowOff>
    </xdr:to>
    <xdr:sp macro="" textlink="">
      <xdr:nvSpPr>
        <xdr:cNvPr id="100" name="正方形/長方形 99"/>
        <xdr:cNvSpPr/>
      </xdr:nvSpPr>
      <xdr:spPr>
        <a:xfrm>
          <a:off x="693420" y="8634095"/>
          <a:ext cx="453136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103505</xdr:rowOff>
    </xdr:from>
    <xdr:ext cx="1438910" cy="313055"/>
    <xdr:sp macro="" textlink="">
      <xdr:nvSpPr>
        <xdr:cNvPr id="101" name="テキスト ボックス 100"/>
        <xdr:cNvSpPr txBox="1"/>
      </xdr:nvSpPr>
      <xdr:spPr>
        <a:xfrm>
          <a:off x="1510665" y="8988425"/>
          <a:ext cx="1438910" cy="3130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77470</xdr:rowOff>
    </xdr:from>
    <xdr:ext cx="1651000" cy="364490"/>
    <xdr:sp macro="" textlink="">
      <xdr:nvSpPr>
        <xdr:cNvPr id="102" name="テキスト ボックス 101"/>
        <xdr:cNvSpPr txBox="1"/>
      </xdr:nvSpPr>
      <xdr:spPr>
        <a:xfrm>
          <a:off x="2916555" y="8962390"/>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167640</xdr:rowOff>
    </xdr:from>
    <xdr:to>
      <xdr:col>35</xdr:col>
      <xdr:colOff>95250</xdr:colOff>
      <xdr:row>54</xdr:row>
      <xdr:rowOff>77470</xdr:rowOff>
    </xdr:to>
    <xdr:sp macro="" textlink="">
      <xdr:nvSpPr>
        <xdr:cNvPr id="103" name="正方形/長方形 102"/>
        <xdr:cNvSpPr/>
      </xdr:nvSpPr>
      <xdr:spPr>
        <a:xfrm>
          <a:off x="5265420" y="8884920"/>
          <a:ext cx="136398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13335</xdr:rowOff>
    </xdr:from>
    <xdr:to>
      <xdr:col>35</xdr:col>
      <xdr:colOff>95250</xdr:colOff>
      <xdr:row>55</xdr:row>
      <xdr:rowOff>96520</xdr:rowOff>
    </xdr:to>
    <xdr:sp macro="" textlink="">
      <xdr:nvSpPr>
        <xdr:cNvPr id="104" name="正方形/長方形 103"/>
        <xdr:cNvSpPr/>
      </xdr:nvSpPr>
      <xdr:spPr>
        <a:xfrm>
          <a:off x="5265420" y="9065895"/>
          <a:ext cx="136398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167640</xdr:rowOff>
    </xdr:from>
    <xdr:to>
      <xdr:col>42</xdr:col>
      <xdr:colOff>25400</xdr:colOff>
      <xdr:row>54</xdr:row>
      <xdr:rowOff>77470</xdr:rowOff>
    </xdr:to>
    <xdr:sp macro="" textlink="">
      <xdr:nvSpPr>
        <xdr:cNvPr id="105" name="正方形/長方形 104"/>
        <xdr:cNvSpPr/>
      </xdr:nvSpPr>
      <xdr:spPr>
        <a:xfrm>
          <a:off x="673354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13335</xdr:rowOff>
    </xdr:from>
    <xdr:to>
      <xdr:col>42</xdr:col>
      <xdr:colOff>25400</xdr:colOff>
      <xdr:row>55</xdr:row>
      <xdr:rowOff>96520</xdr:rowOff>
    </xdr:to>
    <xdr:sp macro="" textlink="">
      <xdr:nvSpPr>
        <xdr:cNvPr id="106" name="正方形/長方形 105"/>
        <xdr:cNvSpPr/>
      </xdr:nvSpPr>
      <xdr:spPr>
        <a:xfrm>
          <a:off x="673354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167640</xdr:rowOff>
    </xdr:from>
    <xdr:to>
      <xdr:col>49</xdr:col>
      <xdr:colOff>19050</xdr:colOff>
      <xdr:row>54</xdr:row>
      <xdr:rowOff>77470</xdr:rowOff>
    </xdr:to>
    <xdr:sp macro="" textlink="">
      <xdr:nvSpPr>
        <xdr:cNvPr id="107" name="正方形/長方形 106"/>
        <xdr:cNvSpPr/>
      </xdr:nvSpPr>
      <xdr:spPr>
        <a:xfrm>
          <a:off x="803402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13335</xdr:rowOff>
    </xdr:from>
    <xdr:to>
      <xdr:col>49</xdr:col>
      <xdr:colOff>19050</xdr:colOff>
      <xdr:row>55</xdr:row>
      <xdr:rowOff>96520</xdr:rowOff>
    </xdr:to>
    <xdr:sp macro="" textlink="">
      <xdr:nvSpPr>
        <xdr:cNvPr id="108" name="正方形/長方形 107"/>
        <xdr:cNvSpPr/>
      </xdr:nvSpPr>
      <xdr:spPr>
        <a:xfrm>
          <a:off x="803402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161290</xdr:rowOff>
    </xdr:from>
    <xdr:to>
      <xdr:col>27</xdr:col>
      <xdr:colOff>184150</xdr:colOff>
      <xdr:row>70</xdr:row>
      <xdr:rowOff>0</xdr:rowOff>
    </xdr:to>
    <xdr:sp macro="" textlink="">
      <xdr:nvSpPr>
        <xdr:cNvPr id="109" name="正方形/長方形 108"/>
        <xdr:cNvSpPr/>
      </xdr:nvSpPr>
      <xdr:spPr>
        <a:xfrm>
          <a:off x="693420" y="9381490"/>
          <a:ext cx="4531360" cy="23533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161290</xdr:rowOff>
    </xdr:from>
    <xdr:to>
      <xdr:col>57</xdr:col>
      <xdr:colOff>120650</xdr:colOff>
      <xdr:row>70</xdr:row>
      <xdr:rowOff>0</xdr:rowOff>
    </xdr:to>
    <xdr:sp macro="" textlink="">
      <xdr:nvSpPr>
        <xdr:cNvPr id="110" name="正方形/長方形 109"/>
        <xdr:cNvSpPr/>
      </xdr:nvSpPr>
      <xdr:spPr>
        <a:xfrm>
          <a:off x="5392420" y="9381490"/>
          <a:ext cx="5369560" cy="2353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161290</xdr:rowOff>
    </xdr:from>
    <xdr:to>
      <xdr:col>46</xdr:col>
      <xdr:colOff>186690</xdr:colOff>
      <xdr:row>57</xdr:row>
      <xdr:rowOff>71120</xdr:rowOff>
    </xdr:to>
    <xdr:sp macro="" textlink="">
      <xdr:nvSpPr>
        <xdr:cNvPr id="111" name="正方形/長方形 110"/>
        <xdr:cNvSpPr/>
      </xdr:nvSpPr>
      <xdr:spPr>
        <a:xfrm>
          <a:off x="5392420" y="9381490"/>
          <a:ext cx="338201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135255</xdr:rowOff>
    </xdr:from>
    <xdr:to>
      <xdr:col>56</xdr:col>
      <xdr:colOff>186690</xdr:colOff>
      <xdr:row>69</xdr:row>
      <xdr:rowOff>109855</xdr:rowOff>
    </xdr:to>
    <xdr:sp macro="" textlink="" fLocksText="0">
      <xdr:nvSpPr>
        <xdr:cNvPr id="112" name="テキスト ボックス 111"/>
        <xdr:cNvSpPr txBox="1"/>
      </xdr:nvSpPr>
      <xdr:spPr>
        <a:xfrm>
          <a:off x="5496560" y="9690735"/>
          <a:ext cx="51447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令和3年度の経常収支比率は、前年度に比べ6.0ポイント改善し、93.1％となった。</a:t>
          </a:r>
        </a:p>
        <a:p>
          <a:r>
            <a:rPr kumimoji="1" lang="ja-JP" altLang="en-US" sz="1200">
              <a:latin typeface="ＭＳ Ｐゴシック"/>
              <a:ea typeface="ＭＳ Ｐゴシック"/>
            </a:rPr>
            <a:t>　人件費、物件費、扶助費等分子となる経常経費充当一般財源は、前年度より193,418千円の減となるとともに、分母となる経常一般財源は、地方交付税が1,396,299千円の増となったことが影響し、全体で1,555,946千円の増となったことが、経常収支比率が改善となった要因である。</a:t>
          </a:r>
        </a:p>
        <a:p>
          <a:r>
            <a:rPr kumimoji="1" lang="ja-JP" altLang="en-US" sz="1200">
              <a:latin typeface="ＭＳ Ｐゴシック"/>
              <a:ea typeface="ＭＳ Ｐゴシック"/>
            </a:rPr>
            <a:t>　青梅市行財政改革推進プランに基づき、市税収納率の向上を図るとともに、経常経費の削減や財務書類を活用した行政評価および当初予算編成時における事中評価の実施により、事業の見直し・改廃を進めるなど、数値改善に向けた取組を進めていく。</a:t>
          </a:r>
        </a:p>
      </xdr:txBody>
    </xdr:sp>
    <xdr:clientData/>
  </xdr:twoCellAnchor>
  <xdr:oneCellAnchor>
    <xdr:from>
      <xdr:col>3</xdr:col>
      <xdr:colOff>95250</xdr:colOff>
      <xdr:row>54</xdr:row>
      <xdr:rowOff>142240</xdr:rowOff>
    </xdr:from>
    <xdr:ext cx="298450" cy="227965"/>
    <xdr:sp macro="" textlink="">
      <xdr:nvSpPr>
        <xdr:cNvPr id="113" name="テキスト ボックス 112"/>
        <xdr:cNvSpPr txBox="1"/>
      </xdr:nvSpPr>
      <xdr:spPr>
        <a:xfrm>
          <a:off x="655320" y="9194800"/>
          <a:ext cx="29845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693420" y="117348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29845</xdr:rowOff>
    </xdr:from>
    <xdr:ext cx="762000" cy="261620"/>
    <xdr:sp macro="" textlink="">
      <xdr:nvSpPr>
        <xdr:cNvPr id="115" name="テキスト ボックス 114"/>
        <xdr:cNvSpPr txBox="1"/>
      </xdr:nvSpPr>
      <xdr:spPr>
        <a:xfrm>
          <a:off x="0" y="1159700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114300</xdr:rowOff>
    </xdr:from>
    <xdr:to>
      <xdr:col>27</xdr:col>
      <xdr:colOff>184150</xdr:colOff>
      <xdr:row>67</xdr:row>
      <xdr:rowOff>114300</xdr:rowOff>
    </xdr:to>
    <xdr:cxnSp macro="">
      <xdr:nvCxnSpPr>
        <xdr:cNvPr id="116" name="直線コネクタ 115"/>
        <xdr:cNvCxnSpPr/>
      </xdr:nvCxnSpPr>
      <xdr:spPr>
        <a:xfrm>
          <a:off x="693420" y="113461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144145</xdr:rowOff>
    </xdr:from>
    <xdr:ext cx="762000" cy="262255"/>
    <xdr:sp macro="" textlink="">
      <xdr:nvSpPr>
        <xdr:cNvPr id="117" name="テキスト ボックス 116"/>
        <xdr:cNvSpPr txBox="1"/>
      </xdr:nvSpPr>
      <xdr:spPr>
        <a:xfrm>
          <a:off x="0" y="1120838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53340</xdr:rowOff>
    </xdr:from>
    <xdr:to>
      <xdr:col>27</xdr:col>
      <xdr:colOff>184150</xdr:colOff>
      <xdr:row>65</xdr:row>
      <xdr:rowOff>53340</xdr:rowOff>
    </xdr:to>
    <xdr:cxnSp macro="">
      <xdr:nvCxnSpPr>
        <xdr:cNvPr id="118" name="直線コネクタ 117"/>
        <xdr:cNvCxnSpPr/>
      </xdr:nvCxnSpPr>
      <xdr:spPr>
        <a:xfrm>
          <a:off x="693420" y="109499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83185</xdr:rowOff>
    </xdr:from>
    <xdr:ext cx="762000" cy="263525"/>
    <xdr:sp macro="" textlink="">
      <xdr:nvSpPr>
        <xdr:cNvPr id="119" name="テキスト ボックス 118"/>
        <xdr:cNvSpPr txBox="1"/>
      </xdr:nvSpPr>
      <xdr:spPr>
        <a:xfrm>
          <a:off x="0" y="1081214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167640</xdr:rowOff>
    </xdr:from>
    <xdr:to>
      <xdr:col>27</xdr:col>
      <xdr:colOff>184150</xdr:colOff>
      <xdr:row>62</xdr:row>
      <xdr:rowOff>167640</xdr:rowOff>
    </xdr:to>
    <xdr:cxnSp macro="">
      <xdr:nvCxnSpPr>
        <xdr:cNvPr id="120" name="直線コネクタ 119"/>
        <xdr:cNvCxnSpPr/>
      </xdr:nvCxnSpPr>
      <xdr:spPr>
        <a:xfrm>
          <a:off x="693420" y="105613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62255"/>
    <xdr:sp macro="" textlink="">
      <xdr:nvSpPr>
        <xdr:cNvPr id="121" name="テキスト ボックス 120"/>
        <xdr:cNvSpPr txBox="1"/>
      </xdr:nvSpPr>
      <xdr:spPr>
        <a:xfrm>
          <a:off x="0" y="1041654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107950</xdr:rowOff>
    </xdr:from>
    <xdr:to>
      <xdr:col>27</xdr:col>
      <xdr:colOff>184150</xdr:colOff>
      <xdr:row>60</xdr:row>
      <xdr:rowOff>107950</xdr:rowOff>
    </xdr:to>
    <xdr:cxnSp macro="">
      <xdr:nvCxnSpPr>
        <xdr:cNvPr id="122" name="直線コネクタ 121"/>
        <xdr:cNvCxnSpPr/>
      </xdr:nvCxnSpPr>
      <xdr:spPr>
        <a:xfrm>
          <a:off x="693420" y="1016635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137160</xdr:rowOff>
    </xdr:from>
    <xdr:ext cx="762000" cy="262890"/>
    <xdr:sp macro="" textlink="">
      <xdr:nvSpPr>
        <xdr:cNvPr id="123" name="テキスト ボックス 122"/>
        <xdr:cNvSpPr txBox="1"/>
      </xdr:nvSpPr>
      <xdr:spPr>
        <a:xfrm>
          <a:off x="0" y="100279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47625</xdr:rowOff>
    </xdr:from>
    <xdr:to>
      <xdr:col>27</xdr:col>
      <xdr:colOff>184150</xdr:colOff>
      <xdr:row>58</xdr:row>
      <xdr:rowOff>47625</xdr:rowOff>
    </xdr:to>
    <xdr:cxnSp macro="">
      <xdr:nvCxnSpPr>
        <xdr:cNvPr id="124" name="直線コネクタ 123"/>
        <xdr:cNvCxnSpPr/>
      </xdr:nvCxnSpPr>
      <xdr:spPr>
        <a:xfrm>
          <a:off x="693420" y="97707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76835</xdr:rowOff>
    </xdr:from>
    <xdr:ext cx="762000" cy="262890"/>
    <xdr:sp macro="" textlink="">
      <xdr:nvSpPr>
        <xdr:cNvPr id="125" name="テキスト ボックス 124"/>
        <xdr:cNvSpPr txBox="1"/>
      </xdr:nvSpPr>
      <xdr:spPr>
        <a:xfrm>
          <a:off x="0" y="963231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161290</xdr:rowOff>
    </xdr:from>
    <xdr:to>
      <xdr:col>27</xdr:col>
      <xdr:colOff>184150</xdr:colOff>
      <xdr:row>55</xdr:row>
      <xdr:rowOff>161290</xdr:rowOff>
    </xdr:to>
    <xdr:cxnSp macro="">
      <xdr:nvCxnSpPr>
        <xdr:cNvPr id="126" name="直線コネクタ 125"/>
        <xdr:cNvCxnSpPr/>
      </xdr:nvCxnSpPr>
      <xdr:spPr>
        <a:xfrm>
          <a:off x="693420" y="938149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17145</xdr:rowOff>
    </xdr:from>
    <xdr:ext cx="762000" cy="262255"/>
    <xdr:sp macro="" textlink="">
      <xdr:nvSpPr>
        <xdr:cNvPr id="127" name="テキスト ボックス 126"/>
        <xdr:cNvSpPr txBox="1"/>
      </xdr:nvSpPr>
      <xdr:spPr>
        <a:xfrm>
          <a:off x="0" y="923734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161290</xdr:rowOff>
    </xdr:from>
    <xdr:to>
      <xdr:col>27</xdr:col>
      <xdr:colOff>184150</xdr:colOff>
      <xdr:row>70</xdr:row>
      <xdr:rowOff>0</xdr:rowOff>
    </xdr:to>
    <xdr:sp macro="" textlink="">
      <xdr:nvSpPr>
        <xdr:cNvPr id="128" name="財政構造の弾力性グラフ枠"/>
        <xdr:cNvSpPr/>
      </xdr:nvSpPr>
      <xdr:spPr>
        <a:xfrm>
          <a:off x="693420" y="9381490"/>
          <a:ext cx="4531360" cy="23533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85725</xdr:rowOff>
    </xdr:from>
    <xdr:to>
      <xdr:col>23</xdr:col>
      <xdr:colOff>133350</xdr:colOff>
      <xdr:row>67</xdr:row>
      <xdr:rowOff>73025</xdr:rowOff>
    </xdr:to>
    <xdr:cxnSp macro="">
      <xdr:nvCxnSpPr>
        <xdr:cNvPr id="129" name="直線コネクタ 128"/>
        <xdr:cNvCxnSpPr/>
      </xdr:nvCxnSpPr>
      <xdr:spPr>
        <a:xfrm flipV="1">
          <a:off x="4427220" y="9976485"/>
          <a:ext cx="0" cy="1328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44450</xdr:rowOff>
    </xdr:from>
    <xdr:ext cx="762000" cy="263525"/>
    <xdr:sp macro="" textlink="">
      <xdr:nvSpPr>
        <xdr:cNvPr id="130" name="財政構造の弾力性最小値テキスト"/>
        <xdr:cNvSpPr txBox="1"/>
      </xdr:nvSpPr>
      <xdr:spPr>
        <a:xfrm>
          <a:off x="4493260" y="1127633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73025</xdr:rowOff>
    </xdr:from>
    <xdr:to>
      <xdr:col>24</xdr:col>
      <xdr:colOff>12700</xdr:colOff>
      <xdr:row>67</xdr:row>
      <xdr:rowOff>73025</xdr:rowOff>
    </xdr:to>
    <xdr:cxnSp macro="">
      <xdr:nvCxnSpPr>
        <xdr:cNvPr id="131" name="直線コネクタ 130"/>
        <xdr:cNvCxnSpPr/>
      </xdr:nvCxnSpPr>
      <xdr:spPr>
        <a:xfrm>
          <a:off x="4338320" y="113049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167640</xdr:rowOff>
    </xdr:from>
    <xdr:ext cx="762000" cy="262890"/>
    <xdr:sp macro="" textlink="">
      <xdr:nvSpPr>
        <xdr:cNvPr id="132" name="財政構造の弾力性最大値テキスト"/>
        <xdr:cNvSpPr txBox="1"/>
      </xdr:nvSpPr>
      <xdr:spPr>
        <a:xfrm>
          <a:off x="4493260" y="97231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85725</xdr:rowOff>
    </xdr:from>
    <xdr:to>
      <xdr:col>24</xdr:col>
      <xdr:colOff>12700</xdr:colOff>
      <xdr:row>59</xdr:row>
      <xdr:rowOff>85725</xdr:rowOff>
    </xdr:to>
    <xdr:cxnSp macro="">
      <xdr:nvCxnSpPr>
        <xdr:cNvPr id="133" name="直線コネクタ 132"/>
        <xdr:cNvCxnSpPr/>
      </xdr:nvCxnSpPr>
      <xdr:spPr>
        <a:xfrm>
          <a:off x="4338320" y="99764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73025</xdr:rowOff>
    </xdr:from>
    <xdr:to>
      <xdr:col>23</xdr:col>
      <xdr:colOff>133350</xdr:colOff>
      <xdr:row>67</xdr:row>
      <xdr:rowOff>40640</xdr:rowOff>
    </xdr:to>
    <xdr:cxnSp macro="">
      <xdr:nvCxnSpPr>
        <xdr:cNvPr id="134" name="直線コネクタ 133"/>
        <xdr:cNvCxnSpPr/>
      </xdr:nvCxnSpPr>
      <xdr:spPr>
        <a:xfrm flipV="1">
          <a:off x="3680460" y="10801985"/>
          <a:ext cx="746760" cy="470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99695</xdr:rowOff>
    </xdr:from>
    <xdr:ext cx="762000" cy="262255"/>
    <xdr:sp macro="" textlink="">
      <xdr:nvSpPr>
        <xdr:cNvPr id="135" name="財政構造の弾力性平均値テキスト"/>
        <xdr:cNvSpPr txBox="1"/>
      </xdr:nvSpPr>
      <xdr:spPr>
        <a:xfrm>
          <a:off x="4493260" y="10325735"/>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83185</xdr:rowOff>
    </xdr:from>
    <xdr:to>
      <xdr:col>23</xdr:col>
      <xdr:colOff>184150</xdr:colOff>
      <xdr:row>63</xdr:row>
      <xdr:rowOff>12700</xdr:rowOff>
    </xdr:to>
    <xdr:sp macro="" textlink="">
      <xdr:nvSpPr>
        <xdr:cNvPr id="136" name="フローチャート: 判断 135"/>
        <xdr:cNvSpPr/>
      </xdr:nvSpPr>
      <xdr:spPr>
        <a:xfrm>
          <a:off x="4376420" y="104768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40640</xdr:rowOff>
    </xdr:from>
    <xdr:to>
      <xdr:col>19</xdr:col>
      <xdr:colOff>133350</xdr:colOff>
      <xdr:row>67</xdr:row>
      <xdr:rowOff>130175</xdr:rowOff>
    </xdr:to>
    <xdr:cxnSp macro="">
      <xdr:nvCxnSpPr>
        <xdr:cNvPr id="137" name="直線コネクタ 136"/>
        <xdr:cNvCxnSpPr/>
      </xdr:nvCxnSpPr>
      <xdr:spPr>
        <a:xfrm flipV="1">
          <a:off x="2882900" y="11272520"/>
          <a:ext cx="79756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86360</xdr:rowOff>
    </xdr:from>
    <xdr:to>
      <xdr:col>19</xdr:col>
      <xdr:colOff>184150</xdr:colOff>
      <xdr:row>65</xdr:row>
      <xdr:rowOff>15875</xdr:rowOff>
    </xdr:to>
    <xdr:sp macro="" textlink="">
      <xdr:nvSpPr>
        <xdr:cNvPr id="138" name="フローチャート: 判断 137"/>
        <xdr:cNvSpPr/>
      </xdr:nvSpPr>
      <xdr:spPr>
        <a:xfrm>
          <a:off x="3629660" y="108153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25400</xdr:rowOff>
    </xdr:from>
    <xdr:ext cx="735330" cy="262255"/>
    <xdr:sp macro="" textlink="">
      <xdr:nvSpPr>
        <xdr:cNvPr id="139" name="テキスト ボックス 138"/>
        <xdr:cNvSpPr txBox="1"/>
      </xdr:nvSpPr>
      <xdr:spPr>
        <a:xfrm>
          <a:off x="3345180" y="10586720"/>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67</xdr:row>
      <xdr:rowOff>81280</xdr:rowOff>
    </xdr:from>
    <xdr:to>
      <xdr:col>15</xdr:col>
      <xdr:colOff>82550</xdr:colOff>
      <xdr:row>67</xdr:row>
      <xdr:rowOff>130175</xdr:rowOff>
    </xdr:to>
    <xdr:cxnSp macro="">
      <xdr:nvCxnSpPr>
        <xdr:cNvPr id="140" name="直線コネクタ 139"/>
        <xdr:cNvCxnSpPr/>
      </xdr:nvCxnSpPr>
      <xdr:spPr>
        <a:xfrm>
          <a:off x="2085340" y="11313160"/>
          <a:ext cx="79756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118745</xdr:rowOff>
    </xdr:from>
    <xdr:to>
      <xdr:col>15</xdr:col>
      <xdr:colOff>133350</xdr:colOff>
      <xdr:row>65</xdr:row>
      <xdr:rowOff>48895</xdr:rowOff>
    </xdr:to>
    <xdr:sp macro="" textlink="">
      <xdr:nvSpPr>
        <xdr:cNvPr id="141" name="フローチャート: 判断 140"/>
        <xdr:cNvSpPr/>
      </xdr:nvSpPr>
      <xdr:spPr>
        <a:xfrm>
          <a:off x="2832100" y="10847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58420</xdr:rowOff>
    </xdr:from>
    <xdr:ext cx="760730" cy="262255"/>
    <xdr:sp macro="" textlink="">
      <xdr:nvSpPr>
        <xdr:cNvPr id="142" name="テキスト ボックス 141"/>
        <xdr:cNvSpPr txBox="1"/>
      </xdr:nvSpPr>
      <xdr:spPr>
        <a:xfrm>
          <a:off x="2547620" y="1061974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186690</xdr:colOff>
      <xdr:row>67</xdr:row>
      <xdr:rowOff>7620</xdr:rowOff>
    </xdr:from>
    <xdr:to>
      <xdr:col>11</xdr:col>
      <xdr:colOff>31750</xdr:colOff>
      <xdr:row>67</xdr:row>
      <xdr:rowOff>81280</xdr:rowOff>
    </xdr:to>
    <xdr:cxnSp macro="">
      <xdr:nvCxnSpPr>
        <xdr:cNvPr id="143" name="直線コネクタ 142"/>
        <xdr:cNvCxnSpPr/>
      </xdr:nvCxnSpPr>
      <xdr:spPr>
        <a:xfrm>
          <a:off x="1306830" y="11239500"/>
          <a:ext cx="77851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186690</xdr:colOff>
      <xdr:row>64</xdr:row>
      <xdr:rowOff>86360</xdr:rowOff>
    </xdr:from>
    <xdr:to>
      <xdr:col>11</xdr:col>
      <xdr:colOff>82550</xdr:colOff>
      <xdr:row>65</xdr:row>
      <xdr:rowOff>15875</xdr:rowOff>
    </xdr:to>
    <xdr:sp macro="" textlink="">
      <xdr:nvSpPr>
        <xdr:cNvPr id="144" name="フローチャート: 判断 143"/>
        <xdr:cNvSpPr/>
      </xdr:nvSpPr>
      <xdr:spPr>
        <a:xfrm>
          <a:off x="2053590" y="1081532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25400</xdr:rowOff>
    </xdr:from>
    <xdr:ext cx="762000" cy="262255"/>
    <xdr:sp macro="" textlink="">
      <xdr:nvSpPr>
        <xdr:cNvPr id="145" name="テキスト ボックス 144"/>
        <xdr:cNvSpPr txBox="1"/>
      </xdr:nvSpPr>
      <xdr:spPr>
        <a:xfrm>
          <a:off x="1750060" y="1058672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53340</xdr:rowOff>
    </xdr:from>
    <xdr:to>
      <xdr:col>7</xdr:col>
      <xdr:colOff>31750</xdr:colOff>
      <xdr:row>64</xdr:row>
      <xdr:rowOff>156210</xdr:rowOff>
    </xdr:to>
    <xdr:sp macro="" textlink="">
      <xdr:nvSpPr>
        <xdr:cNvPr id="146" name="フローチャート: 判断 145"/>
        <xdr:cNvSpPr/>
      </xdr:nvSpPr>
      <xdr:spPr>
        <a:xfrm>
          <a:off x="1259840" y="10782300"/>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167005</xdr:rowOff>
    </xdr:from>
    <xdr:ext cx="760730" cy="261620"/>
    <xdr:sp macro="" textlink="">
      <xdr:nvSpPr>
        <xdr:cNvPr id="147" name="テキスト ボックス 146"/>
        <xdr:cNvSpPr txBox="1"/>
      </xdr:nvSpPr>
      <xdr:spPr>
        <a:xfrm>
          <a:off x="952500" y="1056068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2000" cy="262890"/>
    <xdr:sp macro="" textlink="">
      <xdr:nvSpPr>
        <xdr:cNvPr id="148" name="テキスト ボックス 147"/>
        <xdr:cNvSpPr txBox="1"/>
      </xdr:nvSpPr>
      <xdr:spPr>
        <a:xfrm>
          <a:off x="423418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2000" cy="262890"/>
    <xdr:sp macro="" textlink="">
      <xdr:nvSpPr>
        <xdr:cNvPr id="149" name="テキスト ボックス 148"/>
        <xdr:cNvSpPr txBox="1"/>
      </xdr:nvSpPr>
      <xdr:spPr>
        <a:xfrm>
          <a:off x="348742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62890"/>
    <xdr:sp macro="" textlink="">
      <xdr:nvSpPr>
        <xdr:cNvPr id="150" name="テキスト ボックス 149"/>
        <xdr:cNvSpPr txBox="1"/>
      </xdr:nvSpPr>
      <xdr:spPr>
        <a:xfrm>
          <a:off x="268986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0730" cy="262890"/>
    <xdr:sp macro="" textlink="">
      <xdr:nvSpPr>
        <xdr:cNvPr id="151" name="テキスト ボックス 150"/>
        <xdr:cNvSpPr txBox="1"/>
      </xdr:nvSpPr>
      <xdr:spPr>
        <a:xfrm>
          <a:off x="1892300" y="1173480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0730" cy="262890"/>
    <xdr:sp macro="" textlink="">
      <xdr:nvSpPr>
        <xdr:cNvPr id="152" name="テキスト ボックス 151"/>
        <xdr:cNvSpPr txBox="1"/>
      </xdr:nvSpPr>
      <xdr:spPr>
        <a:xfrm>
          <a:off x="1117600" y="1173480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64</xdr:row>
      <xdr:rowOff>20955</xdr:rowOff>
    </xdr:from>
    <xdr:to>
      <xdr:col>23</xdr:col>
      <xdr:colOff>184150</xdr:colOff>
      <xdr:row>64</xdr:row>
      <xdr:rowOff>124460</xdr:rowOff>
    </xdr:to>
    <xdr:sp macro="" textlink="">
      <xdr:nvSpPr>
        <xdr:cNvPr id="153" name="楕円 152"/>
        <xdr:cNvSpPr/>
      </xdr:nvSpPr>
      <xdr:spPr>
        <a:xfrm>
          <a:off x="4376420" y="107499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167005</xdr:rowOff>
    </xdr:from>
    <xdr:ext cx="762000" cy="261620"/>
    <xdr:sp macro="" textlink="">
      <xdr:nvSpPr>
        <xdr:cNvPr id="154" name="財政構造の弾力性該当値テキスト"/>
        <xdr:cNvSpPr txBox="1"/>
      </xdr:nvSpPr>
      <xdr:spPr>
        <a:xfrm>
          <a:off x="4493260" y="1072832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163195</xdr:rowOff>
    </xdr:from>
    <xdr:to>
      <xdr:col>19</xdr:col>
      <xdr:colOff>184150</xdr:colOff>
      <xdr:row>67</xdr:row>
      <xdr:rowOff>92075</xdr:rowOff>
    </xdr:to>
    <xdr:sp macro="" textlink="">
      <xdr:nvSpPr>
        <xdr:cNvPr id="155" name="楕円 154"/>
        <xdr:cNvSpPr/>
      </xdr:nvSpPr>
      <xdr:spPr>
        <a:xfrm>
          <a:off x="3629660" y="1122743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76835</xdr:rowOff>
    </xdr:from>
    <xdr:ext cx="735330" cy="262890"/>
    <xdr:sp macro="" textlink="">
      <xdr:nvSpPr>
        <xdr:cNvPr id="156" name="テキスト ボックス 155"/>
        <xdr:cNvSpPr txBox="1"/>
      </xdr:nvSpPr>
      <xdr:spPr>
        <a:xfrm>
          <a:off x="3345180" y="11308715"/>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67</xdr:row>
      <xdr:rowOff>78740</xdr:rowOff>
    </xdr:from>
    <xdr:to>
      <xdr:col>15</xdr:col>
      <xdr:colOff>133350</xdr:colOff>
      <xdr:row>68</xdr:row>
      <xdr:rowOff>7620</xdr:rowOff>
    </xdr:to>
    <xdr:sp macro="" textlink="">
      <xdr:nvSpPr>
        <xdr:cNvPr id="157" name="楕円 156"/>
        <xdr:cNvSpPr/>
      </xdr:nvSpPr>
      <xdr:spPr>
        <a:xfrm>
          <a:off x="2832100" y="113106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166370</xdr:rowOff>
    </xdr:from>
    <xdr:ext cx="760730" cy="261620"/>
    <xdr:sp macro="" textlink="">
      <xdr:nvSpPr>
        <xdr:cNvPr id="158" name="テキスト ボックス 157"/>
        <xdr:cNvSpPr txBox="1"/>
      </xdr:nvSpPr>
      <xdr:spPr>
        <a:xfrm>
          <a:off x="2547620" y="11398250"/>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186690</xdr:colOff>
      <xdr:row>67</xdr:row>
      <xdr:rowOff>29845</xdr:rowOff>
    </xdr:from>
    <xdr:to>
      <xdr:col>11</xdr:col>
      <xdr:colOff>82550</xdr:colOff>
      <xdr:row>67</xdr:row>
      <xdr:rowOff>132715</xdr:rowOff>
    </xdr:to>
    <xdr:sp macro="" textlink="">
      <xdr:nvSpPr>
        <xdr:cNvPr id="159" name="楕円 158"/>
        <xdr:cNvSpPr/>
      </xdr:nvSpPr>
      <xdr:spPr>
        <a:xfrm>
          <a:off x="2053590" y="1126172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117475</xdr:rowOff>
    </xdr:from>
    <xdr:ext cx="762000" cy="262890"/>
    <xdr:sp macro="" textlink="">
      <xdr:nvSpPr>
        <xdr:cNvPr id="160" name="テキスト ボックス 159"/>
        <xdr:cNvSpPr txBox="1"/>
      </xdr:nvSpPr>
      <xdr:spPr>
        <a:xfrm>
          <a:off x="1750060" y="1134935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130175</xdr:rowOff>
    </xdr:from>
    <xdr:to>
      <xdr:col>7</xdr:col>
      <xdr:colOff>31750</xdr:colOff>
      <xdr:row>67</xdr:row>
      <xdr:rowOff>59055</xdr:rowOff>
    </xdr:to>
    <xdr:sp macro="" textlink="">
      <xdr:nvSpPr>
        <xdr:cNvPr id="161" name="楕円 160"/>
        <xdr:cNvSpPr/>
      </xdr:nvSpPr>
      <xdr:spPr>
        <a:xfrm>
          <a:off x="1259840" y="1119441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43815</xdr:rowOff>
    </xdr:from>
    <xdr:ext cx="760730" cy="262890"/>
    <xdr:sp macro="" textlink="">
      <xdr:nvSpPr>
        <xdr:cNvPr id="162" name="テキスト ボックス 161"/>
        <xdr:cNvSpPr txBox="1"/>
      </xdr:nvSpPr>
      <xdr:spPr>
        <a:xfrm>
          <a:off x="952500" y="1127569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122555</xdr:rowOff>
    </xdr:from>
    <xdr:to>
      <xdr:col>27</xdr:col>
      <xdr:colOff>184150</xdr:colOff>
      <xdr:row>75</xdr:row>
      <xdr:rowOff>96520</xdr:rowOff>
    </xdr:to>
    <xdr:sp macro="" textlink="">
      <xdr:nvSpPr>
        <xdr:cNvPr id="163" name="正方形/長方形 162"/>
        <xdr:cNvSpPr/>
      </xdr:nvSpPr>
      <xdr:spPr>
        <a:xfrm>
          <a:off x="693420" y="1236027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142240</xdr:rowOff>
    </xdr:from>
    <xdr:ext cx="3217545" cy="312420"/>
    <xdr:sp macro="" textlink="">
      <xdr:nvSpPr>
        <xdr:cNvPr id="164" name="テキスト ボックス 163"/>
        <xdr:cNvSpPr txBox="1"/>
      </xdr:nvSpPr>
      <xdr:spPr>
        <a:xfrm>
          <a:off x="735330" y="12715240"/>
          <a:ext cx="3217545" cy="3124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116205</xdr:rowOff>
    </xdr:from>
    <xdr:ext cx="1651000" cy="364490"/>
    <xdr:sp macro="" textlink="">
      <xdr:nvSpPr>
        <xdr:cNvPr id="165" name="テキスト ボックス 164"/>
        <xdr:cNvSpPr txBox="1"/>
      </xdr:nvSpPr>
      <xdr:spPr>
        <a:xfrm>
          <a:off x="3714750" y="12689205"/>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[118,661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32385</xdr:rowOff>
    </xdr:from>
    <xdr:to>
      <xdr:col>35</xdr:col>
      <xdr:colOff>95250</xdr:colOff>
      <xdr:row>76</xdr:row>
      <xdr:rowOff>116205</xdr:rowOff>
    </xdr:to>
    <xdr:sp macro="" textlink="">
      <xdr:nvSpPr>
        <xdr:cNvPr id="166" name="正方形/長方形 165"/>
        <xdr:cNvSpPr/>
      </xdr:nvSpPr>
      <xdr:spPr>
        <a:xfrm>
          <a:off x="5265420" y="12605385"/>
          <a:ext cx="136398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51435</xdr:rowOff>
    </xdr:from>
    <xdr:to>
      <xdr:col>35</xdr:col>
      <xdr:colOff>95250</xdr:colOff>
      <xdr:row>77</xdr:row>
      <xdr:rowOff>135255</xdr:rowOff>
    </xdr:to>
    <xdr:sp macro="" textlink="">
      <xdr:nvSpPr>
        <xdr:cNvPr id="167" name="正方形/長方形 166"/>
        <xdr:cNvSpPr/>
      </xdr:nvSpPr>
      <xdr:spPr>
        <a:xfrm>
          <a:off x="5265420" y="12792075"/>
          <a:ext cx="136398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32385</xdr:rowOff>
    </xdr:from>
    <xdr:to>
      <xdr:col>42</xdr:col>
      <xdr:colOff>25400</xdr:colOff>
      <xdr:row>76</xdr:row>
      <xdr:rowOff>116205</xdr:rowOff>
    </xdr:to>
    <xdr:sp macro="" textlink="">
      <xdr:nvSpPr>
        <xdr:cNvPr id="168" name="正方形/長方形 167"/>
        <xdr:cNvSpPr/>
      </xdr:nvSpPr>
      <xdr:spPr>
        <a:xfrm>
          <a:off x="673354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51435</xdr:rowOff>
    </xdr:from>
    <xdr:to>
      <xdr:col>42</xdr:col>
      <xdr:colOff>25400</xdr:colOff>
      <xdr:row>77</xdr:row>
      <xdr:rowOff>135255</xdr:rowOff>
    </xdr:to>
    <xdr:sp macro="" textlink="">
      <xdr:nvSpPr>
        <xdr:cNvPr id="169" name="正方形/長方形 168"/>
        <xdr:cNvSpPr/>
      </xdr:nvSpPr>
      <xdr:spPr>
        <a:xfrm>
          <a:off x="673354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32385</xdr:rowOff>
    </xdr:from>
    <xdr:to>
      <xdr:col>49</xdr:col>
      <xdr:colOff>19050</xdr:colOff>
      <xdr:row>76</xdr:row>
      <xdr:rowOff>116205</xdr:rowOff>
    </xdr:to>
    <xdr:sp macro="" textlink="">
      <xdr:nvSpPr>
        <xdr:cNvPr id="170" name="正方形/長方形 169"/>
        <xdr:cNvSpPr/>
      </xdr:nvSpPr>
      <xdr:spPr>
        <a:xfrm>
          <a:off x="803402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51435</xdr:rowOff>
    </xdr:from>
    <xdr:to>
      <xdr:col>49</xdr:col>
      <xdr:colOff>19050</xdr:colOff>
      <xdr:row>77</xdr:row>
      <xdr:rowOff>135255</xdr:rowOff>
    </xdr:to>
    <xdr:sp macro="" textlink="">
      <xdr:nvSpPr>
        <xdr:cNvPr id="171" name="正方形/長方形 170"/>
        <xdr:cNvSpPr/>
      </xdr:nvSpPr>
      <xdr:spPr>
        <a:xfrm>
          <a:off x="803402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149,230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38735</xdr:rowOff>
    </xdr:to>
    <xdr:sp macro="" textlink="">
      <xdr:nvSpPr>
        <xdr:cNvPr id="172" name="正方形/長方形 171"/>
        <xdr:cNvSpPr/>
      </xdr:nvSpPr>
      <xdr:spPr>
        <a:xfrm>
          <a:off x="693420" y="13101320"/>
          <a:ext cx="453136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38735</xdr:rowOff>
    </xdr:to>
    <xdr:sp macro="" textlink="">
      <xdr:nvSpPr>
        <xdr:cNvPr id="173" name="正方形/長方形 172"/>
        <xdr:cNvSpPr/>
      </xdr:nvSpPr>
      <xdr:spPr>
        <a:xfrm>
          <a:off x="5392420" y="13101320"/>
          <a:ext cx="5369560"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186690</xdr:colOff>
      <xdr:row>79</xdr:row>
      <xdr:rowOff>109855</xdr:rowOff>
    </xdr:to>
    <xdr:sp macro="" textlink="">
      <xdr:nvSpPr>
        <xdr:cNvPr id="174" name="正方形/長方形 173"/>
        <xdr:cNvSpPr/>
      </xdr:nvSpPr>
      <xdr:spPr>
        <a:xfrm>
          <a:off x="5392420" y="13101320"/>
          <a:ext cx="338201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186690</xdr:colOff>
      <xdr:row>91</xdr:row>
      <xdr:rowOff>148590</xdr:rowOff>
    </xdr:to>
    <xdr:sp macro="" textlink="" fLocksText="0">
      <xdr:nvSpPr>
        <xdr:cNvPr id="175" name="テキスト ボックス 174"/>
        <xdr:cNvSpPr txBox="1"/>
      </xdr:nvSpPr>
      <xdr:spPr>
        <a:xfrm>
          <a:off x="5496560" y="13411200"/>
          <a:ext cx="5144770" cy="19926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人件費は、新型コロナウイルスワクチン接種事業経費が増加したことなどが主な要因となり、279,201千円の増となった。</a:t>
          </a:r>
        </a:p>
        <a:p>
          <a:r>
            <a:rPr kumimoji="1" lang="ja-JP" altLang="en-US" sz="1100">
              <a:latin typeface="ＭＳ Ｐゴシック"/>
              <a:ea typeface="ＭＳ Ｐゴシック"/>
            </a:rPr>
            <a:t>　物件費についても、新型コロナウイルスワクチン接種事業経費が増加したことなどが主な要因となり、586,236千円の増となった。</a:t>
          </a:r>
        </a:p>
        <a:p>
          <a:r>
            <a:rPr kumimoji="1" lang="ja-JP" altLang="en-US" sz="1100">
              <a:latin typeface="ＭＳ Ｐゴシック"/>
              <a:ea typeface="ＭＳ Ｐゴシック"/>
            </a:rPr>
            <a:t>　なお、本数値については、大幅な増となっているが、全国的な傾向であるため、過去同様に、全国平均、東京都および類似団体平均のいずれも下回る結果となっている。</a:t>
          </a:r>
        </a:p>
        <a:p>
          <a:r>
            <a:rPr kumimoji="1" lang="ja-JP" altLang="en-US" sz="1100">
              <a:latin typeface="ＭＳ Ｐゴシック"/>
              <a:ea typeface="ＭＳ Ｐゴシック"/>
            </a:rPr>
            <a:t>　今後も、適正な定員管理や働き方改革による一層の時間外勤務手当の削減、直営事業から委託業務への切替えなど、あらゆる角度から経費削減努力を続けていく。</a:t>
          </a:r>
        </a:p>
      </xdr:txBody>
    </xdr:sp>
    <xdr:clientData/>
  </xdr:twoCellAnchor>
  <xdr:oneCellAnchor>
    <xdr:from>
      <xdr:col>3</xdr:col>
      <xdr:colOff>95250</xdr:colOff>
      <xdr:row>77</xdr:row>
      <xdr:rowOff>6350</xdr:rowOff>
    </xdr:from>
    <xdr:ext cx="349885" cy="229235"/>
    <xdr:sp macro="" textlink="">
      <xdr:nvSpPr>
        <xdr:cNvPr id="176" name="テキスト ボックス 175"/>
        <xdr:cNvSpPr txBox="1"/>
      </xdr:nvSpPr>
      <xdr:spPr>
        <a:xfrm>
          <a:off x="655320" y="1291463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38735</xdr:rowOff>
    </xdr:from>
    <xdr:to>
      <xdr:col>27</xdr:col>
      <xdr:colOff>184150</xdr:colOff>
      <xdr:row>92</xdr:row>
      <xdr:rowOff>38735</xdr:rowOff>
    </xdr:to>
    <xdr:cxnSp macro="">
      <xdr:nvCxnSpPr>
        <xdr:cNvPr id="177" name="直線コネクタ 176"/>
        <xdr:cNvCxnSpPr/>
      </xdr:nvCxnSpPr>
      <xdr:spPr>
        <a:xfrm>
          <a:off x="693420" y="154616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68580</xdr:rowOff>
    </xdr:from>
    <xdr:ext cx="762000" cy="262255"/>
    <xdr:sp macro="" textlink="">
      <xdr:nvSpPr>
        <xdr:cNvPr id="178" name="テキスト ボックス 177"/>
        <xdr:cNvSpPr txBox="1"/>
      </xdr:nvSpPr>
      <xdr:spPr>
        <a:xfrm>
          <a:off x="0" y="1532382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36830</xdr:rowOff>
    </xdr:from>
    <xdr:to>
      <xdr:col>27</xdr:col>
      <xdr:colOff>184150</xdr:colOff>
      <xdr:row>90</xdr:row>
      <xdr:rowOff>36830</xdr:rowOff>
    </xdr:to>
    <xdr:cxnSp macro="">
      <xdr:nvCxnSpPr>
        <xdr:cNvPr id="179" name="直線コネクタ 178"/>
        <xdr:cNvCxnSpPr/>
      </xdr:nvCxnSpPr>
      <xdr:spPr>
        <a:xfrm>
          <a:off x="693420" y="1512443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66675</xdr:rowOff>
    </xdr:from>
    <xdr:ext cx="762000" cy="261620"/>
    <xdr:sp macro="" textlink="">
      <xdr:nvSpPr>
        <xdr:cNvPr id="180" name="テキスト ボックス 179"/>
        <xdr:cNvSpPr txBox="1"/>
      </xdr:nvSpPr>
      <xdr:spPr>
        <a:xfrm>
          <a:off x="0" y="1498663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34925</xdr:rowOff>
    </xdr:from>
    <xdr:to>
      <xdr:col>27</xdr:col>
      <xdr:colOff>184150</xdr:colOff>
      <xdr:row>88</xdr:row>
      <xdr:rowOff>34925</xdr:rowOff>
    </xdr:to>
    <xdr:cxnSp macro="">
      <xdr:nvCxnSpPr>
        <xdr:cNvPr id="181" name="直線コネクタ 180"/>
        <xdr:cNvCxnSpPr/>
      </xdr:nvCxnSpPr>
      <xdr:spPr>
        <a:xfrm>
          <a:off x="693420" y="147872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64135</xdr:rowOff>
    </xdr:from>
    <xdr:ext cx="762000" cy="262890"/>
    <xdr:sp macro="" textlink="">
      <xdr:nvSpPr>
        <xdr:cNvPr id="182" name="テキスト ボックス 181"/>
        <xdr:cNvSpPr txBox="1"/>
      </xdr:nvSpPr>
      <xdr:spPr>
        <a:xfrm>
          <a:off x="0" y="1464881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33020</xdr:rowOff>
    </xdr:from>
    <xdr:to>
      <xdr:col>27</xdr:col>
      <xdr:colOff>184150</xdr:colOff>
      <xdr:row>86</xdr:row>
      <xdr:rowOff>33020</xdr:rowOff>
    </xdr:to>
    <xdr:cxnSp macro="">
      <xdr:nvCxnSpPr>
        <xdr:cNvPr id="183" name="直線コネクタ 182"/>
        <xdr:cNvCxnSpPr/>
      </xdr:nvCxnSpPr>
      <xdr:spPr>
        <a:xfrm>
          <a:off x="693420" y="144500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62230</xdr:rowOff>
    </xdr:from>
    <xdr:ext cx="762000" cy="262255"/>
    <xdr:sp macro="" textlink="">
      <xdr:nvSpPr>
        <xdr:cNvPr id="184" name="テキスト ボックス 183"/>
        <xdr:cNvSpPr txBox="1"/>
      </xdr:nvSpPr>
      <xdr:spPr>
        <a:xfrm>
          <a:off x="0" y="143116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31750</xdr:rowOff>
    </xdr:from>
    <xdr:to>
      <xdr:col>27</xdr:col>
      <xdr:colOff>184150</xdr:colOff>
      <xdr:row>84</xdr:row>
      <xdr:rowOff>31750</xdr:rowOff>
    </xdr:to>
    <xdr:cxnSp macro="">
      <xdr:nvCxnSpPr>
        <xdr:cNvPr id="185" name="直線コネクタ 184"/>
        <xdr:cNvCxnSpPr/>
      </xdr:nvCxnSpPr>
      <xdr:spPr>
        <a:xfrm>
          <a:off x="693420" y="1411351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60960</xdr:rowOff>
    </xdr:from>
    <xdr:ext cx="762000" cy="262255"/>
    <xdr:sp macro="" textlink="">
      <xdr:nvSpPr>
        <xdr:cNvPr id="186" name="テキスト ボックス 185"/>
        <xdr:cNvSpPr txBox="1"/>
      </xdr:nvSpPr>
      <xdr:spPr>
        <a:xfrm>
          <a:off x="0" y="139750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29845</xdr:rowOff>
    </xdr:from>
    <xdr:to>
      <xdr:col>27</xdr:col>
      <xdr:colOff>184150</xdr:colOff>
      <xdr:row>82</xdr:row>
      <xdr:rowOff>29845</xdr:rowOff>
    </xdr:to>
    <xdr:cxnSp macro="">
      <xdr:nvCxnSpPr>
        <xdr:cNvPr id="187" name="直線コネクタ 186"/>
        <xdr:cNvCxnSpPr/>
      </xdr:nvCxnSpPr>
      <xdr:spPr>
        <a:xfrm>
          <a:off x="693420" y="137763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59055</xdr:rowOff>
    </xdr:from>
    <xdr:ext cx="762000" cy="262255"/>
    <xdr:sp macro="" textlink="">
      <xdr:nvSpPr>
        <xdr:cNvPr id="188" name="テキスト ボックス 187"/>
        <xdr:cNvSpPr txBox="1"/>
      </xdr:nvSpPr>
      <xdr:spPr>
        <a:xfrm>
          <a:off x="0" y="136378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9" name="直線コネクタ 188"/>
        <xdr:cNvCxnSpPr/>
      </xdr:nvCxnSpPr>
      <xdr:spPr>
        <a:xfrm>
          <a:off x="693420" y="1343850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57150</xdr:rowOff>
    </xdr:from>
    <xdr:ext cx="762000" cy="262255"/>
    <xdr:sp macro="" textlink="">
      <xdr:nvSpPr>
        <xdr:cNvPr id="190" name="テキスト ボックス 189"/>
        <xdr:cNvSpPr txBox="1"/>
      </xdr:nvSpPr>
      <xdr:spPr>
        <a:xfrm>
          <a:off x="0" y="1330071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693420" y="131013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55245</xdr:rowOff>
    </xdr:from>
    <xdr:ext cx="762000" cy="262255"/>
    <xdr:sp macro="" textlink="">
      <xdr:nvSpPr>
        <xdr:cNvPr id="192" name="テキスト ボックス 191"/>
        <xdr:cNvSpPr txBox="1"/>
      </xdr:nvSpPr>
      <xdr:spPr>
        <a:xfrm>
          <a:off x="0" y="129635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38735</xdr:rowOff>
    </xdr:to>
    <xdr:sp macro="" textlink="">
      <xdr:nvSpPr>
        <xdr:cNvPr id="193" name="人件費・物件費等の状況グラフ枠"/>
        <xdr:cNvSpPr/>
      </xdr:nvSpPr>
      <xdr:spPr>
        <a:xfrm>
          <a:off x="693420" y="13101320"/>
          <a:ext cx="453136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97155</xdr:rowOff>
    </xdr:from>
    <xdr:to>
      <xdr:col>23</xdr:col>
      <xdr:colOff>133350</xdr:colOff>
      <xdr:row>90</xdr:row>
      <xdr:rowOff>77470</xdr:rowOff>
    </xdr:to>
    <xdr:cxnSp macro="">
      <xdr:nvCxnSpPr>
        <xdr:cNvPr id="194" name="直線コネクタ 193"/>
        <xdr:cNvCxnSpPr/>
      </xdr:nvCxnSpPr>
      <xdr:spPr>
        <a:xfrm flipV="1">
          <a:off x="4427220" y="13508355"/>
          <a:ext cx="0" cy="1656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49530</xdr:rowOff>
    </xdr:from>
    <xdr:ext cx="762000" cy="262255"/>
    <xdr:sp macro="" textlink="">
      <xdr:nvSpPr>
        <xdr:cNvPr id="195" name="人件費・物件費等の状況最小値テキスト"/>
        <xdr:cNvSpPr txBox="1"/>
      </xdr:nvSpPr>
      <xdr:spPr>
        <a:xfrm>
          <a:off x="4493260" y="15137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182,331</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77470</xdr:rowOff>
    </xdr:from>
    <xdr:to>
      <xdr:col>24</xdr:col>
      <xdr:colOff>12700</xdr:colOff>
      <xdr:row>90</xdr:row>
      <xdr:rowOff>77470</xdr:rowOff>
    </xdr:to>
    <xdr:cxnSp macro="">
      <xdr:nvCxnSpPr>
        <xdr:cNvPr id="196" name="直線コネクタ 195"/>
        <xdr:cNvCxnSpPr/>
      </xdr:nvCxnSpPr>
      <xdr:spPr>
        <a:xfrm>
          <a:off x="4338320" y="151650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11430</xdr:rowOff>
    </xdr:from>
    <xdr:ext cx="762000" cy="262255"/>
    <xdr:sp macro="" textlink="">
      <xdr:nvSpPr>
        <xdr:cNvPr id="197" name="人件費・物件費等の状況最大値テキスト"/>
        <xdr:cNvSpPr txBox="1"/>
      </xdr:nvSpPr>
      <xdr:spPr>
        <a:xfrm>
          <a:off x="4493260" y="1325499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83,978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97155</xdr:rowOff>
    </xdr:from>
    <xdr:to>
      <xdr:col>24</xdr:col>
      <xdr:colOff>12700</xdr:colOff>
      <xdr:row>80</xdr:row>
      <xdr:rowOff>97155</xdr:rowOff>
    </xdr:to>
    <xdr:cxnSp macro="">
      <xdr:nvCxnSpPr>
        <xdr:cNvPr id="198" name="直線コネクタ 197"/>
        <xdr:cNvCxnSpPr/>
      </xdr:nvCxnSpPr>
      <xdr:spPr>
        <a:xfrm>
          <a:off x="4338320" y="135083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80645</xdr:rowOff>
    </xdr:from>
    <xdr:to>
      <xdr:col>23</xdr:col>
      <xdr:colOff>133350</xdr:colOff>
      <xdr:row>84</xdr:row>
      <xdr:rowOff>7620</xdr:rowOff>
    </xdr:to>
    <xdr:cxnSp macro="">
      <xdr:nvCxnSpPr>
        <xdr:cNvPr id="199" name="直線コネクタ 198"/>
        <xdr:cNvCxnSpPr/>
      </xdr:nvCxnSpPr>
      <xdr:spPr>
        <a:xfrm>
          <a:off x="3680460" y="13994765"/>
          <a:ext cx="74676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80010</xdr:rowOff>
    </xdr:from>
    <xdr:ext cx="762000" cy="262890"/>
    <xdr:sp macro="" textlink="">
      <xdr:nvSpPr>
        <xdr:cNvPr id="200" name="人件費・物件費等の状況平均値テキスト"/>
        <xdr:cNvSpPr txBox="1"/>
      </xdr:nvSpPr>
      <xdr:spPr>
        <a:xfrm>
          <a:off x="4493260" y="14161770"/>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108585</xdr:rowOff>
    </xdr:from>
    <xdr:to>
      <xdr:col>23</xdr:col>
      <xdr:colOff>184150</xdr:colOff>
      <xdr:row>85</xdr:row>
      <xdr:rowOff>37465</xdr:rowOff>
    </xdr:to>
    <xdr:sp macro="" textlink="">
      <xdr:nvSpPr>
        <xdr:cNvPr id="201" name="フローチャート: 判断 200"/>
        <xdr:cNvSpPr/>
      </xdr:nvSpPr>
      <xdr:spPr>
        <a:xfrm>
          <a:off x="4376420" y="141903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113665</xdr:rowOff>
    </xdr:from>
    <xdr:to>
      <xdr:col>19</xdr:col>
      <xdr:colOff>133350</xdr:colOff>
      <xdr:row>83</xdr:row>
      <xdr:rowOff>80645</xdr:rowOff>
    </xdr:to>
    <xdr:cxnSp macro="">
      <xdr:nvCxnSpPr>
        <xdr:cNvPr id="202" name="直線コネクタ 201"/>
        <xdr:cNvCxnSpPr/>
      </xdr:nvCxnSpPr>
      <xdr:spPr>
        <a:xfrm>
          <a:off x="2882900" y="13860145"/>
          <a:ext cx="79756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149860</xdr:rowOff>
    </xdr:from>
    <xdr:to>
      <xdr:col>19</xdr:col>
      <xdr:colOff>184150</xdr:colOff>
      <xdr:row>84</xdr:row>
      <xdr:rowOff>78740</xdr:rowOff>
    </xdr:to>
    <xdr:sp macro="" textlink="">
      <xdr:nvSpPr>
        <xdr:cNvPr id="203" name="フローチャート: 判断 202"/>
        <xdr:cNvSpPr/>
      </xdr:nvSpPr>
      <xdr:spPr>
        <a:xfrm>
          <a:off x="3629660" y="140639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62865</xdr:rowOff>
    </xdr:from>
    <xdr:ext cx="735330" cy="262255"/>
    <xdr:sp macro="" textlink="">
      <xdr:nvSpPr>
        <xdr:cNvPr id="204" name="テキスト ボックス 203"/>
        <xdr:cNvSpPr txBox="1"/>
      </xdr:nvSpPr>
      <xdr:spPr>
        <a:xfrm>
          <a:off x="3345180" y="1414462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36195</xdr:rowOff>
    </xdr:from>
    <xdr:to>
      <xdr:col>15</xdr:col>
      <xdr:colOff>82550</xdr:colOff>
      <xdr:row>82</xdr:row>
      <xdr:rowOff>113665</xdr:rowOff>
    </xdr:to>
    <xdr:cxnSp macro="">
      <xdr:nvCxnSpPr>
        <xdr:cNvPr id="205" name="直線コネクタ 204"/>
        <xdr:cNvCxnSpPr/>
      </xdr:nvCxnSpPr>
      <xdr:spPr>
        <a:xfrm>
          <a:off x="2085340" y="13782675"/>
          <a:ext cx="79756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37465</xdr:rowOff>
    </xdr:from>
    <xdr:to>
      <xdr:col>15</xdr:col>
      <xdr:colOff>133350</xdr:colOff>
      <xdr:row>83</xdr:row>
      <xdr:rowOff>140970</xdr:rowOff>
    </xdr:to>
    <xdr:sp macro="" textlink="">
      <xdr:nvSpPr>
        <xdr:cNvPr id="206" name="フローチャート: 判断 205"/>
        <xdr:cNvSpPr/>
      </xdr:nvSpPr>
      <xdr:spPr>
        <a:xfrm>
          <a:off x="2832100" y="139515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125095</xdr:rowOff>
    </xdr:from>
    <xdr:ext cx="760730" cy="261620"/>
    <xdr:sp macro="" textlink="">
      <xdr:nvSpPr>
        <xdr:cNvPr id="207" name="テキスト ボックス 206"/>
        <xdr:cNvSpPr txBox="1"/>
      </xdr:nvSpPr>
      <xdr:spPr>
        <a:xfrm>
          <a:off x="2547620" y="1403921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186690</xdr:colOff>
      <xdr:row>82</xdr:row>
      <xdr:rowOff>36195</xdr:rowOff>
    </xdr:from>
    <xdr:to>
      <xdr:col>11</xdr:col>
      <xdr:colOff>31750</xdr:colOff>
      <xdr:row>82</xdr:row>
      <xdr:rowOff>52070</xdr:rowOff>
    </xdr:to>
    <xdr:cxnSp macro="">
      <xdr:nvCxnSpPr>
        <xdr:cNvPr id="208" name="直線コネクタ 207"/>
        <xdr:cNvCxnSpPr/>
      </xdr:nvCxnSpPr>
      <xdr:spPr>
        <a:xfrm flipV="1">
          <a:off x="1306830" y="13782675"/>
          <a:ext cx="77851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186690</xdr:colOff>
      <xdr:row>82</xdr:row>
      <xdr:rowOff>162560</xdr:rowOff>
    </xdr:from>
    <xdr:to>
      <xdr:col>11</xdr:col>
      <xdr:colOff>82550</xdr:colOff>
      <xdr:row>83</xdr:row>
      <xdr:rowOff>91440</xdr:rowOff>
    </xdr:to>
    <xdr:sp macro="" textlink="">
      <xdr:nvSpPr>
        <xdr:cNvPr id="209" name="フローチャート: 判断 208"/>
        <xdr:cNvSpPr/>
      </xdr:nvSpPr>
      <xdr:spPr>
        <a:xfrm>
          <a:off x="2053590" y="1390904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76200</xdr:rowOff>
    </xdr:from>
    <xdr:ext cx="762000" cy="262890"/>
    <xdr:sp macro="" textlink="">
      <xdr:nvSpPr>
        <xdr:cNvPr id="210" name="テキスト ボックス 209"/>
        <xdr:cNvSpPr txBox="1"/>
      </xdr:nvSpPr>
      <xdr:spPr>
        <a:xfrm>
          <a:off x="1750060" y="139903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125095</xdr:rowOff>
    </xdr:from>
    <xdr:to>
      <xdr:col>7</xdr:col>
      <xdr:colOff>31750</xdr:colOff>
      <xdr:row>83</xdr:row>
      <xdr:rowOff>53975</xdr:rowOff>
    </xdr:to>
    <xdr:sp macro="" textlink="">
      <xdr:nvSpPr>
        <xdr:cNvPr id="211" name="フローチャート: 判断 210"/>
        <xdr:cNvSpPr/>
      </xdr:nvSpPr>
      <xdr:spPr>
        <a:xfrm>
          <a:off x="1259840" y="1387157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38735</xdr:rowOff>
    </xdr:from>
    <xdr:ext cx="760730" cy="262890"/>
    <xdr:sp macro="" textlink="">
      <xdr:nvSpPr>
        <xdr:cNvPr id="212" name="テキスト ボックス 211"/>
        <xdr:cNvSpPr txBox="1"/>
      </xdr:nvSpPr>
      <xdr:spPr>
        <a:xfrm>
          <a:off x="952500" y="1395285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36195</xdr:rowOff>
    </xdr:from>
    <xdr:ext cx="762000" cy="262255"/>
    <xdr:sp macro="" textlink="">
      <xdr:nvSpPr>
        <xdr:cNvPr id="213" name="テキスト ボックス 212"/>
        <xdr:cNvSpPr txBox="1"/>
      </xdr:nvSpPr>
      <xdr:spPr>
        <a:xfrm>
          <a:off x="423418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36195</xdr:rowOff>
    </xdr:from>
    <xdr:ext cx="762000" cy="262255"/>
    <xdr:sp macro="" textlink="">
      <xdr:nvSpPr>
        <xdr:cNvPr id="214" name="テキスト ボックス 213"/>
        <xdr:cNvSpPr txBox="1"/>
      </xdr:nvSpPr>
      <xdr:spPr>
        <a:xfrm>
          <a:off x="348742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36195</xdr:rowOff>
    </xdr:from>
    <xdr:ext cx="762000" cy="262255"/>
    <xdr:sp macro="" textlink="">
      <xdr:nvSpPr>
        <xdr:cNvPr id="215" name="テキスト ボックス 214"/>
        <xdr:cNvSpPr txBox="1"/>
      </xdr:nvSpPr>
      <xdr:spPr>
        <a:xfrm>
          <a:off x="268986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36195</xdr:rowOff>
    </xdr:from>
    <xdr:ext cx="760730" cy="262255"/>
    <xdr:sp macro="" textlink="">
      <xdr:nvSpPr>
        <xdr:cNvPr id="216" name="テキスト ボックス 215"/>
        <xdr:cNvSpPr txBox="1"/>
      </xdr:nvSpPr>
      <xdr:spPr>
        <a:xfrm>
          <a:off x="1892300" y="1545907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36195</xdr:rowOff>
    </xdr:from>
    <xdr:ext cx="760730" cy="262255"/>
    <xdr:sp macro="" textlink="">
      <xdr:nvSpPr>
        <xdr:cNvPr id="217" name="テキスト ボックス 216"/>
        <xdr:cNvSpPr txBox="1"/>
      </xdr:nvSpPr>
      <xdr:spPr>
        <a:xfrm>
          <a:off x="1117600" y="1545907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130175</xdr:rowOff>
    </xdr:from>
    <xdr:to>
      <xdr:col>23</xdr:col>
      <xdr:colOff>184150</xdr:colOff>
      <xdr:row>84</xdr:row>
      <xdr:rowOff>59055</xdr:rowOff>
    </xdr:to>
    <xdr:sp macro="" textlink="">
      <xdr:nvSpPr>
        <xdr:cNvPr id="218" name="楕円 217"/>
        <xdr:cNvSpPr/>
      </xdr:nvSpPr>
      <xdr:spPr>
        <a:xfrm>
          <a:off x="4376420" y="140442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147320</xdr:rowOff>
    </xdr:from>
    <xdr:ext cx="762000" cy="262255"/>
    <xdr:sp macro="" textlink="">
      <xdr:nvSpPr>
        <xdr:cNvPr id="219" name="人件費・物件費等の状況該当値テキスト"/>
        <xdr:cNvSpPr txBox="1"/>
      </xdr:nvSpPr>
      <xdr:spPr>
        <a:xfrm>
          <a:off x="4493260" y="1389380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118,661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29210</xdr:rowOff>
    </xdr:from>
    <xdr:to>
      <xdr:col>19</xdr:col>
      <xdr:colOff>184150</xdr:colOff>
      <xdr:row>83</xdr:row>
      <xdr:rowOff>132080</xdr:rowOff>
    </xdr:to>
    <xdr:sp macro="" textlink="">
      <xdr:nvSpPr>
        <xdr:cNvPr id="220" name="楕円 219"/>
        <xdr:cNvSpPr/>
      </xdr:nvSpPr>
      <xdr:spPr>
        <a:xfrm>
          <a:off x="3629660" y="139433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142875</xdr:rowOff>
    </xdr:from>
    <xdr:ext cx="735330" cy="262255"/>
    <xdr:sp macro="" textlink="">
      <xdr:nvSpPr>
        <xdr:cNvPr id="221" name="テキスト ボックス 220"/>
        <xdr:cNvSpPr txBox="1"/>
      </xdr:nvSpPr>
      <xdr:spPr>
        <a:xfrm>
          <a:off x="3345180" y="1372171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61595</xdr:rowOff>
    </xdr:from>
    <xdr:to>
      <xdr:col>15</xdr:col>
      <xdr:colOff>133350</xdr:colOff>
      <xdr:row>82</xdr:row>
      <xdr:rowOff>165100</xdr:rowOff>
    </xdr:to>
    <xdr:sp macro="" textlink="">
      <xdr:nvSpPr>
        <xdr:cNvPr id="222" name="楕円 221"/>
        <xdr:cNvSpPr/>
      </xdr:nvSpPr>
      <xdr:spPr>
        <a:xfrm>
          <a:off x="2832100" y="138080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1270</xdr:rowOff>
    </xdr:from>
    <xdr:ext cx="760730" cy="262890"/>
    <xdr:sp macro="" textlink="">
      <xdr:nvSpPr>
        <xdr:cNvPr id="223" name="テキスト ボックス 222"/>
        <xdr:cNvSpPr txBox="1"/>
      </xdr:nvSpPr>
      <xdr:spPr>
        <a:xfrm>
          <a:off x="2547620" y="1358011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104,790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186690</xdr:colOff>
      <xdr:row>81</xdr:row>
      <xdr:rowOff>158750</xdr:rowOff>
    </xdr:from>
    <xdr:to>
      <xdr:col>11</xdr:col>
      <xdr:colOff>82550</xdr:colOff>
      <xdr:row>82</xdr:row>
      <xdr:rowOff>87630</xdr:rowOff>
    </xdr:to>
    <xdr:sp macro="" textlink="">
      <xdr:nvSpPr>
        <xdr:cNvPr id="224" name="楕円 223"/>
        <xdr:cNvSpPr/>
      </xdr:nvSpPr>
      <xdr:spPr>
        <a:xfrm>
          <a:off x="2053590" y="1373759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97790</xdr:rowOff>
    </xdr:from>
    <xdr:ext cx="762000" cy="262255"/>
    <xdr:sp macro="" textlink="">
      <xdr:nvSpPr>
        <xdr:cNvPr id="225" name="テキスト ボックス 224"/>
        <xdr:cNvSpPr txBox="1"/>
      </xdr:nvSpPr>
      <xdr:spPr>
        <a:xfrm>
          <a:off x="1750060" y="1350899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635</xdr:rowOff>
    </xdr:from>
    <xdr:to>
      <xdr:col>7</xdr:col>
      <xdr:colOff>31750</xdr:colOff>
      <xdr:row>82</xdr:row>
      <xdr:rowOff>104140</xdr:rowOff>
    </xdr:to>
    <xdr:sp macro="" textlink="">
      <xdr:nvSpPr>
        <xdr:cNvPr id="226" name="楕円 225"/>
        <xdr:cNvSpPr/>
      </xdr:nvSpPr>
      <xdr:spPr>
        <a:xfrm>
          <a:off x="1259840" y="137471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114300</xdr:rowOff>
    </xdr:from>
    <xdr:ext cx="760730" cy="262890"/>
    <xdr:sp macro="" textlink="">
      <xdr:nvSpPr>
        <xdr:cNvPr id="227" name="テキスト ボックス 226"/>
        <xdr:cNvSpPr txBox="1"/>
      </xdr:nvSpPr>
      <xdr:spPr>
        <a:xfrm>
          <a:off x="952500" y="1352550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101,300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122555</xdr:rowOff>
    </xdr:from>
    <xdr:to>
      <xdr:col>85</xdr:col>
      <xdr:colOff>95250</xdr:colOff>
      <xdr:row>75</xdr:row>
      <xdr:rowOff>96520</xdr:rowOff>
    </xdr:to>
    <xdr:sp macro="" textlink="">
      <xdr:nvSpPr>
        <xdr:cNvPr id="228" name="正方形/長方形 227"/>
        <xdr:cNvSpPr/>
      </xdr:nvSpPr>
      <xdr:spPr>
        <a:xfrm>
          <a:off x="11432540" y="1236027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142240</xdr:rowOff>
    </xdr:from>
    <xdr:ext cx="1652270" cy="312420"/>
    <xdr:sp macro="" textlink="">
      <xdr:nvSpPr>
        <xdr:cNvPr id="229" name="テキスト ボックス 228"/>
        <xdr:cNvSpPr txBox="1"/>
      </xdr:nvSpPr>
      <xdr:spPr>
        <a:xfrm>
          <a:off x="12165330" y="12715240"/>
          <a:ext cx="1652270" cy="3124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116205</xdr:rowOff>
    </xdr:from>
    <xdr:ext cx="1651000" cy="364490"/>
    <xdr:sp macro="" textlink="">
      <xdr:nvSpPr>
        <xdr:cNvPr id="230" name="テキスト ボックス 229"/>
        <xdr:cNvSpPr txBox="1"/>
      </xdr:nvSpPr>
      <xdr:spPr>
        <a:xfrm>
          <a:off x="13762990" y="12689205"/>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32385</xdr:rowOff>
    </xdr:from>
    <xdr:to>
      <xdr:col>93</xdr:col>
      <xdr:colOff>6350</xdr:colOff>
      <xdr:row>76</xdr:row>
      <xdr:rowOff>116205</xdr:rowOff>
    </xdr:to>
    <xdr:sp macro="" textlink="">
      <xdr:nvSpPr>
        <xdr:cNvPr id="231" name="正方形/長方形 230"/>
        <xdr:cNvSpPr/>
      </xdr:nvSpPr>
      <xdr:spPr>
        <a:xfrm>
          <a:off x="16027400" y="1260538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51435</xdr:rowOff>
    </xdr:from>
    <xdr:to>
      <xdr:col>93</xdr:col>
      <xdr:colOff>6350</xdr:colOff>
      <xdr:row>77</xdr:row>
      <xdr:rowOff>135255</xdr:rowOff>
    </xdr:to>
    <xdr:sp macro="" textlink="">
      <xdr:nvSpPr>
        <xdr:cNvPr id="232" name="正方形/長方形 231"/>
        <xdr:cNvSpPr/>
      </xdr:nvSpPr>
      <xdr:spPr>
        <a:xfrm>
          <a:off x="16027400" y="12792075"/>
          <a:ext cx="134112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32385</xdr:rowOff>
    </xdr:from>
    <xdr:to>
      <xdr:col>99</xdr:col>
      <xdr:colOff>146050</xdr:colOff>
      <xdr:row>76</xdr:row>
      <xdr:rowOff>116205</xdr:rowOff>
    </xdr:to>
    <xdr:sp macro="" textlink="">
      <xdr:nvSpPr>
        <xdr:cNvPr id="233" name="正方形/長方形 232"/>
        <xdr:cNvSpPr/>
      </xdr:nvSpPr>
      <xdr:spPr>
        <a:xfrm>
          <a:off x="1749552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51435</xdr:rowOff>
    </xdr:from>
    <xdr:to>
      <xdr:col>99</xdr:col>
      <xdr:colOff>146050</xdr:colOff>
      <xdr:row>77</xdr:row>
      <xdr:rowOff>135255</xdr:rowOff>
    </xdr:to>
    <xdr:sp macro="" textlink="">
      <xdr:nvSpPr>
        <xdr:cNvPr id="234" name="正方形/長方形 233"/>
        <xdr:cNvSpPr/>
      </xdr:nvSpPr>
      <xdr:spPr>
        <a:xfrm>
          <a:off x="1749552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32385</xdr:rowOff>
    </xdr:from>
    <xdr:to>
      <xdr:col>106</xdr:col>
      <xdr:colOff>139700</xdr:colOff>
      <xdr:row>76</xdr:row>
      <xdr:rowOff>116205</xdr:rowOff>
    </xdr:to>
    <xdr:sp macro="" textlink="">
      <xdr:nvSpPr>
        <xdr:cNvPr id="235" name="正方形/長方形 234"/>
        <xdr:cNvSpPr/>
      </xdr:nvSpPr>
      <xdr:spPr>
        <a:xfrm>
          <a:off x="18796000" y="1260538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51435</xdr:rowOff>
    </xdr:from>
    <xdr:to>
      <xdr:col>106</xdr:col>
      <xdr:colOff>139700</xdr:colOff>
      <xdr:row>77</xdr:row>
      <xdr:rowOff>135255</xdr:rowOff>
    </xdr:to>
    <xdr:sp macro="" textlink="">
      <xdr:nvSpPr>
        <xdr:cNvPr id="236" name="正方形/長方形 235"/>
        <xdr:cNvSpPr/>
      </xdr:nvSpPr>
      <xdr:spPr>
        <a:xfrm>
          <a:off x="18796000" y="12792075"/>
          <a:ext cx="11328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38735</xdr:rowOff>
    </xdr:to>
    <xdr:sp macro="" textlink="">
      <xdr:nvSpPr>
        <xdr:cNvPr id="237" name="正方形/長方形 236"/>
        <xdr:cNvSpPr/>
      </xdr:nvSpPr>
      <xdr:spPr>
        <a:xfrm>
          <a:off x="11432540" y="13101320"/>
          <a:ext cx="453136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38735</xdr:rowOff>
    </xdr:to>
    <xdr:sp macro="" textlink="">
      <xdr:nvSpPr>
        <xdr:cNvPr id="238" name="正方形/長方形 237"/>
        <xdr:cNvSpPr/>
      </xdr:nvSpPr>
      <xdr:spPr>
        <a:xfrm>
          <a:off x="16131540" y="13101320"/>
          <a:ext cx="5369560"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109855</xdr:rowOff>
    </xdr:to>
    <xdr:sp macro="" textlink="">
      <xdr:nvSpPr>
        <xdr:cNvPr id="239" name="正方形/長方形 238"/>
        <xdr:cNvSpPr/>
      </xdr:nvSpPr>
      <xdr:spPr>
        <a:xfrm>
          <a:off x="16131540" y="13101320"/>
          <a:ext cx="33985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186690</xdr:colOff>
      <xdr:row>80</xdr:row>
      <xdr:rowOff>0</xdr:rowOff>
    </xdr:from>
    <xdr:to>
      <xdr:col>114</xdr:col>
      <xdr:colOff>114300</xdr:colOff>
      <xdr:row>91</xdr:row>
      <xdr:rowOff>148590</xdr:rowOff>
    </xdr:to>
    <xdr:sp macro="" textlink="" fLocksText="0">
      <xdr:nvSpPr>
        <xdr:cNvPr id="240" name="テキスト ボックス 239"/>
        <xdr:cNvSpPr txBox="1"/>
      </xdr:nvSpPr>
      <xdr:spPr>
        <a:xfrm>
          <a:off x="16242030" y="13411200"/>
          <a:ext cx="5154930" cy="19926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平成30年度においては、前年度の給与水準を維持し、同じ100.3、　令和元年度は職員構成の変動等により0.1ポイントの減となった。</a:t>
          </a:r>
        </a:p>
        <a:p>
          <a:r>
            <a:rPr kumimoji="1" lang="ja-JP" altLang="en-US" sz="1300">
              <a:latin typeface="ＭＳ Ｐゴシック"/>
              <a:ea typeface="ＭＳ Ｐゴシック"/>
            </a:rPr>
            <a:t>　令和2年度においては前年度と同様の要因により0.5ポイントの減、100を割り込む数値となり、令和3年度においても、前年度の給与水準を維持し、同じく99.7となった。</a:t>
          </a:r>
        </a:p>
        <a:p>
          <a:r>
            <a:rPr kumimoji="1" lang="ja-JP" altLang="en-US" sz="1300">
              <a:latin typeface="ＭＳ Ｐゴシック"/>
              <a:ea typeface="ＭＳ Ｐゴシック"/>
            </a:rPr>
            <a:t>　今後も、民間の給与実態を反映した東京都人事委員会勧告に沿った見直しを実施していく。</a:t>
          </a:r>
        </a:p>
      </xdr:txBody>
    </xdr:sp>
    <xdr:clientData/>
  </xdr:twoCellAnchor>
  <xdr:twoCellAnchor>
    <xdr:from>
      <xdr:col>61</xdr:col>
      <xdr:colOff>44450</xdr:colOff>
      <xdr:row>92</xdr:row>
      <xdr:rowOff>38735</xdr:rowOff>
    </xdr:from>
    <xdr:to>
      <xdr:col>85</xdr:col>
      <xdr:colOff>95250</xdr:colOff>
      <xdr:row>92</xdr:row>
      <xdr:rowOff>38735</xdr:rowOff>
    </xdr:to>
    <xdr:cxnSp macro="">
      <xdr:nvCxnSpPr>
        <xdr:cNvPr id="241" name="直線コネクタ 240"/>
        <xdr:cNvCxnSpPr/>
      </xdr:nvCxnSpPr>
      <xdr:spPr>
        <a:xfrm>
          <a:off x="11432540" y="154616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68580</xdr:rowOff>
    </xdr:from>
    <xdr:ext cx="760730" cy="262255"/>
    <xdr:sp macro="" textlink="">
      <xdr:nvSpPr>
        <xdr:cNvPr id="242" name="テキスト ボックス 241"/>
        <xdr:cNvSpPr txBox="1"/>
      </xdr:nvSpPr>
      <xdr:spPr>
        <a:xfrm>
          <a:off x="10761980" y="1532382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36830</xdr:rowOff>
    </xdr:from>
    <xdr:to>
      <xdr:col>85</xdr:col>
      <xdr:colOff>95250</xdr:colOff>
      <xdr:row>90</xdr:row>
      <xdr:rowOff>36830</xdr:rowOff>
    </xdr:to>
    <xdr:cxnSp macro="">
      <xdr:nvCxnSpPr>
        <xdr:cNvPr id="243" name="直線コネクタ 242"/>
        <xdr:cNvCxnSpPr/>
      </xdr:nvCxnSpPr>
      <xdr:spPr>
        <a:xfrm>
          <a:off x="11432540" y="1512443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66675</xdr:rowOff>
    </xdr:from>
    <xdr:ext cx="760730" cy="261620"/>
    <xdr:sp macro="" textlink="">
      <xdr:nvSpPr>
        <xdr:cNvPr id="244" name="テキスト ボックス 243"/>
        <xdr:cNvSpPr txBox="1"/>
      </xdr:nvSpPr>
      <xdr:spPr>
        <a:xfrm>
          <a:off x="10761980" y="1498663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34925</xdr:rowOff>
    </xdr:from>
    <xdr:to>
      <xdr:col>85</xdr:col>
      <xdr:colOff>95250</xdr:colOff>
      <xdr:row>88</xdr:row>
      <xdr:rowOff>34925</xdr:rowOff>
    </xdr:to>
    <xdr:cxnSp macro="">
      <xdr:nvCxnSpPr>
        <xdr:cNvPr id="245" name="直線コネクタ 244"/>
        <xdr:cNvCxnSpPr/>
      </xdr:nvCxnSpPr>
      <xdr:spPr>
        <a:xfrm>
          <a:off x="11432540" y="147872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64135</xdr:rowOff>
    </xdr:from>
    <xdr:ext cx="760730" cy="262890"/>
    <xdr:sp macro="" textlink="">
      <xdr:nvSpPr>
        <xdr:cNvPr id="246" name="テキスト ボックス 245"/>
        <xdr:cNvSpPr txBox="1"/>
      </xdr:nvSpPr>
      <xdr:spPr>
        <a:xfrm>
          <a:off x="10761980" y="1464881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33020</xdr:rowOff>
    </xdr:from>
    <xdr:to>
      <xdr:col>85</xdr:col>
      <xdr:colOff>95250</xdr:colOff>
      <xdr:row>86</xdr:row>
      <xdr:rowOff>33020</xdr:rowOff>
    </xdr:to>
    <xdr:cxnSp macro="">
      <xdr:nvCxnSpPr>
        <xdr:cNvPr id="247" name="直線コネクタ 246"/>
        <xdr:cNvCxnSpPr/>
      </xdr:nvCxnSpPr>
      <xdr:spPr>
        <a:xfrm>
          <a:off x="11432540" y="144500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62230</xdr:rowOff>
    </xdr:from>
    <xdr:ext cx="760730" cy="262255"/>
    <xdr:sp macro="" textlink="">
      <xdr:nvSpPr>
        <xdr:cNvPr id="248" name="テキスト ボックス 247"/>
        <xdr:cNvSpPr txBox="1"/>
      </xdr:nvSpPr>
      <xdr:spPr>
        <a:xfrm>
          <a:off x="10761980" y="143116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31750</xdr:rowOff>
    </xdr:from>
    <xdr:to>
      <xdr:col>85</xdr:col>
      <xdr:colOff>95250</xdr:colOff>
      <xdr:row>84</xdr:row>
      <xdr:rowOff>31750</xdr:rowOff>
    </xdr:to>
    <xdr:cxnSp macro="">
      <xdr:nvCxnSpPr>
        <xdr:cNvPr id="249" name="直線コネクタ 248"/>
        <xdr:cNvCxnSpPr/>
      </xdr:nvCxnSpPr>
      <xdr:spPr>
        <a:xfrm>
          <a:off x="11432540" y="1411351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60960</xdr:rowOff>
    </xdr:from>
    <xdr:ext cx="760730" cy="262255"/>
    <xdr:sp macro="" textlink="">
      <xdr:nvSpPr>
        <xdr:cNvPr id="250" name="テキスト ボックス 249"/>
        <xdr:cNvSpPr txBox="1"/>
      </xdr:nvSpPr>
      <xdr:spPr>
        <a:xfrm>
          <a:off x="10761980" y="1397508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29845</xdr:rowOff>
    </xdr:from>
    <xdr:to>
      <xdr:col>85</xdr:col>
      <xdr:colOff>95250</xdr:colOff>
      <xdr:row>82</xdr:row>
      <xdr:rowOff>29845</xdr:rowOff>
    </xdr:to>
    <xdr:cxnSp macro="">
      <xdr:nvCxnSpPr>
        <xdr:cNvPr id="251" name="直線コネクタ 250"/>
        <xdr:cNvCxnSpPr/>
      </xdr:nvCxnSpPr>
      <xdr:spPr>
        <a:xfrm>
          <a:off x="11432540" y="137763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59055</xdr:rowOff>
    </xdr:from>
    <xdr:ext cx="760730" cy="262255"/>
    <xdr:sp macro="" textlink="">
      <xdr:nvSpPr>
        <xdr:cNvPr id="252" name="テキスト ボックス 251"/>
        <xdr:cNvSpPr txBox="1"/>
      </xdr:nvSpPr>
      <xdr:spPr>
        <a:xfrm>
          <a:off x="10761980" y="1363789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3" name="直線コネクタ 252"/>
        <xdr:cNvCxnSpPr/>
      </xdr:nvCxnSpPr>
      <xdr:spPr>
        <a:xfrm>
          <a:off x="11432540" y="1343850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57150</xdr:rowOff>
    </xdr:from>
    <xdr:ext cx="760730" cy="262255"/>
    <xdr:sp macro="" textlink="">
      <xdr:nvSpPr>
        <xdr:cNvPr id="254" name="テキスト ボックス 253"/>
        <xdr:cNvSpPr txBox="1"/>
      </xdr:nvSpPr>
      <xdr:spPr>
        <a:xfrm>
          <a:off x="10761980" y="1330071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1432540" y="131013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55245</xdr:rowOff>
    </xdr:from>
    <xdr:ext cx="760730" cy="262255"/>
    <xdr:sp macro="" textlink="">
      <xdr:nvSpPr>
        <xdr:cNvPr id="256" name="テキスト ボックス 255"/>
        <xdr:cNvSpPr txBox="1"/>
      </xdr:nvSpPr>
      <xdr:spPr>
        <a:xfrm>
          <a:off x="10761980" y="1296352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38735</xdr:rowOff>
    </xdr:to>
    <xdr:sp macro="" textlink="">
      <xdr:nvSpPr>
        <xdr:cNvPr id="257" name="給与水準   （国との比較）グラフ枠"/>
        <xdr:cNvSpPr/>
      </xdr:nvSpPr>
      <xdr:spPr>
        <a:xfrm>
          <a:off x="11432540" y="13101320"/>
          <a:ext cx="453136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150495</xdr:rowOff>
    </xdr:from>
    <xdr:to>
      <xdr:col>81</xdr:col>
      <xdr:colOff>44450</xdr:colOff>
      <xdr:row>89</xdr:row>
      <xdr:rowOff>53340</xdr:rowOff>
    </xdr:to>
    <xdr:cxnSp macro="">
      <xdr:nvCxnSpPr>
        <xdr:cNvPr id="258" name="直線コネクタ 257"/>
        <xdr:cNvCxnSpPr/>
      </xdr:nvCxnSpPr>
      <xdr:spPr>
        <a:xfrm flipV="1">
          <a:off x="15166340" y="13561695"/>
          <a:ext cx="0" cy="14116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24765</xdr:rowOff>
    </xdr:from>
    <xdr:ext cx="762000" cy="262255"/>
    <xdr:sp macro="" textlink="">
      <xdr:nvSpPr>
        <xdr:cNvPr id="259" name="給与水準   （国との比較）最小値テキスト"/>
        <xdr:cNvSpPr txBox="1"/>
      </xdr:nvSpPr>
      <xdr:spPr>
        <a:xfrm>
          <a:off x="15255240" y="149447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53340</xdr:rowOff>
    </xdr:from>
    <xdr:to>
      <xdr:col>81</xdr:col>
      <xdr:colOff>133350</xdr:colOff>
      <xdr:row>89</xdr:row>
      <xdr:rowOff>53340</xdr:rowOff>
    </xdr:to>
    <xdr:cxnSp macro="">
      <xdr:nvCxnSpPr>
        <xdr:cNvPr id="260" name="直線コネクタ 259"/>
        <xdr:cNvCxnSpPr/>
      </xdr:nvCxnSpPr>
      <xdr:spPr>
        <a:xfrm>
          <a:off x="15100300" y="149733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63500</xdr:rowOff>
    </xdr:from>
    <xdr:ext cx="762000" cy="262890"/>
    <xdr:sp macro="" textlink="">
      <xdr:nvSpPr>
        <xdr:cNvPr id="261" name="給与水準   （国との比較）最大値テキスト"/>
        <xdr:cNvSpPr txBox="1"/>
      </xdr:nvSpPr>
      <xdr:spPr>
        <a:xfrm>
          <a:off x="15255240" y="133070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150495</xdr:rowOff>
    </xdr:from>
    <xdr:to>
      <xdr:col>81</xdr:col>
      <xdr:colOff>133350</xdr:colOff>
      <xdr:row>80</xdr:row>
      <xdr:rowOff>150495</xdr:rowOff>
    </xdr:to>
    <xdr:cxnSp macro="">
      <xdr:nvCxnSpPr>
        <xdr:cNvPr id="262" name="直線コネクタ 261"/>
        <xdr:cNvCxnSpPr/>
      </xdr:nvCxnSpPr>
      <xdr:spPr>
        <a:xfrm>
          <a:off x="15100300" y="135616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154305</xdr:rowOff>
    </xdr:from>
    <xdr:to>
      <xdr:col>81</xdr:col>
      <xdr:colOff>44450</xdr:colOff>
      <xdr:row>85</xdr:row>
      <xdr:rowOff>154305</xdr:rowOff>
    </xdr:to>
    <xdr:cxnSp macro="">
      <xdr:nvCxnSpPr>
        <xdr:cNvPr id="263" name="直線コネクタ 262"/>
        <xdr:cNvCxnSpPr/>
      </xdr:nvCxnSpPr>
      <xdr:spPr>
        <a:xfrm>
          <a:off x="14419580" y="1440370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167640</xdr:rowOff>
    </xdr:from>
    <xdr:ext cx="762000" cy="262890"/>
    <xdr:sp macro="" textlink="">
      <xdr:nvSpPr>
        <xdr:cNvPr id="264" name="給与水準   （国との比較）平均値テキスト"/>
        <xdr:cNvSpPr txBox="1"/>
      </xdr:nvSpPr>
      <xdr:spPr>
        <a:xfrm>
          <a:off x="15255240" y="14081760"/>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84</xdr:row>
      <xdr:rowOff>154305</xdr:rowOff>
    </xdr:from>
    <xdr:to>
      <xdr:col>81</xdr:col>
      <xdr:colOff>95250</xdr:colOff>
      <xdr:row>85</xdr:row>
      <xdr:rowOff>84455</xdr:rowOff>
    </xdr:to>
    <xdr:sp macro="" textlink="">
      <xdr:nvSpPr>
        <xdr:cNvPr id="265" name="フローチャート: 判断 264"/>
        <xdr:cNvSpPr/>
      </xdr:nvSpPr>
      <xdr:spPr>
        <a:xfrm>
          <a:off x="15121890" y="142360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186690</xdr:colOff>
      <xdr:row>85</xdr:row>
      <xdr:rowOff>154305</xdr:rowOff>
    </xdr:from>
    <xdr:to>
      <xdr:col>77</xdr:col>
      <xdr:colOff>44450</xdr:colOff>
      <xdr:row>86</xdr:row>
      <xdr:rowOff>68580</xdr:rowOff>
    </xdr:to>
    <xdr:cxnSp macro="">
      <xdr:nvCxnSpPr>
        <xdr:cNvPr id="266" name="直線コネクタ 265"/>
        <xdr:cNvCxnSpPr/>
      </xdr:nvCxnSpPr>
      <xdr:spPr>
        <a:xfrm flipV="1">
          <a:off x="13628370" y="14403705"/>
          <a:ext cx="79121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186690</xdr:colOff>
      <xdr:row>85</xdr:row>
      <xdr:rowOff>15875</xdr:rowOff>
    </xdr:from>
    <xdr:to>
      <xdr:col>77</xdr:col>
      <xdr:colOff>95250</xdr:colOff>
      <xdr:row>85</xdr:row>
      <xdr:rowOff>118110</xdr:rowOff>
    </xdr:to>
    <xdr:sp macro="" textlink="">
      <xdr:nvSpPr>
        <xdr:cNvPr id="267" name="フローチャート: 判断 266"/>
        <xdr:cNvSpPr/>
      </xdr:nvSpPr>
      <xdr:spPr>
        <a:xfrm>
          <a:off x="14375130" y="1426527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128905</xdr:rowOff>
    </xdr:from>
    <xdr:ext cx="735330" cy="261620"/>
    <xdr:sp macro="" textlink="">
      <xdr:nvSpPr>
        <xdr:cNvPr id="268" name="テキスト ボックス 267"/>
        <xdr:cNvSpPr txBox="1"/>
      </xdr:nvSpPr>
      <xdr:spPr>
        <a:xfrm>
          <a:off x="14084300" y="14043025"/>
          <a:ext cx="7353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68580</xdr:rowOff>
    </xdr:from>
    <xdr:to>
      <xdr:col>72</xdr:col>
      <xdr:colOff>186690</xdr:colOff>
      <xdr:row>86</xdr:row>
      <xdr:rowOff>85725</xdr:rowOff>
    </xdr:to>
    <xdr:cxnSp macro="">
      <xdr:nvCxnSpPr>
        <xdr:cNvPr id="269" name="直線コネクタ 268"/>
        <xdr:cNvCxnSpPr/>
      </xdr:nvCxnSpPr>
      <xdr:spPr>
        <a:xfrm flipV="1">
          <a:off x="12847320" y="14485620"/>
          <a:ext cx="7810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85725</xdr:rowOff>
    </xdr:from>
    <xdr:to>
      <xdr:col>73</xdr:col>
      <xdr:colOff>44450</xdr:colOff>
      <xdr:row>86</xdr:row>
      <xdr:rowOff>15240</xdr:rowOff>
    </xdr:to>
    <xdr:sp macro="" textlink="">
      <xdr:nvSpPr>
        <xdr:cNvPr id="270" name="フローチャート: 判断 269"/>
        <xdr:cNvSpPr/>
      </xdr:nvSpPr>
      <xdr:spPr>
        <a:xfrm>
          <a:off x="13594080" y="1433512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24765</xdr:rowOff>
    </xdr:from>
    <xdr:ext cx="762000" cy="262255"/>
    <xdr:sp macro="" textlink="">
      <xdr:nvSpPr>
        <xdr:cNvPr id="271" name="テキスト ボックス 270"/>
        <xdr:cNvSpPr txBox="1"/>
      </xdr:nvSpPr>
      <xdr:spPr>
        <a:xfrm>
          <a:off x="13286740" y="141065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85725</xdr:rowOff>
    </xdr:from>
    <xdr:to>
      <xdr:col>68</xdr:col>
      <xdr:colOff>152400</xdr:colOff>
      <xdr:row>86</xdr:row>
      <xdr:rowOff>85725</xdr:rowOff>
    </xdr:to>
    <xdr:cxnSp macro="">
      <xdr:nvCxnSpPr>
        <xdr:cNvPr id="272" name="直線コネクタ 271"/>
        <xdr:cNvCxnSpPr/>
      </xdr:nvCxnSpPr>
      <xdr:spPr>
        <a:xfrm>
          <a:off x="12049760" y="1450276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68580</xdr:rowOff>
    </xdr:from>
    <xdr:to>
      <xdr:col>68</xdr:col>
      <xdr:colOff>186690</xdr:colOff>
      <xdr:row>85</xdr:row>
      <xdr:rowOff>167640</xdr:rowOff>
    </xdr:to>
    <xdr:sp macro="" textlink="">
      <xdr:nvSpPr>
        <xdr:cNvPr id="273" name="フローチャート: 判断 272"/>
        <xdr:cNvSpPr/>
      </xdr:nvSpPr>
      <xdr:spPr>
        <a:xfrm>
          <a:off x="12796520" y="14317980"/>
          <a:ext cx="850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84</xdr:row>
      <xdr:rowOff>7620</xdr:rowOff>
    </xdr:from>
    <xdr:ext cx="762000" cy="263525"/>
    <xdr:sp macro="" textlink="">
      <xdr:nvSpPr>
        <xdr:cNvPr id="274" name="テキスト ボックス 273"/>
        <xdr:cNvSpPr txBox="1"/>
      </xdr:nvSpPr>
      <xdr:spPr>
        <a:xfrm>
          <a:off x="12508230" y="1408938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120015</xdr:rowOff>
    </xdr:from>
    <xdr:to>
      <xdr:col>64</xdr:col>
      <xdr:colOff>152400</xdr:colOff>
      <xdr:row>86</xdr:row>
      <xdr:rowOff>50165</xdr:rowOff>
    </xdr:to>
    <xdr:sp macro="" textlink="">
      <xdr:nvSpPr>
        <xdr:cNvPr id="275" name="フローチャート: 判断 274"/>
        <xdr:cNvSpPr/>
      </xdr:nvSpPr>
      <xdr:spPr>
        <a:xfrm>
          <a:off x="11998960" y="14369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59690</xdr:rowOff>
    </xdr:from>
    <xdr:ext cx="762000" cy="262255"/>
    <xdr:sp macro="" textlink="">
      <xdr:nvSpPr>
        <xdr:cNvPr id="276" name="テキスト ボックス 275"/>
        <xdr:cNvSpPr txBox="1"/>
      </xdr:nvSpPr>
      <xdr:spPr>
        <a:xfrm>
          <a:off x="11714480" y="1414145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36195</xdr:rowOff>
    </xdr:from>
    <xdr:ext cx="762000" cy="262255"/>
    <xdr:sp macro="" textlink="">
      <xdr:nvSpPr>
        <xdr:cNvPr id="277" name="テキスト ボックス 276"/>
        <xdr:cNvSpPr txBox="1"/>
      </xdr:nvSpPr>
      <xdr:spPr>
        <a:xfrm>
          <a:off x="1497330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36195</xdr:rowOff>
    </xdr:from>
    <xdr:ext cx="762000" cy="262255"/>
    <xdr:sp macro="" textlink="">
      <xdr:nvSpPr>
        <xdr:cNvPr id="278" name="テキスト ボックス 277"/>
        <xdr:cNvSpPr txBox="1"/>
      </xdr:nvSpPr>
      <xdr:spPr>
        <a:xfrm>
          <a:off x="1422654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186690</xdr:colOff>
      <xdr:row>92</xdr:row>
      <xdr:rowOff>36195</xdr:rowOff>
    </xdr:from>
    <xdr:ext cx="762000" cy="262255"/>
    <xdr:sp macro="" textlink="">
      <xdr:nvSpPr>
        <xdr:cNvPr id="279" name="テキスト ボックス 278"/>
        <xdr:cNvSpPr txBox="1"/>
      </xdr:nvSpPr>
      <xdr:spPr>
        <a:xfrm>
          <a:off x="1344168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36195</xdr:rowOff>
    </xdr:from>
    <xdr:ext cx="760730" cy="262255"/>
    <xdr:sp macro="" textlink="">
      <xdr:nvSpPr>
        <xdr:cNvPr id="280" name="テキスト ボックス 279"/>
        <xdr:cNvSpPr txBox="1"/>
      </xdr:nvSpPr>
      <xdr:spPr>
        <a:xfrm>
          <a:off x="12654280" y="1545907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36195</xdr:rowOff>
    </xdr:from>
    <xdr:ext cx="762000" cy="262255"/>
    <xdr:sp macro="" textlink="">
      <xdr:nvSpPr>
        <xdr:cNvPr id="281" name="テキスト ボックス 280"/>
        <xdr:cNvSpPr txBox="1"/>
      </xdr:nvSpPr>
      <xdr:spPr>
        <a:xfrm>
          <a:off x="11856720" y="154590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186690</xdr:colOff>
      <xdr:row>85</xdr:row>
      <xdr:rowOff>103505</xdr:rowOff>
    </xdr:from>
    <xdr:to>
      <xdr:col>81</xdr:col>
      <xdr:colOff>95250</xdr:colOff>
      <xdr:row>86</xdr:row>
      <xdr:rowOff>32385</xdr:rowOff>
    </xdr:to>
    <xdr:sp macro="" textlink="">
      <xdr:nvSpPr>
        <xdr:cNvPr id="282" name="楕円 281"/>
        <xdr:cNvSpPr/>
      </xdr:nvSpPr>
      <xdr:spPr>
        <a:xfrm>
          <a:off x="15121890" y="1435290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74930</xdr:rowOff>
    </xdr:from>
    <xdr:ext cx="762000" cy="262890"/>
    <xdr:sp macro="" textlink="">
      <xdr:nvSpPr>
        <xdr:cNvPr id="283" name="給与水準   （国との比較）該当値テキスト"/>
        <xdr:cNvSpPr txBox="1"/>
      </xdr:nvSpPr>
      <xdr:spPr>
        <a:xfrm>
          <a:off x="15255240" y="14324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186690</xdr:colOff>
      <xdr:row>85</xdr:row>
      <xdr:rowOff>103505</xdr:rowOff>
    </xdr:from>
    <xdr:to>
      <xdr:col>77</xdr:col>
      <xdr:colOff>95250</xdr:colOff>
      <xdr:row>86</xdr:row>
      <xdr:rowOff>32385</xdr:rowOff>
    </xdr:to>
    <xdr:sp macro="" textlink="">
      <xdr:nvSpPr>
        <xdr:cNvPr id="284" name="楕円 283"/>
        <xdr:cNvSpPr/>
      </xdr:nvSpPr>
      <xdr:spPr>
        <a:xfrm>
          <a:off x="14375130" y="1435290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17145</xdr:rowOff>
    </xdr:from>
    <xdr:ext cx="735330" cy="262255"/>
    <xdr:sp macro="" textlink="">
      <xdr:nvSpPr>
        <xdr:cNvPr id="285" name="テキスト ボックス 284"/>
        <xdr:cNvSpPr txBox="1"/>
      </xdr:nvSpPr>
      <xdr:spPr>
        <a:xfrm>
          <a:off x="14084300" y="1443418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17145</xdr:rowOff>
    </xdr:from>
    <xdr:to>
      <xdr:col>73</xdr:col>
      <xdr:colOff>44450</xdr:colOff>
      <xdr:row>86</xdr:row>
      <xdr:rowOff>119380</xdr:rowOff>
    </xdr:to>
    <xdr:sp macro="" textlink="">
      <xdr:nvSpPr>
        <xdr:cNvPr id="286" name="楕円 285"/>
        <xdr:cNvSpPr/>
      </xdr:nvSpPr>
      <xdr:spPr>
        <a:xfrm>
          <a:off x="13594080" y="1443418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104775</xdr:rowOff>
    </xdr:from>
    <xdr:ext cx="762000" cy="262255"/>
    <xdr:sp macro="" textlink="">
      <xdr:nvSpPr>
        <xdr:cNvPr id="287" name="テキスト ボックス 286"/>
        <xdr:cNvSpPr txBox="1"/>
      </xdr:nvSpPr>
      <xdr:spPr>
        <a:xfrm>
          <a:off x="13286740" y="145218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34290</xdr:rowOff>
    </xdr:from>
    <xdr:to>
      <xdr:col>68</xdr:col>
      <xdr:colOff>186690</xdr:colOff>
      <xdr:row>86</xdr:row>
      <xdr:rowOff>137160</xdr:rowOff>
    </xdr:to>
    <xdr:sp macro="" textlink="">
      <xdr:nvSpPr>
        <xdr:cNvPr id="288" name="楕円 287"/>
        <xdr:cNvSpPr/>
      </xdr:nvSpPr>
      <xdr:spPr>
        <a:xfrm>
          <a:off x="12796520" y="14451330"/>
          <a:ext cx="8509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86</xdr:row>
      <xdr:rowOff>121920</xdr:rowOff>
    </xdr:from>
    <xdr:ext cx="762000" cy="262255"/>
    <xdr:sp macro="" textlink="">
      <xdr:nvSpPr>
        <xdr:cNvPr id="289" name="テキスト ボックス 288"/>
        <xdr:cNvSpPr txBox="1"/>
      </xdr:nvSpPr>
      <xdr:spPr>
        <a:xfrm>
          <a:off x="12508230" y="1453896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34290</xdr:rowOff>
    </xdr:from>
    <xdr:to>
      <xdr:col>64</xdr:col>
      <xdr:colOff>152400</xdr:colOff>
      <xdr:row>86</xdr:row>
      <xdr:rowOff>137160</xdr:rowOff>
    </xdr:to>
    <xdr:sp macro="" textlink="">
      <xdr:nvSpPr>
        <xdr:cNvPr id="290" name="楕円 289"/>
        <xdr:cNvSpPr/>
      </xdr:nvSpPr>
      <xdr:spPr>
        <a:xfrm>
          <a:off x="11998960" y="144513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121920</xdr:rowOff>
    </xdr:from>
    <xdr:ext cx="762000" cy="262255"/>
    <xdr:sp macro="" textlink="">
      <xdr:nvSpPr>
        <xdr:cNvPr id="291" name="テキスト ボックス 290"/>
        <xdr:cNvSpPr txBox="1"/>
      </xdr:nvSpPr>
      <xdr:spPr>
        <a:xfrm>
          <a:off x="11714480" y="1453896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84455</xdr:rowOff>
    </xdr:from>
    <xdr:to>
      <xdr:col>85</xdr:col>
      <xdr:colOff>95250</xdr:colOff>
      <xdr:row>53</xdr:row>
      <xdr:rowOff>57785</xdr:rowOff>
    </xdr:to>
    <xdr:sp macro="" textlink="">
      <xdr:nvSpPr>
        <xdr:cNvPr id="292" name="正方形/長方形 291"/>
        <xdr:cNvSpPr/>
      </xdr:nvSpPr>
      <xdr:spPr>
        <a:xfrm>
          <a:off x="11432540" y="8634095"/>
          <a:ext cx="453136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103505</xdr:rowOff>
    </xdr:from>
    <xdr:ext cx="2261870" cy="313055"/>
    <xdr:sp macro="" textlink="">
      <xdr:nvSpPr>
        <xdr:cNvPr id="293" name="テキスト ボックス 292"/>
        <xdr:cNvSpPr txBox="1"/>
      </xdr:nvSpPr>
      <xdr:spPr>
        <a:xfrm>
          <a:off x="11906250" y="8988425"/>
          <a:ext cx="2261870" cy="3130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77470</xdr:rowOff>
    </xdr:from>
    <xdr:ext cx="1649730" cy="364490"/>
    <xdr:sp macro="" textlink="">
      <xdr:nvSpPr>
        <xdr:cNvPr id="294" name="テキスト ボックス 293"/>
        <xdr:cNvSpPr txBox="1"/>
      </xdr:nvSpPr>
      <xdr:spPr>
        <a:xfrm>
          <a:off x="14022070" y="8962390"/>
          <a:ext cx="164973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[4.77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167640</xdr:rowOff>
    </xdr:from>
    <xdr:to>
      <xdr:col>93</xdr:col>
      <xdr:colOff>6350</xdr:colOff>
      <xdr:row>54</xdr:row>
      <xdr:rowOff>77470</xdr:rowOff>
    </xdr:to>
    <xdr:sp macro="" textlink="">
      <xdr:nvSpPr>
        <xdr:cNvPr id="295" name="正方形/長方形 294"/>
        <xdr:cNvSpPr/>
      </xdr:nvSpPr>
      <xdr:spPr>
        <a:xfrm>
          <a:off x="16027400" y="88849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13335</xdr:rowOff>
    </xdr:from>
    <xdr:to>
      <xdr:col>93</xdr:col>
      <xdr:colOff>6350</xdr:colOff>
      <xdr:row>55</xdr:row>
      <xdr:rowOff>96520</xdr:rowOff>
    </xdr:to>
    <xdr:sp macro="" textlink="">
      <xdr:nvSpPr>
        <xdr:cNvPr id="296" name="正方形/長方形 295"/>
        <xdr:cNvSpPr/>
      </xdr:nvSpPr>
      <xdr:spPr>
        <a:xfrm>
          <a:off x="16027400" y="9065895"/>
          <a:ext cx="13411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167640</xdr:rowOff>
    </xdr:from>
    <xdr:to>
      <xdr:col>99</xdr:col>
      <xdr:colOff>146050</xdr:colOff>
      <xdr:row>54</xdr:row>
      <xdr:rowOff>77470</xdr:rowOff>
    </xdr:to>
    <xdr:sp macro="" textlink="">
      <xdr:nvSpPr>
        <xdr:cNvPr id="297" name="正方形/長方形 296"/>
        <xdr:cNvSpPr/>
      </xdr:nvSpPr>
      <xdr:spPr>
        <a:xfrm>
          <a:off x="1749552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13335</xdr:rowOff>
    </xdr:from>
    <xdr:to>
      <xdr:col>99</xdr:col>
      <xdr:colOff>146050</xdr:colOff>
      <xdr:row>55</xdr:row>
      <xdr:rowOff>96520</xdr:rowOff>
    </xdr:to>
    <xdr:sp macro="" textlink="">
      <xdr:nvSpPr>
        <xdr:cNvPr id="298" name="正方形/長方形 297"/>
        <xdr:cNvSpPr/>
      </xdr:nvSpPr>
      <xdr:spPr>
        <a:xfrm>
          <a:off x="1749552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167640</xdr:rowOff>
    </xdr:from>
    <xdr:to>
      <xdr:col>106</xdr:col>
      <xdr:colOff>139700</xdr:colOff>
      <xdr:row>54</xdr:row>
      <xdr:rowOff>77470</xdr:rowOff>
    </xdr:to>
    <xdr:sp macro="" textlink="">
      <xdr:nvSpPr>
        <xdr:cNvPr id="299" name="正方形/長方形 298"/>
        <xdr:cNvSpPr/>
      </xdr:nvSpPr>
      <xdr:spPr>
        <a:xfrm>
          <a:off x="18796000" y="888492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13335</xdr:rowOff>
    </xdr:from>
    <xdr:to>
      <xdr:col>106</xdr:col>
      <xdr:colOff>139700</xdr:colOff>
      <xdr:row>55</xdr:row>
      <xdr:rowOff>96520</xdr:rowOff>
    </xdr:to>
    <xdr:sp macro="" textlink="">
      <xdr:nvSpPr>
        <xdr:cNvPr id="300" name="正方形/長方形 299"/>
        <xdr:cNvSpPr/>
      </xdr:nvSpPr>
      <xdr:spPr>
        <a:xfrm>
          <a:off x="18796000" y="9065895"/>
          <a:ext cx="11328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161290</xdr:rowOff>
    </xdr:from>
    <xdr:to>
      <xdr:col>85</xdr:col>
      <xdr:colOff>95250</xdr:colOff>
      <xdr:row>70</xdr:row>
      <xdr:rowOff>0</xdr:rowOff>
    </xdr:to>
    <xdr:sp macro="" textlink="">
      <xdr:nvSpPr>
        <xdr:cNvPr id="301" name="正方形/長方形 300"/>
        <xdr:cNvSpPr/>
      </xdr:nvSpPr>
      <xdr:spPr>
        <a:xfrm>
          <a:off x="11432540" y="9381490"/>
          <a:ext cx="4531360" cy="23533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161290</xdr:rowOff>
    </xdr:from>
    <xdr:to>
      <xdr:col>115</xdr:col>
      <xdr:colOff>31750</xdr:colOff>
      <xdr:row>70</xdr:row>
      <xdr:rowOff>0</xdr:rowOff>
    </xdr:to>
    <xdr:sp macro="" textlink="">
      <xdr:nvSpPr>
        <xdr:cNvPr id="302" name="正方形/長方形 301"/>
        <xdr:cNvSpPr/>
      </xdr:nvSpPr>
      <xdr:spPr>
        <a:xfrm>
          <a:off x="16131540" y="9381490"/>
          <a:ext cx="5369560" cy="2353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161290</xdr:rowOff>
    </xdr:from>
    <xdr:to>
      <xdr:col>104</xdr:col>
      <xdr:colOff>114300</xdr:colOff>
      <xdr:row>57</xdr:row>
      <xdr:rowOff>71120</xdr:rowOff>
    </xdr:to>
    <xdr:sp macro="" textlink="">
      <xdr:nvSpPr>
        <xdr:cNvPr id="303" name="正方形/長方形 302"/>
        <xdr:cNvSpPr/>
      </xdr:nvSpPr>
      <xdr:spPr>
        <a:xfrm>
          <a:off x="16131540" y="9381490"/>
          <a:ext cx="3398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186690</xdr:colOff>
      <xdr:row>57</xdr:row>
      <xdr:rowOff>135255</xdr:rowOff>
    </xdr:from>
    <xdr:to>
      <xdr:col>114</xdr:col>
      <xdr:colOff>114300</xdr:colOff>
      <xdr:row>69</xdr:row>
      <xdr:rowOff>109855</xdr:rowOff>
    </xdr:to>
    <xdr:sp macro="" textlink="" fLocksText="0">
      <xdr:nvSpPr>
        <xdr:cNvPr id="304" name="テキスト ボックス 303"/>
        <xdr:cNvSpPr txBox="1"/>
      </xdr:nvSpPr>
      <xdr:spPr>
        <a:xfrm>
          <a:off x="16242030" y="9690735"/>
          <a:ext cx="515493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令和3年度は一般職員が増となったものの、依然として低い水準を維持している。ここ5年間を見ても、全国平均、東京都および類似団体平均のいずれも下回る数値となっている。</a:t>
          </a:r>
        </a:p>
        <a:p>
          <a:r>
            <a:rPr kumimoji="1" lang="ja-JP" altLang="en-US" sz="1300">
              <a:latin typeface="ＭＳ Ｐゴシック"/>
              <a:ea typeface="ＭＳ Ｐゴシック"/>
            </a:rPr>
            <a:t>　今後も、より効果的・効率的な市政運営に努め、組織・機構の見直し等との整合性を図りつつ、指定管理者制度や外部委託、再任用制度を積極的に活用し、定員管理の適正化に努めていく。</a:t>
          </a:r>
        </a:p>
      </xdr:txBody>
    </xdr:sp>
    <xdr:clientData/>
  </xdr:twoCellAnchor>
  <xdr:oneCellAnchor>
    <xdr:from>
      <xdr:col>61</xdr:col>
      <xdr:colOff>6350</xdr:colOff>
      <xdr:row>54</xdr:row>
      <xdr:rowOff>142240</xdr:rowOff>
    </xdr:from>
    <xdr:ext cx="349885" cy="227965"/>
    <xdr:sp macro="" textlink="">
      <xdr:nvSpPr>
        <xdr:cNvPr id="305" name="テキスト ボックス 304"/>
        <xdr:cNvSpPr txBox="1"/>
      </xdr:nvSpPr>
      <xdr:spPr>
        <a:xfrm>
          <a:off x="11394440" y="9194800"/>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1432540" y="117348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29845</xdr:rowOff>
    </xdr:from>
    <xdr:ext cx="760730" cy="261620"/>
    <xdr:sp macro="" textlink="">
      <xdr:nvSpPr>
        <xdr:cNvPr id="307" name="テキスト ボックス 306"/>
        <xdr:cNvSpPr txBox="1"/>
      </xdr:nvSpPr>
      <xdr:spPr>
        <a:xfrm>
          <a:off x="10761980" y="1159700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114300</xdr:rowOff>
    </xdr:from>
    <xdr:to>
      <xdr:col>85</xdr:col>
      <xdr:colOff>95250</xdr:colOff>
      <xdr:row>67</xdr:row>
      <xdr:rowOff>114300</xdr:rowOff>
    </xdr:to>
    <xdr:cxnSp macro="">
      <xdr:nvCxnSpPr>
        <xdr:cNvPr id="308" name="直線コネクタ 307"/>
        <xdr:cNvCxnSpPr/>
      </xdr:nvCxnSpPr>
      <xdr:spPr>
        <a:xfrm>
          <a:off x="11432540" y="113461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144145</xdr:rowOff>
    </xdr:from>
    <xdr:ext cx="760730" cy="262255"/>
    <xdr:sp macro="" textlink="">
      <xdr:nvSpPr>
        <xdr:cNvPr id="309" name="テキスト ボックス 308"/>
        <xdr:cNvSpPr txBox="1"/>
      </xdr:nvSpPr>
      <xdr:spPr>
        <a:xfrm>
          <a:off x="10761980" y="1120838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53340</xdr:rowOff>
    </xdr:from>
    <xdr:to>
      <xdr:col>85</xdr:col>
      <xdr:colOff>95250</xdr:colOff>
      <xdr:row>65</xdr:row>
      <xdr:rowOff>53340</xdr:rowOff>
    </xdr:to>
    <xdr:cxnSp macro="">
      <xdr:nvCxnSpPr>
        <xdr:cNvPr id="310" name="直線コネクタ 309"/>
        <xdr:cNvCxnSpPr/>
      </xdr:nvCxnSpPr>
      <xdr:spPr>
        <a:xfrm>
          <a:off x="11432540" y="109499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83185</xdr:rowOff>
    </xdr:from>
    <xdr:ext cx="760730" cy="263525"/>
    <xdr:sp macro="" textlink="">
      <xdr:nvSpPr>
        <xdr:cNvPr id="311" name="テキスト ボックス 310"/>
        <xdr:cNvSpPr txBox="1"/>
      </xdr:nvSpPr>
      <xdr:spPr>
        <a:xfrm>
          <a:off x="10761980" y="1081214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167640</xdr:rowOff>
    </xdr:from>
    <xdr:to>
      <xdr:col>85</xdr:col>
      <xdr:colOff>95250</xdr:colOff>
      <xdr:row>62</xdr:row>
      <xdr:rowOff>167640</xdr:rowOff>
    </xdr:to>
    <xdr:cxnSp macro="">
      <xdr:nvCxnSpPr>
        <xdr:cNvPr id="312" name="直線コネクタ 311"/>
        <xdr:cNvCxnSpPr/>
      </xdr:nvCxnSpPr>
      <xdr:spPr>
        <a:xfrm>
          <a:off x="11432540" y="105613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0730" cy="262255"/>
    <xdr:sp macro="" textlink="">
      <xdr:nvSpPr>
        <xdr:cNvPr id="313" name="テキスト ボックス 312"/>
        <xdr:cNvSpPr txBox="1"/>
      </xdr:nvSpPr>
      <xdr:spPr>
        <a:xfrm>
          <a:off x="10761980" y="1041654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107950</xdr:rowOff>
    </xdr:from>
    <xdr:to>
      <xdr:col>85</xdr:col>
      <xdr:colOff>95250</xdr:colOff>
      <xdr:row>60</xdr:row>
      <xdr:rowOff>107950</xdr:rowOff>
    </xdr:to>
    <xdr:cxnSp macro="">
      <xdr:nvCxnSpPr>
        <xdr:cNvPr id="314" name="直線コネクタ 313"/>
        <xdr:cNvCxnSpPr/>
      </xdr:nvCxnSpPr>
      <xdr:spPr>
        <a:xfrm>
          <a:off x="11432540" y="1016635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137160</xdr:rowOff>
    </xdr:from>
    <xdr:ext cx="760730" cy="262890"/>
    <xdr:sp macro="" textlink="">
      <xdr:nvSpPr>
        <xdr:cNvPr id="315" name="テキスト ボックス 314"/>
        <xdr:cNvSpPr txBox="1"/>
      </xdr:nvSpPr>
      <xdr:spPr>
        <a:xfrm>
          <a:off x="10761980" y="1002792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47625</xdr:rowOff>
    </xdr:from>
    <xdr:to>
      <xdr:col>85</xdr:col>
      <xdr:colOff>95250</xdr:colOff>
      <xdr:row>58</xdr:row>
      <xdr:rowOff>47625</xdr:rowOff>
    </xdr:to>
    <xdr:cxnSp macro="">
      <xdr:nvCxnSpPr>
        <xdr:cNvPr id="316" name="直線コネクタ 315"/>
        <xdr:cNvCxnSpPr/>
      </xdr:nvCxnSpPr>
      <xdr:spPr>
        <a:xfrm>
          <a:off x="11432540" y="97707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76835</xdr:rowOff>
    </xdr:from>
    <xdr:ext cx="760730" cy="262890"/>
    <xdr:sp macro="" textlink="">
      <xdr:nvSpPr>
        <xdr:cNvPr id="317" name="テキスト ボックス 316"/>
        <xdr:cNvSpPr txBox="1"/>
      </xdr:nvSpPr>
      <xdr:spPr>
        <a:xfrm>
          <a:off x="10761980" y="963231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161290</xdr:rowOff>
    </xdr:from>
    <xdr:to>
      <xdr:col>85</xdr:col>
      <xdr:colOff>95250</xdr:colOff>
      <xdr:row>55</xdr:row>
      <xdr:rowOff>161290</xdr:rowOff>
    </xdr:to>
    <xdr:cxnSp macro="">
      <xdr:nvCxnSpPr>
        <xdr:cNvPr id="318" name="直線コネクタ 317"/>
        <xdr:cNvCxnSpPr/>
      </xdr:nvCxnSpPr>
      <xdr:spPr>
        <a:xfrm>
          <a:off x="11432540" y="938149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17145</xdr:rowOff>
    </xdr:from>
    <xdr:ext cx="760730" cy="262255"/>
    <xdr:sp macro="" textlink="">
      <xdr:nvSpPr>
        <xdr:cNvPr id="319" name="テキスト ボックス 318"/>
        <xdr:cNvSpPr txBox="1"/>
      </xdr:nvSpPr>
      <xdr:spPr>
        <a:xfrm>
          <a:off x="10761980" y="923734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161290</xdr:rowOff>
    </xdr:from>
    <xdr:to>
      <xdr:col>85</xdr:col>
      <xdr:colOff>95250</xdr:colOff>
      <xdr:row>70</xdr:row>
      <xdr:rowOff>0</xdr:rowOff>
    </xdr:to>
    <xdr:sp macro="" textlink="">
      <xdr:nvSpPr>
        <xdr:cNvPr id="320" name="定員管理の状況グラフ枠"/>
        <xdr:cNvSpPr/>
      </xdr:nvSpPr>
      <xdr:spPr>
        <a:xfrm>
          <a:off x="11432540" y="9381490"/>
          <a:ext cx="4531360" cy="23533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110490</xdr:rowOff>
    </xdr:from>
    <xdr:to>
      <xdr:col>81</xdr:col>
      <xdr:colOff>44450</xdr:colOff>
      <xdr:row>66</xdr:row>
      <xdr:rowOff>165735</xdr:rowOff>
    </xdr:to>
    <xdr:cxnSp macro="">
      <xdr:nvCxnSpPr>
        <xdr:cNvPr id="321" name="直線コネクタ 320"/>
        <xdr:cNvCxnSpPr/>
      </xdr:nvCxnSpPr>
      <xdr:spPr>
        <a:xfrm flipV="1">
          <a:off x="15166340" y="10001250"/>
          <a:ext cx="0" cy="1228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137160</xdr:rowOff>
    </xdr:from>
    <xdr:ext cx="762000" cy="262890"/>
    <xdr:sp macro="" textlink="">
      <xdr:nvSpPr>
        <xdr:cNvPr id="322" name="定員管理の状況最小値テキスト"/>
        <xdr:cNvSpPr txBox="1"/>
      </xdr:nvSpPr>
      <xdr:spPr>
        <a:xfrm>
          <a:off x="15255240" y="112014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165735</xdr:rowOff>
    </xdr:from>
    <xdr:to>
      <xdr:col>81</xdr:col>
      <xdr:colOff>133350</xdr:colOff>
      <xdr:row>66</xdr:row>
      <xdr:rowOff>165735</xdr:rowOff>
    </xdr:to>
    <xdr:cxnSp macro="">
      <xdr:nvCxnSpPr>
        <xdr:cNvPr id="323" name="直線コネクタ 322"/>
        <xdr:cNvCxnSpPr/>
      </xdr:nvCxnSpPr>
      <xdr:spPr>
        <a:xfrm>
          <a:off x="15100300" y="112299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23495</xdr:rowOff>
    </xdr:from>
    <xdr:ext cx="762000" cy="262255"/>
    <xdr:sp macro="" textlink="">
      <xdr:nvSpPr>
        <xdr:cNvPr id="324" name="定員管理の状況最大値テキスト"/>
        <xdr:cNvSpPr txBox="1"/>
      </xdr:nvSpPr>
      <xdr:spPr>
        <a:xfrm>
          <a:off x="15255240" y="97466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110490</xdr:rowOff>
    </xdr:from>
    <xdr:to>
      <xdr:col>81</xdr:col>
      <xdr:colOff>133350</xdr:colOff>
      <xdr:row>59</xdr:row>
      <xdr:rowOff>110490</xdr:rowOff>
    </xdr:to>
    <xdr:cxnSp macro="">
      <xdr:nvCxnSpPr>
        <xdr:cNvPr id="325" name="直線コネクタ 324"/>
        <xdr:cNvCxnSpPr/>
      </xdr:nvCxnSpPr>
      <xdr:spPr>
        <a:xfrm>
          <a:off x="15100300" y="100012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82550</xdr:rowOff>
    </xdr:from>
    <xdr:to>
      <xdr:col>81</xdr:col>
      <xdr:colOff>44450</xdr:colOff>
      <xdr:row>61</xdr:row>
      <xdr:rowOff>90805</xdr:rowOff>
    </xdr:to>
    <xdr:cxnSp macro="">
      <xdr:nvCxnSpPr>
        <xdr:cNvPr id="326" name="直線コネクタ 325"/>
        <xdr:cNvCxnSpPr/>
      </xdr:nvCxnSpPr>
      <xdr:spPr>
        <a:xfrm>
          <a:off x="14419580" y="10308590"/>
          <a:ext cx="7467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108585</xdr:rowOff>
    </xdr:from>
    <xdr:ext cx="762000" cy="262255"/>
    <xdr:sp macro="" textlink="">
      <xdr:nvSpPr>
        <xdr:cNvPr id="327" name="定員管理の状況平均値テキスト"/>
        <xdr:cNvSpPr txBox="1"/>
      </xdr:nvSpPr>
      <xdr:spPr>
        <a:xfrm>
          <a:off x="15255240" y="10502265"/>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62</xdr:row>
      <xdr:rowOff>136525</xdr:rowOff>
    </xdr:from>
    <xdr:to>
      <xdr:col>81</xdr:col>
      <xdr:colOff>95250</xdr:colOff>
      <xdr:row>63</xdr:row>
      <xdr:rowOff>66040</xdr:rowOff>
    </xdr:to>
    <xdr:sp macro="" textlink="">
      <xdr:nvSpPr>
        <xdr:cNvPr id="328" name="フローチャート: 判断 327"/>
        <xdr:cNvSpPr/>
      </xdr:nvSpPr>
      <xdr:spPr>
        <a:xfrm>
          <a:off x="15121890" y="1053020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186690</xdr:colOff>
      <xdr:row>61</xdr:row>
      <xdr:rowOff>82550</xdr:rowOff>
    </xdr:from>
    <xdr:to>
      <xdr:col>77</xdr:col>
      <xdr:colOff>44450</xdr:colOff>
      <xdr:row>61</xdr:row>
      <xdr:rowOff>90805</xdr:rowOff>
    </xdr:to>
    <xdr:cxnSp macro="">
      <xdr:nvCxnSpPr>
        <xdr:cNvPr id="329" name="直線コネクタ 328"/>
        <xdr:cNvCxnSpPr/>
      </xdr:nvCxnSpPr>
      <xdr:spPr>
        <a:xfrm flipV="1">
          <a:off x="13628370" y="10308590"/>
          <a:ext cx="79121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186690</xdr:colOff>
      <xdr:row>62</xdr:row>
      <xdr:rowOff>128270</xdr:rowOff>
    </xdr:from>
    <xdr:to>
      <xdr:col>77</xdr:col>
      <xdr:colOff>95250</xdr:colOff>
      <xdr:row>63</xdr:row>
      <xdr:rowOff>57150</xdr:rowOff>
    </xdr:to>
    <xdr:sp macro="" textlink="">
      <xdr:nvSpPr>
        <xdr:cNvPr id="330" name="フローチャート: 判断 329"/>
        <xdr:cNvSpPr/>
      </xdr:nvSpPr>
      <xdr:spPr>
        <a:xfrm>
          <a:off x="14375130" y="1052195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41910</xdr:rowOff>
    </xdr:from>
    <xdr:ext cx="735330" cy="262890"/>
    <xdr:sp macro="" textlink="">
      <xdr:nvSpPr>
        <xdr:cNvPr id="331" name="テキスト ボックス 330"/>
        <xdr:cNvSpPr txBox="1"/>
      </xdr:nvSpPr>
      <xdr:spPr>
        <a:xfrm>
          <a:off x="14084300" y="10603230"/>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63500</xdr:rowOff>
    </xdr:from>
    <xdr:to>
      <xdr:col>72</xdr:col>
      <xdr:colOff>186690</xdr:colOff>
      <xdr:row>61</xdr:row>
      <xdr:rowOff>90805</xdr:rowOff>
    </xdr:to>
    <xdr:cxnSp macro="">
      <xdr:nvCxnSpPr>
        <xdr:cNvPr id="332" name="直線コネクタ 331"/>
        <xdr:cNvCxnSpPr/>
      </xdr:nvCxnSpPr>
      <xdr:spPr>
        <a:xfrm>
          <a:off x="12847320" y="10289540"/>
          <a:ext cx="7810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55245</xdr:rowOff>
    </xdr:to>
    <xdr:sp macro="" textlink="">
      <xdr:nvSpPr>
        <xdr:cNvPr id="333" name="フローチャート: 判断 332"/>
        <xdr:cNvSpPr/>
      </xdr:nvSpPr>
      <xdr:spPr>
        <a:xfrm>
          <a:off x="13594080" y="105200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40005</xdr:rowOff>
    </xdr:from>
    <xdr:ext cx="762000" cy="262890"/>
    <xdr:sp macro="" textlink="">
      <xdr:nvSpPr>
        <xdr:cNvPr id="334" name="テキスト ボックス 333"/>
        <xdr:cNvSpPr txBox="1"/>
      </xdr:nvSpPr>
      <xdr:spPr>
        <a:xfrm>
          <a:off x="13286740" y="1060132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63500</xdr:rowOff>
    </xdr:from>
    <xdr:to>
      <xdr:col>68</xdr:col>
      <xdr:colOff>152400</xdr:colOff>
      <xdr:row>61</xdr:row>
      <xdr:rowOff>74295</xdr:rowOff>
    </xdr:to>
    <xdr:cxnSp macro="">
      <xdr:nvCxnSpPr>
        <xdr:cNvPr id="335" name="直線コネクタ 334"/>
        <xdr:cNvCxnSpPr/>
      </xdr:nvCxnSpPr>
      <xdr:spPr>
        <a:xfrm flipV="1">
          <a:off x="12049760" y="10289540"/>
          <a:ext cx="7975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116205</xdr:rowOff>
    </xdr:from>
    <xdr:to>
      <xdr:col>68</xdr:col>
      <xdr:colOff>186690</xdr:colOff>
      <xdr:row>63</xdr:row>
      <xdr:rowOff>45085</xdr:rowOff>
    </xdr:to>
    <xdr:sp macro="" textlink="">
      <xdr:nvSpPr>
        <xdr:cNvPr id="336" name="フローチャート: 判断 335"/>
        <xdr:cNvSpPr/>
      </xdr:nvSpPr>
      <xdr:spPr>
        <a:xfrm>
          <a:off x="12796520" y="10509885"/>
          <a:ext cx="8509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63</xdr:row>
      <xdr:rowOff>29845</xdr:rowOff>
    </xdr:from>
    <xdr:ext cx="762000" cy="261620"/>
    <xdr:sp macro="" textlink="">
      <xdr:nvSpPr>
        <xdr:cNvPr id="337" name="テキスト ボックス 336"/>
        <xdr:cNvSpPr txBox="1"/>
      </xdr:nvSpPr>
      <xdr:spPr>
        <a:xfrm>
          <a:off x="12508230" y="1059116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110490</xdr:rowOff>
    </xdr:from>
    <xdr:to>
      <xdr:col>64</xdr:col>
      <xdr:colOff>152400</xdr:colOff>
      <xdr:row>63</xdr:row>
      <xdr:rowOff>39370</xdr:rowOff>
    </xdr:to>
    <xdr:sp macro="" textlink="">
      <xdr:nvSpPr>
        <xdr:cNvPr id="338" name="フローチャート: 判断 337"/>
        <xdr:cNvSpPr/>
      </xdr:nvSpPr>
      <xdr:spPr>
        <a:xfrm>
          <a:off x="11998960" y="105041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23495</xdr:rowOff>
    </xdr:from>
    <xdr:ext cx="762000" cy="262255"/>
    <xdr:sp macro="" textlink="">
      <xdr:nvSpPr>
        <xdr:cNvPr id="339" name="テキスト ボックス 338"/>
        <xdr:cNvSpPr txBox="1"/>
      </xdr:nvSpPr>
      <xdr:spPr>
        <a:xfrm>
          <a:off x="11714480" y="105848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2000" cy="262890"/>
    <xdr:sp macro="" textlink="">
      <xdr:nvSpPr>
        <xdr:cNvPr id="340" name="テキスト ボックス 339"/>
        <xdr:cNvSpPr txBox="1"/>
      </xdr:nvSpPr>
      <xdr:spPr>
        <a:xfrm>
          <a:off x="1497330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2000" cy="262890"/>
    <xdr:sp macro="" textlink="">
      <xdr:nvSpPr>
        <xdr:cNvPr id="341" name="テキスト ボックス 340"/>
        <xdr:cNvSpPr txBox="1"/>
      </xdr:nvSpPr>
      <xdr:spPr>
        <a:xfrm>
          <a:off x="1422654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186690</xdr:colOff>
      <xdr:row>69</xdr:row>
      <xdr:rowOff>167640</xdr:rowOff>
    </xdr:from>
    <xdr:ext cx="762000" cy="262890"/>
    <xdr:sp macro="" textlink="">
      <xdr:nvSpPr>
        <xdr:cNvPr id="342" name="テキスト ボックス 341"/>
        <xdr:cNvSpPr txBox="1"/>
      </xdr:nvSpPr>
      <xdr:spPr>
        <a:xfrm>
          <a:off x="1344168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0730" cy="262890"/>
    <xdr:sp macro="" textlink="">
      <xdr:nvSpPr>
        <xdr:cNvPr id="343" name="テキスト ボックス 342"/>
        <xdr:cNvSpPr txBox="1"/>
      </xdr:nvSpPr>
      <xdr:spPr>
        <a:xfrm>
          <a:off x="12654280" y="1173480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2000" cy="262890"/>
    <xdr:sp macro="" textlink="">
      <xdr:nvSpPr>
        <xdr:cNvPr id="344" name="テキスト ボックス 343"/>
        <xdr:cNvSpPr txBox="1"/>
      </xdr:nvSpPr>
      <xdr:spPr>
        <a:xfrm>
          <a:off x="11856720" y="117348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186690</xdr:colOff>
      <xdr:row>61</xdr:row>
      <xdr:rowOff>39370</xdr:rowOff>
    </xdr:from>
    <xdr:to>
      <xdr:col>81</xdr:col>
      <xdr:colOff>95250</xdr:colOff>
      <xdr:row>61</xdr:row>
      <xdr:rowOff>142875</xdr:rowOff>
    </xdr:to>
    <xdr:sp macro="" textlink="">
      <xdr:nvSpPr>
        <xdr:cNvPr id="345" name="楕円 344"/>
        <xdr:cNvSpPr/>
      </xdr:nvSpPr>
      <xdr:spPr>
        <a:xfrm>
          <a:off x="15121890" y="10265410"/>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55880</xdr:rowOff>
    </xdr:from>
    <xdr:ext cx="762000" cy="262890"/>
    <xdr:sp macro="" textlink="">
      <xdr:nvSpPr>
        <xdr:cNvPr id="346" name="定員管理の状況該当値テキスト"/>
        <xdr:cNvSpPr txBox="1"/>
      </xdr:nvSpPr>
      <xdr:spPr>
        <a:xfrm>
          <a:off x="15255240" y="1011428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186690</xdr:colOff>
      <xdr:row>61</xdr:row>
      <xdr:rowOff>31115</xdr:rowOff>
    </xdr:from>
    <xdr:to>
      <xdr:col>77</xdr:col>
      <xdr:colOff>95250</xdr:colOff>
      <xdr:row>61</xdr:row>
      <xdr:rowOff>133985</xdr:rowOff>
    </xdr:to>
    <xdr:sp macro="" textlink="">
      <xdr:nvSpPr>
        <xdr:cNvPr id="347" name="楕円 346"/>
        <xdr:cNvSpPr/>
      </xdr:nvSpPr>
      <xdr:spPr>
        <a:xfrm>
          <a:off x="14375130" y="1025715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144780</xdr:rowOff>
    </xdr:from>
    <xdr:ext cx="735330" cy="262255"/>
    <xdr:sp macro="" textlink="">
      <xdr:nvSpPr>
        <xdr:cNvPr id="348" name="テキスト ボックス 347"/>
        <xdr:cNvSpPr txBox="1"/>
      </xdr:nvSpPr>
      <xdr:spPr>
        <a:xfrm>
          <a:off x="14084300" y="10035540"/>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39370</xdr:rowOff>
    </xdr:from>
    <xdr:to>
      <xdr:col>73</xdr:col>
      <xdr:colOff>44450</xdr:colOff>
      <xdr:row>61</xdr:row>
      <xdr:rowOff>142875</xdr:rowOff>
    </xdr:to>
    <xdr:sp macro="" textlink="">
      <xdr:nvSpPr>
        <xdr:cNvPr id="349" name="楕円 348"/>
        <xdr:cNvSpPr/>
      </xdr:nvSpPr>
      <xdr:spPr>
        <a:xfrm>
          <a:off x="13594080" y="102654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152400</xdr:rowOff>
    </xdr:from>
    <xdr:ext cx="762000" cy="262890"/>
    <xdr:sp macro="" textlink="">
      <xdr:nvSpPr>
        <xdr:cNvPr id="350" name="テキスト ボックス 349"/>
        <xdr:cNvSpPr txBox="1"/>
      </xdr:nvSpPr>
      <xdr:spPr>
        <a:xfrm>
          <a:off x="13286740" y="100431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12700</xdr:rowOff>
    </xdr:from>
    <xdr:to>
      <xdr:col>68</xdr:col>
      <xdr:colOff>186690</xdr:colOff>
      <xdr:row>61</xdr:row>
      <xdr:rowOff>115570</xdr:rowOff>
    </xdr:to>
    <xdr:sp macro="" textlink="">
      <xdr:nvSpPr>
        <xdr:cNvPr id="351" name="楕円 350"/>
        <xdr:cNvSpPr/>
      </xdr:nvSpPr>
      <xdr:spPr>
        <a:xfrm>
          <a:off x="12796520" y="10238740"/>
          <a:ext cx="8509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59</xdr:row>
      <xdr:rowOff>125730</xdr:rowOff>
    </xdr:from>
    <xdr:ext cx="762000" cy="261620"/>
    <xdr:sp macro="" textlink="">
      <xdr:nvSpPr>
        <xdr:cNvPr id="352" name="テキスト ボックス 351"/>
        <xdr:cNvSpPr txBox="1"/>
      </xdr:nvSpPr>
      <xdr:spPr>
        <a:xfrm>
          <a:off x="12508230" y="1001649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22225</xdr:rowOff>
    </xdr:from>
    <xdr:to>
      <xdr:col>64</xdr:col>
      <xdr:colOff>152400</xdr:colOff>
      <xdr:row>61</xdr:row>
      <xdr:rowOff>125730</xdr:rowOff>
    </xdr:to>
    <xdr:sp macro="" textlink="">
      <xdr:nvSpPr>
        <xdr:cNvPr id="353" name="楕円 352"/>
        <xdr:cNvSpPr/>
      </xdr:nvSpPr>
      <xdr:spPr>
        <a:xfrm>
          <a:off x="11998960" y="102482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135890</xdr:rowOff>
    </xdr:from>
    <xdr:ext cx="762000" cy="262890"/>
    <xdr:sp macro="" textlink="">
      <xdr:nvSpPr>
        <xdr:cNvPr id="354" name="テキスト ボックス 353"/>
        <xdr:cNvSpPr txBox="1"/>
      </xdr:nvSpPr>
      <xdr:spPr>
        <a:xfrm>
          <a:off x="11714480" y="1002665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45085</xdr:rowOff>
    </xdr:from>
    <xdr:to>
      <xdr:col>85</xdr:col>
      <xdr:colOff>95250</xdr:colOff>
      <xdr:row>31</xdr:row>
      <xdr:rowOff>19050</xdr:rowOff>
    </xdr:to>
    <xdr:sp macro="" textlink="">
      <xdr:nvSpPr>
        <xdr:cNvPr id="355" name="正方形/長方形 354"/>
        <xdr:cNvSpPr/>
      </xdr:nvSpPr>
      <xdr:spPr>
        <a:xfrm>
          <a:off x="11432540" y="4906645"/>
          <a:ext cx="453136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64135</xdr:rowOff>
    </xdr:from>
    <xdr:ext cx="1604645" cy="313690"/>
    <xdr:sp macro="" textlink="">
      <xdr:nvSpPr>
        <xdr:cNvPr id="356" name="テキスト ボックス 355"/>
        <xdr:cNvSpPr txBox="1"/>
      </xdr:nvSpPr>
      <xdr:spPr>
        <a:xfrm>
          <a:off x="12189460" y="5260975"/>
          <a:ext cx="1604645"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38735</xdr:rowOff>
    </xdr:from>
    <xdr:ext cx="1649730" cy="364490"/>
    <xdr:sp macro="" textlink="">
      <xdr:nvSpPr>
        <xdr:cNvPr id="357" name="テキスト ボックス 356"/>
        <xdr:cNvSpPr txBox="1"/>
      </xdr:nvSpPr>
      <xdr:spPr>
        <a:xfrm>
          <a:off x="13738860" y="5235575"/>
          <a:ext cx="164973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128905</xdr:rowOff>
    </xdr:from>
    <xdr:to>
      <xdr:col>93</xdr:col>
      <xdr:colOff>6350</xdr:colOff>
      <xdr:row>32</xdr:row>
      <xdr:rowOff>38735</xdr:rowOff>
    </xdr:to>
    <xdr:sp macro="" textlink="">
      <xdr:nvSpPr>
        <xdr:cNvPr id="358" name="正方形/長方形 357"/>
        <xdr:cNvSpPr/>
      </xdr:nvSpPr>
      <xdr:spPr>
        <a:xfrm>
          <a:off x="16027400" y="5158105"/>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148590</xdr:rowOff>
    </xdr:from>
    <xdr:to>
      <xdr:col>93</xdr:col>
      <xdr:colOff>6350</xdr:colOff>
      <xdr:row>33</xdr:row>
      <xdr:rowOff>57785</xdr:rowOff>
    </xdr:to>
    <xdr:sp macro="" textlink="">
      <xdr:nvSpPr>
        <xdr:cNvPr id="359" name="正方形/長方形 358"/>
        <xdr:cNvSpPr/>
      </xdr:nvSpPr>
      <xdr:spPr>
        <a:xfrm>
          <a:off x="16027400" y="5345430"/>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128905</xdr:rowOff>
    </xdr:from>
    <xdr:to>
      <xdr:col>99</xdr:col>
      <xdr:colOff>146050</xdr:colOff>
      <xdr:row>32</xdr:row>
      <xdr:rowOff>38735</xdr:rowOff>
    </xdr:to>
    <xdr:sp macro="" textlink="">
      <xdr:nvSpPr>
        <xdr:cNvPr id="360" name="正方形/長方形 359"/>
        <xdr:cNvSpPr/>
      </xdr:nvSpPr>
      <xdr:spPr>
        <a:xfrm>
          <a:off x="1749552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148590</xdr:rowOff>
    </xdr:from>
    <xdr:to>
      <xdr:col>99</xdr:col>
      <xdr:colOff>146050</xdr:colOff>
      <xdr:row>33</xdr:row>
      <xdr:rowOff>57785</xdr:rowOff>
    </xdr:to>
    <xdr:sp macro="" textlink="">
      <xdr:nvSpPr>
        <xdr:cNvPr id="361" name="正方形/長方形 360"/>
        <xdr:cNvSpPr/>
      </xdr:nvSpPr>
      <xdr:spPr>
        <a:xfrm>
          <a:off x="1749552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128905</xdr:rowOff>
    </xdr:from>
    <xdr:to>
      <xdr:col>106</xdr:col>
      <xdr:colOff>139700</xdr:colOff>
      <xdr:row>32</xdr:row>
      <xdr:rowOff>38735</xdr:rowOff>
    </xdr:to>
    <xdr:sp macro="" textlink="">
      <xdr:nvSpPr>
        <xdr:cNvPr id="362" name="正方形/長方形 361"/>
        <xdr:cNvSpPr/>
      </xdr:nvSpPr>
      <xdr:spPr>
        <a:xfrm>
          <a:off x="18796000" y="515810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148590</xdr:rowOff>
    </xdr:from>
    <xdr:to>
      <xdr:col>106</xdr:col>
      <xdr:colOff>139700</xdr:colOff>
      <xdr:row>33</xdr:row>
      <xdr:rowOff>57785</xdr:rowOff>
    </xdr:to>
    <xdr:sp macro="" textlink="">
      <xdr:nvSpPr>
        <xdr:cNvPr id="363" name="正方形/長方形 362"/>
        <xdr:cNvSpPr/>
      </xdr:nvSpPr>
      <xdr:spPr>
        <a:xfrm>
          <a:off x="18796000" y="5345430"/>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122555</xdr:rowOff>
    </xdr:from>
    <xdr:to>
      <xdr:col>85</xdr:col>
      <xdr:colOff>95250</xdr:colOff>
      <xdr:row>47</xdr:row>
      <xdr:rowOff>135255</xdr:rowOff>
    </xdr:to>
    <xdr:sp macro="" textlink="">
      <xdr:nvSpPr>
        <xdr:cNvPr id="364" name="正方形/長方形 363"/>
        <xdr:cNvSpPr/>
      </xdr:nvSpPr>
      <xdr:spPr>
        <a:xfrm>
          <a:off x="11432540" y="5654675"/>
          <a:ext cx="45313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122555</xdr:rowOff>
    </xdr:from>
    <xdr:to>
      <xdr:col>115</xdr:col>
      <xdr:colOff>31750</xdr:colOff>
      <xdr:row>47</xdr:row>
      <xdr:rowOff>135255</xdr:rowOff>
    </xdr:to>
    <xdr:sp macro="" textlink="">
      <xdr:nvSpPr>
        <xdr:cNvPr id="365" name="正方形/長方形 364"/>
        <xdr:cNvSpPr/>
      </xdr:nvSpPr>
      <xdr:spPr>
        <a:xfrm>
          <a:off x="16131540" y="5654675"/>
          <a:ext cx="536956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122555</xdr:rowOff>
    </xdr:from>
    <xdr:to>
      <xdr:col>104</xdr:col>
      <xdr:colOff>114300</xdr:colOff>
      <xdr:row>35</xdr:row>
      <xdr:rowOff>32385</xdr:rowOff>
    </xdr:to>
    <xdr:sp macro="" textlink="">
      <xdr:nvSpPr>
        <xdr:cNvPr id="366" name="正方形/長方形 365"/>
        <xdr:cNvSpPr/>
      </xdr:nvSpPr>
      <xdr:spPr>
        <a:xfrm>
          <a:off x="16131540" y="5654675"/>
          <a:ext cx="3398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186690</xdr:colOff>
      <xdr:row>35</xdr:row>
      <xdr:rowOff>96520</xdr:rowOff>
    </xdr:from>
    <xdr:to>
      <xdr:col>114</xdr:col>
      <xdr:colOff>114300</xdr:colOff>
      <xdr:row>47</xdr:row>
      <xdr:rowOff>71120</xdr:rowOff>
    </xdr:to>
    <xdr:sp macro="" textlink="" fLocksText="0">
      <xdr:nvSpPr>
        <xdr:cNvPr id="367" name="テキスト ボックス 366"/>
        <xdr:cNvSpPr txBox="1"/>
      </xdr:nvSpPr>
      <xdr:spPr>
        <a:xfrm>
          <a:off x="16242030" y="5963920"/>
          <a:ext cx="515493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元利償還金の額はプラスとなった一方、公営企業の地方債への繰入金がマイナスとなったことにより分子側がマイナスとなった。</a:t>
          </a:r>
        </a:p>
        <a:p>
          <a:r>
            <a:rPr kumimoji="1" lang="ja-JP" altLang="en-US" sz="1300">
              <a:latin typeface="ＭＳ Ｐゴシック"/>
              <a:ea typeface="ＭＳ Ｐゴシック"/>
            </a:rPr>
            <a:t>　また、普通交付税額および臨時財政対策債が増えたことにより、分母側はプラスとなっているため、単年度実質公債費率が下がった。</a:t>
          </a:r>
        </a:p>
        <a:p>
          <a:r>
            <a:rPr kumimoji="1" lang="ja-JP" altLang="en-US" sz="1300">
              <a:latin typeface="ＭＳ Ｐゴシック"/>
              <a:ea typeface="ＭＳ Ｐゴシック"/>
            </a:rPr>
            <a:t>　平成30年度に比べ、令和3年度が0.58ポイント下がっているため、3カ年平均も0.2ポイント下がった。</a:t>
          </a:r>
        </a:p>
        <a:p>
          <a:r>
            <a:rPr kumimoji="1" lang="ja-JP" altLang="en-US" sz="1300">
              <a:latin typeface="ＭＳ Ｐゴシック"/>
              <a:ea typeface="ＭＳ Ｐゴシック"/>
            </a:rPr>
            <a:t>　今後、複数の大規模な投資事業など、多額の地方債発行が見込まれることから、将来への過度な負担とならないように、地方債発行の抑制に努めていく。</a:t>
          </a:r>
        </a:p>
      </xdr:txBody>
    </xdr:sp>
    <xdr:clientData/>
  </xdr:twoCellAnchor>
  <xdr:oneCellAnchor>
    <xdr:from>
      <xdr:col>61</xdr:col>
      <xdr:colOff>6350</xdr:colOff>
      <xdr:row>32</xdr:row>
      <xdr:rowOff>103505</xdr:rowOff>
    </xdr:from>
    <xdr:ext cx="298450" cy="227965"/>
    <xdr:sp macro="" textlink="">
      <xdr:nvSpPr>
        <xdr:cNvPr id="368" name="テキスト ボックス 367"/>
        <xdr:cNvSpPr txBox="1"/>
      </xdr:nvSpPr>
      <xdr:spPr>
        <a:xfrm>
          <a:off x="11394440" y="5467985"/>
          <a:ext cx="29845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135255</xdr:rowOff>
    </xdr:from>
    <xdr:to>
      <xdr:col>85</xdr:col>
      <xdr:colOff>95250</xdr:colOff>
      <xdr:row>47</xdr:row>
      <xdr:rowOff>135255</xdr:rowOff>
    </xdr:to>
    <xdr:cxnSp macro="">
      <xdr:nvCxnSpPr>
        <xdr:cNvPr id="369" name="直線コネクタ 368"/>
        <xdr:cNvCxnSpPr/>
      </xdr:nvCxnSpPr>
      <xdr:spPr>
        <a:xfrm>
          <a:off x="11432540" y="80143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165100</xdr:rowOff>
    </xdr:from>
    <xdr:ext cx="760730" cy="261620"/>
    <xdr:sp macro="" textlink="">
      <xdr:nvSpPr>
        <xdr:cNvPr id="370" name="テキスト ボックス 369"/>
        <xdr:cNvSpPr txBox="1"/>
      </xdr:nvSpPr>
      <xdr:spPr>
        <a:xfrm>
          <a:off x="10761980" y="7876540"/>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1432540" y="77146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33020</xdr:rowOff>
    </xdr:from>
    <xdr:ext cx="760730" cy="261620"/>
    <xdr:sp macro="" textlink="">
      <xdr:nvSpPr>
        <xdr:cNvPr id="372" name="テキスト ボックス 371"/>
        <xdr:cNvSpPr txBox="1"/>
      </xdr:nvSpPr>
      <xdr:spPr>
        <a:xfrm>
          <a:off x="10761980" y="7576820"/>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45085</xdr:rowOff>
    </xdr:from>
    <xdr:to>
      <xdr:col>85</xdr:col>
      <xdr:colOff>95250</xdr:colOff>
      <xdr:row>44</xdr:row>
      <xdr:rowOff>45085</xdr:rowOff>
    </xdr:to>
    <xdr:cxnSp macro="">
      <xdr:nvCxnSpPr>
        <xdr:cNvPr id="373" name="直線コネクタ 372"/>
        <xdr:cNvCxnSpPr/>
      </xdr:nvCxnSpPr>
      <xdr:spPr>
        <a:xfrm>
          <a:off x="11432540" y="74212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74930</xdr:rowOff>
    </xdr:from>
    <xdr:ext cx="760730" cy="262890"/>
    <xdr:sp macro="" textlink="">
      <xdr:nvSpPr>
        <xdr:cNvPr id="374" name="テキスト ボックス 373"/>
        <xdr:cNvSpPr txBox="1"/>
      </xdr:nvSpPr>
      <xdr:spPr>
        <a:xfrm>
          <a:off x="10761980" y="728345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86995</xdr:rowOff>
    </xdr:from>
    <xdr:to>
      <xdr:col>85</xdr:col>
      <xdr:colOff>95250</xdr:colOff>
      <xdr:row>42</xdr:row>
      <xdr:rowOff>86995</xdr:rowOff>
    </xdr:to>
    <xdr:cxnSp macro="">
      <xdr:nvCxnSpPr>
        <xdr:cNvPr id="375" name="直線コネクタ 374"/>
        <xdr:cNvCxnSpPr/>
      </xdr:nvCxnSpPr>
      <xdr:spPr>
        <a:xfrm>
          <a:off x="11432540" y="71278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116840</xdr:rowOff>
    </xdr:from>
    <xdr:ext cx="760730" cy="262890"/>
    <xdr:sp macro="" textlink="">
      <xdr:nvSpPr>
        <xdr:cNvPr id="376" name="テキスト ボックス 375"/>
        <xdr:cNvSpPr txBox="1"/>
      </xdr:nvSpPr>
      <xdr:spPr>
        <a:xfrm>
          <a:off x="10761980" y="699008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128905</xdr:rowOff>
    </xdr:from>
    <xdr:to>
      <xdr:col>85</xdr:col>
      <xdr:colOff>95250</xdr:colOff>
      <xdr:row>40</xdr:row>
      <xdr:rowOff>128905</xdr:rowOff>
    </xdr:to>
    <xdr:cxnSp macro="">
      <xdr:nvCxnSpPr>
        <xdr:cNvPr id="377" name="直線コネクタ 376"/>
        <xdr:cNvCxnSpPr/>
      </xdr:nvCxnSpPr>
      <xdr:spPr>
        <a:xfrm>
          <a:off x="11432540" y="683450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158750</xdr:rowOff>
    </xdr:from>
    <xdr:ext cx="760730" cy="261620"/>
    <xdr:sp macro="" textlink="">
      <xdr:nvSpPr>
        <xdr:cNvPr id="378" name="テキスト ボックス 377"/>
        <xdr:cNvSpPr txBox="1"/>
      </xdr:nvSpPr>
      <xdr:spPr>
        <a:xfrm>
          <a:off x="10761980" y="6696710"/>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167640</xdr:rowOff>
    </xdr:from>
    <xdr:to>
      <xdr:col>85</xdr:col>
      <xdr:colOff>95250</xdr:colOff>
      <xdr:row>38</xdr:row>
      <xdr:rowOff>167640</xdr:rowOff>
    </xdr:to>
    <xdr:cxnSp macro="">
      <xdr:nvCxnSpPr>
        <xdr:cNvPr id="379" name="直線コネクタ 378"/>
        <xdr:cNvCxnSpPr/>
      </xdr:nvCxnSpPr>
      <xdr:spPr>
        <a:xfrm>
          <a:off x="11432540" y="65379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0730" cy="262255"/>
    <xdr:sp macro="" textlink="">
      <xdr:nvSpPr>
        <xdr:cNvPr id="380" name="テキスト ボックス 379"/>
        <xdr:cNvSpPr txBox="1"/>
      </xdr:nvSpPr>
      <xdr:spPr>
        <a:xfrm>
          <a:off x="10761980" y="63963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38735</xdr:rowOff>
    </xdr:from>
    <xdr:to>
      <xdr:col>85</xdr:col>
      <xdr:colOff>95250</xdr:colOff>
      <xdr:row>37</xdr:row>
      <xdr:rowOff>38735</xdr:rowOff>
    </xdr:to>
    <xdr:cxnSp macro="">
      <xdr:nvCxnSpPr>
        <xdr:cNvPr id="381" name="直線コネクタ 380"/>
        <xdr:cNvCxnSpPr/>
      </xdr:nvCxnSpPr>
      <xdr:spPr>
        <a:xfrm>
          <a:off x="11432540" y="62414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80645</xdr:rowOff>
    </xdr:from>
    <xdr:to>
      <xdr:col>85</xdr:col>
      <xdr:colOff>95250</xdr:colOff>
      <xdr:row>35</xdr:row>
      <xdr:rowOff>80645</xdr:rowOff>
    </xdr:to>
    <xdr:cxnSp macro="">
      <xdr:nvCxnSpPr>
        <xdr:cNvPr id="382" name="直線コネクタ 381"/>
        <xdr:cNvCxnSpPr/>
      </xdr:nvCxnSpPr>
      <xdr:spPr>
        <a:xfrm>
          <a:off x="11432540" y="59480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122555</xdr:rowOff>
    </xdr:from>
    <xdr:to>
      <xdr:col>85</xdr:col>
      <xdr:colOff>95250</xdr:colOff>
      <xdr:row>33</xdr:row>
      <xdr:rowOff>122555</xdr:rowOff>
    </xdr:to>
    <xdr:cxnSp macro="">
      <xdr:nvCxnSpPr>
        <xdr:cNvPr id="383" name="直線コネクタ 382"/>
        <xdr:cNvCxnSpPr/>
      </xdr:nvCxnSpPr>
      <xdr:spPr>
        <a:xfrm>
          <a:off x="11432540" y="56546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122555</xdr:rowOff>
    </xdr:from>
    <xdr:to>
      <xdr:col>85</xdr:col>
      <xdr:colOff>95250</xdr:colOff>
      <xdr:row>47</xdr:row>
      <xdr:rowOff>135255</xdr:rowOff>
    </xdr:to>
    <xdr:sp macro="" textlink="">
      <xdr:nvSpPr>
        <xdr:cNvPr id="384" name="公債費負担の状況グラフ枠"/>
        <xdr:cNvSpPr/>
      </xdr:nvSpPr>
      <xdr:spPr>
        <a:xfrm>
          <a:off x="11432540" y="5654675"/>
          <a:ext cx="45313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111125</xdr:rowOff>
    </xdr:from>
    <xdr:to>
      <xdr:col>81</xdr:col>
      <xdr:colOff>44450</xdr:colOff>
      <xdr:row>44</xdr:row>
      <xdr:rowOff>156845</xdr:rowOff>
    </xdr:to>
    <xdr:cxnSp macro="">
      <xdr:nvCxnSpPr>
        <xdr:cNvPr id="385" name="直線コネクタ 384"/>
        <xdr:cNvCxnSpPr/>
      </xdr:nvCxnSpPr>
      <xdr:spPr>
        <a:xfrm flipV="1">
          <a:off x="15166340" y="6146165"/>
          <a:ext cx="0" cy="1386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128905</xdr:rowOff>
    </xdr:from>
    <xdr:ext cx="762000" cy="261620"/>
    <xdr:sp macro="" textlink="">
      <xdr:nvSpPr>
        <xdr:cNvPr id="386" name="公債費負担の状況最小値テキスト"/>
        <xdr:cNvSpPr txBox="1"/>
      </xdr:nvSpPr>
      <xdr:spPr>
        <a:xfrm>
          <a:off x="15255240" y="750506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156845</xdr:rowOff>
    </xdr:from>
    <xdr:to>
      <xdr:col>81</xdr:col>
      <xdr:colOff>133350</xdr:colOff>
      <xdr:row>44</xdr:row>
      <xdr:rowOff>156845</xdr:rowOff>
    </xdr:to>
    <xdr:cxnSp macro="">
      <xdr:nvCxnSpPr>
        <xdr:cNvPr id="387" name="直線コネクタ 386"/>
        <xdr:cNvCxnSpPr/>
      </xdr:nvCxnSpPr>
      <xdr:spPr>
        <a:xfrm>
          <a:off x="15100300" y="75330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24130</xdr:rowOff>
    </xdr:from>
    <xdr:ext cx="762000" cy="262255"/>
    <xdr:sp macro="" textlink="">
      <xdr:nvSpPr>
        <xdr:cNvPr id="388" name="公債費負担の状況最大値テキスト"/>
        <xdr:cNvSpPr txBox="1"/>
      </xdr:nvSpPr>
      <xdr:spPr>
        <a:xfrm>
          <a:off x="15255240" y="58915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111125</xdr:rowOff>
    </xdr:from>
    <xdr:to>
      <xdr:col>81</xdr:col>
      <xdr:colOff>133350</xdr:colOff>
      <xdr:row>36</xdr:row>
      <xdr:rowOff>111125</xdr:rowOff>
    </xdr:to>
    <xdr:cxnSp macro="">
      <xdr:nvCxnSpPr>
        <xdr:cNvPr id="389" name="直線コネクタ 388"/>
        <xdr:cNvCxnSpPr/>
      </xdr:nvCxnSpPr>
      <xdr:spPr>
        <a:xfrm>
          <a:off x="15100300" y="61461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67945</xdr:rowOff>
    </xdr:from>
    <xdr:to>
      <xdr:col>81</xdr:col>
      <xdr:colOff>44450</xdr:colOff>
      <xdr:row>40</xdr:row>
      <xdr:rowOff>88265</xdr:rowOff>
    </xdr:to>
    <xdr:cxnSp macro="">
      <xdr:nvCxnSpPr>
        <xdr:cNvPr id="390" name="直線コネクタ 389"/>
        <xdr:cNvCxnSpPr/>
      </xdr:nvCxnSpPr>
      <xdr:spPr>
        <a:xfrm flipV="1">
          <a:off x="14419580" y="6773545"/>
          <a:ext cx="7467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28575</xdr:rowOff>
    </xdr:from>
    <xdr:ext cx="762000" cy="261620"/>
    <xdr:sp macro="" textlink="">
      <xdr:nvSpPr>
        <xdr:cNvPr id="391" name="公債費負担の状況平均値テキスト"/>
        <xdr:cNvSpPr txBox="1"/>
      </xdr:nvSpPr>
      <xdr:spPr>
        <a:xfrm>
          <a:off x="15255240" y="6901815"/>
          <a:ext cx="76200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41</xdr:row>
      <xdr:rowOff>56515</xdr:rowOff>
    </xdr:from>
    <xdr:to>
      <xdr:col>81</xdr:col>
      <xdr:colOff>95250</xdr:colOff>
      <xdr:row>41</xdr:row>
      <xdr:rowOff>160020</xdr:rowOff>
    </xdr:to>
    <xdr:sp macro="" textlink="">
      <xdr:nvSpPr>
        <xdr:cNvPr id="392" name="フローチャート: 判断 391"/>
        <xdr:cNvSpPr/>
      </xdr:nvSpPr>
      <xdr:spPr>
        <a:xfrm>
          <a:off x="15121890" y="6929755"/>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186690</xdr:colOff>
      <xdr:row>40</xdr:row>
      <xdr:rowOff>88265</xdr:rowOff>
    </xdr:from>
    <xdr:to>
      <xdr:col>77</xdr:col>
      <xdr:colOff>44450</xdr:colOff>
      <xdr:row>40</xdr:row>
      <xdr:rowOff>98425</xdr:rowOff>
    </xdr:to>
    <xdr:cxnSp macro="">
      <xdr:nvCxnSpPr>
        <xdr:cNvPr id="393" name="直線コネクタ 392"/>
        <xdr:cNvCxnSpPr/>
      </xdr:nvCxnSpPr>
      <xdr:spPr>
        <a:xfrm flipV="1">
          <a:off x="13628370" y="6793865"/>
          <a:ext cx="79121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186690</xdr:colOff>
      <xdr:row>41</xdr:row>
      <xdr:rowOff>25400</xdr:rowOff>
    </xdr:from>
    <xdr:to>
      <xdr:col>77</xdr:col>
      <xdr:colOff>95250</xdr:colOff>
      <xdr:row>41</xdr:row>
      <xdr:rowOff>128905</xdr:rowOff>
    </xdr:to>
    <xdr:sp macro="" textlink="">
      <xdr:nvSpPr>
        <xdr:cNvPr id="394" name="フローチャート: 判断 393"/>
        <xdr:cNvSpPr/>
      </xdr:nvSpPr>
      <xdr:spPr>
        <a:xfrm>
          <a:off x="14375130" y="6898640"/>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113665</xdr:rowOff>
    </xdr:from>
    <xdr:ext cx="735330" cy="262890"/>
    <xdr:sp macro="" textlink="">
      <xdr:nvSpPr>
        <xdr:cNvPr id="395" name="テキスト ボックス 394"/>
        <xdr:cNvSpPr txBox="1"/>
      </xdr:nvSpPr>
      <xdr:spPr>
        <a:xfrm>
          <a:off x="14084300" y="6986905"/>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98425</xdr:rowOff>
    </xdr:from>
    <xdr:to>
      <xdr:col>72</xdr:col>
      <xdr:colOff>186690</xdr:colOff>
      <xdr:row>40</xdr:row>
      <xdr:rowOff>98425</xdr:rowOff>
    </xdr:to>
    <xdr:cxnSp macro="">
      <xdr:nvCxnSpPr>
        <xdr:cNvPr id="396" name="直線コネクタ 395"/>
        <xdr:cNvCxnSpPr/>
      </xdr:nvCxnSpPr>
      <xdr:spPr>
        <a:xfrm>
          <a:off x="12847320" y="680402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128905</xdr:rowOff>
    </xdr:to>
    <xdr:sp macro="" textlink="">
      <xdr:nvSpPr>
        <xdr:cNvPr id="397" name="フローチャート: 判断 396"/>
        <xdr:cNvSpPr/>
      </xdr:nvSpPr>
      <xdr:spPr>
        <a:xfrm>
          <a:off x="13594080" y="68986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113665</xdr:rowOff>
    </xdr:from>
    <xdr:ext cx="762000" cy="262890"/>
    <xdr:sp macro="" textlink="">
      <xdr:nvSpPr>
        <xdr:cNvPr id="398" name="テキスト ボックス 397"/>
        <xdr:cNvSpPr txBox="1"/>
      </xdr:nvSpPr>
      <xdr:spPr>
        <a:xfrm>
          <a:off x="13286740" y="698690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67945</xdr:rowOff>
    </xdr:from>
    <xdr:to>
      <xdr:col>68</xdr:col>
      <xdr:colOff>152400</xdr:colOff>
      <xdr:row>40</xdr:row>
      <xdr:rowOff>98425</xdr:rowOff>
    </xdr:to>
    <xdr:cxnSp macro="">
      <xdr:nvCxnSpPr>
        <xdr:cNvPr id="399" name="直線コネクタ 398"/>
        <xdr:cNvCxnSpPr/>
      </xdr:nvCxnSpPr>
      <xdr:spPr>
        <a:xfrm>
          <a:off x="12049760" y="6773545"/>
          <a:ext cx="7975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56515</xdr:rowOff>
    </xdr:from>
    <xdr:to>
      <xdr:col>68</xdr:col>
      <xdr:colOff>186690</xdr:colOff>
      <xdr:row>41</xdr:row>
      <xdr:rowOff>160020</xdr:rowOff>
    </xdr:to>
    <xdr:sp macro="" textlink="">
      <xdr:nvSpPr>
        <xdr:cNvPr id="400" name="フローチャート: 判断 399"/>
        <xdr:cNvSpPr/>
      </xdr:nvSpPr>
      <xdr:spPr>
        <a:xfrm>
          <a:off x="12796520" y="6929755"/>
          <a:ext cx="850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41</xdr:row>
      <xdr:rowOff>144780</xdr:rowOff>
    </xdr:from>
    <xdr:ext cx="762000" cy="262255"/>
    <xdr:sp macro="" textlink="">
      <xdr:nvSpPr>
        <xdr:cNvPr id="401" name="テキスト ボックス 400"/>
        <xdr:cNvSpPr txBox="1"/>
      </xdr:nvSpPr>
      <xdr:spPr>
        <a:xfrm>
          <a:off x="12508230" y="701802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86995</xdr:rowOff>
    </xdr:from>
    <xdr:to>
      <xdr:col>64</xdr:col>
      <xdr:colOff>152400</xdr:colOff>
      <xdr:row>42</xdr:row>
      <xdr:rowOff>16510</xdr:rowOff>
    </xdr:to>
    <xdr:sp macro="" textlink="">
      <xdr:nvSpPr>
        <xdr:cNvPr id="402" name="フローチャート: 判断 401"/>
        <xdr:cNvSpPr/>
      </xdr:nvSpPr>
      <xdr:spPr>
        <a:xfrm>
          <a:off x="11998960" y="69602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635</xdr:rowOff>
    </xdr:from>
    <xdr:ext cx="762000" cy="262890"/>
    <xdr:sp macro="" textlink="">
      <xdr:nvSpPr>
        <xdr:cNvPr id="403" name="テキスト ボックス 402"/>
        <xdr:cNvSpPr txBox="1"/>
      </xdr:nvSpPr>
      <xdr:spPr>
        <a:xfrm>
          <a:off x="11714480" y="704151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132715</xdr:rowOff>
    </xdr:from>
    <xdr:ext cx="762000" cy="262255"/>
    <xdr:sp macro="" textlink="">
      <xdr:nvSpPr>
        <xdr:cNvPr id="404" name="テキスト ボックス 403"/>
        <xdr:cNvSpPr txBox="1"/>
      </xdr:nvSpPr>
      <xdr:spPr>
        <a:xfrm>
          <a:off x="1497330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132715</xdr:rowOff>
    </xdr:from>
    <xdr:ext cx="762000" cy="262255"/>
    <xdr:sp macro="" textlink="">
      <xdr:nvSpPr>
        <xdr:cNvPr id="405" name="テキスト ボックス 404"/>
        <xdr:cNvSpPr txBox="1"/>
      </xdr:nvSpPr>
      <xdr:spPr>
        <a:xfrm>
          <a:off x="1422654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186690</xdr:colOff>
      <xdr:row>47</xdr:row>
      <xdr:rowOff>132715</xdr:rowOff>
    </xdr:from>
    <xdr:ext cx="762000" cy="262255"/>
    <xdr:sp macro="" textlink="">
      <xdr:nvSpPr>
        <xdr:cNvPr id="406" name="テキスト ボックス 405"/>
        <xdr:cNvSpPr txBox="1"/>
      </xdr:nvSpPr>
      <xdr:spPr>
        <a:xfrm>
          <a:off x="1344168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132715</xdr:rowOff>
    </xdr:from>
    <xdr:ext cx="760730" cy="262255"/>
    <xdr:sp macro="" textlink="">
      <xdr:nvSpPr>
        <xdr:cNvPr id="407" name="テキスト ボックス 406"/>
        <xdr:cNvSpPr txBox="1"/>
      </xdr:nvSpPr>
      <xdr:spPr>
        <a:xfrm>
          <a:off x="12654280" y="801179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132715</xdr:rowOff>
    </xdr:from>
    <xdr:ext cx="762000" cy="262255"/>
    <xdr:sp macro="" textlink="">
      <xdr:nvSpPr>
        <xdr:cNvPr id="408" name="テキスト ボックス 407"/>
        <xdr:cNvSpPr txBox="1"/>
      </xdr:nvSpPr>
      <xdr:spPr>
        <a:xfrm>
          <a:off x="11856720" y="80117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186690</xdr:colOff>
      <xdr:row>40</xdr:row>
      <xdr:rowOff>16510</xdr:rowOff>
    </xdr:from>
    <xdr:to>
      <xdr:col>81</xdr:col>
      <xdr:colOff>95250</xdr:colOff>
      <xdr:row>40</xdr:row>
      <xdr:rowOff>118745</xdr:rowOff>
    </xdr:to>
    <xdr:sp macro="" textlink="">
      <xdr:nvSpPr>
        <xdr:cNvPr id="409" name="楕円 408"/>
        <xdr:cNvSpPr/>
      </xdr:nvSpPr>
      <xdr:spPr>
        <a:xfrm>
          <a:off x="15121890" y="6722110"/>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33020</xdr:rowOff>
    </xdr:from>
    <xdr:ext cx="762000" cy="261620"/>
    <xdr:sp macro="" textlink="">
      <xdr:nvSpPr>
        <xdr:cNvPr id="410" name="公債費負担の状況該当値テキスト"/>
        <xdr:cNvSpPr txBox="1"/>
      </xdr:nvSpPr>
      <xdr:spPr>
        <a:xfrm>
          <a:off x="15255240" y="657098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186690</xdr:colOff>
      <xdr:row>40</xdr:row>
      <xdr:rowOff>36830</xdr:rowOff>
    </xdr:from>
    <xdr:to>
      <xdr:col>77</xdr:col>
      <xdr:colOff>95250</xdr:colOff>
      <xdr:row>40</xdr:row>
      <xdr:rowOff>140335</xdr:rowOff>
    </xdr:to>
    <xdr:sp macro="" textlink="">
      <xdr:nvSpPr>
        <xdr:cNvPr id="411" name="楕円 410"/>
        <xdr:cNvSpPr/>
      </xdr:nvSpPr>
      <xdr:spPr>
        <a:xfrm>
          <a:off x="14375130" y="6742430"/>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150495</xdr:rowOff>
    </xdr:from>
    <xdr:ext cx="735330" cy="262890"/>
    <xdr:sp macro="" textlink="">
      <xdr:nvSpPr>
        <xdr:cNvPr id="412" name="テキスト ボックス 411"/>
        <xdr:cNvSpPr txBox="1"/>
      </xdr:nvSpPr>
      <xdr:spPr>
        <a:xfrm>
          <a:off x="14084300" y="6520815"/>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47625</xdr:rowOff>
    </xdr:from>
    <xdr:to>
      <xdr:col>73</xdr:col>
      <xdr:colOff>44450</xdr:colOff>
      <xdr:row>40</xdr:row>
      <xdr:rowOff>150495</xdr:rowOff>
    </xdr:to>
    <xdr:sp macro="" textlink="">
      <xdr:nvSpPr>
        <xdr:cNvPr id="413" name="楕円 412"/>
        <xdr:cNvSpPr/>
      </xdr:nvSpPr>
      <xdr:spPr>
        <a:xfrm>
          <a:off x="13594080" y="6753225"/>
          <a:ext cx="787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160655</xdr:rowOff>
    </xdr:from>
    <xdr:ext cx="762000" cy="261620"/>
    <xdr:sp macro="" textlink="">
      <xdr:nvSpPr>
        <xdr:cNvPr id="414" name="テキスト ボックス 413"/>
        <xdr:cNvSpPr txBox="1"/>
      </xdr:nvSpPr>
      <xdr:spPr>
        <a:xfrm>
          <a:off x="13286740" y="653097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47625</xdr:rowOff>
    </xdr:from>
    <xdr:to>
      <xdr:col>68</xdr:col>
      <xdr:colOff>186690</xdr:colOff>
      <xdr:row>40</xdr:row>
      <xdr:rowOff>150495</xdr:rowOff>
    </xdr:to>
    <xdr:sp macro="" textlink="">
      <xdr:nvSpPr>
        <xdr:cNvPr id="415" name="楕円 414"/>
        <xdr:cNvSpPr/>
      </xdr:nvSpPr>
      <xdr:spPr>
        <a:xfrm>
          <a:off x="12796520" y="6753225"/>
          <a:ext cx="8509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38</xdr:row>
      <xdr:rowOff>160655</xdr:rowOff>
    </xdr:from>
    <xdr:ext cx="762000" cy="261620"/>
    <xdr:sp macro="" textlink="">
      <xdr:nvSpPr>
        <xdr:cNvPr id="416" name="テキスト ボックス 415"/>
        <xdr:cNvSpPr txBox="1"/>
      </xdr:nvSpPr>
      <xdr:spPr>
        <a:xfrm>
          <a:off x="12508230" y="653097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16510</xdr:rowOff>
    </xdr:from>
    <xdr:to>
      <xdr:col>64</xdr:col>
      <xdr:colOff>152400</xdr:colOff>
      <xdr:row>40</xdr:row>
      <xdr:rowOff>118745</xdr:rowOff>
    </xdr:to>
    <xdr:sp macro="" textlink="">
      <xdr:nvSpPr>
        <xdr:cNvPr id="417" name="楕円 416"/>
        <xdr:cNvSpPr/>
      </xdr:nvSpPr>
      <xdr:spPr>
        <a:xfrm>
          <a:off x="11998960" y="67221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129540</xdr:rowOff>
    </xdr:from>
    <xdr:ext cx="762000" cy="261620"/>
    <xdr:sp macro="" textlink="">
      <xdr:nvSpPr>
        <xdr:cNvPr id="418" name="テキスト ボックス 417"/>
        <xdr:cNvSpPr txBox="1"/>
      </xdr:nvSpPr>
      <xdr:spPr>
        <a:xfrm>
          <a:off x="11714480" y="649986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154305</xdr:rowOff>
    </xdr:to>
    <xdr:sp macro="" textlink="">
      <xdr:nvSpPr>
        <xdr:cNvPr id="419" name="正方形/長方形 418"/>
        <xdr:cNvSpPr/>
      </xdr:nvSpPr>
      <xdr:spPr>
        <a:xfrm>
          <a:off x="11432540" y="1179830"/>
          <a:ext cx="453136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640" cy="313690"/>
    <xdr:sp macro="" textlink="">
      <xdr:nvSpPr>
        <xdr:cNvPr id="420" name="テキスト ボックス 419"/>
        <xdr:cNvSpPr txBox="1"/>
      </xdr:nvSpPr>
      <xdr:spPr>
        <a:xfrm>
          <a:off x="12272645" y="1534160"/>
          <a:ext cx="1437640"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64490"/>
    <xdr:sp macro="" textlink="">
      <xdr:nvSpPr>
        <xdr:cNvPr id="421" name="テキスト ボックス 420"/>
        <xdr:cNvSpPr txBox="1"/>
      </xdr:nvSpPr>
      <xdr:spPr>
        <a:xfrm>
          <a:off x="13655675" y="1508760"/>
          <a:ext cx="1651000" cy="3644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90170</xdr:rowOff>
    </xdr:from>
    <xdr:to>
      <xdr:col>93</xdr:col>
      <xdr:colOff>6350</xdr:colOff>
      <xdr:row>10</xdr:row>
      <xdr:rowOff>0</xdr:rowOff>
    </xdr:to>
    <xdr:sp macro="" textlink="">
      <xdr:nvSpPr>
        <xdr:cNvPr id="422" name="正方形/長方形 421"/>
        <xdr:cNvSpPr/>
      </xdr:nvSpPr>
      <xdr:spPr>
        <a:xfrm>
          <a:off x="16027400" y="143129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109855</xdr:rowOff>
    </xdr:from>
    <xdr:to>
      <xdr:col>93</xdr:col>
      <xdr:colOff>6350</xdr:colOff>
      <xdr:row>11</xdr:row>
      <xdr:rowOff>19050</xdr:rowOff>
    </xdr:to>
    <xdr:sp macro="" textlink="">
      <xdr:nvSpPr>
        <xdr:cNvPr id="423" name="正方形/長方形 422"/>
        <xdr:cNvSpPr/>
      </xdr:nvSpPr>
      <xdr:spPr>
        <a:xfrm>
          <a:off x="16027400" y="1618615"/>
          <a:ext cx="13411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90170</xdr:rowOff>
    </xdr:from>
    <xdr:to>
      <xdr:col>99</xdr:col>
      <xdr:colOff>146050</xdr:colOff>
      <xdr:row>10</xdr:row>
      <xdr:rowOff>0</xdr:rowOff>
    </xdr:to>
    <xdr:sp macro="" textlink="">
      <xdr:nvSpPr>
        <xdr:cNvPr id="424" name="正方形/長方形 423"/>
        <xdr:cNvSpPr/>
      </xdr:nvSpPr>
      <xdr:spPr>
        <a:xfrm>
          <a:off x="17495520" y="143129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109855</xdr:rowOff>
    </xdr:from>
    <xdr:to>
      <xdr:col>99</xdr:col>
      <xdr:colOff>146050</xdr:colOff>
      <xdr:row>11</xdr:row>
      <xdr:rowOff>19050</xdr:rowOff>
    </xdr:to>
    <xdr:sp macro="" textlink="">
      <xdr:nvSpPr>
        <xdr:cNvPr id="425" name="正方形/長方形 424"/>
        <xdr:cNvSpPr/>
      </xdr:nvSpPr>
      <xdr:spPr>
        <a:xfrm>
          <a:off x="17495520" y="1618615"/>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90170</xdr:rowOff>
    </xdr:from>
    <xdr:to>
      <xdr:col>106</xdr:col>
      <xdr:colOff>139700</xdr:colOff>
      <xdr:row>10</xdr:row>
      <xdr:rowOff>0</xdr:rowOff>
    </xdr:to>
    <xdr:sp macro="" textlink="">
      <xdr:nvSpPr>
        <xdr:cNvPr id="426" name="正方形/長方形 425"/>
        <xdr:cNvSpPr/>
      </xdr:nvSpPr>
      <xdr:spPr>
        <a:xfrm>
          <a:off x="18796000" y="1431290"/>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109855</xdr:rowOff>
    </xdr:from>
    <xdr:to>
      <xdr:col>106</xdr:col>
      <xdr:colOff>139700</xdr:colOff>
      <xdr:row>11</xdr:row>
      <xdr:rowOff>19050</xdr:rowOff>
    </xdr:to>
    <xdr:sp macro="" textlink="">
      <xdr:nvSpPr>
        <xdr:cNvPr id="427" name="正方形/長方形 426"/>
        <xdr:cNvSpPr/>
      </xdr:nvSpPr>
      <xdr:spPr>
        <a:xfrm>
          <a:off x="18796000" y="1618615"/>
          <a:ext cx="11328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84455</xdr:rowOff>
    </xdr:from>
    <xdr:to>
      <xdr:col>85</xdr:col>
      <xdr:colOff>95250</xdr:colOff>
      <xdr:row>25</xdr:row>
      <xdr:rowOff>96520</xdr:rowOff>
    </xdr:to>
    <xdr:sp macro="" textlink="">
      <xdr:nvSpPr>
        <xdr:cNvPr id="428" name="正方形/長方形 427"/>
        <xdr:cNvSpPr/>
      </xdr:nvSpPr>
      <xdr:spPr>
        <a:xfrm>
          <a:off x="11432540" y="1928495"/>
          <a:ext cx="4531360" cy="23590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84455</xdr:rowOff>
    </xdr:from>
    <xdr:to>
      <xdr:col>115</xdr:col>
      <xdr:colOff>31750</xdr:colOff>
      <xdr:row>25</xdr:row>
      <xdr:rowOff>96520</xdr:rowOff>
    </xdr:to>
    <xdr:sp macro="" textlink="">
      <xdr:nvSpPr>
        <xdr:cNvPr id="429" name="正方形/長方形 428"/>
        <xdr:cNvSpPr/>
      </xdr:nvSpPr>
      <xdr:spPr>
        <a:xfrm>
          <a:off x="16131540" y="1928495"/>
          <a:ext cx="5369560" cy="2359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84455</xdr:rowOff>
    </xdr:from>
    <xdr:to>
      <xdr:col>104</xdr:col>
      <xdr:colOff>114300</xdr:colOff>
      <xdr:row>12</xdr:row>
      <xdr:rowOff>167640</xdr:rowOff>
    </xdr:to>
    <xdr:sp macro="" textlink="">
      <xdr:nvSpPr>
        <xdr:cNvPr id="430" name="正方形/長方形 429"/>
        <xdr:cNvSpPr/>
      </xdr:nvSpPr>
      <xdr:spPr>
        <a:xfrm>
          <a:off x="16131540" y="1928495"/>
          <a:ext cx="3398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186690</xdr:colOff>
      <xdr:row>13</xdr:row>
      <xdr:rowOff>57785</xdr:rowOff>
    </xdr:from>
    <xdr:to>
      <xdr:col>114</xdr:col>
      <xdr:colOff>114300</xdr:colOff>
      <xdr:row>25</xdr:row>
      <xdr:rowOff>32385</xdr:rowOff>
    </xdr:to>
    <xdr:sp macro="" textlink="" fLocksText="0">
      <xdr:nvSpPr>
        <xdr:cNvPr id="431" name="テキスト ボックス 430"/>
        <xdr:cNvSpPr txBox="1"/>
      </xdr:nvSpPr>
      <xdr:spPr>
        <a:xfrm>
          <a:off x="16242030" y="2237105"/>
          <a:ext cx="515493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前年度と比較し、病院事業会計の地方債現在高が増となる一方、一般会計、下水道事業会計の地方債現在高が減となったほか、基金残高が増加したことなどから、昨年度と同じ0.0％にとなった。</a:t>
          </a:r>
        </a:p>
        <a:p>
          <a:r>
            <a:rPr kumimoji="1" lang="ja-JP" altLang="en-US" sz="1300">
              <a:latin typeface="ＭＳ Ｐゴシック"/>
              <a:ea typeface="ＭＳ Ｐゴシック"/>
            </a:rPr>
            <a:t>　今後、中心市街地活性化計画に掲げられた施設整備、圏央道青梅IＣ付近物流拠点整備、新学校給食センターの整備など、複数の大規模な投資事業が予想され、多額の地方債発行が見込まれることから、将来への過度な負担とならないように、十分に事業内容を精査し、将来負担の軽減に努めていく。</a:t>
          </a:r>
        </a:p>
      </xdr:txBody>
    </xdr:sp>
    <xdr:clientData/>
  </xdr:twoCellAnchor>
  <xdr:oneCellAnchor>
    <xdr:from>
      <xdr:col>61</xdr:col>
      <xdr:colOff>6350</xdr:colOff>
      <xdr:row>10</xdr:row>
      <xdr:rowOff>64135</xdr:rowOff>
    </xdr:from>
    <xdr:ext cx="298450" cy="228600"/>
    <xdr:sp macro="" textlink="">
      <xdr:nvSpPr>
        <xdr:cNvPr id="432" name="テキスト ボックス 431"/>
        <xdr:cNvSpPr txBox="1"/>
      </xdr:nvSpPr>
      <xdr:spPr>
        <a:xfrm>
          <a:off x="11394440" y="1740535"/>
          <a:ext cx="2984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96520</xdr:rowOff>
    </xdr:from>
    <xdr:to>
      <xdr:col>85</xdr:col>
      <xdr:colOff>95250</xdr:colOff>
      <xdr:row>25</xdr:row>
      <xdr:rowOff>96520</xdr:rowOff>
    </xdr:to>
    <xdr:cxnSp macro="">
      <xdr:nvCxnSpPr>
        <xdr:cNvPr id="433" name="直線コネクタ 432"/>
        <xdr:cNvCxnSpPr/>
      </xdr:nvCxnSpPr>
      <xdr:spPr>
        <a:xfrm>
          <a:off x="11432540" y="42875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126365</xdr:rowOff>
    </xdr:from>
    <xdr:ext cx="760730" cy="261620"/>
    <xdr:sp macro="" textlink="">
      <xdr:nvSpPr>
        <xdr:cNvPr id="434" name="テキスト ボックス 433"/>
        <xdr:cNvSpPr txBox="1"/>
      </xdr:nvSpPr>
      <xdr:spPr>
        <a:xfrm>
          <a:off x="10761980" y="414972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94615</xdr:rowOff>
    </xdr:from>
    <xdr:to>
      <xdr:col>85</xdr:col>
      <xdr:colOff>95250</xdr:colOff>
      <xdr:row>23</xdr:row>
      <xdr:rowOff>94615</xdr:rowOff>
    </xdr:to>
    <xdr:cxnSp macro="">
      <xdr:nvCxnSpPr>
        <xdr:cNvPr id="435" name="直線コネクタ 434"/>
        <xdr:cNvCxnSpPr/>
      </xdr:nvCxnSpPr>
      <xdr:spPr>
        <a:xfrm>
          <a:off x="11432540" y="39503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124460</xdr:rowOff>
    </xdr:from>
    <xdr:ext cx="760730" cy="261620"/>
    <xdr:sp macro="" textlink="">
      <xdr:nvSpPr>
        <xdr:cNvPr id="436" name="テキスト ボックス 435"/>
        <xdr:cNvSpPr txBox="1"/>
      </xdr:nvSpPr>
      <xdr:spPr>
        <a:xfrm>
          <a:off x="10761980" y="3812540"/>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92710</xdr:rowOff>
    </xdr:from>
    <xdr:to>
      <xdr:col>85</xdr:col>
      <xdr:colOff>95250</xdr:colOff>
      <xdr:row>21</xdr:row>
      <xdr:rowOff>92710</xdr:rowOff>
    </xdr:to>
    <xdr:cxnSp macro="">
      <xdr:nvCxnSpPr>
        <xdr:cNvPr id="437" name="直線コネクタ 436"/>
        <xdr:cNvCxnSpPr/>
      </xdr:nvCxnSpPr>
      <xdr:spPr>
        <a:xfrm>
          <a:off x="11432540" y="361315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122555</xdr:rowOff>
    </xdr:from>
    <xdr:ext cx="760730" cy="262255"/>
    <xdr:sp macro="" textlink="">
      <xdr:nvSpPr>
        <xdr:cNvPr id="438" name="テキスト ボックス 437"/>
        <xdr:cNvSpPr txBox="1"/>
      </xdr:nvSpPr>
      <xdr:spPr>
        <a:xfrm>
          <a:off x="10761980" y="34753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90805</xdr:rowOff>
    </xdr:from>
    <xdr:to>
      <xdr:col>85</xdr:col>
      <xdr:colOff>95250</xdr:colOff>
      <xdr:row>19</xdr:row>
      <xdr:rowOff>90805</xdr:rowOff>
    </xdr:to>
    <xdr:cxnSp macro="">
      <xdr:nvCxnSpPr>
        <xdr:cNvPr id="439" name="直線コネクタ 438"/>
        <xdr:cNvCxnSpPr/>
      </xdr:nvCxnSpPr>
      <xdr:spPr>
        <a:xfrm>
          <a:off x="11432540" y="32759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120015</xdr:rowOff>
    </xdr:from>
    <xdr:ext cx="760730" cy="263525"/>
    <xdr:sp macro="" textlink="">
      <xdr:nvSpPr>
        <xdr:cNvPr id="440" name="テキスト ボックス 439"/>
        <xdr:cNvSpPr txBox="1"/>
      </xdr:nvSpPr>
      <xdr:spPr>
        <a:xfrm>
          <a:off x="10761980" y="313753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89535</xdr:rowOff>
    </xdr:from>
    <xdr:to>
      <xdr:col>85</xdr:col>
      <xdr:colOff>95250</xdr:colOff>
      <xdr:row>17</xdr:row>
      <xdr:rowOff>89535</xdr:rowOff>
    </xdr:to>
    <xdr:cxnSp macro="">
      <xdr:nvCxnSpPr>
        <xdr:cNvPr id="441" name="直線コネクタ 440"/>
        <xdr:cNvCxnSpPr/>
      </xdr:nvCxnSpPr>
      <xdr:spPr>
        <a:xfrm>
          <a:off x="11432540" y="29394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118745</xdr:rowOff>
    </xdr:from>
    <xdr:ext cx="760730" cy="263525"/>
    <xdr:sp macro="" textlink="">
      <xdr:nvSpPr>
        <xdr:cNvPr id="442" name="テキスト ボックス 441"/>
        <xdr:cNvSpPr txBox="1"/>
      </xdr:nvSpPr>
      <xdr:spPr>
        <a:xfrm>
          <a:off x="10761980" y="280098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87630</xdr:rowOff>
    </xdr:from>
    <xdr:to>
      <xdr:col>85</xdr:col>
      <xdr:colOff>95250</xdr:colOff>
      <xdr:row>15</xdr:row>
      <xdr:rowOff>87630</xdr:rowOff>
    </xdr:to>
    <xdr:cxnSp macro="">
      <xdr:nvCxnSpPr>
        <xdr:cNvPr id="443" name="直線コネクタ 442"/>
        <xdr:cNvCxnSpPr/>
      </xdr:nvCxnSpPr>
      <xdr:spPr>
        <a:xfrm>
          <a:off x="11432540" y="260223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117475</xdr:rowOff>
    </xdr:from>
    <xdr:ext cx="760730" cy="262890"/>
    <xdr:sp macro="" textlink="">
      <xdr:nvSpPr>
        <xdr:cNvPr id="444" name="テキスト ボックス 443"/>
        <xdr:cNvSpPr txBox="1"/>
      </xdr:nvSpPr>
      <xdr:spPr>
        <a:xfrm>
          <a:off x="10761980" y="246443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85725</xdr:rowOff>
    </xdr:from>
    <xdr:to>
      <xdr:col>85</xdr:col>
      <xdr:colOff>95250</xdr:colOff>
      <xdr:row>13</xdr:row>
      <xdr:rowOff>85725</xdr:rowOff>
    </xdr:to>
    <xdr:cxnSp macro="">
      <xdr:nvCxnSpPr>
        <xdr:cNvPr id="445" name="直線コネクタ 444"/>
        <xdr:cNvCxnSpPr/>
      </xdr:nvCxnSpPr>
      <xdr:spPr>
        <a:xfrm>
          <a:off x="11432540" y="22650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115570</xdr:rowOff>
    </xdr:from>
    <xdr:ext cx="760730" cy="262890"/>
    <xdr:sp macro="" textlink="">
      <xdr:nvSpPr>
        <xdr:cNvPr id="446" name="テキスト ボックス 445"/>
        <xdr:cNvSpPr txBox="1"/>
      </xdr:nvSpPr>
      <xdr:spPr>
        <a:xfrm>
          <a:off x="10761980" y="212725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84455</xdr:rowOff>
    </xdr:from>
    <xdr:to>
      <xdr:col>85</xdr:col>
      <xdr:colOff>95250</xdr:colOff>
      <xdr:row>11</xdr:row>
      <xdr:rowOff>84455</xdr:rowOff>
    </xdr:to>
    <xdr:cxnSp macro="">
      <xdr:nvCxnSpPr>
        <xdr:cNvPr id="447" name="直線コネクタ 446"/>
        <xdr:cNvCxnSpPr/>
      </xdr:nvCxnSpPr>
      <xdr:spPr>
        <a:xfrm>
          <a:off x="11432540" y="19284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84455</xdr:rowOff>
    </xdr:from>
    <xdr:to>
      <xdr:col>85</xdr:col>
      <xdr:colOff>95250</xdr:colOff>
      <xdr:row>25</xdr:row>
      <xdr:rowOff>96520</xdr:rowOff>
    </xdr:to>
    <xdr:sp macro="" textlink="">
      <xdr:nvSpPr>
        <xdr:cNvPr id="448" name="将来負担の状況グラフ枠"/>
        <xdr:cNvSpPr/>
      </xdr:nvSpPr>
      <xdr:spPr>
        <a:xfrm>
          <a:off x="11432540" y="1928495"/>
          <a:ext cx="4531360" cy="23590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85725</xdr:rowOff>
    </xdr:from>
    <xdr:to>
      <xdr:col>81</xdr:col>
      <xdr:colOff>44450</xdr:colOff>
      <xdr:row>23</xdr:row>
      <xdr:rowOff>84455</xdr:rowOff>
    </xdr:to>
    <xdr:cxnSp macro="">
      <xdr:nvCxnSpPr>
        <xdr:cNvPr id="449" name="直線コネクタ 448"/>
        <xdr:cNvCxnSpPr/>
      </xdr:nvCxnSpPr>
      <xdr:spPr>
        <a:xfrm flipV="1">
          <a:off x="15166340" y="2265045"/>
          <a:ext cx="0" cy="1675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55880</xdr:rowOff>
    </xdr:from>
    <xdr:ext cx="762000" cy="262890"/>
    <xdr:sp macro="" textlink="">
      <xdr:nvSpPr>
        <xdr:cNvPr id="450" name="将来負担の状況最小値テキスト"/>
        <xdr:cNvSpPr txBox="1"/>
      </xdr:nvSpPr>
      <xdr:spPr>
        <a:xfrm>
          <a:off x="15255240" y="391160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84455</xdr:rowOff>
    </xdr:from>
    <xdr:to>
      <xdr:col>81</xdr:col>
      <xdr:colOff>133350</xdr:colOff>
      <xdr:row>23</xdr:row>
      <xdr:rowOff>84455</xdr:rowOff>
    </xdr:to>
    <xdr:cxnSp macro="">
      <xdr:nvCxnSpPr>
        <xdr:cNvPr id="451" name="直線コネクタ 450"/>
        <xdr:cNvCxnSpPr/>
      </xdr:nvCxnSpPr>
      <xdr:spPr>
        <a:xfrm>
          <a:off x="15100300" y="39401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121920</xdr:rowOff>
    </xdr:from>
    <xdr:ext cx="762000" cy="262255"/>
    <xdr:sp macro="" textlink="">
      <xdr:nvSpPr>
        <xdr:cNvPr id="452" name="将来負担の状況最大値テキスト"/>
        <xdr:cNvSpPr txBox="1"/>
      </xdr:nvSpPr>
      <xdr:spPr>
        <a:xfrm>
          <a:off x="15255240" y="196596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85725</xdr:rowOff>
    </xdr:from>
    <xdr:to>
      <xdr:col>81</xdr:col>
      <xdr:colOff>133350</xdr:colOff>
      <xdr:row>13</xdr:row>
      <xdr:rowOff>85725</xdr:rowOff>
    </xdr:to>
    <xdr:cxnSp macro="">
      <xdr:nvCxnSpPr>
        <xdr:cNvPr id="453" name="直線コネクタ 452"/>
        <xdr:cNvCxnSpPr/>
      </xdr:nvCxnSpPr>
      <xdr:spPr>
        <a:xfrm>
          <a:off x="15100300" y="22650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5715</xdr:rowOff>
    </xdr:from>
    <xdr:ext cx="762000" cy="262890"/>
    <xdr:sp macro="" textlink="">
      <xdr:nvSpPr>
        <xdr:cNvPr id="454" name="将来負担の状況平均値テキスト"/>
        <xdr:cNvSpPr txBox="1"/>
      </xdr:nvSpPr>
      <xdr:spPr>
        <a:xfrm>
          <a:off x="15255240" y="2185035"/>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186690</xdr:colOff>
      <xdr:row>13</xdr:row>
      <xdr:rowOff>34290</xdr:rowOff>
    </xdr:from>
    <xdr:to>
      <xdr:col>81</xdr:col>
      <xdr:colOff>95250</xdr:colOff>
      <xdr:row>13</xdr:row>
      <xdr:rowOff>137160</xdr:rowOff>
    </xdr:to>
    <xdr:sp macro="" textlink="">
      <xdr:nvSpPr>
        <xdr:cNvPr id="455" name="フローチャート: 判断 454"/>
        <xdr:cNvSpPr/>
      </xdr:nvSpPr>
      <xdr:spPr>
        <a:xfrm>
          <a:off x="15121890" y="221361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186690</xdr:colOff>
      <xdr:row>13</xdr:row>
      <xdr:rowOff>102870</xdr:rowOff>
    </xdr:from>
    <xdr:to>
      <xdr:col>77</xdr:col>
      <xdr:colOff>95250</xdr:colOff>
      <xdr:row>14</xdr:row>
      <xdr:rowOff>31750</xdr:rowOff>
    </xdr:to>
    <xdr:sp macro="" textlink="">
      <xdr:nvSpPr>
        <xdr:cNvPr id="456" name="フローチャート: 判断 455"/>
        <xdr:cNvSpPr/>
      </xdr:nvSpPr>
      <xdr:spPr>
        <a:xfrm>
          <a:off x="14375130" y="228219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41910</xdr:rowOff>
    </xdr:from>
    <xdr:ext cx="735330" cy="262890"/>
    <xdr:sp macro="" textlink="">
      <xdr:nvSpPr>
        <xdr:cNvPr id="457" name="テキスト ボックス 456"/>
        <xdr:cNvSpPr txBox="1"/>
      </xdr:nvSpPr>
      <xdr:spPr>
        <a:xfrm>
          <a:off x="14084300" y="2053590"/>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128270</xdr:rowOff>
    </xdr:from>
    <xdr:to>
      <xdr:col>73</xdr:col>
      <xdr:colOff>44450</xdr:colOff>
      <xdr:row>14</xdr:row>
      <xdr:rowOff>57150</xdr:rowOff>
    </xdr:to>
    <xdr:sp macro="" textlink="">
      <xdr:nvSpPr>
        <xdr:cNvPr id="458" name="フローチャート: 判断 457"/>
        <xdr:cNvSpPr/>
      </xdr:nvSpPr>
      <xdr:spPr>
        <a:xfrm>
          <a:off x="13594080" y="230759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67945</xdr:rowOff>
    </xdr:from>
    <xdr:ext cx="762000" cy="262255"/>
    <xdr:sp macro="" textlink="">
      <xdr:nvSpPr>
        <xdr:cNvPr id="459" name="テキスト ボックス 458"/>
        <xdr:cNvSpPr txBox="1"/>
      </xdr:nvSpPr>
      <xdr:spPr>
        <a:xfrm>
          <a:off x="13286740" y="20796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121920</xdr:rowOff>
    </xdr:from>
    <xdr:to>
      <xdr:col>68</xdr:col>
      <xdr:colOff>186690</xdr:colOff>
      <xdr:row>14</xdr:row>
      <xdr:rowOff>50800</xdr:rowOff>
    </xdr:to>
    <xdr:sp macro="" textlink="">
      <xdr:nvSpPr>
        <xdr:cNvPr id="460" name="フローチャート: 判断 459"/>
        <xdr:cNvSpPr/>
      </xdr:nvSpPr>
      <xdr:spPr>
        <a:xfrm>
          <a:off x="12796520" y="2301240"/>
          <a:ext cx="8509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186690</xdr:colOff>
      <xdr:row>12</xdr:row>
      <xdr:rowOff>60960</xdr:rowOff>
    </xdr:from>
    <xdr:ext cx="762000" cy="262255"/>
    <xdr:sp macro="" textlink="">
      <xdr:nvSpPr>
        <xdr:cNvPr id="461" name="テキスト ボックス 460"/>
        <xdr:cNvSpPr txBox="1"/>
      </xdr:nvSpPr>
      <xdr:spPr>
        <a:xfrm>
          <a:off x="12508230" y="207264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73660</xdr:rowOff>
    </xdr:from>
    <xdr:to>
      <xdr:col>64</xdr:col>
      <xdr:colOff>152400</xdr:colOff>
      <xdr:row>15</xdr:row>
      <xdr:rowOff>2540</xdr:rowOff>
    </xdr:to>
    <xdr:sp macro="" textlink="">
      <xdr:nvSpPr>
        <xdr:cNvPr id="462" name="フローチャート: 判断 461"/>
        <xdr:cNvSpPr/>
      </xdr:nvSpPr>
      <xdr:spPr>
        <a:xfrm>
          <a:off x="11998960" y="24206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161290</xdr:rowOff>
    </xdr:from>
    <xdr:ext cx="762000" cy="261620"/>
    <xdr:sp macro="" textlink="">
      <xdr:nvSpPr>
        <xdr:cNvPr id="463" name="テキスト ボックス 462"/>
        <xdr:cNvSpPr txBox="1"/>
      </xdr:nvSpPr>
      <xdr:spPr>
        <a:xfrm>
          <a:off x="11714480" y="250825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93980</xdr:rowOff>
    </xdr:from>
    <xdr:ext cx="762000" cy="262255"/>
    <xdr:sp macro="" textlink="">
      <xdr:nvSpPr>
        <xdr:cNvPr id="464" name="テキスト ボックス 463"/>
        <xdr:cNvSpPr txBox="1"/>
      </xdr:nvSpPr>
      <xdr:spPr>
        <a:xfrm>
          <a:off x="1497330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93980</xdr:rowOff>
    </xdr:from>
    <xdr:ext cx="762000" cy="262255"/>
    <xdr:sp macro="" textlink="">
      <xdr:nvSpPr>
        <xdr:cNvPr id="465" name="テキスト ボックス 464"/>
        <xdr:cNvSpPr txBox="1"/>
      </xdr:nvSpPr>
      <xdr:spPr>
        <a:xfrm>
          <a:off x="1422654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186690</xdr:colOff>
      <xdr:row>25</xdr:row>
      <xdr:rowOff>93980</xdr:rowOff>
    </xdr:from>
    <xdr:ext cx="762000" cy="262255"/>
    <xdr:sp macro="" textlink="">
      <xdr:nvSpPr>
        <xdr:cNvPr id="466" name="テキスト ボックス 465"/>
        <xdr:cNvSpPr txBox="1"/>
      </xdr:nvSpPr>
      <xdr:spPr>
        <a:xfrm>
          <a:off x="1344168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93980</xdr:rowOff>
    </xdr:from>
    <xdr:ext cx="760730" cy="262255"/>
    <xdr:sp macro="" textlink="">
      <xdr:nvSpPr>
        <xdr:cNvPr id="467" name="テキスト ボックス 466"/>
        <xdr:cNvSpPr txBox="1"/>
      </xdr:nvSpPr>
      <xdr:spPr>
        <a:xfrm>
          <a:off x="12654280" y="428498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93980</xdr:rowOff>
    </xdr:from>
    <xdr:ext cx="762000" cy="262255"/>
    <xdr:sp macro="" textlink="">
      <xdr:nvSpPr>
        <xdr:cNvPr id="468" name="テキスト ボックス 467"/>
        <xdr:cNvSpPr txBox="1"/>
      </xdr:nvSpPr>
      <xdr:spPr>
        <a:xfrm>
          <a:off x="11856720" y="42849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64</xdr:col>
      <xdr:colOff>50800</xdr:colOff>
      <xdr:row>13</xdr:row>
      <xdr:rowOff>34290</xdr:rowOff>
    </xdr:from>
    <xdr:to>
      <xdr:col>64</xdr:col>
      <xdr:colOff>152400</xdr:colOff>
      <xdr:row>13</xdr:row>
      <xdr:rowOff>137160</xdr:rowOff>
    </xdr:to>
    <xdr:sp macro="" textlink="">
      <xdr:nvSpPr>
        <xdr:cNvPr id="469" name="楕円 468"/>
        <xdr:cNvSpPr/>
      </xdr:nvSpPr>
      <xdr:spPr>
        <a:xfrm>
          <a:off x="11998960" y="22136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147955</xdr:rowOff>
    </xdr:from>
    <xdr:ext cx="762000" cy="262255"/>
    <xdr:sp macro="" textlink="">
      <xdr:nvSpPr>
        <xdr:cNvPr id="470" name="テキスト ボックス 469"/>
        <xdr:cNvSpPr txBox="1"/>
      </xdr:nvSpPr>
      <xdr:spPr>
        <a:xfrm>
          <a:off x="11714480" y="19919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26</xdr:row>
      <xdr:rowOff>76835</xdr:rowOff>
    </xdr:from>
    <xdr:to>
      <xdr:col>51</xdr:col>
      <xdr:colOff>163195</xdr:colOff>
      <xdr:row>28</xdr:row>
      <xdr:rowOff>161290</xdr:rowOff>
    </xdr:to>
    <xdr:sp macro="" textlink="">
      <xdr:nvSpPr>
        <xdr:cNvPr id="471" name="テキスト ボックス 470"/>
        <xdr:cNvSpPr txBox="1"/>
      </xdr:nvSpPr>
      <xdr:spPr>
        <a:xfrm>
          <a:off x="693420" y="4435475"/>
          <a:ext cx="8990965" cy="4197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「定員管理の状況」の「人口</a:t>
          </a:r>
          <a:r>
            <a:rPr kumimoji="1" lang="en-US" altLang="ja-JP" sz="1000">
              <a:solidFill>
                <a:sysClr val="windowText" lastClr="000000"/>
              </a:solidFill>
              <a:latin typeface="ＭＳ Ｐゴシック"/>
              <a:ea typeface="ＭＳ Ｐゴシック"/>
            </a:rPr>
            <a:t>1,000</a:t>
          </a:r>
          <a:r>
            <a:rPr kumimoji="1" lang="ja-JP" altLang="en-US" sz="1000">
              <a:solidFill>
                <a:sysClr val="windowText" lastClr="000000"/>
              </a:solidFill>
              <a:latin typeface="ＭＳ Ｐゴシック"/>
              <a:ea typeface="ＭＳ Ｐゴシック"/>
            </a:rPr>
            <a:t>人当たり職員数」</a:t>
          </a:r>
          <a:r>
            <a:rPr kumimoji="1" lang="ja-JP" altLang="en-US" sz="1000">
              <a:solidFill>
                <a:sysClr val="windowText" lastClr="000000"/>
              </a:solidFill>
              <a:latin typeface="ＭＳ Ｐゴシック"/>
              <a:ea typeface="ＭＳ Ｐゴシック"/>
              <a:cs typeface="+mn-cs"/>
            </a:rPr>
            <a:t>の算出に用いる</a:t>
          </a:r>
          <a:r>
            <a:rPr kumimoji="1" lang="ja-JP" altLang="en-US" sz="1000">
              <a:solidFill>
                <a:sysClr val="windowText" lastClr="000000"/>
              </a:solidFill>
              <a:latin typeface="ＭＳ Ｐゴシック"/>
              <a:ea typeface="ＭＳ Ｐゴシック"/>
            </a:rPr>
            <a:t>職員数及び「給与水準（国との比較）」の「ラスパイレス指数」については、各調査対象年度の翌年の</a:t>
          </a:r>
        </a:p>
        <a:p>
          <a:pPr algn="l"/>
          <a:r>
            <a:rPr kumimoji="1" lang="ja-JP" altLang="en-US" sz="1000">
              <a:solidFill>
                <a:sysClr val="windowText" lastClr="000000"/>
              </a:solidFill>
              <a:latin typeface="ＭＳ Ｐゴシック"/>
              <a:ea typeface="ＭＳ Ｐゴシック"/>
            </a:rPr>
            <a:t>　地方公務員給与実態調査に基づいているが、令和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年度は令和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年調査の数値を引用している。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128905</xdr:rowOff>
    </xdr:from>
    <xdr:to>
      <xdr:col>63</xdr:col>
      <xdr:colOff>98425</xdr:colOff>
      <xdr:row>3</xdr:row>
      <xdr:rowOff>122555</xdr:rowOff>
    </xdr:to>
    <xdr:sp macro="" textlink="">
      <xdr:nvSpPr>
        <xdr:cNvPr id="2" name="正方形/長方形 1"/>
        <xdr:cNvSpPr/>
      </xdr:nvSpPr>
      <xdr:spPr>
        <a:xfrm>
          <a:off x="0" y="128905"/>
          <a:ext cx="11459845"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64135</xdr:rowOff>
    </xdr:to>
    <xdr:sp macro="" textlink="">
      <xdr:nvSpPr>
        <xdr:cNvPr id="3" name="正方形/長方形 2"/>
        <xdr:cNvSpPr/>
      </xdr:nvSpPr>
      <xdr:spPr>
        <a:xfrm>
          <a:off x="17243425" y="186690"/>
          <a:ext cx="353695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45085</xdr:rowOff>
    </xdr:from>
    <xdr:to>
      <xdr:col>115</xdr:col>
      <xdr:colOff>22225</xdr:colOff>
      <xdr:row>4</xdr:row>
      <xdr:rowOff>38735</xdr:rowOff>
    </xdr:to>
    <xdr:sp macro="" textlink="">
      <xdr:nvSpPr>
        <xdr:cNvPr id="4" name="正方形/長方形 3"/>
        <xdr:cNvSpPr/>
      </xdr:nvSpPr>
      <xdr:spPr>
        <a:xfrm>
          <a:off x="17268825" y="212725"/>
          <a:ext cx="34925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71120</xdr:rowOff>
    </xdr:from>
    <xdr:to>
      <xdr:col>114</xdr:col>
      <xdr:colOff>180340</xdr:colOff>
      <xdr:row>4</xdr:row>
      <xdr:rowOff>0</xdr:rowOff>
    </xdr:to>
    <xdr:sp macro="" textlink="">
      <xdr:nvSpPr>
        <xdr:cNvPr id="5" name="正方形/長方形 4"/>
        <xdr:cNvSpPr/>
      </xdr:nvSpPr>
      <xdr:spPr>
        <a:xfrm>
          <a:off x="17294225" y="238760"/>
          <a:ext cx="3444875" cy="431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81</xdr:col>
      <xdr:colOff>117475</xdr:colOff>
      <xdr:row>1</xdr:row>
      <xdr:rowOff>19050</xdr:rowOff>
    </xdr:from>
    <xdr:to>
      <xdr:col>94</xdr:col>
      <xdr:colOff>177800</xdr:colOff>
      <xdr:row>4</xdr:row>
      <xdr:rowOff>64135</xdr:rowOff>
    </xdr:to>
    <xdr:sp macro="" textlink="">
      <xdr:nvSpPr>
        <xdr:cNvPr id="6" name="正方形/長方形 5"/>
        <xdr:cNvSpPr/>
      </xdr:nvSpPr>
      <xdr:spPr>
        <a:xfrm>
          <a:off x="14725015" y="186690"/>
          <a:ext cx="2404745"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45085</xdr:rowOff>
    </xdr:from>
    <xdr:to>
      <xdr:col>94</xdr:col>
      <xdr:colOff>158750</xdr:colOff>
      <xdr:row>4</xdr:row>
      <xdr:rowOff>38735</xdr:rowOff>
    </xdr:to>
    <xdr:sp macro="" textlink="">
      <xdr:nvSpPr>
        <xdr:cNvPr id="7" name="正方形/長方形 6"/>
        <xdr:cNvSpPr/>
      </xdr:nvSpPr>
      <xdr:spPr>
        <a:xfrm>
          <a:off x="14750415" y="212725"/>
          <a:ext cx="23602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71120</xdr:rowOff>
    </xdr:from>
    <xdr:to>
      <xdr:col>94</xdr:col>
      <xdr:colOff>127000</xdr:colOff>
      <xdr:row>4</xdr:row>
      <xdr:rowOff>13335</xdr:rowOff>
    </xdr:to>
    <xdr:sp macro="" textlink="">
      <xdr:nvSpPr>
        <xdr:cNvPr id="8" name="正方形/長方形 7"/>
        <xdr:cNvSpPr/>
      </xdr:nvSpPr>
      <xdr:spPr>
        <a:xfrm>
          <a:off x="14775815" y="238760"/>
          <a:ext cx="2303145" cy="4451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32385</xdr:rowOff>
    </xdr:from>
    <xdr:to>
      <xdr:col>115</xdr:col>
      <xdr:colOff>47625</xdr:colOff>
      <xdr:row>87</xdr:row>
      <xdr:rowOff>148590</xdr:rowOff>
    </xdr:to>
    <xdr:sp macro="" textlink="">
      <xdr:nvSpPr>
        <xdr:cNvPr id="9" name="正方形/長方形 8"/>
        <xdr:cNvSpPr/>
      </xdr:nvSpPr>
      <xdr:spPr>
        <a:xfrm>
          <a:off x="0" y="870585"/>
          <a:ext cx="20786725" cy="13862685"/>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154305</xdr:rowOff>
    </xdr:from>
    <xdr:to>
      <xdr:col>52</xdr:col>
      <xdr:colOff>12700</xdr:colOff>
      <xdr:row>19</xdr:row>
      <xdr:rowOff>25400</xdr:rowOff>
    </xdr:to>
    <xdr:sp macro="" textlink="">
      <xdr:nvSpPr>
        <xdr:cNvPr id="10" name="正方形/長方形 9"/>
        <xdr:cNvSpPr/>
      </xdr:nvSpPr>
      <xdr:spPr>
        <a:xfrm>
          <a:off x="702945" y="1495425"/>
          <a:ext cx="8687435"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13335</xdr:rowOff>
    </xdr:from>
    <xdr:to>
      <xdr:col>11</xdr:col>
      <xdr:colOff>85725</xdr:colOff>
      <xdr:row>19</xdr:row>
      <xdr:rowOff>13335</xdr:rowOff>
    </xdr:to>
    <xdr:sp macro="" textlink="">
      <xdr:nvSpPr>
        <xdr:cNvPr id="11" name="正方形/長方形 10"/>
        <xdr:cNvSpPr/>
      </xdr:nvSpPr>
      <xdr:spPr>
        <a:xfrm>
          <a:off x="810260" y="1522095"/>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13335</xdr:rowOff>
    </xdr:from>
    <xdr:to>
      <xdr:col>17</xdr:col>
      <xdr:colOff>92075</xdr:colOff>
      <xdr:row>19</xdr:row>
      <xdr:rowOff>13335</xdr:rowOff>
    </xdr:to>
    <xdr:sp macro="" textlink="">
      <xdr:nvSpPr>
        <xdr:cNvPr id="12" name="正方形/長方形 11"/>
        <xdr:cNvSpPr/>
      </xdr:nvSpPr>
      <xdr:spPr>
        <a:xfrm>
          <a:off x="2005965" y="1522095"/>
          <a:ext cx="11518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131,124
129,087
103.31
62,081,371
58,615,463
2,872,806
28,535,185
32,451,070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13335</xdr:rowOff>
    </xdr:from>
    <xdr:to>
      <xdr:col>25</xdr:col>
      <xdr:colOff>79375</xdr:colOff>
      <xdr:row>19</xdr:row>
      <xdr:rowOff>13335</xdr:rowOff>
    </xdr:to>
    <xdr:sp macro="" textlink="">
      <xdr:nvSpPr>
        <xdr:cNvPr id="13" name="正方形/長方形 12"/>
        <xdr:cNvSpPr/>
      </xdr:nvSpPr>
      <xdr:spPr>
        <a:xfrm>
          <a:off x="3221355" y="1522095"/>
          <a:ext cx="13665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167640</xdr:rowOff>
    </xdr:to>
    <xdr:sp macro="" textlink="">
      <xdr:nvSpPr>
        <xdr:cNvPr id="14" name="正方形/長方形 13"/>
        <xdr:cNvSpPr/>
      </xdr:nvSpPr>
      <xdr:spPr>
        <a:xfrm>
          <a:off x="4587875" y="1515110"/>
          <a:ext cx="1835150" cy="999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180340</xdr:colOff>
      <xdr:row>14</xdr:row>
      <xdr:rowOff>167640</xdr:rowOff>
    </xdr:to>
    <xdr:sp macro="" textlink="">
      <xdr:nvSpPr>
        <xdr:cNvPr id="15" name="正方形/長方形 14"/>
        <xdr:cNvSpPr/>
      </xdr:nvSpPr>
      <xdr:spPr>
        <a:xfrm>
          <a:off x="6423025" y="1515110"/>
          <a:ext cx="1151255" cy="999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167640</xdr:rowOff>
    </xdr:to>
    <xdr:sp macro="" textlink="">
      <xdr:nvSpPr>
        <xdr:cNvPr id="16" name="正方形/長方形 15"/>
        <xdr:cNvSpPr/>
      </xdr:nvSpPr>
      <xdr:spPr>
        <a:xfrm>
          <a:off x="7618730" y="1515110"/>
          <a:ext cx="575945" cy="999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13335</xdr:rowOff>
    </xdr:from>
    <xdr:to>
      <xdr:col>35</xdr:col>
      <xdr:colOff>111125</xdr:colOff>
      <xdr:row>18</xdr:row>
      <xdr:rowOff>25400</xdr:rowOff>
    </xdr:to>
    <xdr:sp macro="" textlink="">
      <xdr:nvSpPr>
        <xdr:cNvPr id="17" name="正方形/長方形 16"/>
        <xdr:cNvSpPr/>
      </xdr:nvSpPr>
      <xdr:spPr>
        <a:xfrm>
          <a:off x="4587875" y="2360295"/>
          <a:ext cx="1835150" cy="682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13335</xdr:rowOff>
    </xdr:from>
    <xdr:to>
      <xdr:col>53</xdr:col>
      <xdr:colOff>3175</xdr:colOff>
      <xdr:row>18</xdr:row>
      <xdr:rowOff>25400</xdr:rowOff>
    </xdr:to>
    <xdr:sp macro="" textlink="">
      <xdr:nvSpPr>
        <xdr:cNvPr id="18" name="正方形/長方形 17"/>
        <xdr:cNvSpPr/>
      </xdr:nvSpPr>
      <xdr:spPr>
        <a:xfrm>
          <a:off x="6486525" y="2360295"/>
          <a:ext cx="3074670" cy="682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154305</xdr:rowOff>
    </xdr:from>
    <xdr:to>
      <xdr:col>60</xdr:col>
      <xdr:colOff>0</xdr:colOff>
      <xdr:row>15</xdr:row>
      <xdr:rowOff>96520</xdr:rowOff>
    </xdr:to>
    <xdr:sp macro="" textlink="">
      <xdr:nvSpPr>
        <xdr:cNvPr id="19" name="角丸四角形 18"/>
        <xdr:cNvSpPr/>
      </xdr:nvSpPr>
      <xdr:spPr>
        <a:xfrm>
          <a:off x="9542780" y="1495425"/>
          <a:ext cx="127762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45085</xdr:rowOff>
    </xdr:from>
    <xdr:to>
      <xdr:col>60</xdr:col>
      <xdr:colOff>95250</xdr:colOff>
      <xdr:row>10</xdr:row>
      <xdr:rowOff>128905</xdr:rowOff>
    </xdr:to>
    <xdr:sp macro="" textlink="">
      <xdr:nvSpPr>
        <xdr:cNvPr id="20" name="正方形/長方形 19"/>
        <xdr:cNvSpPr/>
      </xdr:nvSpPr>
      <xdr:spPr>
        <a:xfrm>
          <a:off x="9763760" y="1553845"/>
          <a:ext cx="11518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142240</xdr:rowOff>
    </xdr:from>
    <xdr:to>
      <xdr:col>60</xdr:col>
      <xdr:colOff>95250</xdr:colOff>
      <xdr:row>12</xdr:row>
      <xdr:rowOff>51435</xdr:rowOff>
    </xdr:to>
    <xdr:sp macro="" textlink="">
      <xdr:nvSpPr>
        <xdr:cNvPr id="21" name="正方形/長方形 20"/>
        <xdr:cNvSpPr/>
      </xdr:nvSpPr>
      <xdr:spPr>
        <a:xfrm>
          <a:off x="9763760" y="181864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128905</xdr:rowOff>
    </xdr:from>
    <xdr:to>
      <xdr:col>60</xdr:col>
      <xdr:colOff>95250</xdr:colOff>
      <xdr:row>16</xdr:row>
      <xdr:rowOff>77470</xdr:rowOff>
    </xdr:to>
    <xdr:sp macro="" textlink="">
      <xdr:nvSpPr>
        <xdr:cNvPr id="22" name="正方形/長方形 21"/>
        <xdr:cNvSpPr/>
      </xdr:nvSpPr>
      <xdr:spPr>
        <a:xfrm>
          <a:off x="9763760" y="2140585"/>
          <a:ext cx="115189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135255</xdr:rowOff>
    </xdr:from>
    <xdr:to>
      <xdr:col>54</xdr:col>
      <xdr:colOff>38100</xdr:colOff>
      <xdr:row>9</xdr:row>
      <xdr:rowOff>135255</xdr:rowOff>
    </xdr:to>
    <xdr:cxnSp macro="">
      <xdr:nvCxnSpPr>
        <xdr:cNvPr id="23" name="直線コネクタ 22"/>
        <xdr:cNvCxnSpPr/>
      </xdr:nvCxnSpPr>
      <xdr:spPr>
        <a:xfrm>
          <a:off x="9624695" y="1644015"/>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84455</xdr:rowOff>
    </xdr:from>
    <xdr:to>
      <xdr:col>54</xdr:col>
      <xdr:colOff>3175</xdr:colOff>
      <xdr:row>10</xdr:row>
      <xdr:rowOff>13335</xdr:rowOff>
    </xdr:to>
    <xdr:sp macro="" textlink="">
      <xdr:nvSpPr>
        <xdr:cNvPr id="24" name="楕円 23"/>
        <xdr:cNvSpPr/>
      </xdr:nvSpPr>
      <xdr:spPr>
        <a:xfrm>
          <a:off x="9659620" y="1593215"/>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109855</xdr:rowOff>
    </xdr:to>
    <xdr:sp macro="" textlink="">
      <xdr:nvSpPr>
        <xdr:cNvPr id="25" name="フローチャート: 判断 24"/>
        <xdr:cNvSpPr/>
      </xdr:nvSpPr>
      <xdr:spPr>
        <a:xfrm>
          <a:off x="9659620" y="1850390"/>
          <a:ext cx="819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103505</xdr:rowOff>
    </xdr:from>
    <xdr:to>
      <xdr:col>53</xdr:col>
      <xdr:colOff>146050</xdr:colOff>
      <xdr:row>13</xdr:row>
      <xdr:rowOff>71120</xdr:rowOff>
    </xdr:to>
    <xdr:cxnSp macro="">
      <xdr:nvCxnSpPr>
        <xdr:cNvPr id="26" name="直線コネクタ 25"/>
        <xdr:cNvCxnSpPr/>
      </xdr:nvCxnSpPr>
      <xdr:spPr>
        <a:xfrm>
          <a:off x="9704070" y="211518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103505</xdr:rowOff>
    </xdr:from>
    <xdr:to>
      <xdr:col>54</xdr:col>
      <xdr:colOff>38100</xdr:colOff>
      <xdr:row>12</xdr:row>
      <xdr:rowOff>103505</xdr:rowOff>
    </xdr:to>
    <xdr:cxnSp macro="">
      <xdr:nvCxnSpPr>
        <xdr:cNvPr id="27" name="直線コネクタ 26"/>
        <xdr:cNvCxnSpPr/>
      </xdr:nvCxnSpPr>
      <xdr:spPr>
        <a:xfrm>
          <a:off x="9624695" y="211518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167640</xdr:rowOff>
    </xdr:from>
    <xdr:to>
      <xdr:col>53</xdr:col>
      <xdr:colOff>146050</xdr:colOff>
      <xdr:row>14</xdr:row>
      <xdr:rowOff>138430</xdr:rowOff>
    </xdr:to>
    <xdr:cxnSp macro="">
      <xdr:nvCxnSpPr>
        <xdr:cNvPr id="28" name="直線コネクタ 27"/>
        <xdr:cNvCxnSpPr/>
      </xdr:nvCxnSpPr>
      <xdr:spPr>
        <a:xfrm flipV="1">
          <a:off x="9704070" y="234696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142240</xdr:rowOff>
    </xdr:from>
    <xdr:to>
      <xdr:col>54</xdr:col>
      <xdr:colOff>38100</xdr:colOff>
      <xdr:row>14</xdr:row>
      <xdr:rowOff>142240</xdr:rowOff>
    </xdr:to>
    <xdr:cxnSp macro="">
      <xdr:nvCxnSpPr>
        <xdr:cNvPr id="29" name="直線コネクタ 28"/>
        <xdr:cNvCxnSpPr/>
      </xdr:nvCxnSpPr>
      <xdr:spPr>
        <a:xfrm>
          <a:off x="9624695" y="24892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64135</xdr:rowOff>
    </xdr:from>
    <xdr:ext cx="8895080" cy="262890"/>
    <xdr:sp macro="" textlink="">
      <xdr:nvSpPr>
        <xdr:cNvPr id="30" name="テキスト ボックス 29"/>
        <xdr:cNvSpPr txBox="1"/>
      </xdr:nvSpPr>
      <xdr:spPr>
        <a:xfrm>
          <a:off x="639445" y="3416935"/>
          <a:ext cx="88950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148590</xdr:rowOff>
    </xdr:from>
    <xdr:ext cx="6045200" cy="262255"/>
    <xdr:sp macro="" textlink="">
      <xdr:nvSpPr>
        <xdr:cNvPr id="31" name="テキスト ボックス 30"/>
        <xdr:cNvSpPr txBox="1"/>
      </xdr:nvSpPr>
      <xdr:spPr>
        <a:xfrm>
          <a:off x="639445" y="3669030"/>
          <a:ext cx="60452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57785</xdr:rowOff>
    </xdr:from>
    <xdr:ext cx="8230235" cy="262255"/>
    <xdr:sp macro="" textlink="">
      <xdr:nvSpPr>
        <xdr:cNvPr id="32" name="テキスト ボックス 31"/>
        <xdr:cNvSpPr txBox="1"/>
      </xdr:nvSpPr>
      <xdr:spPr>
        <a:xfrm>
          <a:off x="639445" y="3913505"/>
          <a:ext cx="823023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142240</xdr:rowOff>
    </xdr:from>
    <xdr:ext cx="183515" cy="262255"/>
    <xdr:sp macro="" textlink="">
      <xdr:nvSpPr>
        <xdr:cNvPr id="33" name="テキスト ボックス 32"/>
        <xdr:cNvSpPr txBox="1"/>
      </xdr:nvSpPr>
      <xdr:spPr>
        <a:xfrm>
          <a:off x="639445" y="4165600"/>
          <a:ext cx="18351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71120</xdr:rowOff>
    </xdr:from>
    <xdr:to>
      <xdr:col>26</xdr:col>
      <xdr:colOff>180340</xdr:colOff>
      <xdr:row>29</xdr:row>
      <xdr:rowOff>45085</xdr:rowOff>
    </xdr:to>
    <xdr:sp macro="" textlink="">
      <xdr:nvSpPr>
        <xdr:cNvPr id="34" name="正方形/長方形 33"/>
        <xdr:cNvSpPr/>
      </xdr:nvSpPr>
      <xdr:spPr>
        <a:xfrm>
          <a:off x="702945" y="4597400"/>
          <a:ext cx="416623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180340</xdr:colOff>
      <xdr:row>27</xdr:row>
      <xdr:rowOff>135255</xdr:rowOff>
    </xdr:from>
    <xdr:to>
      <xdr:col>34</xdr:col>
      <xdr:colOff>120650</xdr:colOff>
      <xdr:row>29</xdr:row>
      <xdr:rowOff>45085</xdr:rowOff>
    </xdr:to>
    <xdr:sp macro="" textlink="">
      <xdr:nvSpPr>
        <xdr:cNvPr id="35" name="正方形/長方形 34"/>
        <xdr:cNvSpPr/>
      </xdr:nvSpPr>
      <xdr:spPr>
        <a:xfrm>
          <a:off x="4869180" y="466153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180340</xdr:colOff>
      <xdr:row>28</xdr:row>
      <xdr:rowOff>154305</xdr:rowOff>
    </xdr:from>
    <xdr:to>
      <xdr:col>34</xdr:col>
      <xdr:colOff>120650</xdr:colOff>
      <xdr:row>30</xdr:row>
      <xdr:rowOff>64135</xdr:rowOff>
    </xdr:to>
    <xdr:sp macro="" textlink="">
      <xdr:nvSpPr>
        <xdr:cNvPr id="36" name="正方形/長方形 35"/>
        <xdr:cNvSpPr/>
      </xdr:nvSpPr>
      <xdr:spPr>
        <a:xfrm>
          <a:off x="4869180" y="484822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135255</xdr:rowOff>
    </xdr:from>
    <xdr:to>
      <xdr:col>42</xdr:col>
      <xdr:colOff>82550</xdr:colOff>
      <xdr:row>29</xdr:row>
      <xdr:rowOff>45085</xdr:rowOff>
    </xdr:to>
    <xdr:sp macro="" textlink="">
      <xdr:nvSpPr>
        <xdr:cNvPr id="37" name="正方形/長方形 36"/>
        <xdr:cNvSpPr/>
      </xdr:nvSpPr>
      <xdr:spPr>
        <a:xfrm>
          <a:off x="6397625" y="46615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154305</xdr:rowOff>
    </xdr:from>
    <xdr:to>
      <xdr:col>42</xdr:col>
      <xdr:colOff>82550</xdr:colOff>
      <xdr:row>30</xdr:row>
      <xdr:rowOff>64135</xdr:rowOff>
    </xdr:to>
    <xdr:sp macro="" textlink="">
      <xdr:nvSpPr>
        <xdr:cNvPr id="38" name="正方形/長方形 37"/>
        <xdr:cNvSpPr/>
      </xdr:nvSpPr>
      <xdr:spPr>
        <a:xfrm>
          <a:off x="6397625" y="48482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135255</xdr:rowOff>
    </xdr:from>
    <xdr:to>
      <xdr:col>51</xdr:col>
      <xdr:colOff>22225</xdr:colOff>
      <xdr:row>29</xdr:row>
      <xdr:rowOff>45085</xdr:rowOff>
    </xdr:to>
    <xdr:sp macro="" textlink="">
      <xdr:nvSpPr>
        <xdr:cNvPr id="39" name="正方形/長方形 38"/>
        <xdr:cNvSpPr/>
      </xdr:nvSpPr>
      <xdr:spPr>
        <a:xfrm>
          <a:off x="7853045" y="46615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154305</xdr:rowOff>
    </xdr:from>
    <xdr:to>
      <xdr:col>51</xdr:col>
      <xdr:colOff>22225</xdr:colOff>
      <xdr:row>30</xdr:row>
      <xdr:rowOff>64135</xdr:rowOff>
    </xdr:to>
    <xdr:sp macro="" textlink="">
      <xdr:nvSpPr>
        <xdr:cNvPr id="40" name="正方形/長方形 39"/>
        <xdr:cNvSpPr/>
      </xdr:nvSpPr>
      <xdr:spPr>
        <a:xfrm>
          <a:off x="7853045" y="48482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128905</xdr:rowOff>
    </xdr:from>
    <xdr:to>
      <xdr:col>26</xdr:col>
      <xdr:colOff>180340</xdr:colOff>
      <xdr:row>44</xdr:row>
      <xdr:rowOff>13335</xdr:rowOff>
    </xdr:to>
    <xdr:sp macro="" textlink="">
      <xdr:nvSpPr>
        <xdr:cNvPr id="41" name="正方形/長方形 40"/>
        <xdr:cNvSpPr/>
      </xdr:nvSpPr>
      <xdr:spPr>
        <a:xfrm>
          <a:off x="702945" y="5158105"/>
          <a:ext cx="416623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128905</xdr:rowOff>
    </xdr:from>
    <xdr:to>
      <xdr:col>55</xdr:col>
      <xdr:colOff>47625</xdr:colOff>
      <xdr:row>44</xdr:row>
      <xdr:rowOff>13335</xdr:rowOff>
    </xdr:to>
    <xdr:sp macro="" textlink="">
      <xdr:nvSpPr>
        <xdr:cNvPr id="42" name="正方形/長方形 41"/>
        <xdr:cNvSpPr/>
      </xdr:nvSpPr>
      <xdr:spPr>
        <a:xfrm>
          <a:off x="5163820" y="5158105"/>
          <a:ext cx="480250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128905</xdr:rowOff>
    </xdr:from>
    <xdr:to>
      <xdr:col>47</xdr:col>
      <xdr:colOff>180340</xdr:colOff>
      <xdr:row>32</xdr:row>
      <xdr:rowOff>38735</xdr:rowOff>
    </xdr:to>
    <xdr:sp macro="" textlink="">
      <xdr:nvSpPr>
        <xdr:cNvPr id="43" name="正方形/長方形 42"/>
        <xdr:cNvSpPr/>
      </xdr:nvSpPr>
      <xdr:spPr>
        <a:xfrm>
          <a:off x="5227320" y="5158105"/>
          <a:ext cx="3429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103505</xdr:rowOff>
    </xdr:from>
    <xdr:to>
      <xdr:col>54</xdr:col>
      <xdr:colOff>95250</xdr:colOff>
      <xdr:row>43</xdr:row>
      <xdr:rowOff>122555</xdr:rowOff>
    </xdr:to>
    <xdr:sp macro="" textlink="" fLocksText="0">
      <xdr:nvSpPr>
        <xdr:cNvPr id="44" name="テキスト ボックス 43"/>
        <xdr:cNvSpPr txBox="1"/>
      </xdr:nvSpPr>
      <xdr:spPr>
        <a:xfrm>
          <a:off x="5245735" y="54679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退職手当の増などにより、人件費分の経常経費充当一般財源が増となる一方で、地方交付税の大幅な増などにより経常一般財源が増となったことから、前年度と比較して1.1ポイント減の22.2％となった。</a:t>
          </a:r>
        </a:p>
        <a:p>
          <a:r>
            <a:rPr kumimoji="1" lang="ja-JP" altLang="en-US" sz="1300">
              <a:latin typeface="ＭＳ Ｐゴシック"/>
              <a:ea typeface="ＭＳ Ｐゴシック"/>
            </a:rPr>
            <a:t>　東京都平均と同数値であり、全国平均および類似団体平均からは下回る結果である。</a:t>
          </a:r>
        </a:p>
        <a:p>
          <a:r>
            <a:rPr kumimoji="1" lang="ja-JP" altLang="en-US" sz="1300">
              <a:latin typeface="ＭＳ Ｐゴシック"/>
              <a:ea typeface="ＭＳ Ｐゴシック"/>
            </a:rPr>
            <a:t>　今後も、適正な定員管理や働き方改革による一層の時間外勤務手当の削減などにより、人件費の圧縮に努めていく。</a:t>
          </a:r>
        </a:p>
      </xdr:txBody>
    </xdr:sp>
    <xdr:clientData/>
  </xdr:twoCellAnchor>
  <xdr:oneCellAnchor>
    <xdr:from>
      <xdr:col>3</xdr:col>
      <xdr:colOff>123825</xdr:colOff>
      <xdr:row>29</xdr:row>
      <xdr:rowOff>109855</xdr:rowOff>
    </xdr:from>
    <xdr:ext cx="297180" cy="227965"/>
    <xdr:sp macro="" textlink="">
      <xdr:nvSpPr>
        <xdr:cNvPr id="45" name="テキスト ボックス 44"/>
        <xdr:cNvSpPr txBox="1"/>
      </xdr:nvSpPr>
      <xdr:spPr>
        <a:xfrm>
          <a:off x="664845" y="4971415"/>
          <a:ext cx="29718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13335</xdr:rowOff>
    </xdr:from>
    <xdr:to>
      <xdr:col>26</xdr:col>
      <xdr:colOff>180340</xdr:colOff>
      <xdr:row>44</xdr:row>
      <xdr:rowOff>13335</xdr:rowOff>
    </xdr:to>
    <xdr:cxnSp macro="">
      <xdr:nvCxnSpPr>
        <xdr:cNvPr id="46" name="直線コネクタ 45"/>
        <xdr:cNvCxnSpPr/>
      </xdr:nvCxnSpPr>
      <xdr:spPr>
        <a:xfrm>
          <a:off x="702945" y="738949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42545</xdr:rowOff>
    </xdr:from>
    <xdr:ext cx="506730" cy="262890"/>
    <xdr:sp macro="" textlink="">
      <xdr:nvSpPr>
        <xdr:cNvPr id="47" name="テキスト ボックス 46"/>
        <xdr:cNvSpPr txBox="1"/>
      </xdr:nvSpPr>
      <xdr:spPr>
        <a:xfrm>
          <a:off x="234315" y="725106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71120</xdr:rowOff>
    </xdr:from>
    <xdr:to>
      <xdr:col>26</xdr:col>
      <xdr:colOff>180340</xdr:colOff>
      <xdr:row>41</xdr:row>
      <xdr:rowOff>71120</xdr:rowOff>
    </xdr:to>
    <xdr:cxnSp macro="">
      <xdr:nvCxnSpPr>
        <xdr:cNvPr id="48" name="直線コネクタ 47"/>
        <xdr:cNvCxnSpPr/>
      </xdr:nvCxnSpPr>
      <xdr:spPr>
        <a:xfrm>
          <a:off x="702945" y="694436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100330</xdr:rowOff>
    </xdr:from>
    <xdr:ext cx="506730" cy="263525"/>
    <xdr:sp macro="" textlink="">
      <xdr:nvSpPr>
        <xdr:cNvPr id="49" name="テキスト ボックス 48"/>
        <xdr:cNvSpPr txBox="1"/>
      </xdr:nvSpPr>
      <xdr:spPr>
        <a:xfrm>
          <a:off x="234315" y="680593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128905</xdr:rowOff>
    </xdr:from>
    <xdr:to>
      <xdr:col>26</xdr:col>
      <xdr:colOff>180340</xdr:colOff>
      <xdr:row>38</xdr:row>
      <xdr:rowOff>128905</xdr:rowOff>
    </xdr:to>
    <xdr:cxnSp macro="">
      <xdr:nvCxnSpPr>
        <xdr:cNvPr id="50" name="直線コネクタ 49"/>
        <xdr:cNvCxnSpPr/>
      </xdr:nvCxnSpPr>
      <xdr:spPr>
        <a:xfrm>
          <a:off x="702945" y="649922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158750</xdr:rowOff>
    </xdr:from>
    <xdr:ext cx="506730" cy="261620"/>
    <xdr:sp macro="" textlink="">
      <xdr:nvSpPr>
        <xdr:cNvPr id="51" name="テキスト ボックス 50"/>
        <xdr:cNvSpPr txBox="1"/>
      </xdr:nvSpPr>
      <xdr:spPr>
        <a:xfrm>
          <a:off x="234315" y="636143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13335</xdr:rowOff>
    </xdr:from>
    <xdr:to>
      <xdr:col>26</xdr:col>
      <xdr:colOff>180340</xdr:colOff>
      <xdr:row>36</xdr:row>
      <xdr:rowOff>13335</xdr:rowOff>
    </xdr:to>
    <xdr:cxnSp macro="">
      <xdr:nvCxnSpPr>
        <xdr:cNvPr id="52" name="直線コネクタ 51"/>
        <xdr:cNvCxnSpPr/>
      </xdr:nvCxnSpPr>
      <xdr:spPr>
        <a:xfrm>
          <a:off x="702945" y="604837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42545</xdr:rowOff>
    </xdr:from>
    <xdr:ext cx="506730" cy="262890"/>
    <xdr:sp macro="" textlink="">
      <xdr:nvSpPr>
        <xdr:cNvPr id="53" name="テキスト ボックス 52"/>
        <xdr:cNvSpPr txBox="1"/>
      </xdr:nvSpPr>
      <xdr:spPr>
        <a:xfrm>
          <a:off x="234315" y="590994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71120</xdr:rowOff>
    </xdr:from>
    <xdr:to>
      <xdr:col>26</xdr:col>
      <xdr:colOff>180340</xdr:colOff>
      <xdr:row>33</xdr:row>
      <xdr:rowOff>71120</xdr:rowOff>
    </xdr:to>
    <xdr:cxnSp macro="">
      <xdr:nvCxnSpPr>
        <xdr:cNvPr id="54" name="直線コネクタ 53"/>
        <xdr:cNvCxnSpPr/>
      </xdr:nvCxnSpPr>
      <xdr:spPr>
        <a:xfrm>
          <a:off x="702945" y="560324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100330</xdr:rowOff>
    </xdr:from>
    <xdr:ext cx="506730" cy="263525"/>
    <xdr:sp macro="" textlink="">
      <xdr:nvSpPr>
        <xdr:cNvPr id="55" name="テキスト ボックス 54"/>
        <xdr:cNvSpPr txBox="1"/>
      </xdr:nvSpPr>
      <xdr:spPr>
        <a:xfrm>
          <a:off x="234315" y="546481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128905</xdr:rowOff>
    </xdr:from>
    <xdr:to>
      <xdr:col>26</xdr:col>
      <xdr:colOff>180340</xdr:colOff>
      <xdr:row>30</xdr:row>
      <xdr:rowOff>128905</xdr:rowOff>
    </xdr:to>
    <xdr:cxnSp macro="">
      <xdr:nvCxnSpPr>
        <xdr:cNvPr id="56" name="直線コネクタ 55"/>
        <xdr:cNvCxnSpPr/>
      </xdr:nvCxnSpPr>
      <xdr:spPr>
        <a:xfrm>
          <a:off x="702945" y="515810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158750</xdr:rowOff>
    </xdr:from>
    <xdr:ext cx="506730" cy="261620"/>
    <xdr:sp macro="" textlink="">
      <xdr:nvSpPr>
        <xdr:cNvPr id="57" name="テキスト ボックス 56"/>
        <xdr:cNvSpPr txBox="1"/>
      </xdr:nvSpPr>
      <xdr:spPr>
        <a:xfrm>
          <a:off x="234315" y="502031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128905</xdr:rowOff>
    </xdr:from>
    <xdr:to>
      <xdr:col>26</xdr:col>
      <xdr:colOff>180340</xdr:colOff>
      <xdr:row>44</xdr:row>
      <xdr:rowOff>13335</xdr:rowOff>
    </xdr:to>
    <xdr:sp macro="" textlink="">
      <xdr:nvSpPr>
        <xdr:cNvPr id="58" name="人件費グラフ枠"/>
        <xdr:cNvSpPr/>
      </xdr:nvSpPr>
      <xdr:spPr>
        <a:xfrm>
          <a:off x="702945" y="5158105"/>
          <a:ext cx="416623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117475</xdr:rowOff>
    </xdr:from>
    <xdr:to>
      <xdr:col>24</xdr:col>
      <xdr:colOff>25400</xdr:colOff>
      <xdr:row>41</xdr:row>
      <xdr:rowOff>145415</xdr:rowOff>
    </xdr:to>
    <xdr:cxnSp macro="">
      <xdr:nvCxnSpPr>
        <xdr:cNvPr id="59" name="直線コネクタ 58"/>
        <xdr:cNvCxnSpPr/>
      </xdr:nvCxnSpPr>
      <xdr:spPr>
        <a:xfrm flipV="1">
          <a:off x="4353560" y="5649595"/>
          <a:ext cx="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116840</xdr:rowOff>
    </xdr:from>
    <xdr:ext cx="760730" cy="262890"/>
    <xdr:sp macro="" textlink="">
      <xdr:nvSpPr>
        <xdr:cNvPr id="60" name="人件費最小値テキスト"/>
        <xdr:cNvSpPr txBox="1"/>
      </xdr:nvSpPr>
      <xdr:spPr>
        <a:xfrm>
          <a:off x="4442460" y="699008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145415</xdr:rowOff>
    </xdr:from>
    <xdr:to>
      <xdr:col>24</xdr:col>
      <xdr:colOff>114300</xdr:colOff>
      <xdr:row>41</xdr:row>
      <xdr:rowOff>145415</xdr:rowOff>
    </xdr:to>
    <xdr:cxnSp macro="">
      <xdr:nvCxnSpPr>
        <xdr:cNvPr id="61" name="直線コネクタ 60"/>
        <xdr:cNvCxnSpPr/>
      </xdr:nvCxnSpPr>
      <xdr:spPr>
        <a:xfrm>
          <a:off x="4284345" y="70186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31115</xdr:rowOff>
    </xdr:from>
    <xdr:ext cx="760730" cy="261620"/>
    <xdr:sp macro="" textlink="">
      <xdr:nvSpPr>
        <xdr:cNvPr id="62" name="人件費最大値テキスト"/>
        <xdr:cNvSpPr txBox="1"/>
      </xdr:nvSpPr>
      <xdr:spPr>
        <a:xfrm>
          <a:off x="4442460" y="539559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117475</xdr:rowOff>
    </xdr:from>
    <xdr:to>
      <xdr:col>24</xdr:col>
      <xdr:colOff>114300</xdr:colOff>
      <xdr:row>33</xdr:row>
      <xdr:rowOff>117475</xdr:rowOff>
    </xdr:to>
    <xdr:cxnSp macro="">
      <xdr:nvCxnSpPr>
        <xdr:cNvPr id="63" name="直線コネクタ 62"/>
        <xdr:cNvCxnSpPr/>
      </xdr:nvCxnSpPr>
      <xdr:spPr>
        <a:xfrm>
          <a:off x="4284345" y="56495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180340</xdr:colOff>
      <xdr:row>37</xdr:row>
      <xdr:rowOff>43180</xdr:rowOff>
    </xdr:from>
    <xdr:to>
      <xdr:col>24</xdr:col>
      <xdr:colOff>25400</xdr:colOff>
      <xdr:row>37</xdr:row>
      <xdr:rowOff>145415</xdr:rowOff>
    </xdr:to>
    <xdr:cxnSp macro="">
      <xdr:nvCxnSpPr>
        <xdr:cNvPr id="64" name="直線コネクタ 63"/>
        <xdr:cNvCxnSpPr/>
      </xdr:nvCxnSpPr>
      <xdr:spPr>
        <a:xfrm flipV="1">
          <a:off x="3606800" y="6245860"/>
          <a:ext cx="74676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84455</xdr:rowOff>
    </xdr:from>
    <xdr:ext cx="760730" cy="262255"/>
    <xdr:sp macro="" textlink="">
      <xdr:nvSpPr>
        <xdr:cNvPr id="65" name="人件費平均値テキスト"/>
        <xdr:cNvSpPr txBox="1"/>
      </xdr:nvSpPr>
      <xdr:spPr>
        <a:xfrm>
          <a:off x="4442460" y="6287135"/>
          <a:ext cx="76073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112395</xdr:rowOff>
    </xdr:from>
    <xdr:to>
      <xdr:col>24</xdr:col>
      <xdr:colOff>76200</xdr:colOff>
      <xdr:row>38</xdr:row>
      <xdr:rowOff>41275</xdr:rowOff>
    </xdr:to>
    <xdr:sp macro="" textlink="">
      <xdr:nvSpPr>
        <xdr:cNvPr id="66" name="フローチャート: 判断 65"/>
        <xdr:cNvSpPr/>
      </xdr:nvSpPr>
      <xdr:spPr>
        <a:xfrm>
          <a:off x="4322445" y="6315075"/>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126365</xdr:rowOff>
    </xdr:from>
    <xdr:to>
      <xdr:col>19</xdr:col>
      <xdr:colOff>180340</xdr:colOff>
      <xdr:row>37</xdr:row>
      <xdr:rowOff>145415</xdr:rowOff>
    </xdr:to>
    <xdr:cxnSp macro="">
      <xdr:nvCxnSpPr>
        <xdr:cNvPr id="67" name="直線コネクタ 66"/>
        <xdr:cNvCxnSpPr/>
      </xdr:nvCxnSpPr>
      <xdr:spPr>
        <a:xfrm>
          <a:off x="2803525" y="6329045"/>
          <a:ext cx="8032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95885</xdr:rowOff>
    </xdr:from>
    <xdr:to>
      <xdr:col>20</xdr:col>
      <xdr:colOff>38100</xdr:colOff>
      <xdr:row>39</xdr:row>
      <xdr:rowOff>24765</xdr:rowOff>
    </xdr:to>
    <xdr:sp macro="" textlink="">
      <xdr:nvSpPr>
        <xdr:cNvPr id="68" name="フローチャート: 判断 67"/>
        <xdr:cNvSpPr/>
      </xdr:nvSpPr>
      <xdr:spPr>
        <a:xfrm>
          <a:off x="3562985" y="6466205"/>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10160</xdr:rowOff>
    </xdr:from>
    <xdr:ext cx="735330" cy="262255"/>
    <xdr:sp macro="" textlink="">
      <xdr:nvSpPr>
        <xdr:cNvPr id="69" name="テキスト ボックス 68"/>
        <xdr:cNvSpPr txBox="1"/>
      </xdr:nvSpPr>
      <xdr:spPr>
        <a:xfrm>
          <a:off x="3252470" y="6548120"/>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98425</xdr:rowOff>
    </xdr:from>
    <xdr:to>
      <xdr:col>15</xdr:col>
      <xdr:colOff>98425</xdr:colOff>
      <xdr:row>37</xdr:row>
      <xdr:rowOff>126365</xdr:rowOff>
    </xdr:to>
    <xdr:cxnSp macro="">
      <xdr:nvCxnSpPr>
        <xdr:cNvPr id="70" name="直線コネクタ 69"/>
        <xdr:cNvCxnSpPr/>
      </xdr:nvCxnSpPr>
      <xdr:spPr>
        <a:xfrm>
          <a:off x="1993265" y="6301105"/>
          <a:ext cx="8102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149860</xdr:rowOff>
    </xdr:from>
    <xdr:to>
      <xdr:col>15</xdr:col>
      <xdr:colOff>149225</xdr:colOff>
      <xdr:row>38</xdr:row>
      <xdr:rowOff>78740</xdr:rowOff>
    </xdr:to>
    <xdr:sp macro="" textlink="">
      <xdr:nvSpPr>
        <xdr:cNvPr id="71" name="フローチャート: 判断 70"/>
        <xdr:cNvSpPr/>
      </xdr:nvSpPr>
      <xdr:spPr>
        <a:xfrm>
          <a:off x="2752725" y="6352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62865</xdr:rowOff>
    </xdr:from>
    <xdr:ext cx="760730" cy="262255"/>
    <xdr:sp macro="" textlink="">
      <xdr:nvSpPr>
        <xdr:cNvPr id="72" name="テキスト ボックス 71"/>
        <xdr:cNvSpPr txBox="1"/>
      </xdr:nvSpPr>
      <xdr:spPr>
        <a:xfrm>
          <a:off x="2461895" y="643318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43180</xdr:rowOff>
    </xdr:from>
    <xdr:to>
      <xdr:col>11</xdr:col>
      <xdr:colOff>9525</xdr:colOff>
      <xdr:row>37</xdr:row>
      <xdr:rowOff>98425</xdr:rowOff>
    </xdr:to>
    <xdr:cxnSp macro="">
      <xdr:nvCxnSpPr>
        <xdr:cNvPr id="73" name="直線コネクタ 72"/>
        <xdr:cNvCxnSpPr/>
      </xdr:nvCxnSpPr>
      <xdr:spPr>
        <a:xfrm>
          <a:off x="1202690" y="6245860"/>
          <a:ext cx="7905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167640</xdr:rowOff>
    </xdr:from>
    <xdr:to>
      <xdr:col>11</xdr:col>
      <xdr:colOff>60325</xdr:colOff>
      <xdr:row>38</xdr:row>
      <xdr:rowOff>96520</xdr:rowOff>
    </xdr:to>
    <xdr:sp macro="" textlink="">
      <xdr:nvSpPr>
        <xdr:cNvPr id="74" name="フローチャート: 判断 73"/>
        <xdr:cNvSpPr/>
      </xdr:nvSpPr>
      <xdr:spPr>
        <a:xfrm>
          <a:off x="1962150" y="637032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81280</xdr:rowOff>
    </xdr:from>
    <xdr:ext cx="760730" cy="262890"/>
    <xdr:sp macro="" textlink="">
      <xdr:nvSpPr>
        <xdr:cNvPr id="75" name="テキスト ボックス 74"/>
        <xdr:cNvSpPr txBox="1"/>
      </xdr:nvSpPr>
      <xdr:spPr>
        <a:xfrm>
          <a:off x="1651635" y="645160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158750</xdr:rowOff>
    </xdr:from>
    <xdr:to>
      <xdr:col>6</xdr:col>
      <xdr:colOff>171450</xdr:colOff>
      <xdr:row>38</xdr:row>
      <xdr:rowOff>87630</xdr:rowOff>
    </xdr:to>
    <xdr:sp macro="" textlink="">
      <xdr:nvSpPr>
        <xdr:cNvPr id="76" name="フローチャート: 判断 75"/>
        <xdr:cNvSpPr/>
      </xdr:nvSpPr>
      <xdr:spPr>
        <a:xfrm>
          <a:off x="1151890" y="63614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72390</xdr:rowOff>
    </xdr:from>
    <xdr:ext cx="760730" cy="262255"/>
    <xdr:sp macro="" textlink="">
      <xdr:nvSpPr>
        <xdr:cNvPr id="77" name="テキスト ボックス 76"/>
        <xdr:cNvSpPr txBox="1"/>
      </xdr:nvSpPr>
      <xdr:spPr>
        <a:xfrm>
          <a:off x="861060" y="644271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10795</xdr:rowOff>
    </xdr:from>
    <xdr:ext cx="760730" cy="262255"/>
    <xdr:sp macro="" textlink="">
      <xdr:nvSpPr>
        <xdr:cNvPr id="78" name="テキスト ボックス 77"/>
        <xdr:cNvSpPr txBox="1"/>
      </xdr:nvSpPr>
      <xdr:spPr>
        <a:xfrm>
          <a:off x="4157345" y="73869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10795</xdr:rowOff>
    </xdr:from>
    <xdr:ext cx="762000" cy="262255"/>
    <xdr:sp macro="" textlink="">
      <xdr:nvSpPr>
        <xdr:cNvPr id="79" name="テキスト ボックス 78"/>
        <xdr:cNvSpPr txBox="1"/>
      </xdr:nvSpPr>
      <xdr:spPr>
        <a:xfrm>
          <a:off x="3417570" y="73869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10795</xdr:rowOff>
    </xdr:from>
    <xdr:ext cx="760730" cy="262255"/>
    <xdr:sp macro="" textlink="">
      <xdr:nvSpPr>
        <xdr:cNvPr id="80" name="テキスト ボックス 79"/>
        <xdr:cNvSpPr txBox="1"/>
      </xdr:nvSpPr>
      <xdr:spPr>
        <a:xfrm>
          <a:off x="2607310" y="73869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180340</xdr:colOff>
      <xdr:row>44</xdr:row>
      <xdr:rowOff>10795</xdr:rowOff>
    </xdr:from>
    <xdr:ext cx="762000" cy="262255"/>
    <xdr:sp macro="" textlink="">
      <xdr:nvSpPr>
        <xdr:cNvPr id="81" name="テキスト ボックス 80"/>
        <xdr:cNvSpPr txBox="1"/>
      </xdr:nvSpPr>
      <xdr:spPr>
        <a:xfrm>
          <a:off x="1803400" y="73869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10795</xdr:rowOff>
    </xdr:from>
    <xdr:ext cx="760730" cy="262255"/>
    <xdr:sp macro="" textlink="">
      <xdr:nvSpPr>
        <xdr:cNvPr id="82" name="テキスト ボックス 81"/>
        <xdr:cNvSpPr txBox="1"/>
      </xdr:nvSpPr>
      <xdr:spPr>
        <a:xfrm>
          <a:off x="1006475" y="73869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165735</xdr:rowOff>
    </xdr:from>
    <xdr:to>
      <xdr:col>24</xdr:col>
      <xdr:colOff>76200</xdr:colOff>
      <xdr:row>37</xdr:row>
      <xdr:rowOff>94615</xdr:rowOff>
    </xdr:to>
    <xdr:sp macro="" textlink="">
      <xdr:nvSpPr>
        <xdr:cNvPr id="83" name="楕円 82"/>
        <xdr:cNvSpPr/>
      </xdr:nvSpPr>
      <xdr:spPr>
        <a:xfrm>
          <a:off x="4322445" y="6200775"/>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8255</xdr:rowOff>
    </xdr:from>
    <xdr:ext cx="760730" cy="263525"/>
    <xdr:sp macro="" textlink="">
      <xdr:nvSpPr>
        <xdr:cNvPr id="84" name="人件費該当値テキスト"/>
        <xdr:cNvSpPr txBox="1"/>
      </xdr:nvSpPr>
      <xdr:spPr>
        <a:xfrm>
          <a:off x="4442460" y="604329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93345</xdr:rowOff>
    </xdr:from>
    <xdr:to>
      <xdr:col>20</xdr:col>
      <xdr:colOff>38100</xdr:colOff>
      <xdr:row>38</xdr:row>
      <xdr:rowOff>22225</xdr:rowOff>
    </xdr:to>
    <xdr:sp macro="" textlink="">
      <xdr:nvSpPr>
        <xdr:cNvPr id="85" name="楕円 84"/>
        <xdr:cNvSpPr/>
      </xdr:nvSpPr>
      <xdr:spPr>
        <a:xfrm>
          <a:off x="3562985" y="6296025"/>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33020</xdr:rowOff>
    </xdr:from>
    <xdr:ext cx="735330" cy="261620"/>
    <xdr:sp macro="" textlink="">
      <xdr:nvSpPr>
        <xdr:cNvPr id="86" name="テキスト ボックス 85"/>
        <xdr:cNvSpPr txBox="1"/>
      </xdr:nvSpPr>
      <xdr:spPr>
        <a:xfrm>
          <a:off x="3252470" y="6068060"/>
          <a:ext cx="7353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74930</xdr:rowOff>
    </xdr:from>
    <xdr:to>
      <xdr:col>15</xdr:col>
      <xdr:colOff>149225</xdr:colOff>
      <xdr:row>38</xdr:row>
      <xdr:rowOff>3810</xdr:rowOff>
    </xdr:to>
    <xdr:sp macro="" textlink="">
      <xdr:nvSpPr>
        <xdr:cNvPr id="87" name="楕円 86"/>
        <xdr:cNvSpPr/>
      </xdr:nvSpPr>
      <xdr:spPr>
        <a:xfrm>
          <a:off x="2752725" y="62776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14605</xdr:rowOff>
    </xdr:from>
    <xdr:ext cx="760730" cy="262255"/>
    <xdr:sp macro="" textlink="">
      <xdr:nvSpPr>
        <xdr:cNvPr id="88" name="テキスト ボックス 87"/>
        <xdr:cNvSpPr txBox="1"/>
      </xdr:nvSpPr>
      <xdr:spPr>
        <a:xfrm>
          <a:off x="2461895" y="604964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47625</xdr:rowOff>
    </xdr:from>
    <xdr:to>
      <xdr:col>11</xdr:col>
      <xdr:colOff>60325</xdr:colOff>
      <xdr:row>37</xdr:row>
      <xdr:rowOff>150495</xdr:rowOff>
    </xdr:to>
    <xdr:sp macro="" textlink="">
      <xdr:nvSpPr>
        <xdr:cNvPr id="89" name="楕円 88"/>
        <xdr:cNvSpPr/>
      </xdr:nvSpPr>
      <xdr:spPr>
        <a:xfrm>
          <a:off x="1962150" y="6250305"/>
          <a:ext cx="8191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160655</xdr:rowOff>
    </xdr:from>
    <xdr:ext cx="760730" cy="261620"/>
    <xdr:sp macro="" textlink="">
      <xdr:nvSpPr>
        <xdr:cNvPr id="90" name="テキスト ボックス 89"/>
        <xdr:cNvSpPr txBox="1"/>
      </xdr:nvSpPr>
      <xdr:spPr>
        <a:xfrm>
          <a:off x="1651635" y="602805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165735</xdr:rowOff>
    </xdr:from>
    <xdr:to>
      <xdr:col>6</xdr:col>
      <xdr:colOff>171450</xdr:colOff>
      <xdr:row>37</xdr:row>
      <xdr:rowOff>94615</xdr:rowOff>
    </xdr:to>
    <xdr:sp macro="" textlink="">
      <xdr:nvSpPr>
        <xdr:cNvPr id="91" name="楕円 90"/>
        <xdr:cNvSpPr/>
      </xdr:nvSpPr>
      <xdr:spPr>
        <a:xfrm>
          <a:off x="1151890" y="62007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105410</xdr:rowOff>
    </xdr:from>
    <xdr:ext cx="760730" cy="262255"/>
    <xdr:sp macro="" textlink="">
      <xdr:nvSpPr>
        <xdr:cNvPr id="92" name="テキスト ボックス 91"/>
        <xdr:cNvSpPr txBox="1"/>
      </xdr:nvSpPr>
      <xdr:spPr>
        <a:xfrm>
          <a:off x="861060" y="597281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71120</xdr:rowOff>
    </xdr:from>
    <xdr:to>
      <xdr:col>85</xdr:col>
      <xdr:colOff>66675</xdr:colOff>
      <xdr:row>9</xdr:row>
      <xdr:rowOff>45085</xdr:rowOff>
    </xdr:to>
    <xdr:sp macro="" textlink="">
      <xdr:nvSpPr>
        <xdr:cNvPr id="93" name="正方形/長方形 92"/>
        <xdr:cNvSpPr/>
      </xdr:nvSpPr>
      <xdr:spPr>
        <a:xfrm>
          <a:off x="11225530" y="1244600"/>
          <a:ext cx="417004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135255</xdr:rowOff>
    </xdr:from>
    <xdr:to>
      <xdr:col>93</xdr:col>
      <xdr:colOff>3175</xdr:colOff>
      <xdr:row>9</xdr:row>
      <xdr:rowOff>45085</xdr:rowOff>
    </xdr:to>
    <xdr:sp macro="" textlink="">
      <xdr:nvSpPr>
        <xdr:cNvPr id="94" name="正方形/長方形 93"/>
        <xdr:cNvSpPr/>
      </xdr:nvSpPr>
      <xdr:spPr>
        <a:xfrm>
          <a:off x="15408275" y="13087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154305</xdr:rowOff>
    </xdr:from>
    <xdr:to>
      <xdr:col>93</xdr:col>
      <xdr:colOff>3175</xdr:colOff>
      <xdr:row>10</xdr:row>
      <xdr:rowOff>64135</xdr:rowOff>
    </xdr:to>
    <xdr:sp macro="" textlink="">
      <xdr:nvSpPr>
        <xdr:cNvPr id="95" name="正方形/長方形 94"/>
        <xdr:cNvSpPr/>
      </xdr:nvSpPr>
      <xdr:spPr>
        <a:xfrm>
          <a:off x="15408275" y="14954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135255</xdr:rowOff>
    </xdr:from>
    <xdr:to>
      <xdr:col>100</xdr:col>
      <xdr:colOff>165100</xdr:colOff>
      <xdr:row>9</xdr:row>
      <xdr:rowOff>45085</xdr:rowOff>
    </xdr:to>
    <xdr:sp macro="" textlink="">
      <xdr:nvSpPr>
        <xdr:cNvPr id="96" name="正方形/長方形 95"/>
        <xdr:cNvSpPr/>
      </xdr:nvSpPr>
      <xdr:spPr>
        <a:xfrm>
          <a:off x="16939895" y="13087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154305</xdr:rowOff>
    </xdr:from>
    <xdr:to>
      <xdr:col>100</xdr:col>
      <xdr:colOff>165100</xdr:colOff>
      <xdr:row>10</xdr:row>
      <xdr:rowOff>64135</xdr:rowOff>
    </xdr:to>
    <xdr:sp macro="" textlink="">
      <xdr:nvSpPr>
        <xdr:cNvPr id="97" name="正方形/長方形 96"/>
        <xdr:cNvSpPr/>
      </xdr:nvSpPr>
      <xdr:spPr>
        <a:xfrm>
          <a:off x="16939895" y="14954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7</xdr:row>
      <xdr:rowOff>135255</xdr:rowOff>
    </xdr:from>
    <xdr:to>
      <xdr:col>109</xdr:col>
      <xdr:colOff>104775</xdr:colOff>
      <xdr:row>9</xdr:row>
      <xdr:rowOff>45085</xdr:rowOff>
    </xdr:to>
    <xdr:sp macro="" textlink="">
      <xdr:nvSpPr>
        <xdr:cNvPr id="98" name="正方形/長方形 97"/>
        <xdr:cNvSpPr/>
      </xdr:nvSpPr>
      <xdr:spPr>
        <a:xfrm>
          <a:off x="18394680" y="130873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180340</xdr:colOff>
      <xdr:row>8</xdr:row>
      <xdr:rowOff>154305</xdr:rowOff>
    </xdr:from>
    <xdr:to>
      <xdr:col>109</xdr:col>
      <xdr:colOff>104775</xdr:colOff>
      <xdr:row>10</xdr:row>
      <xdr:rowOff>64135</xdr:rowOff>
    </xdr:to>
    <xdr:sp macro="" textlink="">
      <xdr:nvSpPr>
        <xdr:cNvPr id="99" name="正方形/長方形 98"/>
        <xdr:cNvSpPr/>
      </xdr:nvSpPr>
      <xdr:spPr>
        <a:xfrm>
          <a:off x="18394680" y="149542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128905</xdr:rowOff>
    </xdr:from>
    <xdr:to>
      <xdr:col>85</xdr:col>
      <xdr:colOff>66675</xdr:colOff>
      <xdr:row>24</xdr:row>
      <xdr:rowOff>13335</xdr:rowOff>
    </xdr:to>
    <xdr:sp macro="" textlink="">
      <xdr:nvSpPr>
        <xdr:cNvPr id="100" name="正方形/長方形 99"/>
        <xdr:cNvSpPr/>
      </xdr:nvSpPr>
      <xdr:spPr>
        <a:xfrm>
          <a:off x="11225530" y="1805305"/>
          <a:ext cx="417004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10</xdr:row>
      <xdr:rowOff>128905</xdr:rowOff>
    </xdr:from>
    <xdr:to>
      <xdr:col>113</xdr:col>
      <xdr:colOff>130175</xdr:colOff>
      <xdr:row>24</xdr:row>
      <xdr:rowOff>13335</xdr:rowOff>
    </xdr:to>
    <xdr:sp macro="" textlink="">
      <xdr:nvSpPr>
        <xdr:cNvPr id="101" name="正方形/長方形 100"/>
        <xdr:cNvSpPr/>
      </xdr:nvSpPr>
      <xdr:spPr>
        <a:xfrm>
          <a:off x="15689580" y="1805305"/>
          <a:ext cx="481901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128905</xdr:rowOff>
    </xdr:from>
    <xdr:to>
      <xdr:col>106</xdr:col>
      <xdr:colOff>69850</xdr:colOff>
      <xdr:row>12</xdr:row>
      <xdr:rowOff>38735</xdr:rowOff>
    </xdr:to>
    <xdr:sp macro="" textlink="">
      <xdr:nvSpPr>
        <xdr:cNvPr id="102" name="正方形/長方形 101"/>
        <xdr:cNvSpPr/>
      </xdr:nvSpPr>
      <xdr:spPr>
        <a:xfrm>
          <a:off x="15749905" y="1805305"/>
          <a:ext cx="343598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103505</xdr:rowOff>
    </xdr:from>
    <xdr:to>
      <xdr:col>112</xdr:col>
      <xdr:colOff>177800</xdr:colOff>
      <xdr:row>23</xdr:row>
      <xdr:rowOff>122555</xdr:rowOff>
    </xdr:to>
    <xdr:sp macro="" textlink="" fLocksText="0">
      <xdr:nvSpPr>
        <xdr:cNvPr id="103" name="テキスト ボックス 102"/>
        <xdr:cNvSpPr txBox="1"/>
      </xdr:nvSpPr>
      <xdr:spPr>
        <a:xfrm>
          <a:off x="15788005" y="21151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各種予防接種経費や情報化推進経費などが減額になるとともに、地方交付税の大幅な増などにより経常一般財源が増となったことから、前年度と比較して1.6ポイント減の15.9％となった。</a:t>
          </a:r>
        </a:p>
        <a:p>
          <a:r>
            <a:rPr kumimoji="1" lang="ja-JP" altLang="en-US" sz="1300">
              <a:latin typeface="ＭＳ Ｐゴシック"/>
              <a:ea typeface="ＭＳ Ｐゴシック"/>
            </a:rPr>
            <a:t>　東京都の平均は下回ったものの、全国や類似団体の平均を上回っており、また、収入の増が見込めないため、仕様の見直しや事業の改廃などにより、物件費の削減に努めていく。</a:t>
          </a:r>
        </a:p>
      </xdr:txBody>
    </xdr:sp>
    <xdr:clientData/>
  </xdr:twoCellAnchor>
  <xdr:oneCellAnchor>
    <xdr:from>
      <xdr:col>62</xdr:col>
      <xdr:colOff>6350</xdr:colOff>
      <xdr:row>9</xdr:row>
      <xdr:rowOff>109855</xdr:rowOff>
    </xdr:from>
    <xdr:ext cx="297180" cy="227965"/>
    <xdr:sp macro="" textlink="">
      <xdr:nvSpPr>
        <xdr:cNvPr id="104" name="テキスト ボックス 103"/>
        <xdr:cNvSpPr txBox="1"/>
      </xdr:nvSpPr>
      <xdr:spPr>
        <a:xfrm>
          <a:off x="11187430" y="1618615"/>
          <a:ext cx="29718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13335</xdr:rowOff>
    </xdr:from>
    <xdr:to>
      <xdr:col>85</xdr:col>
      <xdr:colOff>66675</xdr:colOff>
      <xdr:row>24</xdr:row>
      <xdr:rowOff>13335</xdr:rowOff>
    </xdr:to>
    <xdr:cxnSp macro="">
      <xdr:nvCxnSpPr>
        <xdr:cNvPr id="105" name="直線コネクタ 104"/>
        <xdr:cNvCxnSpPr/>
      </xdr:nvCxnSpPr>
      <xdr:spPr>
        <a:xfrm>
          <a:off x="11225530" y="403669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42545</xdr:rowOff>
    </xdr:from>
    <xdr:ext cx="506730" cy="262890"/>
    <xdr:sp macro="" textlink="">
      <xdr:nvSpPr>
        <xdr:cNvPr id="106" name="テキスト ボックス 105"/>
        <xdr:cNvSpPr txBox="1"/>
      </xdr:nvSpPr>
      <xdr:spPr>
        <a:xfrm>
          <a:off x="10776585" y="389826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29845</xdr:rowOff>
    </xdr:from>
    <xdr:to>
      <xdr:col>85</xdr:col>
      <xdr:colOff>66675</xdr:colOff>
      <xdr:row>22</xdr:row>
      <xdr:rowOff>29845</xdr:rowOff>
    </xdr:to>
    <xdr:cxnSp macro="">
      <xdr:nvCxnSpPr>
        <xdr:cNvPr id="107" name="直線コネクタ 106"/>
        <xdr:cNvCxnSpPr/>
      </xdr:nvCxnSpPr>
      <xdr:spPr>
        <a:xfrm>
          <a:off x="11225530" y="371792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59055</xdr:rowOff>
    </xdr:from>
    <xdr:ext cx="506730" cy="262255"/>
    <xdr:sp macro="" textlink="">
      <xdr:nvSpPr>
        <xdr:cNvPr id="108" name="テキスト ボックス 107"/>
        <xdr:cNvSpPr txBox="1"/>
      </xdr:nvSpPr>
      <xdr:spPr>
        <a:xfrm>
          <a:off x="10776585" y="3579495"/>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45720</xdr:rowOff>
    </xdr:from>
    <xdr:to>
      <xdr:col>85</xdr:col>
      <xdr:colOff>66675</xdr:colOff>
      <xdr:row>20</xdr:row>
      <xdr:rowOff>45720</xdr:rowOff>
    </xdr:to>
    <xdr:cxnSp macro="">
      <xdr:nvCxnSpPr>
        <xdr:cNvPr id="109" name="直線コネクタ 108"/>
        <xdr:cNvCxnSpPr/>
      </xdr:nvCxnSpPr>
      <xdr:spPr>
        <a:xfrm>
          <a:off x="11225530" y="339852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75565</xdr:rowOff>
    </xdr:from>
    <xdr:ext cx="506730" cy="262890"/>
    <xdr:sp macro="" textlink="">
      <xdr:nvSpPr>
        <xdr:cNvPr id="110" name="テキスト ボックス 109"/>
        <xdr:cNvSpPr txBox="1"/>
      </xdr:nvSpPr>
      <xdr:spPr>
        <a:xfrm>
          <a:off x="10776585" y="326072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62230</xdr:rowOff>
    </xdr:from>
    <xdr:to>
      <xdr:col>85</xdr:col>
      <xdr:colOff>66675</xdr:colOff>
      <xdr:row>18</xdr:row>
      <xdr:rowOff>62230</xdr:rowOff>
    </xdr:to>
    <xdr:cxnSp macro="">
      <xdr:nvCxnSpPr>
        <xdr:cNvPr id="111" name="直線コネクタ 110"/>
        <xdr:cNvCxnSpPr/>
      </xdr:nvCxnSpPr>
      <xdr:spPr>
        <a:xfrm>
          <a:off x="11225530" y="30797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92075</xdr:rowOff>
    </xdr:from>
    <xdr:ext cx="506730" cy="261620"/>
    <xdr:sp macro="" textlink="">
      <xdr:nvSpPr>
        <xdr:cNvPr id="112" name="テキスト ボックス 111"/>
        <xdr:cNvSpPr txBox="1"/>
      </xdr:nvSpPr>
      <xdr:spPr>
        <a:xfrm>
          <a:off x="10776585" y="2941955"/>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79375</xdr:rowOff>
    </xdr:from>
    <xdr:to>
      <xdr:col>85</xdr:col>
      <xdr:colOff>66675</xdr:colOff>
      <xdr:row>16</xdr:row>
      <xdr:rowOff>79375</xdr:rowOff>
    </xdr:to>
    <xdr:cxnSp macro="">
      <xdr:nvCxnSpPr>
        <xdr:cNvPr id="113" name="直線コネクタ 112"/>
        <xdr:cNvCxnSpPr/>
      </xdr:nvCxnSpPr>
      <xdr:spPr>
        <a:xfrm>
          <a:off x="11225530" y="276161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109220</xdr:rowOff>
    </xdr:from>
    <xdr:ext cx="506730" cy="262255"/>
    <xdr:sp macro="" textlink="">
      <xdr:nvSpPr>
        <xdr:cNvPr id="114" name="テキスト ボックス 113"/>
        <xdr:cNvSpPr txBox="1"/>
      </xdr:nvSpPr>
      <xdr:spPr>
        <a:xfrm>
          <a:off x="10776585" y="2623820"/>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95885</xdr:rowOff>
    </xdr:from>
    <xdr:to>
      <xdr:col>85</xdr:col>
      <xdr:colOff>66675</xdr:colOff>
      <xdr:row>14</xdr:row>
      <xdr:rowOff>95885</xdr:rowOff>
    </xdr:to>
    <xdr:cxnSp macro="">
      <xdr:nvCxnSpPr>
        <xdr:cNvPr id="115" name="直線コネクタ 114"/>
        <xdr:cNvCxnSpPr/>
      </xdr:nvCxnSpPr>
      <xdr:spPr>
        <a:xfrm>
          <a:off x="11225530" y="244284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125730</xdr:rowOff>
    </xdr:from>
    <xdr:ext cx="506730" cy="261620"/>
    <xdr:sp macro="" textlink="">
      <xdr:nvSpPr>
        <xdr:cNvPr id="116" name="テキスト ボックス 115"/>
        <xdr:cNvSpPr txBox="1"/>
      </xdr:nvSpPr>
      <xdr:spPr>
        <a:xfrm>
          <a:off x="10776585" y="230505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112395</xdr:rowOff>
    </xdr:from>
    <xdr:to>
      <xdr:col>85</xdr:col>
      <xdr:colOff>66675</xdr:colOff>
      <xdr:row>12</xdr:row>
      <xdr:rowOff>112395</xdr:rowOff>
    </xdr:to>
    <xdr:cxnSp macro="">
      <xdr:nvCxnSpPr>
        <xdr:cNvPr id="117" name="直線コネクタ 116"/>
        <xdr:cNvCxnSpPr/>
      </xdr:nvCxnSpPr>
      <xdr:spPr>
        <a:xfrm>
          <a:off x="11225530" y="212407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142240</xdr:rowOff>
    </xdr:from>
    <xdr:ext cx="506730" cy="262255"/>
    <xdr:sp macro="" textlink="">
      <xdr:nvSpPr>
        <xdr:cNvPr id="118" name="テキスト ボックス 117"/>
        <xdr:cNvSpPr txBox="1"/>
      </xdr:nvSpPr>
      <xdr:spPr>
        <a:xfrm>
          <a:off x="10776585" y="1986280"/>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128905</xdr:rowOff>
    </xdr:from>
    <xdr:to>
      <xdr:col>85</xdr:col>
      <xdr:colOff>66675</xdr:colOff>
      <xdr:row>10</xdr:row>
      <xdr:rowOff>128905</xdr:rowOff>
    </xdr:to>
    <xdr:cxnSp macro="">
      <xdr:nvCxnSpPr>
        <xdr:cNvPr id="119" name="直線コネクタ 118"/>
        <xdr:cNvCxnSpPr/>
      </xdr:nvCxnSpPr>
      <xdr:spPr>
        <a:xfrm>
          <a:off x="11225530" y="180530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158750</xdr:rowOff>
    </xdr:from>
    <xdr:ext cx="506730" cy="261620"/>
    <xdr:sp macro="" textlink="">
      <xdr:nvSpPr>
        <xdr:cNvPr id="120" name="テキスト ボックス 119"/>
        <xdr:cNvSpPr txBox="1"/>
      </xdr:nvSpPr>
      <xdr:spPr>
        <a:xfrm>
          <a:off x="10776585" y="166751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128905</xdr:rowOff>
    </xdr:from>
    <xdr:to>
      <xdr:col>85</xdr:col>
      <xdr:colOff>66675</xdr:colOff>
      <xdr:row>24</xdr:row>
      <xdr:rowOff>13335</xdr:rowOff>
    </xdr:to>
    <xdr:sp macro="" textlink="">
      <xdr:nvSpPr>
        <xdr:cNvPr id="121" name="物件費グラフ枠"/>
        <xdr:cNvSpPr/>
      </xdr:nvSpPr>
      <xdr:spPr>
        <a:xfrm>
          <a:off x="11225530" y="1805305"/>
          <a:ext cx="417004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146050</xdr:rowOff>
    </xdr:from>
    <xdr:to>
      <xdr:col>82</xdr:col>
      <xdr:colOff>107950</xdr:colOff>
      <xdr:row>21</xdr:row>
      <xdr:rowOff>126365</xdr:rowOff>
    </xdr:to>
    <xdr:cxnSp macro="">
      <xdr:nvCxnSpPr>
        <xdr:cNvPr id="122" name="直線コネクタ 121"/>
        <xdr:cNvCxnSpPr/>
      </xdr:nvCxnSpPr>
      <xdr:spPr>
        <a:xfrm flipV="1">
          <a:off x="14895830" y="215773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21</xdr:row>
      <xdr:rowOff>97790</xdr:rowOff>
    </xdr:from>
    <xdr:ext cx="762000" cy="262255"/>
    <xdr:sp macro="" textlink="">
      <xdr:nvSpPr>
        <xdr:cNvPr id="123" name="物件費最小値テキスト"/>
        <xdr:cNvSpPr txBox="1"/>
      </xdr:nvSpPr>
      <xdr:spPr>
        <a:xfrm>
          <a:off x="14968220" y="36182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126365</xdr:rowOff>
    </xdr:from>
    <xdr:to>
      <xdr:col>82</xdr:col>
      <xdr:colOff>180340</xdr:colOff>
      <xdr:row>21</xdr:row>
      <xdr:rowOff>126365</xdr:rowOff>
    </xdr:to>
    <xdr:cxnSp macro="">
      <xdr:nvCxnSpPr>
        <xdr:cNvPr id="124" name="直線コネクタ 123"/>
        <xdr:cNvCxnSpPr/>
      </xdr:nvCxnSpPr>
      <xdr:spPr>
        <a:xfrm>
          <a:off x="14806930" y="364680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11</xdr:row>
      <xdr:rowOff>59055</xdr:rowOff>
    </xdr:from>
    <xdr:ext cx="762000" cy="262255"/>
    <xdr:sp macro="" textlink="">
      <xdr:nvSpPr>
        <xdr:cNvPr id="125" name="物件費最大値テキスト"/>
        <xdr:cNvSpPr txBox="1"/>
      </xdr:nvSpPr>
      <xdr:spPr>
        <a:xfrm>
          <a:off x="14968220" y="19030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146050</xdr:rowOff>
    </xdr:from>
    <xdr:to>
      <xdr:col>82</xdr:col>
      <xdr:colOff>180340</xdr:colOff>
      <xdr:row>12</xdr:row>
      <xdr:rowOff>146050</xdr:rowOff>
    </xdr:to>
    <xdr:cxnSp macro="">
      <xdr:nvCxnSpPr>
        <xdr:cNvPr id="126" name="直線コネクタ 125"/>
        <xdr:cNvCxnSpPr/>
      </xdr:nvCxnSpPr>
      <xdr:spPr>
        <a:xfrm>
          <a:off x="14806930" y="215773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xdr:rowOff>
    </xdr:from>
    <xdr:to>
      <xdr:col>82</xdr:col>
      <xdr:colOff>107950</xdr:colOff>
      <xdr:row>18</xdr:row>
      <xdr:rowOff>6985</xdr:rowOff>
    </xdr:to>
    <xdr:cxnSp macro="">
      <xdr:nvCxnSpPr>
        <xdr:cNvPr id="127" name="直線コネクタ 126"/>
        <xdr:cNvCxnSpPr/>
      </xdr:nvCxnSpPr>
      <xdr:spPr>
        <a:xfrm flipV="1">
          <a:off x="14136370" y="2854325"/>
          <a:ext cx="75946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15</xdr:row>
      <xdr:rowOff>132715</xdr:rowOff>
    </xdr:from>
    <xdr:ext cx="762000" cy="262255"/>
    <xdr:sp macro="" textlink="">
      <xdr:nvSpPr>
        <xdr:cNvPr id="128" name="物件費平均値テキスト"/>
        <xdr:cNvSpPr txBox="1"/>
      </xdr:nvSpPr>
      <xdr:spPr>
        <a:xfrm>
          <a:off x="14968220" y="2647315"/>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116205</xdr:rowOff>
    </xdr:from>
    <xdr:to>
      <xdr:col>82</xdr:col>
      <xdr:colOff>158750</xdr:colOff>
      <xdr:row>17</xdr:row>
      <xdr:rowOff>45085</xdr:rowOff>
    </xdr:to>
    <xdr:sp macro="" textlink="">
      <xdr:nvSpPr>
        <xdr:cNvPr id="129" name="フローチャート: 判断 128"/>
        <xdr:cNvSpPr/>
      </xdr:nvSpPr>
      <xdr:spPr>
        <a:xfrm>
          <a:off x="14845030" y="27984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18</xdr:row>
      <xdr:rowOff>6985</xdr:rowOff>
    </xdr:from>
    <xdr:to>
      <xdr:col>78</xdr:col>
      <xdr:colOff>69850</xdr:colOff>
      <xdr:row>18</xdr:row>
      <xdr:rowOff>107315</xdr:rowOff>
    </xdr:to>
    <xdr:cxnSp macro="">
      <xdr:nvCxnSpPr>
        <xdr:cNvPr id="130" name="直線コネクタ 129"/>
        <xdr:cNvCxnSpPr/>
      </xdr:nvCxnSpPr>
      <xdr:spPr>
        <a:xfrm flipV="1">
          <a:off x="13345160" y="3024505"/>
          <a:ext cx="79121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122555</xdr:rowOff>
    </xdr:to>
    <xdr:sp macro="" textlink="">
      <xdr:nvSpPr>
        <xdr:cNvPr id="131" name="フローチャート: 判断 130"/>
        <xdr:cNvSpPr/>
      </xdr:nvSpPr>
      <xdr:spPr>
        <a:xfrm>
          <a:off x="14085570" y="28689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132715</xdr:rowOff>
    </xdr:from>
    <xdr:ext cx="735330" cy="262255"/>
    <xdr:sp macro="" textlink="">
      <xdr:nvSpPr>
        <xdr:cNvPr id="132" name="テキスト ボックス 131"/>
        <xdr:cNvSpPr txBox="1"/>
      </xdr:nvSpPr>
      <xdr:spPr>
        <a:xfrm>
          <a:off x="13794740" y="264731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51435</xdr:rowOff>
    </xdr:from>
    <xdr:to>
      <xdr:col>73</xdr:col>
      <xdr:colOff>180340</xdr:colOff>
      <xdr:row>18</xdr:row>
      <xdr:rowOff>107315</xdr:rowOff>
    </xdr:to>
    <xdr:cxnSp macro="">
      <xdr:nvCxnSpPr>
        <xdr:cNvPr id="133" name="直線コネクタ 132"/>
        <xdr:cNvCxnSpPr/>
      </xdr:nvCxnSpPr>
      <xdr:spPr>
        <a:xfrm>
          <a:off x="12535535" y="3068955"/>
          <a:ext cx="80962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4" name="フローチャート: 判断 133"/>
        <xdr:cNvSpPr/>
      </xdr:nvSpPr>
      <xdr:spPr>
        <a:xfrm>
          <a:off x="13294995" y="296799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57785</xdr:rowOff>
    </xdr:from>
    <xdr:ext cx="762000" cy="262255"/>
    <xdr:sp macro="" textlink="">
      <xdr:nvSpPr>
        <xdr:cNvPr id="135" name="テキスト ボックス 134"/>
        <xdr:cNvSpPr txBox="1"/>
      </xdr:nvSpPr>
      <xdr:spPr>
        <a:xfrm>
          <a:off x="12984480" y="27400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51435</xdr:rowOff>
    </xdr:from>
    <xdr:to>
      <xdr:col>69</xdr:col>
      <xdr:colOff>92075</xdr:colOff>
      <xdr:row>18</xdr:row>
      <xdr:rowOff>73660</xdr:rowOff>
    </xdr:to>
    <xdr:cxnSp macro="">
      <xdr:nvCxnSpPr>
        <xdr:cNvPr id="136" name="直線コネクタ 135"/>
        <xdr:cNvCxnSpPr/>
      </xdr:nvCxnSpPr>
      <xdr:spPr>
        <a:xfrm flipV="1">
          <a:off x="11725275" y="3068955"/>
          <a:ext cx="8102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96520</xdr:rowOff>
    </xdr:from>
    <xdr:to>
      <xdr:col>69</xdr:col>
      <xdr:colOff>142875</xdr:colOff>
      <xdr:row>18</xdr:row>
      <xdr:rowOff>25400</xdr:rowOff>
    </xdr:to>
    <xdr:sp macro="" textlink="">
      <xdr:nvSpPr>
        <xdr:cNvPr id="137" name="フローチャート: 判断 136"/>
        <xdr:cNvSpPr/>
      </xdr:nvSpPr>
      <xdr:spPr>
        <a:xfrm>
          <a:off x="12484735" y="29464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36195</xdr:rowOff>
    </xdr:from>
    <xdr:ext cx="760730" cy="262255"/>
    <xdr:sp macro="" textlink="">
      <xdr:nvSpPr>
        <xdr:cNvPr id="138" name="テキスト ボックス 137"/>
        <xdr:cNvSpPr txBox="1"/>
      </xdr:nvSpPr>
      <xdr:spPr>
        <a:xfrm>
          <a:off x="12193905" y="271843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63500</xdr:rowOff>
    </xdr:from>
    <xdr:to>
      <xdr:col>65</xdr:col>
      <xdr:colOff>53975</xdr:colOff>
      <xdr:row>17</xdr:row>
      <xdr:rowOff>167005</xdr:rowOff>
    </xdr:to>
    <xdr:sp macro="" textlink="">
      <xdr:nvSpPr>
        <xdr:cNvPr id="139" name="フローチャート: 判断 138"/>
        <xdr:cNvSpPr/>
      </xdr:nvSpPr>
      <xdr:spPr>
        <a:xfrm>
          <a:off x="11694160" y="2913380"/>
          <a:ext cx="819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3175</xdr:rowOff>
    </xdr:from>
    <xdr:ext cx="760730" cy="262890"/>
    <xdr:sp macro="" textlink="">
      <xdr:nvSpPr>
        <xdr:cNvPr id="140" name="テキスト ボックス 139"/>
        <xdr:cNvSpPr txBox="1"/>
      </xdr:nvSpPr>
      <xdr:spPr>
        <a:xfrm>
          <a:off x="11383645" y="268541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10795</xdr:rowOff>
    </xdr:from>
    <xdr:ext cx="760730" cy="262255"/>
    <xdr:sp macro="" textlink="">
      <xdr:nvSpPr>
        <xdr:cNvPr id="141" name="テキスト ボックス 140"/>
        <xdr:cNvSpPr txBox="1"/>
      </xdr:nvSpPr>
      <xdr:spPr>
        <a:xfrm>
          <a:off x="14699615" y="40341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10795</xdr:rowOff>
    </xdr:from>
    <xdr:ext cx="760730" cy="262255"/>
    <xdr:sp macro="" textlink="">
      <xdr:nvSpPr>
        <xdr:cNvPr id="142" name="テキスト ボックス 141"/>
        <xdr:cNvSpPr txBox="1"/>
      </xdr:nvSpPr>
      <xdr:spPr>
        <a:xfrm>
          <a:off x="13940155" y="40341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10795</xdr:rowOff>
    </xdr:from>
    <xdr:ext cx="762000" cy="262255"/>
    <xdr:sp macro="" textlink="">
      <xdr:nvSpPr>
        <xdr:cNvPr id="143" name="テキスト ボックス 142"/>
        <xdr:cNvSpPr txBox="1"/>
      </xdr:nvSpPr>
      <xdr:spPr>
        <a:xfrm>
          <a:off x="13149580" y="40341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10795</xdr:rowOff>
    </xdr:from>
    <xdr:ext cx="760730" cy="262255"/>
    <xdr:sp macro="" textlink="">
      <xdr:nvSpPr>
        <xdr:cNvPr id="144" name="テキスト ボックス 143"/>
        <xdr:cNvSpPr txBox="1"/>
      </xdr:nvSpPr>
      <xdr:spPr>
        <a:xfrm>
          <a:off x="12339320" y="40341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180340</xdr:colOff>
      <xdr:row>24</xdr:row>
      <xdr:rowOff>10795</xdr:rowOff>
    </xdr:from>
    <xdr:ext cx="762000" cy="262255"/>
    <xdr:sp macro="" textlink="">
      <xdr:nvSpPr>
        <xdr:cNvPr id="145" name="テキスト ボックス 144"/>
        <xdr:cNvSpPr txBox="1"/>
      </xdr:nvSpPr>
      <xdr:spPr>
        <a:xfrm>
          <a:off x="11541760" y="40341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127000</xdr:rowOff>
    </xdr:from>
    <xdr:to>
      <xdr:col>82</xdr:col>
      <xdr:colOff>158750</xdr:colOff>
      <xdr:row>17</xdr:row>
      <xdr:rowOff>55880</xdr:rowOff>
    </xdr:to>
    <xdr:sp macro="" textlink="">
      <xdr:nvSpPr>
        <xdr:cNvPr id="146" name="楕円 145"/>
        <xdr:cNvSpPr/>
      </xdr:nvSpPr>
      <xdr:spPr>
        <a:xfrm>
          <a:off x="14845030" y="28092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16</xdr:row>
      <xdr:rowOff>98425</xdr:rowOff>
    </xdr:from>
    <xdr:ext cx="762000" cy="262255"/>
    <xdr:sp macro="" textlink="">
      <xdr:nvSpPr>
        <xdr:cNvPr id="147" name="物件費該当値テキスト"/>
        <xdr:cNvSpPr txBox="1"/>
      </xdr:nvSpPr>
      <xdr:spPr>
        <a:xfrm>
          <a:off x="14968220" y="27806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129540</xdr:rowOff>
    </xdr:from>
    <xdr:to>
      <xdr:col>78</xdr:col>
      <xdr:colOff>120650</xdr:colOff>
      <xdr:row>18</xdr:row>
      <xdr:rowOff>58420</xdr:rowOff>
    </xdr:to>
    <xdr:sp macro="" textlink="">
      <xdr:nvSpPr>
        <xdr:cNvPr id="148" name="楕円 147"/>
        <xdr:cNvSpPr/>
      </xdr:nvSpPr>
      <xdr:spPr>
        <a:xfrm>
          <a:off x="14085570" y="29794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43180</xdr:rowOff>
    </xdr:from>
    <xdr:ext cx="735330" cy="262890"/>
    <xdr:sp macro="" textlink="">
      <xdr:nvSpPr>
        <xdr:cNvPr id="149" name="テキスト ボックス 148"/>
        <xdr:cNvSpPr txBox="1"/>
      </xdr:nvSpPr>
      <xdr:spPr>
        <a:xfrm>
          <a:off x="13794740" y="3060700"/>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55245</xdr:rowOff>
    </xdr:from>
    <xdr:to>
      <xdr:col>74</xdr:col>
      <xdr:colOff>31750</xdr:colOff>
      <xdr:row>18</xdr:row>
      <xdr:rowOff>158750</xdr:rowOff>
    </xdr:to>
    <xdr:sp macro="" textlink="">
      <xdr:nvSpPr>
        <xdr:cNvPr id="150" name="楕円 149"/>
        <xdr:cNvSpPr/>
      </xdr:nvSpPr>
      <xdr:spPr>
        <a:xfrm>
          <a:off x="13294995" y="3072765"/>
          <a:ext cx="819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143510</xdr:rowOff>
    </xdr:from>
    <xdr:ext cx="762000" cy="262255"/>
    <xdr:sp macro="" textlink="">
      <xdr:nvSpPr>
        <xdr:cNvPr id="151" name="テキスト ボックス 150"/>
        <xdr:cNvSpPr txBox="1"/>
      </xdr:nvSpPr>
      <xdr:spPr>
        <a:xfrm>
          <a:off x="12984480" y="31610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0</xdr:rowOff>
    </xdr:from>
    <xdr:to>
      <xdr:col>69</xdr:col>
      <xdr:colOff>142875</xdr:colOff>
      <xdr:row>18</xdr:row>
      <xdr:rowOff>103505</xdr:rowOff>
    </xdr:to>
    <xdr:sp macro="" textlink="">
      <xdr:nvSpPr>
        <xdr:cNvPr id="152" name="楕円 151"/>
        <xdr:cNvSpPr/>
      </xdr:nvSpPr>
      <xdr:spPr>
        <a:xfrm>
          <a:off x="12484735" y="30175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87630</xdr:rowOff>
    </xdr:from>
    <xdr:ext cx="760730" cy="262255"/>
    <xdr:sp macro="" textlink="">
      <xdr:nvSpPr>
        <xdr:cNvPr id="153" name="テキスト ボックス 152"/>
        <xdr:cNvSpPr txBox="1"/>
      </xdr:nvSpPr>
      <xdr:spPr>
        <a:xfrm>
          <a:off x="12193905" y="310515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21590</xdr:rowOff>
    </xdr:from>
    <xdr:to>
      <xdr:col>65</xdr:col>
      <xdr:colOff>53975</xdr:colOff>
      <xdr:row>18</xdr:row>
      <xdr:rowOff>125095</xdr:rowOff>
    </xdr:to>
    <xdr:sp macro="" textlink="">
      <xdr:nvSpPr>
        <xdr:cNvPr id="154" name="楕円 153"/>
        <xdr:cNvSpPr/>
      </xdr:nvSpPr>
      <xdr:spPr>
        <a:xfrm>
          <a:off x="11694160" y="3039110"/>
          <a:ext cx="819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109855</xdr:rowOff>
    </xdr:from>
    <xdr:ext cx="760730" cy="262255"/>
    <xdr:sp macro="" textlink="">
      <xdr:nvSpPr>
        <xdr:cNvPr id="155" name="テキスト ボックス 154"/>
        <xdr:cNvSpPr txBox="1"/>
      </xdr:nvSpPr>
      <xdr:spPr>
        <a:xfrm>
          <a:off x="11383645" y="312737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71120</xdr:rowOff>
    </xdr:from>
    <xdr:to>
      <xdr:col>26</xdr:col>
      <xdr:colOff>180340</xdr:colOff>
      <xdr:row>49</xdr:row>
      <xdr:rowOff>45085</xdr:rowOff>
    </xdr:to>
    <xdr:sp macro="" textlink="">
      <xdr:nvSpPr>
        <xdr:cNvPr id="156" name="正方形/長方形 155"/>
        <xdr:cNvSpPr/>
      </xdr:nvSpPr>
      <xdr:spPr>
        <a:xfrm>
          <a:off x="702945" y="7950200"/>
          <a:ext cx="416623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180340</xdr:colOff>
      <xdr:row>47</xdr:row>
      <xdr:rowOff>135255</xdr:rowOff>
    </xdr:from>
    <xdr:to>
      <xdr:col>34</xdr:col>
      <xdr:colOff>120650</xdr:colOff>
      <xdr:row>49</xdr:row>
      <xdr:rowOff>45085</xdr:rowOff>
    </xdr:to>
    <xdr:sp macro="" textlink="">
      <xdr:nvSpPr>
        <xdr:cNvPr id="157" name="正方形/長方形 156"/>
        <xdr:cNvSpPr/>
      </xdr:nvSpPr>
      <xdr:spPr>
        <a:xfrm>
          <a:off x="4869180" y="801433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180340</xdr:colOff>
      <xdr:row>48</xdr:row>
      <xdr:rowOff>154305</xdr:rowOff>
    </xdr:from>
    <xdr:to>
      <xdr:col>34</xdr:col>
      <xdr:colOff>120650</xdr:colOff>
      <xdr:row>50</xdr:row>
      <xdr:rowOff>64135</xdr:rowOff>
    </xdr:to>
    <xdr:sp macro="" textlink="">
      <xdr:nvSpPr>
        <xdr:cNvPr id="158" name="正方形/長方形 157"/>
        <xdr:cNvSpPr/>
      </xdr:nvSpPr>
      <xdr:spPr>
        <a:xfrm>
          <a:off x="4869180" y="820102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135255</xdr:rowOff>
    </xdr:from>
    <xdr:to>
      <xdr:col>42</xdr:col>
      <xdr:colOff>82550</xdr:colOff>
      <xdr:row>49</xdr:row>
      <xdr:rowOff>45085</xdr:rowOff>
    </xdr:to>
    <xdr:sp macro="" textlink="">
      <xdr:nvSpPr>
        <xdr:cNvPr id="159" name="正方形/長方形 158"/>
        <xdr:cNvSpPr/>
      </xdr:nvSpPr>
      <xdr:spPr>
        <a:xfrm>
          <a:off x="6397625" y="80143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154305</xdr:rowOff>
    </xdr:from>
    <xdr:to>
      <xdr:col>42</xdr:col>
      <xdr:colOff>82550</xdr:colOff>
      <xdr:row>50</xdr:row>
      <xdr:rowOff>64135</xdr:rowOff>
    </xdr:to>
    <xdr:sp macro="" textlink="">
      <xdr:nvSpPr>
        <xdr:cNvPr id="160" name="正方形/長方形 159"/>
        <xdr:cNvSpPr/>
      </xdr:nvSpPr>
      <xdr:spPr>
        <a:xfrm>
          <a:off x="6397625" y="82010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135255</xdr:rowOff>
    </xdr:from>
    <xdr:to>
      <xdr:col>51</xdr:col>
      <xdr:colOff>22225</xdr:colOff>
      <xdr:row>49</xdr:row>
      <xdr:rowOff>45085</xdr:rowOff>
    </xdr:to>
    <xdr:sp macro="" textlink="">
      <xdr:nvSpPr>
        <xdr:cNvPr id="161" name="正方形/長方形 160"/>
        <xdr:cNvSpPr/>
      </xdr:nvSpPr>
      <xdr:spPr>
        <a:xfrm>
          <a:off x="7853045" y="80143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154305</xdr:rowOff>
    </xdr:from>
    <xdr:to>
      <xdr:col>51</xdr:col>
      <xdr:colOff>22225</xdr:colOff>
      <xdr:row>50</xdr:row>
      <xdr:rowOff>64135</xdr:rowOff>
    </xdr:to>
    <xdr:sp macro="" textlink="">
      <xdr:nvSpPr>
        <xdr:cNvPr id="162" name="正方形/長方形 161"/>
        <xdr:cNvSpPr/>
      </xdr:nvSpPr>
      <xdr:spPr>
        <a:xfrm>
          <a:off x="7853045" y="82010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128905</xdr:rowOff>
    </xdr:from>
    <xdr:to>
      <xdr:col>26</xdr:col>
      <xdr:colOff>180340</xdr:colOff>
      <xdr:row>64</xdr:row>
      <xdr:rowOff>13335</xdr:rowOff>
    </xdr:to>
    <xdr:sp macro="" textlink="">
      <xdr:nvSpPr>
        <xdr:cNvPr id="163" name="正方形/長方形 162"/>
        <xdr:cNvSpPr/>
      </xdr:nvSpPr>
      <xdr:spPr>
        <a:xfrm>
          <a:off x="702945" y="8510905"/>
          <a:ext cx="416623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128905</xdr:rowOff>
    </xdr:from>
    <xdr:to>
      <xdr:col>55</xdr:col>
      <xdr:colOff>47625</xdr:colOff>
      <xdr:row>64</xdr:row>
      <xdr:rowOff>13335</xdr:rowOff>
    </xdr:to>
    <xdr:sp macro="" textlink="">
      <xdr:nvSpPr>
        <xdr:cNvPr id="164" name="正方形/長方形 163"/>
        <xdr:cNvSpPr/>
      </xdr:nvSpPr>
      <xdr:spPr>
        <a:xfrm>
          <a:off x="5163820" y="8510905"/>
          <a:ext cx="480250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128905</xdr:rowOff>
    </xdr:from>
    <xdr:to>
      <xdr:col>47</xdr:col>
      <xdr:colOff>180340</xdr:colOff>
      <xdr:row>52</xdr:row>
      <xdr:rowOff>38735</xdr:rowOff>
    </xdr:to>
    <xdr:sp macro="" textlink="">
      <xdr:nvSpPr>
        <xdr:cNvPr id="165" name="正方形/長方形 164"/>
        <xdr:cNvSpPr/>
      </xdr:nvSpPr>
      <xdr:spPr>
        <a:xfrm>
          <a:off x="5227320" y="8510905"/>
          <a:ext cx="3429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103505</xdr:rowOff>
    </xdr:from>
    <xdr:to>
      <xdr:col>54</xdr:col>
      <xdr:colOff>95250</xdr:colOff>
      <xdr:row>63</xdr:row>
      <xdr:rowOff>122555</xdr:rowOff>
    </xdr:to>
    <xdr:sp macro="" textlink="" fLocksText="0">
      <xdr:nvSpPr>
        <xdr:cNvPr id="166" name="テキスト ボックス 165"/>
        <xdr:cNvSpPr txBox="1"/>
      </xdr:nvSpPr>
      <xdr:spPr>
        <a:xfrm>
          <a:off x="5245735" y="88207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自立支援給付経費の増等により、扶助費全体は昨年度と比較し、増となる一方で、扶助費の経常収支比率については、地方交付税の大幅な増などにより経常一般財源が増となったことから、前年度と比較して1.3ポイント減の17.9％となった。しかし、類似団体・全国・東京都すべての平均を大きく上回り、類似団体内順位も62団体中53位と、昨年度に引き続き低位に位置している。</a:t>
          </a:r>
        </a:p>
        <a:p>
          <a:r>
            <a:rPr kumimoji="1" lang="ja-JP" altLang="en-US" sz="1200">
              <a:latin typeface="ＭＳ Ｐゴシック"/>
              <a:ea typeface="ＭＳ Ｐゴシック"/>
            </a:rPr>
            <a:t>　今後の扶助費が減傾向となる要因は見当たらないため、受益者負担の適正化や市単独事業の見直しなど、扶助費の削減に努めていく。</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109855</xdr:rowOff>
    </xdr:from>
    <xdr:ext cx="297180" cy="227965"/>
    <xdr:sp macro="" textlink="">
      <xdr:nvSpPr>
        <xdr:cNvPr id="167" name="テキスト ボックス 166"/>
        <xdr:cNvSpPr txBox="1"/>
      </xdr:nvSpPr>
      <xdr:spPr>
        <a:xfrm>
          <a:off x="664845" y="8324215"/>
          <a:ext cx="29718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13335</xdr:rowOff>
    </xdr:from>
    <xdr:to>
      <xdr:col>26</xdr:col>
      <xdr:colOff>180340</xdr:colOff>
      <xdr:row>64</xdr:row>
      <xdr:rowOff>13335</xdr:rowOff>
    </xdr:to>
    <xdr:cxnSp macro="">
      <xdr:nvCxnSpPr>
        <xdr:cNvPr id="168" name="直線コネクタ 167"/>
        <xdr:cNvCxnSpPr/>
      </xdr:nvCxnSpPr>
      <xdr:spPr>
        <a:xfrm>
          <a:off x="702945" y="1074229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42545</xdr:rowOff>
    </xdr:from>
    <xdr:ext cx="506730" cy="262890"/>
    <xdr:sp macro="" textlink="">
      <xdr:nvSpPr>
        <xdr:cNvPr id="169" name="テキスト ボックス 168"/>
        <xdr:cNvSpPr txBox="1"/>
      </xdr:nvSpPr>
      <xdr:spPr>
        <a:xfrm>
          <a:off x="234315" y="1060386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148590</xdr:rowOff>
    </xdr:from>
    <xdr:to>
      <xdr:col>26</xdr:col>
      <xdr:colOff>180340</xdr:colOff>
      <xdr:row>61</xdr:row>
      <xdr:rowOff>148590</xdr:rowOff>
    </xdr:to>
    <xdr:cxnSp macro="">
      <xdr:nvCxnSpPr>
        <xdr:cNvPr id="170" name="直線コネクタ 169"/>
        <xdr:cNvCxnSpPr/>
      </xdr:nvCxnSpPr>
      <xdr:spPr>
        <a:xfrm>
          <a:off x="702945" y="1037463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6730" cy="262890"/>
    <xdr:sp macro="" textlink="">
      <xdr:nvSpPr>
        <xdr:cNvPr id="171" name="テキスト ボックス 170"/>
        <xdr:cNvSpPr txBox="1"/>
      </xdr:nvSpPr>
      <xdr:spPr>
        <a:xfrm>
          <a:off x="234315" y="10229850"/>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109855</xdr:rowOff>
    </xdr:from>
    <xdr:to>
      <xdr:col>26</xdr:col>
      <xdr:colOff>180340</xdr:colOff>
      <xdr:row>59</xdr:row>
      <xdr:rowOff>109855</xdr:rowOff>
    </xdr:to>
    <xdr:cxnSp macro="">
      <xdr:nvCxnSpPr>
        <xdr:cNvPr id="172" name="直線コネクタ 171"/>
        <xdr:cNvCxnSpPr/>
      </xdr:nvCxnSpPr>
      <xdr:spPr>
        <a:xfrm>
          <a:off x="702945" y="1000061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139065</xdr:rowOff>
    </xdr:from>
    <xdr:ext cx="506730" cy="263525"/>
    <xdr:sp macro="" textlink="">
      <xdr:nvSpPr>
        <xdr:cNvPr id="173" name="テキスト ボックス 172"/>
        <xdr:cNvSpPr txBox="1"/>
      </xdr:nvSpPr>
      <xdr:spPr>
        <a:xfrm>
          <a:off x="234315" y="9862185"/>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71120</xdr:rowOff>
    </xdr:from>
    <xdr:to>
      <xdr:col>26</xdr:col>
      <xdr:colOff>180340</xdr:colOff>
      <xdr:row>57</xdr:row>
      <xdr:rowOff>71120</xdr:rowOff>
    </xdr:to>
    <xdr:cxnSp macro="">
      <xdr:nvCxnSpPr>
        <xdr:cNvPr id="174" name="直線コネクタ 173"/>
        <xdr:cNvCxnSpPr/>
      </xdr:nvCxnSpPr>
      <xdr:spPr>
        <a:xfrm>
          <a:off x="702945" y="962660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100330</xdr:rowOff>
    </xdr:from>
    <xdr:ext cx="506730" cy="263525"/>
    <xdr:sp macro="" textlink="">
      <xdr:nvSpPr>
        <xdr:cNvPr id="175" name="テキスト ボックス 174"/>
        <xdr:cNvSpPr txBox="1"/>
      </xdr:nvSpPr>
      <xdr:spPr>
        <a:xfrm>
          <a:off x="234315" y="948817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32385</xdr:rowOff>
    </xdr:from>
    <xdr:to>
      <xdr:col>26</xdr:col>
      <xdr:colOff>180340</xdr:colOff>
      <xdr:row>55</xdr:row>
      <xdr:rowOff>32385</xdr:rowOff>
    </xdr:to>
    <xdr:cxnSp macro="">
      <xdr:nvCxnSpPr>
        <xdr:cNvPr id="176" name="直線コネクタ 175"/>
        <xdr:cNvCxnSpPr/>
      </xdr:nvCxnSpPr>
      <xdr:spPr>
        <a:xfrm>
          <a:off x="702945" y="925258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61595</xdr:rowOff>
    </xdr:from>
    <xdr:ext cx="506730" cy="262255"/>
    <xdr:sp macro="" textlink="">
      <xdr:nvSpPr>
        <xdr:cNvPr id="177" name="テキスト ボックス 176"/>
        <xdr:cNvSpPr txBox="1"/>
      </xdr:nvSpPr>
      <xdr:spPr>
        <a:xfrm>
          <a:off x="234315" y="9114155"/>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167640</xdr:rowOff>
    </xdr:from>
    <xdr:to>
      <xdr:col>26</xdr:col>
      <xdr:colOff>180340</xdr:colOff>
      <xdr:row>52</xdr:row>
      <xdr:rowOff>167640</xdr:rowOff>
    </xdr:to>
    <xdr:cxnSp macro="">
      <xdr:nvCxnSpPr>
        <xdr:cNvPr id="178" name="直線コネクタ 177"/>
        <xdr:cNvCxnSpPr/>
      </xdr:nvCxnSpPr>
      <xdr:spPr>
        <a:xfrm>
          <a:off x="702945" y="888492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6730" cy="262255"/>
    <xdr:sp macro="" textlink="">
      <xdr:nvSpPr>
        <xdr:cNvPr id="179" name="テキスト ボックス 178"/>
        <xdr:cNvSpPr txBox="1"/>
      </xdr:nvSpPr>
      <xdr:spPr>
        <a:xfrm>
          <a:off x="234315" y="8740140"/>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128905</xdr:rowOff>
    </xdr:from>
    <xdr:to>
      <xdr:col>26</xdr:col>
      <xdr:colOff>180340</xdr:colOff>
      <xdr:row>50</xdr:row>
      <xdr:rowOff>128905</xdr:rowOff>
    </xdr:to>
    <xdr:cxnSp macro="">
      <xdr:nvCxnSpPr>
        <xdr:cNvPr id="180" name="直線コネクタ 179"/>
        <xdr:cNvCxnSpPr/>
      </xdr:nvCxnSpPr>
      <xdr:spPr>
        <a:xfrm>
          <a:off x="702945" y="851090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158750</xdr:rowOff>
    </xdr:from>
    <xdr:ext cx="506730" cy="261620"/>
    <xdr:sp macro="" textlink="">
      <xdr:nvSpPr>
        <xdr:cNvPr id="181" name="テキスト ボックス 180"/>
        <xdr:cNvSpPr txBox="1"/>
      </xdr:nvSpPr>
      <xdr:spPr>
        <a:xfrm>
          <a:off x="234315" y="837311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128905</xdr:rowOff>
    </xdr:from>
    <xdr:to>
      <xdr:col>26</xdr:col>
      <xdr:colOff>180340</xdr:colOff>
      <xdr:row>64</xdr:row>
      <xdr:rowOff>13335</xdr:rowOff>
    </xdr:to>
    <xdr:sp macro="" textlink="">
      <xdr:nvSpPr>
        <xdr:cNvPr id="182" name="扶助費グラフ枠"/>
        <xdr:cNvSpPr/>
      </xdr:nvSpPr>
      <xdr:spPr>
        <a:xfrm>
          <a:off x="702945" y="8510905"/>
          <a:ext cx="416623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167640</xdr:rowOff>
    </xdr:from>
    <xdr:to>
      <xdr:col>24</xdr:col>
      <xdr:colOff>25400</xdr:colOff>
      <xdr:row>60</xdr:row>
      <xdr:rowOff>160020</xdr:rowOff>
    </xdr:to>
    <xdr:cxnSp macro="">
      <xdr:nvCxnSpPr>
        <xdr:cNvPr id="183" name="直線コネクタ 182"/>
        <xdr:cNvCxnSpPr/>
      </xdr:nvCxnSpPr>
      <xdr:spPr>
        <a:xfrm flipV="1">
          <a:off x="4353560" y="905256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131445</xdr:rowOff>
    </xdr:from>
    <xdr:ext cx="760730" cy="262255"/>
    <xdr:sp macro="" textlink="">
      <xdr:nvSpPr>
        <xdr:cNvPr id="184" name="扶助費最小値テキスト"/>
        <xdr:cNvSpPr txBox="1"/>
      </xdr:nvSpPr>
      <xdr:spPr>
        <a:xfrm>
          <a:off x="4442460" y="1018984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160020</xdr:rowOff>
    </xdr:from>
    <xdr:to>
      <xdr:col>24</xdr:col>
      <xdr:colOff>114300</xdr:colOff>
      <xdr:row>60</xdr:row>
      <xdr:rowOff>160020</xdr:rowOff>
    </xdr:to>
    <xdr:cxnSp macro="">
      <xdr:nvCxnSpPr>
        <xdr:cNvPr id="185" name="直線コネクタ 184"/>
        <xdr:cNvCxnSpPr/>
      </xdr:nvCxnSpPr>
      <xdr:spPr>
        <a:xfrm>
          <a:off x="4284345" y="102184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85090</xdr:rowOff>
    </xdr:from>
    <xdr:ext cx="760730" cy="262255"/>
    <xdr:sp macro="" textlink="">
      <xdr:nvSpPr>
        <xdr:cNvPr id="186" name="扶助費最大値テキスト"/>
        <xdr:cNvSpPr txBox="1"/>
      </xdr:nvSpPr>
      <xdr:spPr>
        <a:xfrm>
          <a:off x="4442460" y="880237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167640</xdr:rowOff>
    </xdr:from>
    <xdr:to>
      <xdr:col>24</xdr:col>
      <xdr:colOff>114300</xdr:colOff>
      <xdr:row>53</xdr:row>
      <xdr:rowOff>167640</xdr:rowOff>
    </xdr:to>
    <xdr:cxnSp macro="">
      <xdr:nvCxnSpPr>
        <xdr:cNvPr id="187" name="直線コネクタ 186"/>
        <xdr:cNvCxnSpPr/>
      </xdr:nvCxnSpPr>
      <xdr:spPr>
        <a:xfrm>
          <a:off x="4284345" y="90525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180340</xdr:colOff>
      <xdr:row>58</xdr:row>
      <xdr:rowOff>120650</xdr:rowOff>
    </xdr:from>
    <xdr:to>
      <xdr:col>24</xdr:col>
      <xdr:colOff>25400</xdr:colOff>
      <xdr:row>59</xdr:row>
      <xdr:rowOff>48260</xdr:rowOff>
    </xdr:to>
    <xdr:cxnSp macro="">
      <xdr:nvCxnSpPr>
        <xdr:cNvPr id="188" name="直線コネクタ 187"/>
        <xdr:cNvCxnSpPr/>
      </xdr:nvCxnSpPr>
      <xdr:spPr>
        <a:xfrm flipV="1">
          <a:off x="3606800" y="9843770"/>
          <a:ext cx="74676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109855</xdr:rowOff>
    </xdr:from>
    <xdr:ext cx="760730" cy="262255"/>
    <xdr:sp macro="" textlink="">
      <xdr:nvSpPr>
        <xdr:cNvPr id="189" name="扶助費平均値テキスト"/>
        <xdr:cNvSpPr txBox="1"/>
      </xdr:nvSpPr>
      <xdr:spPr>
        <a:xfrm>
          <a:off x="4442460" y="9330055"/>
          <a:ext cx="76073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21590</xdr:rowOff>
    </xdr:to>
    <xdr:sp macro="" textlink="">
      <xdr:nvSpPr>
        <xdr:cNvPr id="190" name="フローチャート: 判断 189"/>
        <xdr:cNvSpPr/>
      </xdr:nvSpPr>
      <xdr:spPr>
        <a:xfrm>
          <a:off x="4322445" y="948055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48260</xdr:rowOff>
    </xdr:from>
    <xdr:to>
      <xdr:col>19</xdr:col>
      <xdr:colOff>180340</xdr:colOff>
      <xdr:row>59</xdr:row>
      <xdr:rowOff>93980</xdr:rowOff>
    </xdr:to>
    <xdr:cxnSp macro="">
      <xdr:nvCxnSpPr>
        <xdr:cNvPr id="191" name="直線コネクタ 190"/>
        <xdr:cNvCxnSpPr/>
      </xdr:nvCxnSpPr>
      <xdr:spPr>
        <a:xfrm flipV="1">
          <a:off x="2803525" y="9939020"/>
          <a:ext cx="8032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92710</xdr:rowOff>
    </xdr:from>
    <xdr:to>
      <xdr:col>20</xdr:col>
      <xdr:colOff>38100</xdr:colOff>
      <xdr:row>57</xdr:row>
      <xdr:rowOff>21590</xdr:rowOff>
    </xdr:to>
    <xdr:sp macro="" textlink="">
      <xdr:nvSpPr>
        <xdr:cNvPr id="192" name="フローチャート: 判断 191"/>
        <xdr:cNvSpPr/>
      </xdr:nvSpPr>
      <xdr:spPr>
        <a:xfrm>
          <a:off x="3562985" y="948055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32385</xdr:rowOff>
    </xdr:from>
    <xdr:ext cx="735330" cy="261620"/>
    <xdr:sp macro="" textlink="">
      <xdr:nvSpPr>
        <xdr:cNvPr id="193" name="テキスト ボックス 192"/>
        <xdr:cNvSpPr txBox="1"/>
      </xdr:nvSpPr>
      <xdr:spPr>
        <a:xfrm>
          <a:off x="3252470" y="9252585"/>
          <a:ext cx="7353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40005</xdr:rowOff>
    </xdr:from>
    <xdr:to>
      <xdr:col>15</xdr:col>
      <xdr:colOff>98425</xdr:colOff>
      <xdr:row>59</xdr:row>
      <xdr:rowOff>93980</xdr:rowOff>
    </xdr:to>
    <xdr:cxnSp macro="">
      <xdr:nvCxnSpPr>
        <xdr:cNvPr id="194" name="直線コネクタ 193"/>
        <xdr:cNvCxnSpPr/>
      </xdr:nvCxnSpPr>
      <xdr:spPr>
        <a:xfrm>
          <a:off x="1993265" y="9930765"/>
          <a:ext cx="8102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154305</xdr:rowOff>
    </xdr:from>
    <xdr:to>
      <xdr:col>15</xdr:col>
      <xdr:colOff>149225</xdr:colOff>
      <xdr:row>57</xdr:row>
      <xdr:rowOff>84455</xdr:rowOff>
    </xdr:to>
    <xdr:sp macro="" textlink="">
      <xdr:nvSpPr>
        <xdr:cNvPr id="195" name="フローチャート: 判断 194"/>
        <xdr:cNvSpPr/>
      </xdr:nvSpPr>
      <xdr:spPr>
        <a:xfrm>
          <a:off x="2752725" y="9542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93980</xdr:rowOff>
    </xdr:from>
    <xdr:ext cx="760730" cy="262255"/>
    <xdr:sp macro="" textlink="">
      <xdr:nvSpPr>
        <xdr:cNvPr id="196" name="テキスト ボックス 195"/>
        <xdr:cNvSpPr txBox="1"/>
      </xdr:nvSpPr>
      <xdr:spPr>
        <a:xfrm>
          <a:off x="2461895" y="931418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32385</xdr:rowOff>
    </xdr:from>
    <xdr:to>
      <xdr:col>11</xdr:col>
      <xdr:colOff>9525</xdr:colOff>
      <xdr:row>59</xdr:row>
      <xdr:rowOff>40005</xdr:rowOff>
    </xdr:to>
    <xdr:cxnSp macro="">
      <xdr:nvCxnSpPr>
        <xdr:cNvPr id="197" name="直線コネクタ 196"/>
        <xdr:cNvCxnSpPr/>
      </xdr:nvCxnSpPr>
      <xdr:spPr>
        <a:xfrm>
          <a:off x="1202690" y="9923145"/>
          <a:ext cx="7905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116205</xdr:rowOff>
    </xdr:from>
    <xdr:to>
      <xdr:col>11</xdr:col>
      <xdr:colOff>60325</xdr:colOff>
      <xdr:row>57</xdr:row>
      <xdr:rowOff>45085</xdr:rowOff>
    </xdr:to>
    <xdr:sp macro="" textlink="">
      <xdr:nvSpPr>
        <xdr:cNvPr id="198" name="フローチャート: 判断 197"/>
        <xdr:cNvSpPr/>
      </xdr:nvSpPr>
      <xdr:spPr>
        <a:xfrm>
          <a:off x="1962150" y="9504045"/>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55245</xdr:rowOff>
    </xdr:from>
    <xdr:ext cx="760730" cy="262255"/>
    <xdr:sp macro="" textlink="">
      <xdr:nvSpPr>
        <xdr:cNvPr id="199" name="テキスト ボックス 198"/>
        <xdr:cNvSpPr txBox="1"/>
      </xdr:nvSpPr>
      <xdr:spPr>
        <a:xfrm>
          <a:off x="1651635" y="927544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100330</xdr:rowOff>
    </xdr:from>
    <xdr:to>
      <xdr:col>6</xdr:col>
      <xdr:colOff>171450</xdr:colOff>
      <xdr:row>57</xdr:row>
      <xdr:rowOff>29845</xdr:rowOff>
    </xdr:to>
    <xdr:sp macro="" textlink="">
      <xdr:nvSpPr>
        <xdr:cNvPr id="200" name="フローチャート: 判断 199"/>
        <xdr:cNvSpPr/>
      </xdr:nvSpPr>
      <xdr:spPr>
        <a:xfrm>
          <a:off x="1151890" y="94881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40005</xdr:rowOff>
    </xdr:from>
    <xdr:ext cx="760730" cy="262890"/>
    <xdr:sp macro="" textlink="">
      <xdr:nvSpPr>
        <xdr:cNvPr id="201" name="テキスト ボックス 200"/>
        <xdr:cNvSpPr txBox="1"/>
      </xdr:nvSpPr>
      <xdr:spPr>
        <a:xfrm>
          <a:off x="861060" y="926020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10795</xdr:rowOff>
    </xdr:from>
    <xdr:ext cx="760730" cy="262255"/>
    <xdr:sp macro="" textlink="">
      <xdr:nvSpPr>
        <xdr:cNvPr id="202" name="テキスト ボックス 201"/>
        <xdr:cNvSpPr txBox="1"/>
      </xdr:nvSpPr>
      <xdr:spPr>
        <a:xfrm>
          <a:off x="4157345" y="107397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10795</xdr:rowOff>
    </xdr:from>
    <xdr:ext cx="762000" cy="262255"/>
    <xdr:sp macro="" textlink="">
      <xdr:nvSpPr>
        <xdr:cNvPr id="203" name="テキスト ボックス 202"/>
        <xdr:cNvSpPr txBox="1"/>
      </xdr:nvSpPr>
      <xdr:spPr>
        <a:xfrm>
          <a:off x="3417570" y="107397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10795</xdr:rowOff>
    </xdr:from>
    <xdr:ext cx="760730" cy="262255"/>
    <xdr:sp macro="" textlink="">
      <xdr:nvSpPr>
        <xdr:cNvPr id="204" name="テキスト ボックス 203"/>
        <xdr:cNvSpPr txBox="1"/>
      </xdr:nvSpPr>
      <xdr:spPr>
        <a:xfrm>
          <a:off x="2607310" y="107397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180340</xdr:colOff>
      <xdr:row>64</xdr:row>
      <xdr:rowOff>10795</xdr:rowOff>
    </xdr:from>
    <xdr:ext cx="762000" cy="262255"/>
    <xdr:sp macro="" textlink="">
      <xdr:nvSpPr>
        <xdr:cNvPr id="205" name="テキスト ボックス 204"/>
        <xdr:cNvSpPr txBox="1"/>
      </xdr:nvSpPr>
      <xdr:spPr>
        <a:xfrm>
          <a:off x="1803400" y="107397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10795</xdr:rowOff>
    </xdr:from>
    <xdr:ext cx="760730" cy="262255"/>
    <xdr:sp macro="" textlink="">
      <xdr:nvSpPr>
        <xdr:cNvPr id="206" name="テキスト ボックス 205"/>
        <xdr:cNvSpPr txBox="1"/>
      </xdr:nvSpPr>
      <xdr:spPr>
        <a:xfrm>
          <a:off x="1006475" y="107397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69850</xdr:rowOff>
    </xdr:from>
    <xdr:to>
      <xdr:col>24</xdr:col>
      <xdr:colOff>76200</xdr:colOff>
      <xdr:row>58</xdr:row>
      <xdr:rowOff>167640</xdr:rowOff>
    </xdr:to>
    <xdr:sp macro="" textlink="">
      <xdr:nvSpPr>
        <xdr:cNvPr id="207" name="楕円 206"/>
        <xdr:cNvSpPr/>
      </xdr:nvSpPr>
      <xdr:spPr>
        <a:xfrm>
          <a:off x="4322445" y="979297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41275</xdr:rowOff>
    </xdr:from>
    <xdr:ext cx="760730" cy="262890"/>
    <xdr:sp macro="" textlink="">
      <xdr:nvSpPr>
        <xdr:cNvPr id="208" name="扶助費該当値テキスト"/>
        <xdr:cNvSpPr txBox="1"/>
      </xdr:nvSpPr>
      <xdr:spPr>
        <a:xfrm>
          <a:off x="4442460" y="976439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167640</xdr:rowOff>
    </xdr:from>
    <xdr:to>
      <xdr:col>20</xdr:col>
      <xdr:colOff>38100</xdr:colOff>
      <xdr:row>59</xdr:row>
      <xdr:rowOff>99060</xdr:rowOff>
    </xdr:to>
    <xdr:sp macro="" textlink="">
      <xdr:nvSpPr>
        <xdr:cNvPr id="209" name="楕円 208"/>
        <xdr:cNvSpPr/>
      </xdr:nvSpPr>
      <xdr:spPr>
        <a:xfrm>
          <a:off x="3562985" y="9890760"/>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84455</xdr:rowOff>
    </xdr:from>
    <xdr:ext cx="735330" cy="262255"/>
    <xdr:sp macro="" textlink="">
      <xdr:nvSpPr>
        <xdr:cNvPr id="210" name="テキスト ボックス 209"/>
        <xdr:cNvSpPr txBox="1"/>
      </xdr:nvSpPr>
      <xdr:spPr>
        <a:xfrm>
          <a:off x="3252470" y="997521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42545</xdr:rowOff>
    </xdr:from>
    <xdr:to>
      <xdr:col>15</xdr:col>
      <xdr:colOff>149225</xdr:colOff>
      <xdr:row>59</xdr:row>
      <xdr:rowOff>146050</xdr:rowOff>
    </xdr:to>
    <xdr:sp macro="" textlink="">
      <xdr:nvSpPr>
        <xdr:cNvPr id="211" name="楕円 210"/>
        <xdr:cNvSpPr/>
      </xdr:nvSpPr>
      <xdr:spPr>
        <a:xfrm>
          <a:off x="2752725" y="99333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130175</xdr:rowOff>
    </xdr:from>
    <xdr:ext cx="760730" cy="261620"/>
    <xdr:sp macro="" textlink="">
      <xdr:nvSpPr>
        <xdr:cNvPr id="212" name="テキスト ボックス 211"/>
        <xdr:cNvSpPr txBox="1"/>
      </xdr:nvSpPr>
      <xdr:spPr>
        <a:xfrm>
          <a:off x="2461895" y="1002093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162560</xdr:rowOff>
    </xdr:from>
    <xdr:to>
      <xdr:col>11</xdr:col>
      <xdr:colOff>60325</xdr:colOff>
      <xdr:row>59</xdr:row>
      <xdr:rowOff>91440</xdr:rowOff>
    </xdr:to>
    <xdr:sp macro="" textlink="">
      <xdr:nvSpPr>
        <xdr:cNvPr id="213" name="楕円 212"/>
        <xdr:cNvSpPr/>
      </xdr:nvSpPr>
      <xdr:spPr>
        <a:xfrm>
          <a:off x="1962150" y="9885680"/>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76200</xdr:rowOff>
    </xdr:from>
    <xdr:ext cx="760730" cy="262890"/>
    <xdr:sp macro="" textlink="">
      <xdr:nvSpPr>
        <xdr:cNvPr id="214" name="テキスト ボックス 213"/>
        <xdr:cNvSpPr txBox="1"/>
      </xdr:nvSpPr>
      <xdr:spPr>
        <a:xfrm>
          <a:off x="1651635" y="99669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154305</xdr:rowOff>
    </xdr:from>
    <xdr:to>
      <xdr:col>6</xdr:col>
      <xdr:colOff>171450</xdr:colOff>
      <xdr:row>59</xdr:row>
      <xdr:rowOff>84455</xdr:rowOff>
    </xdr:to>
    <xdr:sp macro="" textlink="">
      <xdr:nvSpPr>
        <xdr:cNvPr id="215" name="楕円 214"/>
        <xdr:cNvSpPr/>
      </xdr:nvSpPr>
      <xdr:spPr>
        <a:xfrm>
          <a:off x="1151890" y="9877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68580</xdr:rowOff>
    </xdr:from>
    <xdr:ext cx="760730" cy="262255"/>
    <xdr:sp macro="" textlink="">
      <xdr:nvSpPr>
        <xdr:cNvPr id="216" name="テキスト ボックス 215"/>
        <xdr:cNvSpPr txBox="1"/>
      </xdr:nvSpPr>
      <xdr:spPr>
        <a:xfrm>
          <a:off x="861060" y="995934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71120</xdr:rowOff>
    </xdr:from>
    <xdr:to>
      <xdr:col>85</xdr:col>
      <xdr:colOff>66675</xdr:colOff>
      <xdr:row>49</xdr:row>
      <xdr:rowOff>45085</xdr:rowOff>
    </xdr:to>
    <xdr:sp macro="" textlink="">
      <xdr:nvSpPr>
        <xdr:cNvPr id="217" name="正方形/長方形 216"/>
        <xdr:cNvSpPr/>
      </xdr:nvSpPr>
      <xdr:spPr>
        <a:xfrm>
          <a:off x="11225530" y="7950200"/>
          <a:ext cx="417004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135255</xdr:rowOff>
    </xdr:from>
    <xdr:to>
      <xdr:col>93</xdr:col>
      <xdr:colOff>3175</xdr:colOff>
      <xdr:row>49</xdr:row>
      <xdr:rowOff>45085</xdr:rowOff>
    </xdr:to>
    <xdr:sp macro="" textlink="">
      <xdr:nvSpPr>
        <xdr:cNvPr id="218" name="正方形/長方形 217"/>
        <xdr:cNvSpPr/>
      </xdr:nvSpPr>
      <xdr:spPr>
        <a:xfrm>
          <a:off x="15408275" y="80143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154305</xdr:rowOff>
    </xdr:from>
    <xdr:to>
      <xdr:col>93</xdr:col>
      <xdr:colOff>3175</xdr:colOff>
      <xdr:row>50</xdr:row>
      <xdr:rowOff>64135</xdr:rowOff>
    </xdr:to>
    <xdr:sp macro="" textlink="">
      <xdr:nvSpPr>
        <xdr:cNvPr id="219" name="正方形/長方形 218"/>
        <xdr:cNvSpPr/>
      </xdr:nvSpPr>
      <xdr:spPr>
        <a:xfrm>
          <a:off x="15408275" y="82010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135255</xdr:rowOff>
    </xdr:from>
    <xdr:to>
      <xdr:col>100</xdr:col>
      <xdr:colOff>165100</xdr:colOff>
      <xdr:row>49</xdr:row>
      <xdr:rowOff>45085</xdr:rowOff>
    </xdr:to>
    <xdr:sp macro="" textlink="">
      <xdr:nvSpPr>
        <xdr:cNvPr id="220" name="正方形/長方形 219"/>
        <xdr:cNvSpPr/>
      </xdr:nvSpPr>
      <xdr:spPr>
        <a:xfrm>
          <a:off x="16939895" y="80143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154305</xdr:rowOff>
    </xdr:from>
    <xdr:to>
      <xdr:col>100</xdr:col>
      <xdr:colOff>165100</xdr:colOff>
      <xdr:row>50</xdr:row>
      <xdr:rowOff>64135</xdr:rowOff>
    </xdr:to>
    <xdr:sp macro="" textlink="">
      <xdr:nvSpPr>
        <xdr:cNvPr id="221" name="正方形/長方形 220"/>
        <xdr:cNvSpPr/>
      </xdr:nvSpPr>
      <xdr:spPr>
        <a:xfrm>
          <a:off x="16939895" y="82010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47</xdr:row>
      <xdr:rowOff>135255</xdr:rowOff>
    </xdr:from>
    <xdr:to>
      <xdr:col>109</xdr:col>
      <xdr:colOff>104775</xdr:colOff>
      <xdr:row>49</xdr:row>
      <xdr:rowOff>45085</xdr:rowOff>
    </xdr:to>
    <xdr:sp macro="" textlink="">
      <xdr:nvSpPr>
        <xdr:cNvPr id="222" name="正方形/長方形 221"/>
        <xdr:cNvSpPr/>
      </xdr:nvSpPr>
      <xdr:spPr>
        <a:xfrm>
          <a:off x="18394680" y="801433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180340</xdr:colOff>
      <xdr:row>48</xdr:row>
      <xdr:rowOff>154305</xdr:rowOff>
    </xdr:from>
    <xdr:to>
      <xdr:col>109</xdr:col>
      <xdr:colOff>104775</xdr:colOff>
      <xdr:row>50</xdr:row>
      <xdr:rowOff>64135</xdr:rowOff>
    </xdr:to>
    <xdr:sp macro="" textlink="">
      <xdr:nvSpPr>
        <xdr:cNvPr id="223" name="正方形/長方形 222"/>
        <xdr:cNvSpPr/>
      </xdr:nvSpPr>
      <xdr:spPr>
        <a:xfrm>
          <a:off x="18394680" y="820102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128905</xdr:rowOff>
    </xdr:from>
    <xdr:to>
      <xdr:col>85</xdr:col>
      <xdr:colOff>66675</xdr:colOff>
      <xdr:row>64</xdr:row>
      <xdr:rowOff>13335</xdr:rowOff>
    </xdr:to>
    <xdr:sp macro="" textlink="">
      <xdr:nvSpPr>
        <xdr:cNvPr id="224" name="正方形/長方形 223"/>
        <xdr:cNvSpPr/>
      </xdr:nvSpPr>
      <xdr:spPr>
        <a:xfrm>
          <a:off x="11225530" y="8510905"/>
          <a:ext cx="417004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50</xdr:row>
      <xdr:rowOff>128905</xdr:rowOff>
    </xdr:from>
    <xdr:to>
      <xdr:col>113</xdr:col>
      <xdr:colOff>130175</xdr:colOff>
      <xdr:row>64</xdr:row>
      <xdr:rowOff>13335</xdr:rowOff>
    </xdr:to>
    <xdr:sp macro="" textlink="">
      <xdr:nvSpPr>
        <xdr:cNvPr id="225" name="正方形/長方形 224"/>
        <xdr:cNvSpPr/>
      </xdr:nvSpPr>
      <xdr:spPr>
        <a:xfrm>
          <a:off x="15689580" y="8510905"/>
          <a:ext cx="481901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128905</xdr:rowOff>
    </xdr:from>
    <xdr:to>
      <xdr:col>106</xdr:col>
      <xdr:colOff>69850</xdr:colOff>
      <xdr:row>52</xdr:row>
      <xdr:rowOff>38735</xdr:rowOff>
    </xdr:to>
    <xdr:sp macro="" textlink="">
      <xdr:nvSpPr>
        <xdr:cNvPr id="226" name="正方形/長方形 225"/>
        <xdr:cNvSpPr/>
      </xdr:nvSpPr>
      <xdr:spPr>
        <a:xfrm>
          <a:off x="15749905" y="8510905"/>
          <a:ext cx="343598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103505</xdr:rowOff>
    </xdr:from>
    <xdr:to>
      <xdr:col>112</xdr:col>
      <xdr:colOff>177800</xdr:colOff>
      <xdr:row>63</xdr:row>
      <xdr:rowOff>122555</xdr:rowOff>
    </xdr:to>
    <xdr:sp macro="" textlink="" fLocksText="0">
      <xdr:nvSpPr>
        <xdr:cNvPr id="227" name="テキスト ボックス 226"/>
        <xdr:cNvSpPr txBox="1"/>
      </xdr:nvSpPr>
      <xdr:spPr>
        <a:xfrm>
          <a:off x="15788005" y="88207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かかる経常収支比率は、他の区分と同様に地方交付税の大幅な増などにより経常一般財源が増となったことから、前年度と比較して1.0ポイント減の9.9％となり、類似団体の平均、東京都平均、全国平均を全て下回る結果となった。</a:t>
          </a:r>
        </a:p>
        <a:p>
          <a:r>
            <a:rPr kumimoji="1" lang="ja-JP" altLang="en-US" sz="1300">
              <a:latin typeface="ＭＳ Ｐゴシック"/>
              <a:ea typeface="ＭＳ Ｐゴシック"/>
            </a:rPr>
            <a:t>　しかし、各特別会計への繰出金は全体的に増加傾向にあり、特に介護保険特別会計への繰出しが増えており、少子高齢化が進む中でも介護予防の普及啓発に努め、介護認定率の抑制を目指し、市の負担の軽減を図っていく。</a:t>
          </a:r>
        </a:p>
      </xdr:txBody>
    </xdr:sp>
    <xdr:clientData/>
  </xdr:twoCellAnchor>
  <xdr:oneCellAnchor>
    <xdr:from>
      <xdr:col>62</xdr:col>
      <xdr:colOff>6350</xdr:colOff>
      <xdr:row>49</xdr:row>
      <xdr:rowOff>109855</xdr:rowOff>
    </xdr:from>
    <xdr:ext cx="297180" cy="227965"/>
    <xdr:sp macro="" textlink="">
      <xdr:nvSpPr>
        <xdr:cNvPr id="228" name="テキスト ボックス 227"/>
        <xdr:cNvSpPr txBox="1"/>
      </xdr:nvSpPr>
      <xdr:spPr>
        <a:xfrm>
          <a:off x="11187430" y="8324215"/>
          <a:ext cx="29718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13335</xdr:rowOff>
    </xdr:from>
    <xdr:to>
      <xdr:col>85</xdr:col>
      <xdr:colOff>66675</xdr:colOff>
      <xdr:row>64</xdr:row>
      <xdr:rowOff>13335</xdr:rowOff>
    </xdr:to>
    <xdr:cxnSp macro="">
      <xdr:nvCxnSpPr>
        <xdr:cNvPr id="229" name="直線コネクタ 228"/>
        <xdr:cNvCxnSpPr/>
      </xdr:nvCxnSpPr>
      <xdr:spPr>
        <a:xfrm>
          <a:off x="11225530" y="1074229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42545</xdr:rowOff>
    </xdr:from>
    <xdr:ext cx="506730" cy="262890"/>
    <xdr:sp macro="" textlink="">
      <xdr:nvSpPr>
        <xdr:cNvPr id="230" name="テキスト ボックス 229"/>
        <xdr:cNvSpPr txBox="1"/>
      </xdr:nvSpPr>
      <xdr:spPr>
        <a:xfrm>
          <a:off x="10776585" y="1060386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29845</xdr:rowOff>
    </xdr:from>
    <xdr:to>
      <xdr:col>85</xdr:col>
      <xdr:colOff>66675</xdr:colOff>
      <xdr:row>62</xdr:row>
      <xdr:rowOff>29845</xdr:rowOff>
    </xdr:to>
    <xdr:cxnSp macro="">
      <xdr:nvCxnSpPr>
        <xdr:cNvPr id="231" name="直線コネクタ 230"/>
        <xdr:cNvCxnSpPr/>
      </xdr:nvCxnSpPr>
      <xdr:spPr>
        <a:xfrm>
          <a:off x="11225530" y="1042352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59055</xdr:rowOff>
    </xdr:from>
    <xdr:ext cx="506730" cy="262255"/>
    <xdr:sp macro="" textlink="">
      <xdr:nvSpPr>
        <xdr:cNvPr id="232" name="テキスト ボックス 231"/>
        <xdr:cNvSpPr txBox="1"/>
      </xdr:nvSpPr>
      <xdr:spPr>
        <a:xfrm>
          <a:off x="10776585" y="10285095"/>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45720</xdr:rowOff>
    </xdr:from>
    <xdr:to>
      <xdr:col>85</xdr:col>
      <xdr:colOff>66675</xdr:colOff>
      <xdr:row>60</xdr:row>
      <xdr:rowOff>45720</xdr:rowOff>
    </xdr:to>
    <xdr:cxnSp macro="">
      <xdr:nvCxnSpPr>
        <xdr:cNvPr id="233" name="直線コネクタ 232"/>
        <xdr:cNvCxnSpPr/>
      </xdr:nvCxnSpPr>
      <xdr:spPr>
        <a:xfrm>
          <a:off x="11225530" y="1010412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75565</xdr:rowOff>
    </xdr:from>
    <xdr:ext cx="506730" cy="262890"/>
    <xdr:sp macro="" textlink="">
      <xdr:nvSpPr>
        <xdr:cNvPr id="234" name="テキスト ボックス 233"/>
        <xdr:cNvSpPr txBox="1"/>
      </xdr:nvSpPr>
      <xdr:spPr>
        <a:xfrm>
          <a:off x="10776585" y="996632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62230</xdr:rowOff>
    </xdr:from>
    <xdr:to>
      <xdr:col>85</xdr:col>
      <xdr:colOff>66675</xdr:colOff>
      <xdr:row>58</xdr:row>
      <xdr:rowOff>62230</xdr:rowOff>
    </xdr:to>
    <xdr:cxnSp macro="">
      <xdr:nvCxnSpPr>
        <xdr:cNvPr id="235" name="直線コネクタ 234"/>
        <xdr:cNvCxnSpPr/>
      </xdr:nvCxnSpPr>
      <xdr:spPr>
        <a:xfrm>
          <a:off x="11225530" y="97853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92075</xdr:rowOff>
    </xdr:from>
    <xdr:ext cx="506730" cy="261620"/>
    <xdr:sp macro="" textlink="">
      <xdr:nvSpPr>
        <xdr:cNvPr id="236" name="テキスト ボックス 235"/>
        <xdr:cNvSpPr txBox="1"/>
      </xdr:nvSpPr>
      <xdr:spPr>
        <a:xfrm>
          <a:off x="10776585" y="9647555"/>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79375</xdr:rowOff>
    </xdr:from>
    <xdr:to>
      <xdr:col>85</xdr:col>
      <xdr:colOff>66675</xdr:colOff>
      <xdr:row>56</xdr:row>
      <xdr:rowOff>79375</xdr:rowOff>
    </xdr:to>
    <xdr:cxnSp macro="">
      <xdr:nvCxnSpPr>
        <xdr:cNvPr id="237" name="直線コネクタ 236"/>
        <xdr:cNvCxnSpPr/>
      </xdr:nvCxnSpPr>
      <xdr:spPr>
        <a:xfrm>
          <a:off x="11225530" y="946721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109220</xdr:rowOff>
    </xdr:from>
    <xdr:ext cx="506730" cy="262255"/>
    <xdr:sp macro="" textlink="">
      <xdr:nvSpPr>
        <xdr:cNvPr id="238" name="テキスト ボックス 237"/>
        <xdr:cNvSpPr txBox="1"/>
      </xdr:nvSpPr>
      <xdr:spPr>
        <a:xfrm>
          <a:off x="10776585" y="9329420"/>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95885</xdr:rowOff>
    </xdr:from>
    <xdr:to>
      <xdr:col>85</xdr:col>
      <xdr:colOff>66675</xdr:colOff>
      <xdr:row>54</xdr:row>
      <xdr:rowOff>95885</xdr:rowOff>
    </xdr:to>
    <xdr:cxnSp macro="">
      <xdr:nvCxnSpPr>
        <xdr:cNvPr id="239" name="直線コネクタ 238"/>
        <xdr:cNvCxnSpPr/>
      </xdr:nvCxnSpPr>
      <xdr:spPr>
        <a:xfrm>
          <a:off x="11225530" y="914844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125730</xdr:rowOff>
    </xdr:from>
    <xdr:ext cx="506730" cy="261620"/>
    <xdr:sp macro="" textlink="">
      <xdr:nvSpPr>
        <xdr:cNvPr id="240" name="テキスト ボックス 239"/>
        <xdr:cNvSpPr txBox="1"/>
      </xdr:nvSpPr>
      <xdr:spPr>
        <a:xfrm>
          <a:off x="10776585" y="901065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112395</xdr:rowOff>
    </xdr:from>
    <xdr:to>
      <xdr:col>85</xdr:col>
      <xdr:colOff>66675</xdr:colOff>
      <xdr:row>52</xdr:row>
      <xdr:rowOff>112395</xdr:rowOff>
    </xdr:to>
    <xdr:cxnSp macro="">
      <xdr:nvCxnSpPr>
        <xdr:cNvPr id="241" name="直線コネクタ 240"/>
        <xdr:cNvCxnSpPr/>
      </xdr:nvCxnSpPr>
      <xdr:spPr>
        <a:xfrm>
          <a:off x="11225530" y="882967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142240</xdr:rowOff>
    </xdr:from>
    <xdr:ext cx="506730" cy="262255"/>
    <xdr:sp macro="" textlink="">
      <xdr:nvSpPr>
        <xdr:cNvPr id="242" name="テキスト ボックス 241"/>
        <xdr:cNvSpPr txBox="1"/>
      </xdr:nvSpPr>
      <xdr:spPr>
        <a:xfrm>
          <a:off x="10776585" y="8691880"/>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128905</xdr:rowOff>
    </xdr:from>
    <xdr:to>
      <xdr:col>85</xdr:col>
      <xdr:colOff>66675</xdr:colOff>
      <xdr:row>50</xdr:row>
      <xdr:rowOff>128905</xdr:rowOff>
    </xdr:to>
    <xdr:cxnSp macro="">
      <xdr:nvCxnSpPr>
        <xdr:cNvPr id="243" name="直線コネクタ 242"/>
        <xdr:cNvCxnSpPr/>
      </xdr:nvCxnSpPr>
      <xdr:spPr>
        <a:xfrm>
          <a:off x="11225530" y="851090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158750</xdr:rowOff>
    </xdr:from>
    <xdr:ext cx="506730" cy="261620"/>
    <xdr:sp macro="" textlink="">
      <xdr:nvSpPr>
        <xdr:cNvPr id="244" name="テキスト ボックス 243"/>
        <xdr:cNvSpPr txBox="1"/>
      </xdr:nvSpPr>
      <xdr:spPr>
        <a:xfrm>
          <a:off x="10776585" y="837311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128905</xdr:rowOff>
    </xdr:from>
    <xdr:to>
      <xdr:col>85</xdr:col>
      <xdr:colOff>66675</xdr:colOff>
      <xdr:row>64</xdr:row>
      <xdr:rowOff>13335</xdr:rowOff>
    </xdr:to>
    <xdr:sp macro="" textlink="">
      <xdr:nvSpPr>
        <xdr:cNvPr id="245" name="その他グラフ枠"/>
        <xdr:cNvSpPr/>
      </xdr:nvSpPr>
      <xdr:spPr>
        <a:xfrm>
          <a:off x="11225530" y="8510905"/>
          <a:ext cx="417004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92710</xdr:rowOff>
    </xdr:from>
    <xdr:to>
      <xdr:col>82</xdr:col>
      <xdr:colOff>107950</xdr:colOff>
      <xdr:row>61</xdr:row>
      <xdr:rowOff>4445</xdr:rowOff>
    </xdr:to>
    <xdr:cxnSp macro="">
      <xdr:nvCxnSpPr>
        <xdr:cNvPr id="246" name="直線コネクタ 245"/>
        <xdr:cNvCxnSpPr/>
      </xdr:nvCxnSpPr>
      <xdr:spPr>
        <a:xfrm flipV="1">
          <a:off x="14895830" y="897763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60</xdr:row>
      <xdr:rowOff>150495</xdr:rowOff>
    </xdr:from>
    <xdr:ext cx="762000" cy="262890"/>
    <xdr:sp macro="" textlink="">
      <xdr:nvSpPr>
        <xdr:cNvPr id="247" name="その他最小値テキスト"/>
        <xdr:cNvSpPr txBox="1"/>
      </xdr:nvSpPr>
      <xdr:spPr>
        <a:xfrm>
          <a:off x="14968220" y="102088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180340</xdr:colOff>
      <xdr:row>61</xdr:row>
      <xdr:rowOff>4445</xdr:rowOff>
    </xdr:to>
    <xdr:cxnSp macro="">
      <xdr:nvCxnSpPr>
        <xdr:cNvPr id="248" name="直線コネクタ 247"/>
        <xdr:cNvCxnSpPr/>
      </xdr:nvCxnSpPr>
      <xdr:spPr>
        <a:xfrm>
          <a:off x="14806930" y="1023048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52</xdr:row>
      <xdr:rowOff>6350</xdr:rowOff>
    </xdr:from>
    <xdr:ext cx="762000" cy="262890"/>
    <xdr:sp macro="" textlink="">
      <xdr:nvSpPr>
        <xdr:cNvPr id="249" name="その他最大値テキスト"/>
        <xdr:cNvSpPr txBox="1"/>
      </xdr:nvSpPr>
      <xdr:spPr>
        <a:xfrm>
          <a:off x="14968220" y="87236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92710</xdr:rowOff>
    </xdr:from>
    <xdr:to>
      <xdr:col>82</xdr:col>
      <xdr:colOff>180340</xdr:colOff>
      <xdr:row>53</xdr:row>
      <xdr:rowOff>92710</xdr:rowOff>
    </xdr:to>
    <xdr:cxnSp macro="">
      <xdr:nvCxnSpPr>
        <xdr:cNvPr id="250" name="直線コネクタ 249"/>
        <xdr:cNvCxnSpPr/>
      </xdr:nvCxnSpPr>
      <xdr:spPr>
        <a:xfrm>
          <a:off x="14806930" y="897763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20955</xdr:rowOff>
    </xdr:from>
    <xdr:to>
      <xdr:col>82</xdr:col>
      <xdr:colOff>107950</xdr:colOff>
      <xdr:row>55</xdr:row>
      <xdr:rowOff>131445</xdr:rowOff>
    </xdr:to>
    <xdr:cxnSp macro="">
      <xdr:nvCxnSpPr>
        <xdr:cNvPr id="251" name="直線コネクタ 250"/>
        <xdr:cNvCxnSpPr/>
      </xdr:nvCxnSpPr>
      <xdr:spPr>
        <a:xfrm flipV="1">
          <a:off x="14136370" y="9241155"/>
          <a:ext cx="75946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56</xdr:row>
      <xdr:rowOff>54610</xdr:rowOff>
    </xdr:from>
    <xdr:ext cx="762000" cy="262255"/>
    <xdr:sp macro="" textlink="">
      <xdr:nvSpPr>
        <xdr:cNvPr id="252" name="その他平均値テキスト"/>
        <xdr:cNvSpPr txBox="1"/>
      </xdr:nvSpPr>
      <xdr:spPr>
        <a:xfrm>
          <a:off x="14968220" y="9442450"/>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83185</xdr:rowOff>
    </xdr:from>
    <xdr:to>
      <xdr:col>82</xdr:col>
      <xdr:colOff>158750</xdr:colOff>
      <xdr:row>57</xdr:row>
      <xdr:rowOff>12700</xdr:rowOff>
    </xdr:to>
    <xdr:sp macro="" textlink="">
      <xdr:nvSpPr>
        <xdr:cNvPr id="253" name="フローチャート: 判断 252"/>
        <xdr:cNvSpPr/>
      </xdr:nvSpPr>
      <xdr:spPr>
        <a:xfrm>
          <a:off x="14845030" y="94710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55</xdr:row>
      <xdr:rowOff>131445</xdr:rowOff>
    </xdr:from>
    <xdr:to>
      <xdr:col>78</xdr:col>
      <xdr:colOff>69850</xdr:colOff>
      <xdr:row>57</xdr:row>
      <xdr:rowOff>92710</xdr:rowOff>
    </xdr:to>
    <xdr:cxnSp macro="">
      <xdr:nvCxnSpPr>
        <xdr:cNvPr id="254" name="直線コネクタ 253"/>
        <xdr:cNvCxnSpPr/>
      </xdr:nvCxnSpPr>
      <xdr:spPr>
        <a:xfrm flipV="1">
          <a:off x="13345160" y="9351645"/>
          <a:ext cx="791210"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122555</xdr:rowOff>
    </xdr:to>
    <xdr:sp macro="" textlink="">
      <xdr:nvSpPr>
        <xdr:cNvPr id="255" name="フローチャート: 判断 254"/>
        <xdr:cNvSpPr/>
      </xdr:nvSpPr>
      <xdr:spPr>
        <a:xfrm>
          <a:off x="14085570" y="95745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107315</xdr:rowOff>
    </xdr:from>
    <xdr:ext cx="735330" cy="262255"/>
    <xdr:sp macro="" textlink="">
      <xdr:nvSpPr>
        <xdr:cNvPr id="256" name="テキスト ボックス 255"/>
        <xdr:cNvSpPr txBox="1"/>
      </xdr:nvSpPr>
      <xdr:spPr>
        <a:xfrm>
          <a:off x="13794740" y="966279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92710</xdr:rowOff>
    </xdr:from>
    <xdr:to>
      <xdr:col>73</xdr:col>
      <xdr:colOff>180340</xdr:colOff>
      <xdr:row>57</xdr:row>
      <xdr:rowOff>126365</xdr:rowOff>
    </xdr:to>
    <xdr:cxnSp macro="">
      <xdr:nvCxnSpPr>
        <xdr:cNvPr id="257" name="直線コネクタ 256"/>
        <xdr:cNvCxnSpPr/>
      </xdr:nvCxnSpPr>
      <xdr:spPr>
        <a:xfrm flipV="1">
          <a:off x="12535535" y="9648190"/>
          <a:ext cx="8096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107950</xdr:rowOff>
    </xdr:from>
    <xdr:to>
      <xdr:col>74</xdr:col>
      <xdr:colOff>31750</xdr:colOff>
      <xdr:row>58</xdr:row>
      <xdr:rowOff>36830</xdr:rowOff>
    </xdr:to>
    <xdr:sp macro="" textlink="">
      <xdr:nvSpPr>
        <xdr:cNvPr id="258" name="フローチャート: 判断 257"/>
        <xdr:cNvSpPr/>
      </xdr:nvSpPr>
      <xdr:spPr>
        <a:xfrm>
          <a:off x="13294995" y="966343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20955</xdr:rowOff>
    </xdr:from>
    <xdr:ext cx="762000" cy="262890"/>
    <xdr:sp macro="" textlink="">
      <xdr:nvSpPr>
        <xdr:cNvPr id="259" name="テキスト ボックス 258"/>
        <xdr:cNvSpPr txBox="1"/>
      </xdr:nvSpPr>
      <xdr:spPr>
        <a:xfrm>
          <a:off x="12984480" y="974407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81915</xdr:rowOff>
    </xdr:from>
    <xdr:to>
      <xdr:col>69</xdr:col>
      <xdr:colOff>92075</xdr:colOff>
      <xdr:row>57</xdr:row>
      <xdr:rowOff>126365</xdr:rowOff>
    </xdr:to>
    <xdr:cxnSp macro="">
      <xdr:nvCxnSpPr>
        <xdr:cNvPr id="260" name="直線コネクタ 259"/>
        <xdr:cNvCxnSpPr/>
      </xdr:nvCxnSpPr>
      <xdr:spPr>
        <a:xfrm>
          <a:off x="11725275" y="9637395"/>
          <a:ext cx="81026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36830</xdr:rowOff>
    </xdr:to>
    <xdr:sp macro="" textlink="">
      <xdr:nvSpPr>
        <xdr:cNvPr id="261" name="フローチャート: 判断 260"/>
        <xdr:cNvSpPr/>
      </xdr:nvSpPr>
      <xdr:spPr>
        <a:xfrm>
          <a:off x="12484735" y="96634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20955</xdr:rowOff>
    </xdr:from>
    <xdr:ext cx="760730" cy="262890"/>
    <xdr:sp macro="" textlink="">
      <xdr:nvSpPr>
        <xdr:cNvPr id="262" name="テキスト ボックス 261"/>
        <xdr:cNvSpPr txBox="1"/>
      </xdr:nvSpPr>
      <xdr:spPr>
        <a:xfrm>
          <a:off x="12193905" y="974407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107950</xdr:rowOff>
    </xdr:from>
    <xdr:to>
      <xdr:col>65</xdr:col>
      <xdr:colOff>53975</xdr:colOff>
      <xdr:row>58</xdr:row>
      <xdr:rowOff>36830</xdr:rowOff>
    </xdr:to>
    <xdr:sp macro="" textlink="">
      <xdr:nvSpPr>
        <xdr:cNvPr id="263" name="フローチャート: 判断 262"/>
        <xdr:cNvSpPr/>
      </xdr:nvSpPr>
      <xdr:spPr>
        <a:xfrm>
          <a:off x="11694160" y="966343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20955</xdr:rowOff>
    </xdr:from>
    <xdr:ext cx="760730" cy="262890"/>
    <xdr:sp macro="" textlink="">
      <xdr:nvSpPr>
        <xdr:cNvPr id="264" name="テキスト ボックス 263"/>
        <xdr:cNvSpPr txBox="1"/>
      </xdr:nvSpPr>
      <xdr:spPr>
        <a:xfrm>
          <a:off x="11383645" y="974407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10795</xdr:rowOff>
    </xdr:from>
    <xdr:ext cx="760730" cy="262255"/>
    <xdr:sp macro="" textlink="">
      <xdr:nvSpPr>
        <xdr:cNvPr id="265" name="テキスト ボックス 264"/>
        <xdr:cNvSpPr txBox="1"/>
      </xdr:nvSpPr>
      <xdr:spPr>
        <a:xfrm>
          <a:off x="14699615" y="107397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10795</xdr:rowOff>
    </xdr:from>
    <xdr:ext cx="760730" cy="262255"/>
    <xdr:sp macro="" textlink="">
      <xdr:nvSpPr>
        <xdr:cNvPr id="266" name="テキスト ボックス 265"/>
        <xdr:cNvSpPr txBox="1"/>
      </xdr:nvSpPr>
      <xdr:spPr>
        <a:xfrm>
          <a:off x="13940155" y="107397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10795</xdr:rowOff>
    </xdr:from>
    <xdr:ext cx="762000" cy="262255"/>
    <xdr:sp macro="" textlink="">
      <xdr:nvSpPr>
        <xdr:cNvPr id="267" name="テキスト ボックス 266"/>
        <xdr:cNvSpPr txBox="1"/>
      </xdr:nvSpPr>
      <xdr:spPr>
        <a:xfrm>
          <a:off x="13149580" y="107397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10795</xdr:rowOff>
    </xdr:from>
    <xdr:ext cx="760730" cy="262255"/>
    <xdr:sp macro="" textlink="">
      <xdr:nvSpPr>
        <xdr:cNvPr id="268" name="テキスト ボックス 267"/>
        <xdr:cNvSpPr txBox="1"/>
      </xdr:nvSpPr>
      <xdr:spPr>
        <a:xfrm>
          <a:off x="12339320" y="107397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180340</xdr:colOff>
      <xdr:row>64</xdr:row>
      <xdr:rowOff>10795</xdr:rowOff>
    </xdr:from>
    <xdr:ext cx="762000" cy="262255"/>
    <xdr:sp macro="" textlink="">
      <xdr:nvSpPr>
        <xdr:cNvPr id="269" name="テキスト ボックス 268"/>
        <xdr:cNvSpPr txBox="1"/>
      </xdr:nvSpPr>
      <xdr:spPr>
        <a:xfrm>
          <a:off x="11541760" y="107397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144145</xdr:rowOff>
    </xdr:from>
    <xdr:to>
      <xdr:col>82</xdr:col>
      <xdr:colOff>158750</xdr:colOff>
      <xdr:row>55</xdr:row>
      <xdr:rowOff>73025</xdr:rowOff>
    </xdr:to>
    <xdr:sp macro="" textlink="">
      <xdr:nvSpPr>
        <xdr:cNvPr id="270" name="楕円 269"/>
        <xdr:cNvSpPr/>
      </xdr:nvSpPr>
      <xdr:spPr>
        <a:xfrm>
          <a:off x="14845030" y="91967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53</xdr:row>
      <xdr:rowOff>160655</xdr:rowOff>
    </xdr:from>
    <xdr:ext cx="762000" cy="261620"/>
    <xdr:sp macro="" textlink="">
      <xdr:nvSpPr>
        <xdr:cNvPr id="271" name="その他該当値テキスト"/>
        <xdr:cNvSpPr txBox="1"/>
      </xdr:nvSpPr>
      <xdr:spPr>
        <a:xfrm>
          <a:off x="14968220" y="904557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80010</xdr:rowOff>
    </xdr:from>
    <xdr:to>
      <xdr:col>78</xdr:col>
      <xdr:colOff>120650</xdr:colOff>
      <xdr:row>56</xdr:row>
      <xdr:rowOff>8890</xdr:rowOff>
    </xdr:to>
    <xdr:sp macro="" textlink="">
      <xdr:nvSpPr>
        <xdr:cNvPr id="272" name="楕円 271"/>
        <xdr:cNvSpPr/>
      </xdr:nvSpPr>
      <xdr:spPr>
        <a:xfrm>
          <a:off x="14085570" y="93002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19050</xdr:rowOff>
    </xdr:from>
    <xdr:ext cx="735330" cy="262890"/>
    <xdr:sp macro="" textlink="">
      <xdr:nvSpPr>
        <xdr:cNvPr id="273" name="テキスト ボックス 272"/>
        <xdr:cNvSpPr txBox="1"/>
      </xdr:nvSpPr>
      <xdr:spPr>
        <a:xfrm>
          <a:off x="13794740" y="9071610"/>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41275</xdr:rowOff>
    </xdr:from>
    <xdr:to>
      <xdr:col>74</xdr:col>
      <xdr:colOff>31750</xdr:colOff>
      <xdr:row>57</xdr:row>
      <xdr:rowOff>144780</xdr:rowOff>
    </xdr:to>
    <xdr:sp macro="" textlink="">
      <xdr:nvSpPr>
        <xdr:cNvPr id="274" name="楕円 273"/>
        <xdr:cNvSpPr/>
      </xdr:nvSpPr>
      <xdr:spPr>
        <a:xfrm>
          <a:off x="13294995" y="9596755"/>
          <a:ext cx="819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154305</xdr:rowOff>
    </xdr:from>
    <xdr:ext cx="762000" cy="262890"/>
    <xdr:sp macro="" textlink="">
      <xdr:nvSpPr>
        <xdr:cNvPr id="275" name="テキスト ボックス 274"/>
        <xdr:cNvSpPr txBox="1"/>
      </xdr:nvSpPr>
      <xdr:spPr>
        <a:xfrm>
          <a:off x="12984480" y="937450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74930</xdr:rowOff>
    </xdr:from>
    <xdr:to>
      <xdr:col>69</xdr:col>
      <xdr:colOff>142875</xdr:colOff>
      <xdr:row>58</xdr:row>
      <xdr:rowOff>3810</xdr:rowOff>
    </xdr:to>
    <xdr:sp macro="" textlink="">
      <xdr:nvSpPr>
        <xdr:cNvPr id="276" name="楕円 275"/>
        <xdr:cNvSpPr/>
      </xdr:nvSpPr>
      <xdr:spPr>
        <a:xfrm>
          <a:off x="12484735" y="96304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14605</xdr:rowOff>
    </xdr:from>
    <xdr:ext cx="760730" cy="262255"/>
    <xdr:sp macro="" textlink="">
      <xdr:nvSpPr>
        <xdr:cNvPr id="277" name="テキスト ボックス 276"/>
        <xdr:cNvSpPr txBox="1"/>
      </xdr:nvSpPr>
      <xdr:spPr>
        <a:xfrm>
          <a:off x="12193905" y="940244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30480</xdr:rowOff>
    </xdr:from>
    <xdr:to>
      <xdr:col>65</xdr:col>
      <xdr:colOff>53975</xdr:colOff>
      <xdr:row>57</xdr:row>
      <xdr:rowOff>133350</xdr:rowOff>
    </xdr:to>
    <xdr:sp macro="" textlink="">
      <xdr:nvSpPr>
        <xdr:cNvPr id="278" name="楕円 277"/>
        <xdr:cNvSpPr/>
      </xdr:nvSpPr>
      <xdr:spPr>
        <a:xfrm>
          <a:off x="11694160" y="9585960"/>
          <a:ext cx="8191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144145</xdr:rowOff>
    </xdr:from>
    <xdr:ext cx="760730" cy="262255"/>
    <xdr:sp macro="" textlink="">
      <xdr:nvSpPr>
        <xdr:cNvPr id="279" name="テキスト ボックス 278"/>
        <xdr:cNvSpPr txBox="1"/>
      </xdr:nvSpPr>
      <xdr:spPr>
        <a:xfrm>
          <a:off x="11383645" y="936434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71120</xdr:rowOff>
    </xdr:from>
    <xdr:to>
      <xdr:col>85</xdr:col>
      <xdr:colOff>66675</xdr:colOff>
      <xdr:row>29</xdr:row>
      <xdr:rowOff>45085</xdr:rowOff>
    </xdr:to>
    <xdr:sp macro="" textlink="">
      <xdr:nvSpPr>
        <xdr:cNvPr id="280" name="正方形/長方形 279"/>
        <xdr:cNvSpPr/>
      </xdr:nvSpPr>
      <xdr:spPr>
        <a:xfrm>
          <a:off x="11225530" y="4597400"/>
          <a:ext cx="417004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135255</xdr:rowOff>
    </xdr:from>
    <xdr:to>
      <xdr:col>93</xdr:col>
      <xdr:colOff>3175</xdr:colOff>
      <xdr:row>29</xdr:row>
      <xdr:rowOff>45085</xdr:rowOff>
    </xdr:to>
    <xdr:sp macro="" textlink="">
      <xdr:nvSpPr>
        <xdr:cNvPr id="281" name="正方形/長方形 280"/>
        <xdr:cNvSpPr/>
      </xdr:nvSpPr>
      <xdr:spPr>
        <a:xfrm>
          <a:off x="15408275" y="46615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154305</xdr:rowOff>
    </xdr:from>
    <xdr:to>
      <xdr:col>93</xdr:col>
      <xdr:colOff>3175</xdr:colOff>
      <xdr:row>30</xdr:row>
      <xdr:rowOff>64135</xdr:rowOff>
    </xdr:to>
    <xdr:sp macro="" textlink="">
      <xdr:nvSpPr>
        <xdr:cNvPr id="282" name="正方形/長方形 281"/>
        <xdr:cNvSpPr/>
      </xdr:nvSpPr>
      <xdr:spPr>
        <a:xfrm>
          <a:off x="15408275" y="48482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135255</xdr:rowOff>
    </xdr:from>
    <xdr:to>
      <xdr:col>100</xdr:col>
      <xdr:colOff>165100</xdr:colOff>
      <xdr:row>29</xdr:row>
      <xdr:rowOff>45085</xdr:rowOff>
    </xdr:to>
    <xdr:sp macro="" textlink="">
      <xdr:nvSpPr>
        <xdr:cNvPr id="283" name="正方形/長方形 282"/>
        <xdr:cNvSpPr/>
      </xdr:nvSpPr>
      <xdr:spPr>
        <a:xfrm>
          <a:off x="16939895" y="46615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154305</xdr:rowOff>
    </xdr:from>
    <xdr:to>
      <xdr:col>100</xdr:col>
      <xdr:colOff>165100</xdr:colOff>
      <xdr:row>30</xdr:row>
      <xdr:rowOff>64135</xdr:rowOff>
    </xdr:to>
    <xdr:sp macro="" textlink="">
      <xdr:nvSpPr>
        <xdr:cNvPr id="284" name="正方形/長方形 283"/>
        <xdr:cNvSpPr/>
      </xdr:nvSpPr>
      <xdr:spPr>
        <a:xfrm>
          <a:off x="16939895" y="48482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27</xdr:row>
      <xdr:rowOff>135255</xdr:rowOff>
    </xdr:from>
    <xdr:to>
      <xdr:col>109</xdr:col>
      <xdr:colOff>104775</xdr:colOff>
      <xdr:row>29</xdr:row>
      <xdr:rowOff>45085</xdr:rowOff>
    </xdr:to>
    <xdr:sp macro="" textlink="">
      <xdr:nvSpPr>
        <xdr:cNvPr id="285" name="正方形/長方形 284"/>
        <xdr:cNvSpPr/>
      </xdr:nvSpPr>
      <xdr:spPr>
        <a:xfrm>
          <a:off x="18394680" y="466153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180340</xdr:colOff>
      <xdr:row>28</xdr:row>
      <xdr:rowOff>154305</xdr:rowOff>
    </xdr:from>
    <xdr:to>
      <xdr:col>109</xdr:col>
      <xdr:colOff>104775</xdr:colOff>
      <xdr:row>30</xdr:row>
      <xdr:rowOff>64135</xdr:rowOff>
    </xdr:to>
    <xdr:sp macro="" textlink="">
      <xdr:nvSpPr>
        <xdr:cNvPr id="286" name="正方形/長方形 285"/>
        <xdr:cNvSpPr/>
      </xdr:nvSpPr>
      <xdr:spPr>
        <a:xfrm>
          <a:off x="18394680" y="484822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128905</xdr:rowOff>
    </xdr:from>
    <xdr:to>
      <xdr:col>85</xdr:col>
      <xdr:colOff>66675</xdr:colOff>
      <xdr:row>44</xdr:row>
      <xdr:rowOff>13335</xdr:rowOff>
    </xdr:to>
    <xdr:sp macro="" textlink="">
      <xdr:nvSpPr>
        <xdr:cNvPr id="287" name="正方形/長方形 286"/>
        <xdr:cNvSpPr/>
      </xdr:nvSpPr>
      <xdr:spPr>
        <a:xfrm>
          <a:off x="11225530" y="5158105"/>
          <a:ext cx="417004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30</xdr:row>
      <xdr:rowOff>128905</xdr:rowOff>
    </xdr:from>
    <xdr:to>
      <xdr:col>113</xdr:col>
      <xdr:colOff>130175</xdr:colOff>
      <xdr:row>44</xdr:row>
      <xdr:rowOff>13335</xdr:rowOff>
    </xdr:to>
    <xdr:sp macro="" textlink="">
      <xdr:nvSpPr>
        <xdr:cNvPr id="288" name="正方形/長方形 287"/>
        <xdr:cNvSpPr/>
      </xdr:nvSpPr>
      <xdr:spPr>
        <a:xfrm>
          <a:off x="15689580" y="5158105"/>
          <a:ext cx="481901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128905</xdr:rowOff>
    </xdr:from>
    <xdr:to>
      <xdr:col>106</xdr:col>
      <xdr:colOff>69850</xdr:colOff>
      <xdr:row>32</xdr:row>
      <xdr:rowOff>38735</xdr:rowOff>
    </xdr:to>
    <xdr:sp macro="" textlink="">
      <xdr:nvSpPr>
        <xdr:cNvPr id="289" name="正方形/長方形 288"/>
        <xdr:cNvSpPr/>
      </xdr:nvSpPr>
      <xdr:spPr>
        <a:xfrm>
          <a:off x="15749905" y="5158105"/>
          <a:ext cx="343598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103505</xdr:rowOff>
    </xdr:from>
    <xdr:to>
      <xdr:col>112</xdr:col>
      <xdr:colOff>177800</xdr:colOff>
      <xdr:row>43</xdr:row>
      <xdr:rowOff>122555</xdr:rowOff>
    </xdr:to>
    <xdr:sp macro="" textlink="" fLocksText="0">
      <xdr:nvSpPr>
        <xdr:cNvPr id="290" name="テキスト ボックス 289"/>
        <xdr:cNvSpPr txBox="1"/>
      </xdr:nvSpPr>
      <xdr:spPr>
        <a:xfrm>
          <a:off x="15788005" y="54679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補助費等については、一部事務組合の負担金が増となる一方で、地方交付税の大幅な増などにより経常一般財源が増となったことから、前年度と比較して0.7ポイント減の16.5％となった。</a:t>
          </a:r>
        </a:p>
        <a:p>
          <a:r>
            <a:rPr kumimoji="1" lang="ja-JP" altLang="en-US" sz="1200">
              <a:latin typeface="ＭＳ Ｐゴシック"/>
              <a:ea typeface="ＭＳ Ｐゴシック"/>
            </a:rPr>
            <a:t>下水道事業においては、地形的要因から他市と比べて処理にかかる経費が多く、繰出金が多額となっている影響により、類似団体・全国・東京都すべての平均を大きく上回り、高い水準で推移している。市単独の補助事業が依然として多いことから、「補助金等の見直し指針」にもとづき、各種団体等への補助金、交付金の見直しを進め、数値の改善につなげていく。</a:t>
          </a:r>
        </a:p>
      </xdr:txBody>
    </xdr:sp>
    <xdr:clientData/>
  </xdr:twoCellAnchor>
  <xdr:oneCellAnchor>
    <xdr:from>
      <xdr:col>62</xdr:col>
      <xdr:colOff>6350</xdr:colOff>
      <xdr:row>29</xdr:row>
      <xdr:rowOff>109855</xdr:rowOff>
    </xdr:from>
    <xdr:ext cx="297180" cy="227965"/>
    <xdr:sp macro="" textlink="">
      <xdr:nvSpPr>
        <xdr:cNvPr id="291" name="テキスト ボックス 290"/>
        <xdr:cNvSpPr txBox="1"/>
      </xdr:nvSpPr>
      <xdr:spPr>
        <a:xfrm>
          <a:off x="11187430" y="4971415"/>
          <a:ext cx="29718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13335</xdr:rowOff>
    </xdr:from>
    <xdr:to>
      <xdr:col>85</xdr:col>
      <xdr:colOff>66675</xdr:colOff>
      <xdr:row>44</xdr:row>
      <xdr:rowOff>13335</xdr:rowOff>
    </xdr:to>
    <xdr:cxnSp macro="">
      <xdr:nvCxnSpPr>
        <xdr:cNvPr id="292" name="直線コネクタ 291"/>
        <xdr:cNvCxnSpPr/>
      </xdr:nvCxnSpPr>
      <xdr:spPr>
        <a:xfrm>
          <a:off x="11225530" y="738949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42545</xdr:rowOff>
    </xdr:from>
    <xdr:ext cx="506730" cy="262890"/>
    <xdr:sp macro="" textlink="">
      <xdr:nvSpPr>
        <xdr:cNvPr id="293" name="テキスト ボックス 292"/>
        <xdr:cNvSpPr txBox="1"/>
      </xdr:nvSpPr>
      <xdr:spPr>
        <a:xfrm>
          <a:off x="10776585" y="725106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71120</xdr:rowOff>
    </xdr:from>
    <xdr:to>
      <xdr:col>85</xdr:col>
      <xdr:colOff>66675</xdr:colOff>
      <xdr:row>41</xdr:row>
      <xdr:rowOff>71120</xdr:rowOff>
    </xdr:to>
    <xdr:cxnSp macro="">
      <xdr:nvCxnSpPr>
        <xdr:cNvPr id="294" name="直線コネクタ 293"/>
        <xdr:cNvCxnSpPr/>
      </xdr:nvCxnSpPr>
      <xdr:spPr>
        <a:xfrm>
          <a:off x="11225530" y="694436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100330</xdr:rowOff>
    </xdr:from>
    <xdr:ext cx="506730" cy="263525"/>
    <xdr:sp macro="" textlink="">
      <xdr:nvSpPr>
        <xdr:cNvPr id="295" name="テキスト ボックス 294"/>
        <xdr:cNvSpPr txBox="1"/>
      </xdr:nvSpPr>
      <xdr:spPr>
        <a:xfrm>
          <a:off x="10776585" y="680593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128905</xdr:rowOff>
    </xdr:from>
    <xdr:to>
      <xdr:col>85</xdr:col>
      <xdr:colOff>66675</xdr:colOff>
      <xdr:row>38</xdr:row>
      <xdr:rowOff>128905</xdr:rowOff>
    </xdr:to>
    <xdr:cxnSp macro="">
      <xdr:nvCxnSpPr>
        <xdr:cNvPr id="296" name="直線コネクタ 295"/>
        <xdr:cNvCxnSpPr/>
      </xdr:nvCxnSpPr>
      <xdr:spPr>
        <a:xfrm>
          <a:off x="11225530" y="649922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158750</xdr:rowOff>
    </xdr:from>
    <xdr:ext cx="506730" cy="261620"/>
    <xdr:sp macro="" textlink="">
      <xdr:nvSpPr>
        <xdr:cNvPr id="297" name="テキスト ボックス 296"/>
        <xdr:cNvSpPr txBox="1"/>
      </xdr:nvSpPr>
      <xdr:spPr>
        <a:xfrm>
          <a:off x="10776585" y="636143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13335</xdr:rowOff>
    </xdr:from>
    <xdr:to>
      <xdr:col>85</xdr:col>
      <xdr:colOff>66675</xdr:colOff>
      <xdr:row>36</xdr:row>
      <xdr:rowOff>13335</xdr:rowOff>
    </xdr:to>
    <xdr:cxnSp macro="">
      <xdr:nvCxnSpPr>
        <xdr:cNvPr id="298" name="直線コネクタ 297"/>
        <xdr:cNvCxnSpPr/>
      </xdr:nvCxnSpPr>
      <xdr:spPr>
        <a:xfrm>
          <a:off x="11225530" y="604837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42545</xdr:rowOff>
    </xdr:from>
    <xdr:ext cx="506730" cy="262890"/>
    <xdr:sp macro="" textlink="">
      <xdr:nvSpPr>
        <xdr:cNvPr id="299" name="テキスト ボックス 298"/>
        <xdr:cNvSpPr txBox="1"/>
      </xdr:nvSpPr>
      <xdr:spPr>
        <a:xfrm>
          <a:off x="10776585" y="590994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71120</xdr:rowOff>
    </xdr:from>
    <xdr:to>
      <xdr:col>85</xdr:col>
      <xdr:colOff>66675</xdr:colOff>
      <xdr:row>33</xdr:row>
      <xdr:rowOff>71120</xdr:rowOff>
    </xdr:to>
    <xdr:cxnSp macro="">
      <xdr:nvCxnSpPr>
        <xdr:cNvPr id="300" name="直線コネクタ 299"/>
        <xdr:cNvCxnSpPr/>
      </xdr:nvCxnSpPr>
      <xdr:spPr>
        <a:xfrm>
          <a:off x="11225530" y="560324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100330</xdr:rowOff>
    </xdr:from>
    <xdr:ext cx="506730" cy="263525"/>
    <xdr:sp macro="" textlink="">
      <xdr:nvSpPr>
        <xdr:cNvPr id="301" name="テキスト ボックス 300"/>
        <xdr:cNvSpPr txBox="1"/>
      </xdr:nvSpPr>
      <xdr:spPr>
        <a:xfrm>
          <a:off x="10776585" y="546481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128905</xdr:rowOff>
    </xdr:from>
    <xdr:to>
      <xdr:col>85</xdr:col>
      <xdr:colOff>66675</xdr:colOff>
      <xdr:row>30</xdr:row>
      <xdr:rowOff>128905</xdr:rowOff>
    </xdr:to>
    <xdr:cxnSp macro="">
      <xdr:nvCxnSpPr>
        <xdr:cNvPr id="302" name="直線コネクタ 301"/>
        <xdr:cNvCxnSpPr/>
      </xdr:nvCxnSpPr>
      <xdr:spPr>
        <a:xfrm>
          <a:off x="11225530" y="515810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158750</xdr:rowOff>
    </xdr:from>
    <xdr:ext cx="506730" cy="261620"/>
    <xdr:sp macro="" textlink="">
      <xdr:nvSpPr>
        <xdr:cNvPr id="303" name="テキスト ボックス 302"/>
        <xdr:cNvSpPr txBox="1"/>
      </xdr:nvSpPr>
      <xdr:spPr>
        <a:xfrm>
          <a:off x="10776585" y="502031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128905</xdr:rowOff>
    </xdr:from>
    <xdr:to>
      <xdr:col>85</xdr:col>
      <xdr:colOff>66675</xdr:colOff>
      <xdr:row>44</xdr:row>
      <xdr:rowOff>13335</xdr:rowOff>
    </xdr:to>
    <xdr:sp macro="" textlink="">
      <xdr:nvSpPr>
        <xdr:cNvPr id="304" name="補助費等グラフ枠"/>
        <xdr:cNvSpPr/>
      </xdr:nvSpPr>
      <xdr:spPr>
        <a:xfrm>
          <a:off x="11225530" y="5158105"/>
          <a:ext cx="417004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106045</xdr:rowOff>
    </xdr:from>
    <xdr:to>
      <xdr:col>82</xdr:col>
      <xdr:colOff>107950</xdr:colOff>
      <xdr:row>41</xdr:row>
      <xdr:rowOff>24130</xdr:rowOff>
    </xdr:to>
    <xdr:cxnSp macro="">
      <xdr:nvCxnSpPr>
        <xdr:cNvPr id="305" name="直線コネクタ 304"/>
        <xdr:cNvCxnSpPr/>
      </xdr:nvCxnSpPr>
      <xdr:spPr>
        <a:xfrm flipV="1">
          <a:off x="14895830" y="547052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40</xdr:row>
      <xdr:rowOff>167640</xdr:rowOff>
    </xdr:from>
    <xdr:ext cx="762000" cy="262890"/>
    <xdr:sp macro="" textlink="">
      <xdr:nvSpPr>
        <xdr:cNvPr id="306" name="補助費等最小値テキスト"/>
        <xdr:cNvSpPr txBox="1"/>
      </xdr:nvSpPr>
      <xdr:spPr>
        <a:xfrm>
          <a:off x="14968220" y="687324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24130</xdr:rowOff>
    </xdr:from>
    <xdr:to>
      <xdr:col>82</xdr:col>
      <xdr:colOff>180340</xdr:colOff>
      <xdr:row>41</xdr:row>
      <xdr:rowOff>24130</xdr:rowOff>
    </xdr:to>
    <xdr:cxnSp macro="">
      <xdr:nvCxnSpPr>
        <xdr:cNvPr id="307" name="直線コネクタ 306"/>
        <xdr:cNvCxnSpPr/>
      </xdr:nvCxnSpPr>
      <xdr:spPr>
        <a:xfrm>
          <a:off x="14806930" y="689737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31</xdr:row>
      <xdr:rowOff>19050</xdr:rowOff>
    </xdr:from>
    <xdr:ext cx="762000" cy="262890"/>
    <xdr:sp macro="" textlink="">
      <xdr:nvSpPr>
        <xdr:cNvPr id="308" name="補助費等最大値テキスト"/>
        <xdr:cNvSpPr txBox="1"/>
      </xdr:nvSpPr>
      <xdr:spPr>
        <a:xfrm>
          <a:off x="14968220" y="521589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106045</xdr:rowOff>
    </xdr:from>
    <xdr:to>
      <xdr:col>82</xdr:col>
      <xdr:colOff>180340</xdr:colOff>
      <xdr:row>32</xdr:row>
      <xdr:rowOff>106045</xdr:rowOff>
    </xdr:to>
    <xdr:cxnSp macro="">
      <xdr:nvCxnSpPr>
        <xdr:cNvPr id="309" name="直線コネクタ 308"/>
        <xdr:cNvCxnSpPr/>
      </xdr:nvCxnSpPr>
      <xdr:spPr>
        <a:xfrm>
          <a:off x="14806930" y="547052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93980</xdr:rowOff>
    </xdr:from>
    <xdr:to>
      <xdr:col>82</xdr:col>
      <xdr:colOff>107950</xdr:colOff>
      <xdr:row>39</xdr:row>
      <xdr:rowOff>159385</xdr:rowOff>
    </xdr:to>
    <xdr:cxnSp macro="">
      <xdr:nvCxnSpPr>
        <xdr:cNvPr id="310" name="直線コネクタ 309"/>
        <xdr:cNvCxnSpPr/>
      </xdr:nvCxnSpPr>
      <xdr:spPr>
        <a:xfrm flipV="1">
          <a:off x="14136370" y="6631940"/>
          <a:ext cx="75946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35</xdr:row>
      <xdr:rowOff>5715</xdr:rowOff>
    </xdr:from>
    <xdr:ext cx="762000" cy="262890"/>
    <xdr:sp macro="" textlink="">
      <xdr:nvSpPr>
        <xdr:cNvPr id="311" name="補助費等平均値テキスト"/>
        <xdr:cNvSpPr txBox="1"/>
      </xdr:nvSpPr>
      <xdr:spPr>
        <a:xfrm>
          <a:off x="14968220" y="5873115"/>
          <a:ext cx="7620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163195</xdr:rowOff>
    </xdr:from>
    <xdr:to>
      <xdr:col>82</xdr:col>
      <xdr:colOff>158750</xdr:colOff>
      <xdr:row>36</xdr:row>
      <xdr:rowOff>92075</xdr:rowOff>
    </xdr:to>
    <xdr:sp macro="" textlink="">
      <xdr:nvSpPr>
        <xdr:cNvPr id="312" name="フローチャート: 判断 311"/>
        <xdr:cNvSpPr/>
      </xdr:nvSpPr>
      <xdr:spPr>
        <a:xfrm>
          <a:off x="14845030" y="60305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38</xdr:row>
      <xdr:rowOff>26670</xdr:rowOff>
    </xdr:from>
    <xdr:to>
      <xdr:col>78</xdr:col>
      <xdr:colOff>69850</xdr:colOff>
      <xdr:row>39</xdr:row>
      <xdr:rowOff>159385</xdr:rowOff>
    </xdr:to>
    <xdr:cxnSp macro="">
      <xdr:nvCxnSpPr>
        <xdr:cNvPr id="313" name="直線コネクタ 312"/>
        <xdr:cNvCxnSpPr/>
      </xdr:nvCxnSpPr>
      <xdr:spPr>
        <a:xfrm>
          <a:off x="13345160" y="6396990"/>
          <a:ext cx="79121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26035</xdr:rowOff>
    </xdr:from>
    <xdr:to>
      <xdr:col>78</xdr:col>
      <xdr:colOff>120650</xdr:colOff>
      <xdr:row>36</xdr:row>
      <xdr:rowOff>129540</xdr:rowOff>
    </xdr:to>
    <xdr:sp macro="" textlink="">
      <xdr:nvSpPr>
        <xdr:cNvPr id="314" name="フローチャート: 判断 313"/>
        <xdr:cNvSpPr/>
      </xdr:nvSpPr>
      <xdr:spPr>
        <a:xfrm>
          <a:off x="14085570" y="60610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140335</xdr:rowOff>
    </xdr:from>
    <xdr:ext cx="735330" cy="262255"/>
    <xdr:sp macro="" textlink="">
      <xdr:nvSpPr>
        <xdr:cNvPr id="315" name="テキスト ボックス 314"/>
        <xdr:cNvSpPr txBox="1"/>
      </xdr:nvSpPr>
      <xdr:spPr>
        <a:xfrm>
          <a:off x="13794740" y="584009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17145</xdr:rowOff>
    </xdr:from>
    <xdr:to>
      <xdr:col>73</xdr:col>
      <xdr:colOff>180340</xdr:colOff>
      <xdr:row>38</xdr:row>
      <xdr:rowOff>26670</xdr:rowOff>
    </xdr:to>
    <xdr:cxnSp macro="">
      <xdr:nvCxnSpPr>
        <xdr:cNvPr id="316" name="直線コネクタ 315"/>
        <xdr:cNvCxnSpPr/>
      </xdr:nvCxnSpPr>
      <xdr:spPr>
        <a:xfrm>
          <a:off x="12535535" y="638746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135255</xdr:rowOff>
    </xdr:from>
    <xdr:to>
      <xdr:col>74</xdr:col>
      <xdr:colOff>31750</xdr:colOff>
      <xdr:row>36</xdr:row>
      <xdr:rowOff>64135</xdr:rowOff>
    </xdr:to>
    <xdr:sp macro="" textlink="">
      <xdr:nvSpPr>
        <xdr:cNvPr id="317" name="フローチャート: 判断 316"/>
        <xdr:cNvSpPr/>
      </xdr:nvSpPr>
      <xdr:spPr>
        <a:xfrm>
          <a:off x="13294995" y="6002655"/>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74930</xdr:rowOff>
    </xdr:from>
    <xdr:ext cx="762000" cy="262890"/>
    <xdr:sp macro="" textlink="">
      <xdr:nvSpPr>
        <xdr:cNvPr id="318" name="テキスト ボックス 317"/>
        <xdr:cNvSpPr txBox="1"/>
      </xdr:nvSpPr>
      <xdr:spPr>
        <a:xfrm>
          <a:off x="12984480" y="577469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17145</xdr:rowOff>
    </xdr:from>
    <xdr:to>
      <xdr:col>69</xdr:col>
      <xdr:colOff>92075</xdr:colOff>
      <xdr:row>38</xdr:row>
      <xdr:rowOff>54610</xdr:rowOff>
    </xdr:to>
    <xdr:cxnSp macro="">
      <xdr:nvCxnSpPr>
        <xdr:cNvPr id="319" name="直線コネクタ 318"/>
        <xdr:cNvCxnSpPr/>
      </xdr:nvCxnSpPr>
      <xdr:spPr>
        <a:xfrm flipV="1">
          <a:off x="11725275" y="6387465"/>
          <a:ext cx="8102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116840</xdr:rowOff>
    </xdr:from>
    <xdr:to>
      <xdr:col>69</xdr:col>
      <xdr:colOff>142875</xdr:colOff>
      <xdr:row>36</xdr:row>
      <xdr:rowOff>45720</xdr:rowOff>
    </xdr:to>
    <xdr:sp macro="" textlink="">
      <xdr:nvSpPr>
        <xdr:cNvPr id="320" name="フローチャート: 判断 319"/>
        <xdr:cNvSpPr/>
      </xdr:nvSpPr>
      <xdr:spPr>
        <a:xfrm>
          <a:off x="12484735" y="59842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55880</xdr:rowOff>
    </xdr:from>
    <xdr:ext cx="760730" cy="262890"/>
    <xdr:sp macro="" textlink="">
      <xdr:nvSpPr>
        <xdr:cNvPr id="321" name="テキスト ボックス 320"/>
        <xdr:cNvSpPr txBox="1"/>
      </xdr:nvSpPr>
      <xdr:spPr>
        <a:xfrm>
          <a:off x="12193905" y="575564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107950</xdr:rowOff>
    </xdr:from>
    <xdr:to>
      <xdr:col>65</xdr:col>
      <xdr:colOff>53975</xdr:colOff>
      <xdr:row>36</xdr:row>
      <xdr:rowOff>36830</xdr:rowOff>
    </xdr:to>
    <xdr:sp macro="" textlink="">
      <xdr:nvSpPr>
        <xdr:cNvPr id="322" name="フローチャート: 判断 321"/>
        <xdr:cNvSpPr/>
      </xdr:nvSpPr>
      <xdr:spPr>
        <a:xfrm>
          <a:off x="11694160" y="597535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47625</xdr:rowOff>
    </xdr:from>
    <xdr:ext cx="760730" cy="262255"/>
    <xdr:sp macro="" textlink="">
      <xdr:nvSpPr>
        <xdr:cNvPr id="323" name="テキスト ボックス 322"/>
        <xdr:cNvSpPr txBox="1"/>
      </xdr:nvSpPr>
      <xdr:spPr>
        <a:xfrm>
          <a:off x="11383645" y="574738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10795</xdr:rowOff>
    </xdr:from>
    <xdr:ext cx="760730" cy="262255"/>
    <xdr:sp macro="" textlink="">
      <xdr:nvSpPr>
        <xdr:cNvPr id="324" name="テキスト ボックス 323"/>
        <xdr:cNvSpPr txBox="1"/>
      </xdr:nvSpPr>
      <xdr:spPr>
        <a:xfrm>
          <a:off x="14699615" y="73869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10795</xdr:rowOff>
    </xdr:from>
    <xdr:ext cx="760730" cy="262255"/>
    <xdr:sp macro="" textlink="">
      <xdr:nvSpPr>
        <xdr:cNvPr id="325" name="テキスト ボックス 324"/>
        <xdr:cNvSpPr txBox="1"/>
      </xdr:nvSpPr>
      <xdr:spPr>
        <a:xfrm>
          <a:off x="13940155" y="73869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10795</xdr:rowOff>
    </xdr:from>
    <xdr:ext cx="762000" cy="262255"/>
    <xdr:sp macro="" textlink="">
      <xdr:nvSpPr>
        <xdr:cNvPr id="326" name="テキスト ボックス 325"/>
        <xdr:cNvSpPr txBox="1"/>
      </xdr:nvSpPr>
      <xdr:spPr>
        <a:xfrm>
          <a:off x="13149580" y="73869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10795</xdr:rowOff>
    </xdr:from>
    <xdr:ext cx="760730" cy="262255"/>
    <xdr:sp macro="" textlink="">
      <xdr:nvSpPr>
        <xdr:cNvPr id="327" name="テキスト ボックス 326"/>
        <xdr:cNvSpPr txBox="1"/>
      </xdr:nvSpPr>
      <xdr:spPr>
        <a:xfrm>
          <a:off x="12339320" y="73869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180340</xdr:colOff>
      <xdr:row>44</xdr:row>
      <xdr:rowOff>10795</xdr:rowOff>
    </xdr:from>
    <xdr:ext cx="762000" cy="262255"/>
    <xdr:sp macro="" textlink="">
      <xdr:nvSpPr>
        <xdr:cNvPr id="328" name="テキスト ボックス 327"/>
        <xdr:cNvSpPr txBox="1"/>
      </xdr:nvSpPr>
      <xdr:spPr>
        <a:xfrm>
          <a:off x="11541760" y="73869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39</xdr:row>
      <xdr:rowOff>42545</xdr:rowOff>
    </xdr:from>
    <xdr:to>
      <xdr:col>82</xdr:col>
      <xdr:colOff>158750</xdr:colOff>
      <xdr:row>39</xdr:row>
      <xdr:rowOff>146050</xdr:rowOff>
    </xdr:to>
    <xdr:sp macro="" textlink="">
      <xdr:nvSpPr>
        <xdr:cNvPr id="329" name="楕円 328"/>
        <xdr:cNvSpPr/>
      </xdr:nvSpPr>
      <xdr:spPr>
        <a:xfrm>
          <a:off x="14845030" y="65805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39</xdr:row>
      <xdr:rowOff>14605</xdr:rowOff>
    </xdr:from>
    <xdr:ext cx="762000" cy="262255"/>
    <xdr:sp macro="" textlink="">
      <xdr:nvSpPr>
        <xdr:cNvPr id="330" name="補助費等該当値テキスト"/>
        <xdr:cNvSpPr txBox="1"/>
      </xdr:nvSpPr>
      <xdr:spPr>
        <a:xfrm>
          <a:off x="14968220" y="65525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107950</xdr:rowOff>
    </xdr:from>
    <xdr:to>
      <xdr:col>78</xdr:col>
      <xdr:colOff>120650</xdr:colOff>
      <xdr:row>40</xdr:row>
      <xdr:rowOff>36830</xdr:rowOff>
    </xdr:to>
    <xdr:sp macro="" textlink="">
      <xdr:nvSpPr>
        <xdr:cNvPr id="331" name="楕円 330"/>
        <xdr:cNvSpPr/>
      </xdr:nvSpPr>
      <xdr:spPr>
        <a:xfrm>
          <a:off x="14085570" y="66459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20955</xdr:rowOff>
    </xdr:from>
    <xdr:ext cx="735330" cy="262890"/>
    <xdr:sp macro="" textlink="">
      <xdr:nvSpPr>
        <xdr:cNvPr id="332" name="テキスト ボックス 331"/>
        <xdr:cNvSpPr txBox="1"/>
      </xdr:nvSpPr>
      <xdr:spPr>
        <a:xfrm>
          <a:off x="13794740" y="6726555"/>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149860</xdr:rowOff>
    </xdr:from>
    <xdr:to>
      <xdr:col>74</xdr:col>
      <xdr:colOff>31750</xdr:colOff>
      <xdr:row>38</xdr:row>
      <xdr:rowOff>78740</xdr:rowOff>
    </xdr:to>
    <xdr:sp macro="" textlink="">
      <xdr:nvSpPr>
        <xdr:cNvPr id="333" name="楕円 332"/>
        <xdr:cNvSpPr/>
      </xdr:nvSpPr>
      <xdr:spPr>
        <a:xfrm>
          <a:off x="13294995" y="6352540"/>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62865</xdr:rowOff>
    </xdr:from>
    <xdr:ext cx="762000" cy="262255"/>
    <xdr:sp macro="" textlink="">
      <xdr:nvSpPr>
        <xdr:cNvPr id="334" name="テキスト ボックス 333"/>
        <xdr:cNvSpPr txBox="1"/>
      </xdr:nvSpPr>
      <xdr:spPr>
        <a:xfrm>
          <a:off x="12984480" y="643318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140335</xdr:rowOff>
    </xdr:from>
    <xdr:to>
      <xdr:col>69</xdr:col>
      <xdr:colOff>142875</xdr:colOff>
      <xdr:row>38</xdr:row>
      <xdr:rowOff>69215</xdr:rowOff>
    </xdr:to>
    <xdr:sp macro="" textlink="">
      <xdr:nvSpPr>
        <xdr:cNvPr id="335" name="楕円 334"/>
        <xdr:cNvSpPr/>
      </xdr:nvSpPr>
      <xdr:spPr>
        <a:xfrm>
          <a:off x="12484735" y="634301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53340</xdr:rowOff>
    </xdr:from>
    <xdr:ext cx="760730" cy="262255"/>
    <xdr:sp macro="" textlink="">
      <xdr:nvSpPr>
        <xdr:cNvPr id="336" name="テキスト ボックス 335"/>
        <xdr:cNvSpPr txBox="1"/>
      </xdr:nvSpPr>
      <xdr:spPr>
        <a:xfrm>
          <a:off x="12193905" y="642366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3175</xdr:rowOff>
    </xdr:from>
    <xdr:to>
      <xdr:col>65</xdr:col>
      <xdr:colOff>53975</xdr:colOff>
      <xdr:row>38</xdr:row>
      <xdr:rowOff>106680</xdr:rowOff>
    </xdr:to>
    <xdr:sp macro="" textlink="">
      <xdr:nvSpPr>
        <xdr:cNvPr id="337" name="楕円 336"/>
        <xdr:cNvSpPr/>
      </xdr:nvSpPr>
      <xdr:spPr>
        <a:xfrm>
          <a:off x="11694160" y="6373495"/>
          <a:ext cx="819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90805</xdr:rowOff>
    </xdr:from>
    <xdr:ext cx="760730" cy="261620"/>
    <xdr:sp macro="" textlink="">
      <xdr:nvSpPr>
        <xdr:cNvPr id="338" name="テキスト ボックス 337"/>
        <xdr:cNvSpPr txBox="1"/>
      </xdr:nvSpPr>
      <xdr:spPr>
        <a:xfrm>
          <a:off x="11383645" y="646112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71120</xdr:rowOff>
    </xdr:from>
    <xdr:to>
      <xdr:col>26</xdr:col>
      <xdr:colOff>180340</xdr:colOff>
      <xdr:row>69</xdr:row>
      <xdr:rowOff>45085</xdr:rowOff>
    </xdr:to>
    <xdr:sp macro="" textlink="">
      <xdr:nvSpPr>
        <xdr:cNvPr id="339" name="正方形/長方形 338"/>
        <xdr:cNvSpPr/>
      </xdr:nvSpPr>
      <xdr:spPr>
        <a:xfrm>
          <a:off x="702945" y="11303000"/>
          <a:ext cx="416623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180340</xdr:colOff>
      <xdr:row>67</xdr:row>
      <xdr:rowOff>135255</xdr:rowOff>
    </xdr:from>
    <xdr:to>
      <xdr:col>34</xdr:col>
      <xdr:colOff>120650</xdr:colOff>
      <xdr:row>69</xdr:row>
      <xdr:rowOff>45085</xdr:rowOff>
    </xdr:to>
    <xdr:sp macro="" textlink="">
      <xdr:nvSpPr>
        <xdr:cNvPr id="340" name="正方形/長方形 339"/>
        <xdr:cNvSpPr/>
      </xdr:nvSpPr>
      <xdr:spPr>
        <a:xfrm>
          <a:off x="4869180" y="1136713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180340</xdr:colOff>
      <xdr:row>68</xdr:row>
      <xdr:rowOff>154305</xdr:rowOff>
    </xdr:from>
    <xdr:to>
      <xdr:col>34</xdr:col>
      <xdr:colOff>120650</xdr:colOff>
      <xdr:row>70</xdr:row>
      <xdr:rowOff>64135</xdr:rowOff>
    </xdr:to>
    <xdr:sp macro="" textlink="">
      <xdr:nvSpPr>
        <xdr:cNvPr id="341" name="正方形/長方形 340"/>
        <xdr:cNvSpPr/>
      </xdr:nvSpPr>
      <xdr:spPr>
        <a:xfrm>
          <a:off x="4869180" y="11553825"/>
          <a:ext cx="138303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135255</xdr:rowOff>
    </xdr:from>
    <xdr:to>
      <xdr:col>42</xdr:col>
      <xdr:colOff>82550</xdr:colOff>
      <xdr:row>69</xdr:row>
      <xdr:rowOff>45085</xdr:rowOff>
    </xdr:to>
    <xdr:sp macro="" textlink="">
      <xdr:nvSpPr>
        <xdr:cNvPr id="342" name="正方形/長方形 341"/>
        <xdr:cNvSpPr/>
      </xdr:nvSpPr>
      <xdr:spPr>
        <a:xfrm>
          <a:off x="6397625" y="113671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154305</xdr:rowOff>
    </xdr:from>
    <xdr:to>
      <xdr:col>42</xdr:col>
      <xdr:colOff>82550</xdr:colOff>
      <xdr:row>70</xdr:row>
      <xdr:rowOff>64135</xdr:rowOff>
    </xdr:to>
    <xdr:sp macro="" textlink="">
      <xdr:nvSpPr>
        <xdr:cNvPr id="343" name="正方形/長方形 342"/>
        <xdr:cNvSpPr/>
      </xdr:nvSpPr>
      <xdr:spPr>
        <a:xfrm>
          <a:off x="6397625" y="115538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135255</xdr:rowOff>
    </xdr:from>
    <xdr:to>
      <xdr:col>51</xdr:col>
      <xdr:colOff>22225</xdr:colOff>
      <xdr:row>69</xdr:row>
      <xdr:rowOff>45085</xdr:rowOff>
    </xdr:to>
    <xdr:sp macro="" textlink="">
      <xdr:nvSpPr>
        <xdr:cNvPr id="344" name="正方形/長方形 343"/>
        <xdr:cNvSpPr/>
      </xdr:nvSpPr>
      <xdr:spPr>
        <a:xfrm>
          <a:off x="7853045" y="113671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154305</xdr:rowOff>
    </xdr:from>
    <xdr:to>
      <xdr:col>51</xdr:col>
      <xdr:colOff>22225</xdr:colOff>
      <xdr:row>70</xdr:row>
      <xdr:rowOff>64135</xdr:rowOff>
    </xdr:to>
    <xdr:sp macro="" textlink="">
      <xdr:nvSpPr>
        <xdr:cNvPr id="345" name="正方形/長方形 344"/>
        <xdr:cNvSpPr/>
      </xdr:nvSpPr>
      <xdr:spPr>
        <a:xfrm>
          <a:off x="7853045" y="115538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128905</xdr:rowOff>
    </xdr:from>
    <xdr:to>
      <xdr:col>26</xdr:col>
      <xdr:colOff>180340</xdr:colOff>
      <xdr:row>84</xdr:row>
      <xdr:rowOff>13335</xdr:rowOff>
    </xdr:to>
    <xdr:sp macro="" textlink="">
      <xdr:nvSpPr>
        <xdr:cNvPr id="346" name="正方形/長方形 345"/>
        <xdr:cNvSpPr/>
      </xdr:nvSpPr>
      <xdr:spPr>
        <a:xfrm>
          <a:off x="702945" y="11863705"/>
          <a:ext cx="416623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128905</xdr:rowOff>
    </xdr:from>
    <xdr:to>
      <xdr:col>55</xdr:col>
      <xdr:colOff>47625</xdr:colOff>
      <xdr:row>84</xdr:row>
      <xdr:rowOff>13335</xdr:rowOff>
    </xdr:to>
    <xdr:sp macro="" textlink="">
      <xdr:nvSpPr>
        <xdr:cNvPr id="347" name="正方形/長方形 346"/>
        <xdr:cNvSpPr/>
      </xdr:nvSpPr>
      <xdr:spPr>
        <a:xfrm>
          <a:off x="5163820" y="11863705"/>
          <a:ext cx="480250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128905</xdr:rowOff>
    </xdr:from>
    <xdr:to>
      <xdr:col>47</xdr:col>
      <xdr:colOff>180340</xdr:colOff>
      <xdr:row>72</xdr:row>
      <xdr:rowOff>38735</xdr:rowOff>
    </xdr:to>
    <xdr:sp macro="" textlink="">
      <xdr:nvSpPr>
        <xdr:cNvPr id="348" name="正方形/長方形 347"/>
        <xdr:cNvSpPr/>
      </xdr:nvSpPr>
      <xdr:spPr>
        <a:xfrm>
          <a:off x="5227320" y="11863705"/>
          <a:ext cx="3429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103505</xdr:rowOff>
    </xdr:from>
    <xdr:to>
      <xdr:col>54</xdr:col>
      <xdr:colOff>95250</xdr:colOff>
      <xdr:row>83</xdr:row>
      <xdr:rowOff>122555</xdr:rowOff>
    </xdr:to>
    <xdr:sp macro="" textlink="" fLocksText="0">
      <xdr:nvSpPr>
        <xdr:cNvPr id="349" name="テキスト ボックス 348"/>
        <xdr:cNvSpPr txBox="1"/>
      </xdr:nvSpPr>
      <xdr:spPr>
        <a:xfrm>
          <a:off x="5245735" y="121735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公債費にかかる経常収支比率が類似団体のみならず、全国平均より低くなっているのは、過去、投資的経費の一部について収益事業（モーターボート事業）からの繰入金によって、起債によることなく整備を進めてきたためである。</a:t>
          </a:r>
        </a:p>
        <a:p>
          <a:r>
            <a:rPr kumimoji="1" lang="ja-JP" altLang="en-US" sz="1200">
              <a:latin typeface="ＭＳ Ｐゴシック"/>
              <a:ea typeface="ＭＳ Ｐゴシック"/>
            </a:rPr>
            <a:t>　普通建設事業の抑制により建設地方債の新規発行は減少するよう努めるとともに、臨時財政対策債の発行については、ほかの事業債とのバランスを調整しながら、満額発行しないよう努めている。</a:t>
          </a:r>
        </a:p>
        <a:p>
          <a:r>
            <a:rPr kumimoji="1" lang="ja-JP" altLang="en-US" sz="1200">
              <a:latin typeface="ＭＳ Ｐゴシック"/>
              <a:ea typeface="ＭＳ Ｐゴシック"/>
            </a:rPr>
            <a:t>　地方債に頼らない財政運営を念頭に、公債費の抑制を図っていく。</a:t>
          </a:r>
        </a:p>
      </xdr:txBody>
    </xdr:sp>
    <xdr:clientData/>
  </xdr:twoCellAnchor>
  <xdr:oneCellAnchor>
    <xdr:from>
      <xdr:col>3</xdr:col>
      <xdr:colOff>123825</xdr:colOff>
      <xdr:row>69</xdr:row>
      <xdr:rowOff>109855</xdr:rowOff>
    </xdr:from>
    <xdr:ext cx="297180" cy="227965"/>
    <xdr:sp macro="" textlink="">
      <xdr:nvSpPr>
        <xdr:cNvPr id="350" name="テキスト ボックス 349"/>
        <xdr:cNvSpPr txBox="1"/>
      </xdr:nvSpPr>
      <xdr:spPr>
        <a:xfrm>
          <a:off x="664845" y="11677015"/>
          <a:ext cx="29718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13335</xdr:rowOff>
    </xdr:from>
    <xdr:to>
      <xdr:col>26</xdr:col>
      <xdr:colOff>180340</xdr:colOff>
      <xdr:row>84</xdr:row>
      <xdr:rowOff>13335</xdr:rowOff>
    </xdr:to>
    <xdr:cxnSp macro="">
      <xdr:nvCxnSpPr>
        <xdr:cNvPr id="351" name="直線コネクタ 350"/>
        <xdr:cNvCxnSpPr/>
      </xdr:nvCxnSpPr>
      <xdr:spPr>
        <a:xfrm>
          <a:off x="702945" y="1409509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42545</xdr:rowOff>
    </xdr:from>
    <xdr:ext cx="506730" cy="262890"/>
    <xdr:sp macro="" textlink="">
      <xdr:nvSpPr>
        <xdr:cNvPr id="352" name="テキスト ボックス 351"/>
        <xdr:cNvSpPr txBox="1"/>
      </xdr:nvSpPr>
      <xdr:spPr>
        <a:xfrm>
          <a:off x="234315" y="1395666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148590</xdr:rowOff>
    </xdr:from>
    <xdr:to>
      <xdr:col>26</xdr:col>
      <xdr:colOff>180340</xdr:colOff>
      <xdr:row>81</xdr:row>
      <xdr:rowOff>148590</xdr:rowOff>
    </xdr:to>
    <xdr:cxnSp macro="">
      <xdr:nvCxnSpPr>
        <xdr:cNvPr id="353" name="直線コネクタ 352"/>
        <xdr:cNvCxnSpPr/>
      </xdr:nvCxnSpPr>
      <xdr:spPr>
        <a:xfrm>
          <a:off x="702945" y="1372743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62890"/>
    <xdr:sp macro="" textlink="">
      <xdr:nvSpPr>
        <xdr:cNvPr id="354" name="テキスト ボックス 353"/>
        <xdr:cNvSpPr txBox="1"/>
      </xdr:nvSpPr>
      <xdr:spPr>
        <a:xfrm>
          <a:off x="234315" y="13582650"/>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109855</xdr:rowOff>
    </xdr:from>
    <xdr:to>
      <xdr:col>26</xdr:col>
      <xdr:colOff>180340</xdr:colOff>
      <xdr:row>79</xdr:row>
      <xdr:rowOff>109855</xdr:rowOff>
    </xdr:to>
    <xdr:cxnSp macro="">
      <xdr:nvCxnSpPr>
        <xdr:cNvPr id="355" name="直線コネクタ 354"/>
        <xdr:cNvCxnSpPr/>
      </xdr:nvCxnSpPr>
      <xdr:spPr>
        <a:xfrm>
          <a:off x="702945" y="1335341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139065</xdr:rowOff>
    </xdr:from>
    <xdr:ext cx="506730" cy="263525"/>
    <xdr:sp macro="" textlink="">
      <xdr:nvSpPr>
        <xdr:cNvPr id="356" name="テキスト ボックス 355"/>
        <xdr:cNvSpPr txBox="1"/>
      </xdr:nvSpPr>
      <xdr:spPr>
        <a:xfrm>
          <a:off x="234315" y="13214985"/>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71120</xdr:rowOff>
    </xdr:from>
    <xdr:to>
      <xdr:col>26</xdr:col>
      <xdr:colOff>180340</xdr:colOff>
      <xdr:row>77</xdr:row>
      <xdr:rowOff>71120</xdr:rowOff>
    </xdr:to>
    <xdr:cxnSp macro="">
      <xdr:nvCxnSpPr>
        <xdr:cNvPr id="357" name="直線コネクタ 356"/>
        <xdr:cNvCxnSpPr/>
      </xdr:nvCxnSpPr>
      <xdr:spPr>
        <a:xfrm>
          <a:off x="702945" y="1297940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100330</xdr:rowOff>
    </xdr:from>
    <xdr:ext cx="506730" cy="263525"/>
    <xdr:sp macro="" textlink="">
      <xdr:nvSpPr>
        <xdr:cNvPr id="358" name="テキスト ボックス 357"/>
        <xdr:cNvSpPr txBox="1"/>
      </xdr:nvSpPr>
      <xdr:spPr>
        <a:xfrm>
          <a:off x="234315" y="1284097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32385</xdr:rowOff>
    </xdr:from>
    <xdr:to>
      <xdr:col>26</xdr:col>
      <xdr:colOff>180340</xdr:colOff>
      <xdr:row>75</xdr:row>
      <xdr:rowOff>32385</xdr:rowOff>
    </xdr:to>
    <xdr:cxnSp macro="">
      <xdr:nvCxnSpPr>
        <xdr:cNvPr id="359" name="直線コネクタ 358"/>
        <xdr:cNvCxnSpPr/>
      </xdr:nvCxnSpPr>
      <xdr:spPr>
        <a:xfrm>
          <a:off x="702945" y="1260538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61595</xdr:rowOff>
    </xdr:from>
    <xdr:ext cx="506730" cy="262255"/>
    <xdr:sp macro="" textlink="">
      <xdr:nvSpPr>
        <xdr:cNvPr id="360" name="テキスト ボックス 359"/>
        <xdr:cNvSpPr txBox="1"/>
      </xdr:nvSpPr>
      <xdr:spPr>
        <a:xfrm>
          <a:off x="234315" y="12466955"/>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167640</xdr:rowOff>
    </xdr:from>
    <xdr:to>
      <xdr:col>26</xdr:col>
      <xdr:colOff>180340</xdr:colOff>
      <xdr:row>72</xdr:row>
      <xdr:rowOff>167640</xdr:rowOff>
    </xdr:to>
    <xdr:cxnSp macro="">
      <xdr:nvCxnSpPr>
        <xdr:cNvPr id="361" name="直線コネクタ 360"/>
        <xdr:cNvCxnSpPr/>
      </xdr:nvCxnSpPr>
      <xdr:spPr>
        <a:xfrm>
          <a:off x="702945" y="12237720"/>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62255"/>
    <xdr:sp macro="" textlink="">
      <xdr:nvSpPr>
        <xdr:cNvPr id="362" name="テキスト ボックス 361"/>
        <xdr:cNvSpPr txBox="1"/>
      </xdr:nvSpPr>
      <xdr:spPr>
        <a:xfrm>
          <a:off x="234315" y="12092940"/>
          <a:ext cx="506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128905</xdr:rowOff>
    </xdr:from>
    <xdr:to>
      <xdr:col>26</xdr:col>
      <xdr:colOff>180340</xdr:colOff>
      <xdr:row>70</xdr:row>
      <xdr:rowOff>128905</xdr:rowOff>
    </xdr:to>
    <xdr:cxnSp macro="">
      <xdr:nvCxnSpPr>
        <xdr:cNvPr id="363" name="直線コネクタ 362"/>
        <xdr:cNvCxnSpPr/>
      </xdr:nvCxnSpPr>
      <xdr:spPr>
        <a:xfrm>
          <a:off x="702945" y="11863705"/>
          <a:ext cx="41662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158750</xdr:rowOff>
    </xdr:from>
    <xdr:ext cx="506730" cy="261620"/>
    <xdr:sp macro="" textlink="">
      <xdr:nvSpPr>
        <xdr:cNvPr id="364" name="テキスト ボックス 363"/>
        <xdr:cNvSpPr txBox="1"/>
      </xdr:nvSpPr>
      <xdr:spPr>
        <a:xfrm>
          <a:off x="234315" y="1172591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128905</xdr:rowOff>
    </xdr:from>
    <xdr:to>
      <xdr:col>26</xdr:col>
      <xdr:colOff>180340</xdr:colOff>
      <xdr:row>84</xdr:row>
      <xdr:rowOff>13335</xdr:rowOff>
    </xdr:to>
    <xdr:sp macro="" textlink="">
      <xdr:nvSpPr>
        <xdr:cNvPr id="365" name="公債費グラフ枠"/>
        <xdr:cNvSpPr/>
      </xdr:nvSpPr>
      <xdr:spPr>
        <a:xfrm>
          <a:off x="702945" y="11863705"/>
          <a:ext cx="416623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32385</xdr:rowOff>
    </xdr:from>
    <xdr:to>
      <xdr:col>24</xdr:col>
      <xdr:colOff>25400</xdr:colOff>
      <xdr:row>80</xdr:row>
      <xdr:rowOff>36195</xdr:rowOff>
    </xdr:to>
    <xdr:cxnSp macro="">
      <xdr:nvCxnSpPr>
        <xdr:cNvPr id="366" name="直線コネクタ 365"/>
        <xdr:cNvCxnSpPr/>
      </xdr:nvCxnSpPr>
      <xdr:spPr>
        <a:xfrm flipV="1">
          <a:off x="4353560" y="12270105"/>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xdr:rowOff>
    </xdr:from>
    <xdr:ext cx="760730" cy="263525"/>
    <xdr:sp macro="" textlink="">
      <xdr:nvSpPr>
        <xdr:cNvPr id="367" name="公債費最小値テキスト"/>
        <xdr:cNvSpPr txBox="1"/>
      </xdr:nvSpPr>
      <xdr:spPr>
        <a:xfrm>
          <a:off x="4442460" y="1341882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36195</xdr:rowOff>
    </xdr:from>
    <xdr:to>
      <xdr:col>24</xdr:col>
      <xdr:colOff>114300</xdr:colOff>
      <xdr:row>80</xdr:row>
      <xdr:rowOff>36195</xdr:rowOff>
    </xdr:to>
    <xdr:cxnSp macro="">
      <xdr:nvCxnSpPr>
        <xdr:cNvPr id="368" name="直線コネクタ 367"/>
        <xdr:cNvCxnSpPr/>
      </xdr:nvCxnSpPr>
      <xdr:spPr>
        <a:xfrm>
          <a:off x="4284345" y="134473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119380</xdr:rowOff>
    </xdr:from>
    <xdr:ext cx="760730" cy="263525"/>
    <xdr:sp macro="" textlink="">
      <xdr:nvSpPr>
        <xdr:cNvPr id="369" name="公債費最大値テキスト"/>
        <xdr:cNvSpPr txBox="1"/>
      </xdr:nvSpPr>
      <xdr:spPr>
        <a:xfrm>
          <a:off x="4442460" y="1202182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32385</xdr:rowOff>
    </xdr:from>
    <xdr:to>
      <xdr:col>24</xdr:col>
      <xdr:colOff>114300</xdr:colOff>
      <xdr:row>73</xdr:row>
      <xdr:rowOff>32385</xdr:rowOff>
    </xdr:to>
    <xdr:cxnSp macro="">
      <xdr:nvCxnSpPr>
        <xdr:cNvPr id="370" name="直線コネクタ 369"/>
        <xdr:cNvCxnSpPr/>
      </xdr:nvCxnSpPr>
      <xdr:spPr>
        <a:xfrm>
          <a:off x="4284345" y="122701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180340</xdr:colOff>
      <xdr:row>75</xdr:row>
      <xdr:rowOff>86360</xdr:rowOff>
    </xdr:from>
    <xdr:to>
      <xdr:col>24</xdr:col>
      <xdr:colOff>25400</xdr:colOff>
      <xdr:row>75</xdr:row>
      <xdr:rowOff>109855</xdr:rowOff>
    </xdr:to>
    <xdr:cxnSp macro="">
      <xdr:nvCxnSpPr>
        <xdr:cNvPr id="371" name="直線コネクタ 370"/>
        <xdr:cNvCxnSpPr/>
      </xdr:nvCxnSpPr>
      <xdr:spPr>
        <a:xfrm flipV="1">
          <a:off x="3606800" y="12659360"/>
          <a:ext cx="7467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72390</xdr:rowOff>
    </xdr:from>
    <xdr:ext cx="760730" cy="262255"/>
    <xdr:sp macro="" textlink="">
      <xdr:nvSpPr>
        <xdr:cNvPr id="372" name="公債費平均値テキスト"/>
        <xdr:cNvSpPr txBox="1"/>
      </xdr:nvSpPr>
      <xdr:spPr>
        <a:xfrm>
          <a:off x="4442460" y="12813030"/>
          <a:ext cx="76073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100330</xdr:rowOff>
    </xdr:from>
    <xdr:to>
      <xdr:col>24</xdr:col>
      <xdr:colOff>76200</xdr:colOff>
      <xdr:row>77</xdr:row>
      <xdr:rowOff>29845</xdr:rowOff>
    </xdr:to>
    <xdr:sp macro="" textlink="">
      <xdr:nvSpPr>
        <xdr:cNvPr id="373" name="フローチャート: 判断 372"/>
        <xdr:cNvSpPr/>
      </xdr:nvSpPr>
      <xdr:spPr>
        <a:xfrm>
          <a:off x="4322445" y="12840970"/>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109855</xdr:rowOff>
    </xdr:from>
    <xdr:to>
      <xdr:col>19</xdr:col>
      <xdr:colOff>180340</xdr:colOff>
      <xdr:row>75</xdr:row>
      <xdr:rowOff>132715</xdr:rowOff>
    </xdr:to>
    <xdr:cxnSp macro="">
      <xdr:nvCxnSpPr>
        <xdr:cNvPr id="374" name="直線コネクタ 373"/>
        <xdr:cNvCxnSpPr/>
      </xdr:nvCxnSpPr>
      <xdr:spPr>
        <a:xfrm flipV="1">
          <a:off x="2803525" y="12682855"/>
          <a:ext cx="8032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139065</xdr:rowOff>
    </xdr:from>
    <xdr:to>
      <xdr:col>20</xdr:col>
      <xdr:colOff>38100</xdr:colOff>
      <xdr:row>77</xdr:row>
      <xdr:rowOff>68580</xdr:rowOff>
    </xdr:to>
    <xdr:sp macro="" textlink="">
      <xdr:nvSpPr>
        <xdr:cNvPr id="375" name="フローチャート: 判断 374"/>
        <xdr:cNvSpPr/>
      </xdr:nvSpPr>
      <xdr:spPr>
        <a:xfrm>
          <a:off x="3562985" y="1287970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52705</xdr:rowOff>
    </xdr:from>
    <xdr:ext cx="735330" cy="262255"/>
    <xdr:sp macro="" textlink="">
      <xdr:nvSpPr>
        <xdr:cNvPr id="376" name="テキスト ボックス 375"/>
        <xdr:cNvSpPr txBox="1"/>
      </xdr:nvSpPr>
      <xdr:spPr>
        <a:xfrm>
          <a:off x="3252470" y="1296098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132715</xdr:rowOff>
    </xdr:from>
    <xdr:to>
      <xdr:col>15</xdr:col>
      <xdr:colOff>98425</xdr:colOff>
      <xdr:row>76</xdr:row>
      <xdr:rowOff>13335</xdr:rowOff>
    </xdr:to>
    <xdr:cxnSp macro="">
      <xdr:nvCxnSpPr>
        <xdr:cNvPr id="377" name="直線コネクタ 376"/>
        <xdr:cNvCxnSpPr/>
      </xdr:nvCxnSpPr>
      <xdr:spPr>
        <a:xfrm flipV="1">
          <a:off x="1993265" y="12705715"/>
          <a:ext cx="81026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131445</xdr:rowOff>
    </xdr:from>
    <xdr:to>
      <xdr:col>15</xdr:col>
      <xdr:colOff>149225</xdr:colOff>
      <xdr:row>77</xdr:row>
      <xdr:rowOff>60325</xdr:rowOff>
    </xdr:to>
    <xdr:sp macro="" textlink="">
      <xdr:nvSpPr>
        <xdr:cNvPr id="378" name="フローチャート: 判断 377"/>
        <xdr:cNvSpPr/>
      </xdr:nvSpPr>
      <xdr:spPr>
        <a:xfrm>
          <a:off x="2752725" y="128720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45085</xdr:rowOff>
    </xdr:from>
    <xdr:ext cx="760730" cy="263525"/>
    <xdr:sp macro="" textlink="">
      <xdr:nvSpPr>
        <xdr:cNvPr id="379" name="テキスト ボックス 378"/>
        <xdr:cNvSpPr txBox="1"/>
      </xdr:nvSpPr>
      <xdr:spPr>
        <a:xfrm>
          <a:off x="2461895" y="129533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155575</xdr:rowOff>
    </xdr:from>
    <xdr:to>
      <xdr:col>11</xdr:col>
      <xdr:colOff>9525</xdr:colOff>
      <xdr:row>76</xdr:row>
      <xdr:rowOff>13335</xdr:rowOff>
    </xdr:to>
    <xdr:cxnSp macro="">
      <xdr:nvCxnSpPr>
        <xdr:cNvPr id="380" name="直線コネクタ 379"/>
        <xdr:cNvCxnSpPr/>
      </xdr:nvCxnSpPr>
      <xdr:spPr>
        <a:xfrm>
          <a:off x="1202690" y="12728575"/>
          <a:ext cx="7905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154305</xdr:rowOff>
    </xdr:from>
    <xdr:to>
      <xdr:col>11</xdr:col>
      <xdr:colOff>60325</xdr:colOff>
      <xdr:row>77</xdr:row>
      <xdr:rowOff>84455</xdr:rowOff>
    </xdr:to>
    <xdr:sp macro="" textlink="">
      <xdr:nvSpPr>
        <xdr:cNvPr id="381" name="フローチャート: 判断 380"/>
        <xdr:cNvSpPr/>
      </xdr:nvSpPr>
      <xdr:spPr>
        <a:xfrm>
          <a:off x="1962150" y="1289494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68580</xdr:rowOff>
    </xdr:from>
    <xdr:ext cx="760730" cy="262255"/>
    <xdr:sp macro="" textlink="">
      <xdr:nvSpPr>
        <xdr:cNvPr id="382" name="テキスト ボックス 381"/>
        <xdr:cNvSpPr txBox="1"/>
      </xdr:nvSpPr>
      <xdr:spPr>
        <a:xfrm>
          <a:off x="1651635" y="1297686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3810</xdr:rowOff>
    </xdr:from>
    <xdr:to>
      <xdr:col>6</xdr:col>
      <xdr:colOff>171450</xdr:colOff>
      <xdr:row>77</xdr:row>
      <xdr:rowOff>107315</xdr:rowOff>
    </xdr:to>
    <xdr:sp macro="" textlink="">
      <xdr:nvSpPr>
        <xdr:cNvPr id="383" name="フローチャート: 判断 382"/>
        <xdr:cNvSpPr/>
      </xdr:nvSpPr>
      <xdr:spPr>
        <a:xfrm>
          <a:off x="1151890" y="129120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91440</xdr:rowOff>
    </xdr:from>
    <xdr:ext cx="760730" cy="261620"/>
    <xdr:sp macro="" textlink="">
      <xdr:nvSpPr>
        <xdr:cNvPr id="384" name="テキスト ボックス 383"/>
        <xdr:cNvSpPr txBox="1"/>
      </xdr:nvSpPr>
      <xdr:spPr>
        <a:xfrm>
          <a:off x="861060" y="12999720"/>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10795</xdr:rowOff>
    </xdr:from>
    <xdr:ext cx="760730" cy="262255"/>
    <xdr:sp macro="" textlink="">
      <xdr:nvSpPr>
        <xdr:cNvPr id="385" name="テキスト ボックス 384"/>
        <xdr:cNvSpPr txBox="1"/>
      </xdr:nvSpPr>
      <xdr:spPr>
        <a:xfrm>
          <a:off x="4157345" y="140925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10795</xdr:rowOff>
    </xdr:from>
    <xdr:ext cx="762000" cy="262255"/>
    <xdr:sp macro="" textlink="">
      <xdr:nvSpPr>
        <xdr:cNvPr id="386" name="テキスト ボックス 385"/>
        <xdr:cNvSpPr txBox="1"/>
      </xdr:nvSpPr>
      <xdr:spPr>
        <a:xfrm>
          <a:off x="3417570" y="140925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10795</xdr:rowOff>
    </xdr:from>
    <xdr:ext cx="760730" cy="262255"/>
    <xdr:sp macro="" textlink="">
      <xdr:nvSpPr>
        <xdr:cNvPr id="387" name="テキスト ボックス 386"/>
        <xdr:cNvSpPr txBox="1"/>
      </xdr:nvSpPr>
      <xdr:spPr>
        <a:xfrm>
          <a:off x="2607310" y="140925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180340</xdr:colOff>
      <xdr:row>84</xdr:row>
      <xdr:rowOff>10795</xdr:rowOff>
    </xdr:from>
    <xdr:ext cx="762000" cy="262255"/>
    <xdr:sp macro="" textlink="">
      <xdr:nvSpPr>
        <xdr:cNvPr id="388" name="テキスト ボックス 387"/>
        <xdr:cNvSpPr txBox="1"/>
      </xdr:nvSpPr>
      <xdr:spPr>
        <a:xfrm>
          <a:off x="1803400" y="140925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10795</xdr:rowOff>
    </xdr:from>
    <xdr:ext cx="760730" cy="262255"/>
    <xdr:sp macro="" textlink="">
      <xdr:nvSpPr>
        <xdr:cNvPr id="389" name="テキスト ボックス 388"/>
        <xdr:cNvSpPr txBox="1"/>
      </xdr:nvSpPr>
      <xdr:spPr>
        <a:xfrm>
          <a:off x="1006475" y="140925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34925</xdr:rowOff>
    </xdr:from>
    <xdr:to>
      <xdr:col>24</xdr:col>
      <xdr:colOff>76200</xdr:colOff>
      <xdr:row>75</xdr:row>
      <xdr:rowOff>137795</xdr:rowOff>
    </xdr:to>
    <xdr:sp macro="" textlink="">
      <xdr:nvSpPr>
        <xdr:cNvPr id="390" name="楕円 389"/>
        <xdr:cNvSpPr/>
      </xdr:nvSpPr>
      <xdr:spPr>
        <a:xfrm>
          <a:off x="4322445" y="12607925"/>
          <a:ext cx="8191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51435</xdr:rowOff>
    </xdr:from>
    <xdr:ext cx="760730" cy="262255"/>
    <xdr:sp macro="" textlink="">
      <xdr:nvSpPr>
        <xdr:cNvPr id="391" name="公債費該当値テキスト"/>
        <xdr:cNvSpPr txBox="1"/>
      </xdr:nvSpPr>
      <xdr:spPr>
        <a:xfrm>
          <a:off x="4442460" y="1245679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57785</xdr:rowOff>
    </xdr:from>
    <xdr:to>
      <xdr:col>20</xdr:col>
      <xdr:colOff>38100</xdr:colOff>
      <xdr:row>75</xdr:row>
      <xdr:rowOff>161290</xdr:rowOff>
    </xdr:to>
    <xdr:sp macro="" textlink="">
      <xdr:nvSpPr>
        <xdr:cNvPr id="392" name="楕円 391"/>
        <xdr:cNvSpPr/>
      </xdr:nvSpPr>
      <xdr:spPr>
        <a:xfrm>
          <a:off x="3562985" y="12630785"/>
          <a:ext cx="819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167640</xdr:rowOff>
    </xdr:from>
    <xdr:ext cx="735330" cy="262890"/>
    <xdr:sp macro="" textlink="">
      <xdr:nvSpPr>
        <xdr:cNvPr id="393" name="テキスト ボックス 392"/>
        <xdr:cNvSpPr txBox="1"/>
      </xdr:nvSpPr>
      <xdr:spPr>
        <a:xfrm>
          <a:off x="3252470" y="12405360"/>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81280</xdr:rowOff>
    </xdr:from>
    <xdr:to>
      <xdr:col>15</xdr:col>
      <xdr:colOff>149225</xdr:colOff>
      <xdr:row>76</xdr:row>
      <xdr:rowOff>10795</xdr:rowOff>
    </xdr:to>
    <xdr:sp macro="" textlink="">
      <xdr:nvSpPr>
        <xdr:cNvPr id="394" name="楕円 393"/>
        <xdr:cNvSpPr/>
      </xdr:nvSpPr>
      <xdr:spPr>
        <a:xfrm>
          <a:off x="2752725" y="126542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20320</xdr:rowOff>
    </xdr:from>
    <xdr:ext cx="760730" cy="262890"/>
    <xdr:sp macro="" textlink="">
      <xdr:nvSpPr>
        <xdr:cNvPr id="395" name="テキスト ボックス 394"/>
        <xdr:cNvSpPr txBox="1"/>
      </xdr:nvSpPr>
      <xdr:spPr>
        <a:xfrm>
          <a:off x="2461895" y="1242568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135255</xdr:rowOff>
    </xdr:from>
    <xdr:to>
      <xdr:col>11</xdr:col>
      <xdr:colOff>60325</xdr:colOff>
      <xdr:row>76</xdr:row>
      <xdr:rowOff>64135</xdr:rowOff>
    </xdr:to>
    <xdr:sp macro="" textlink="">
      <xdr:nvSpPr>
        <xdr:cNvPr id="396" name="楕円 395"/>
        <xdr:cNvSpPr/>
      </xdr:nvSpPr>
      <xdr:spPr>
        <a:xfrm>
          <a:off x="1962150" y="12708255"/>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74930</xdr:rowOff>
    </xdr:from>
    <xdr:ext cx="760730" cy="262890"/>
    <xdr:sp macro="" textlink="">
      <xdr:nvSpPr>
        <xdr:cNvPr id="397" name="テキスト ボックス 396"/>
        <xdr:cNvSpPr txBox="1"/>
      </xdr:nvSpPr>
      <xdr:spPr>
        <a:xfrm>
          <a:off x="1651635" y="1248029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104775</xdr:rowOff>
    </xdr:from>
    <xdr:to>
      <xdr:col>6</xdr:col>
      <xdr:colOff>171450</xdr:colOff>
      <xdr:row>76</xdr:row>
      <xdr:rowOff>33655</xdr:rowOff>
    </xdr:to>
    <xdr:sp macro="" textlink="">
      <xdr:nvSpPr>
        <xdr:cNvPr id="398" name="楕円 397"/>
        <xdr:cNvSpPr/>
      </xdr:nvSpPr>
      <xdr:spPr>
        <a:xfrm>
          <a:off x="1151890" y="126777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43815</xdr:rowOff>
    </xdr:from>
    <xdr:ext cx="760730" cy="262890"/>
    <xdr:sp macro="" textlink="">
      <xdr:nvSpPr>
        <xdr:cNvPr id="399" name="テキスト ボックス 398"/>
        <xdr:cNvSpPr txBox="1"/>
      </xdr:nvSpPr>
      <xdr:spPr>
        <a:xfrm>
          <a:off x="861060" y="1244917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71120</xdr:rowOff>
    </xdr:from>
    <xdr:to>
      <xdr:col>85</xdr:col>
      <xdr:colOff>66675</xdr:colOff>
      <xdr:row>69</xdr:row>
      <xdr:rowOff>45085</xdr:rowOff>
    </xdr:to>
    <xdr:sp macro="" textlink="">
      <xdr:nvSpPr>
        <xdr:cNvPr id="400" name="正方形/長方形 399"/>
        <xdr:cNvSpPr/>
      </xdr:nvSpPr>
      <xdr:spPr>
        <a:xfrm>
          <a:off x="11225530" y="11303000"/>
          <a:ext cx="4170045"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135255</xdr:rowOff>
    </xdr:from>
    <xdr:to>
      <xdr:col>93</xdr:col>
      <xdr:colOff>3175</xdr:colOff>
      <xdr:row>69</xdr:row>
      <xdr:rowOff>45085</xdr:rowOff>
    </xdr:to>
    <xdr:sp macro="" textlink="">
      <xdr:nvSpPr>
        <xdr:cNvPr id="401" name="正方形/長方形 400"/>
        <xdr:cNvSpPr/>
      </xdr:nvSpPr>
      <xdr:spPr>
        <a:xfrm>
          <a:off x="15408275" y="1136713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154305</xdr:rowOff>
    </xdr:from>
    <xdr:to>
      <xdr:col>93</xdr:col>
      <xdr:colOff>3175</xdr:colOff>
      <xdr:row>70</xdr:row>
      <xdr:rowOff>64135</xdr:rowOff>
    </xdr:to>
    <xdr:sp macro="" textlink="">
      <xdr:nvSpPr>
        <xdr:cNvPr id="402" name="正方形/長方形 401"/>
        <xdr:cNvSpPr/>
      </xdr:nvSpPr>
      <xdr:spPr>
        <a:xfrm>
          <a:off x="15408275" y="11553825"/>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135255</xdr:rowOff>
    </xdr:from>
    <xdr:to>
      <xdr:col>100</xdr:col>
      <xdr:colOff>165100</xdr:colOff>
      <xdr:row>69</xdr:row>
      <xdr:rowOff>45085</xdr:rowOff>
    </xdr:to>
    <xdr:sp macro="" textlink="">
      <xdr:nvSpPr>
        <xdr:cNvPr id="403" name="正方形/長方形 402"/>
        <xdr:cNvSpPr/>
      </xdr:nvSpPr>
      <xdr:spPr>
        <a:xfrm>
          <a:off x="16939895" y="1136713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154305</xdr:rowOff>
    </xdr:from>
    <xdr:to>
      <xdr:col>100</xdr:col>
      <xdr:colOff>165100</xdr:colOff>
      <xdr:row>70</xdr:row>
      <xdr:rowOff>64135</xdr:rowOff>
    </xdr:to>
    <xdr:sp macro="" textlink="">
      <xdr:nvSpPr>
        <xdr:cNvPr id="404" name="正方形/長方形 403"/>
        <xdr:cNvSpPr/>
      </xdr:nvSpPr>
      <xdr:spPr>
        <a:xfrm>
          <a:off x="16939895" y="11553825"/>
          <a:ext cx="1259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67</xdr:row>
      <xdr:rowOff>135255</xdr:rowOff>
    </xdr:from>
    <xdr:to>
      <xdr:col>109</xdr:col>
      <xdr:colOff>104775</xdr:colOff>
      <xdr:row>69</xdr:row>
      <xdr:rowOff>45085</xdr:rowOff>
    </xdr:to>
    <xdr:sp macro="" textlink="">
      <xdr:nvSpPr>
        <xdr:cNvPr id="405" name="正方形/長方形 404"/>
        <xdr:cNvSpPr/>
      </xdr:nvSpPr>
      <xdr:spPr>
        <a:xfrm>
          <a:off x="18394680" y="1136713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180340</xdr:colOff>
      <xdr:row>68</xdr:row>
      <xdr:rowOff>154305</xdr:rowOff>
    </xdr:from>
    <xdr:to>
      <xdr:col>109</xdr:col>
      <xdr:colOff>104775</xdr:colOff>
      <xdr:row>70</xdr:row>
      <xdr:rowOff>64135</xdr:rowOff>
    </xdr:to>
    <xdr:sp macro="" textlink="">
      <xdr:nvSpPr>
        <xdr:cNvPr id="406" name="正方形/長方形 405"/>
        <xdr:cNvSpPr/>
      </xdr:nvSpPr>
      <xdr:spPr>
        <a:xfrm>
          <a:off x="18394680" y="11553825"/>
          <a:ext cx="136715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128905</xdr:rowOff>
    </xdr:from>
    <xdr:to>
      <xdr:col>85</xdr:col>
      <xdr:colOff>66675</xdr:colOff>
      <xdr:row>84</xdr:row>
      <xdr:rowOff>13335</xdr:rowOff>
    </xdr:to>
    <xdr:sp macro="" textlink="">
      <xdr:nvSpPr>
        <xdr:cNvPr id="407" name="正方形/長方形 406"/>
        <xdr:cNvSpPr/>
      </xdr:nvSpPr>
      <xdr:spPr>
        <a:xfrm>
          <a:off x="11225530" y="11863705"/>
          <a:ext cx="4170045" cy="22313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70</xdr:row>
      <xdr:rowOff>128905</xdr:rowOff>
    </xdr:from>
    <xdr:to>
      <xdr:col>113</xdr:col>
      <xdr:colOff>130175</xdr:colOff>
      <xdr:row>84</xdr:row>
      <xdr:rowOff>13335</xdr:rowOff>
    </xdr:to>
    <xdr:sp macro="" textlink="">
      <xdr:nvSpPr>
        <xdr:cNvPr id="408" name="正方形/長方形 407"/>
        <xdr:cNvSpPr/>
      </xdr:nvSpPr>
      <xdr:spPr>
        <a:xfrm>
          <a:off x="15689580" y="11863705"/>
          <a:ext cx="4819015" cy="2231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128905</xdr:rowOff>
    </xdr:from>
    <xdr:to>
      <xdr:col>106</xdr:col>
      <xdr:colOff>69850</xdr:colOff>
      <xdr:row>72</xdr:row>
      <xdr:rowOff>38735</xdr:rowOff>
    </xdr:to>
    <xdr:sp macro="" textlink="">
      <xdr:nvSpPr>
        <xdr:cNvPr id="409" name="正方形/長方形 408"/>
        <xdr:cNvSpPr/>
      </xdr:nvSpPr>
      <xdr:spPr>
        <a:xfrm>
          <a:off x="15749905" y="11863705"/>
          <a:ext cx="343598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103505</xdr:rowOff>
    </xdr:from>
    <xdr:to>
      <xdr:col>112</xdr:col>
      <xdr:colOff>177800</xdr:colOff>
      <xdr:row>83</xdr:row>
      <xdr:rowOff>122555</xdr:rowOff>
    </xdr:to>
    <xdr:sp macro="" textlink="" fLocksText="0">
      <xdr:nvSpPr>
        <xdr:cNvPr id="410" name="テキスト ボックス 409"/>
        <xdr:cNvSpPr txBox="1"/>
      </xdr:nvSpPr>
      <xdr:spPr>
        <a:xfrm>
          <a:off x="15788005" y="12173585"/>
          <a:ext cx="45878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について、類似団体、東京都平均、全国平均のいずれも上回っているのは、扶助費や補助費等にかかる経常収支比率が、類似団体等の平均よりも大幅に高くなっていることが原因である。</a:t>
          </a:r>
        </a:p>
        <a:p>
          <a:r>
            <a:rPr kumimoji="1" lang="ja-JP" altLang="en-US" sz="1300">
              <a:latin typeface="ＭＳ Ｐゴシック"/>
              <a:ea typeface="ＭＳ Ｐゴシック"/>
            </a:rPr>
            <a:t>　扶助費の削減など、数値改善には困難が伴うが、「青梅市行財政改革推進プラン」にもとづき、事業の廃止や縮減、統合等に積極的に取り組み、「経常的歳入に見合った財政規模」の実現を目指していく。</a:t>
          </a:r>
        </a:p>
      </xdr:txBody>
    </xdr:sp>
    <xdr:clientData/>
  </xdr:twoCellAnchor>
  <xdr:oneCellAnchor>
    <xdr:from>
      <xdr:col>62</xdr:col>
      <xdr:colOff>6350</xdr:colOff>
      <xdr:row>69</xdr:row>
      <xdr:rowOff>109855</xdr:rowOff>
    </xdr:from>
    <xdr:ext cx="297180" cy="227965"/>
    <xdr:sp macro="" textlink="">
      <xdr:nvSpPr>
        <xdr:cNvPr id="411" name="テキスト ボックス 410"/>
        <xdr:cNvSpPr txBox="1"/>
      </xdr:nvSpPr>
      <xdr:spPr>
        <a:xfrm>
          <a:off x="11187430" y="11677015"/>
          <a:ext cx="29718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13335</xdr:rowOff>
    </xdr:from>
    <xdr:to>
      <xdr:col>85</xdr:col>
      <xdr:colOff>66675</xdr:colOff>
      <xdr:row>84</xdr:row>
      <xdr:rowOff>13335</xdr:rowOff>
    </xdr:to>
    <xdr:cxnSp macro="">
      <xdr:nvCxnSpPr>
        <xdr:cNvPr id="412" name="直線コネクタ 411"/>
        <xdr:cNvCxnSpPr/>
      </xdr:nvCxnSpPr>
      <xdr:spPr>
        <a:xfrm>
          <a:off x="11225530" y="1409509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42545</xdr:rowOff>
    </xdr:from>
    <xdr:ext cx="506730" cy="262890"/>
    <xdr:sp macro="" textlink="">
      <xdr:nvSpPr>
        <xdr:cNvPr id="413" name="テキスト ボックス 412"/>
        <xdr:cNvSpPr txBox="1"/>
      </xdr:nvSpPr>
      <xdr:spPr>
        <a:xfrm>
          <a:off x="10776585" y="1395666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71120</xdr:rowOff>
    </xdr:from>
    <xdr:to>
      <xdr:col>85</xdr:col>
      <xdr:colOff>66675</xdr:colOff>
      <xdr:row>81</xdr:row>
      <xdr:rowOff>71120</xdr:rowOff>
    </xdr:to>
    <xdr:cxnSp macro="">
      <xdr:nvCxnSpPr>
        <xdr:cNvPr id="414" name="直線コネクタ 413"/>
        <xdr:cNvCxnSpPr/>
      </xdr:nvCxnSpPr>
      <xdr:spPr>
        <a:xfrm>
          <a:off x="11225530" y="1364996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100330</xdr:rowOff>
    </xdr:from>
    <xdr:ext cx="506730" cy="263525"/>
    <xdr:sp macro="" textlink="">
      <xdr:nvSpPr>
        <xdr:cNvPr id="415" name="テキスト ボックス 414"/>
        <xdr:cNvSpPr txBox="1"/>
      </xdr:nvSpPr>
      <xdr:spPr>
        <a:xfrm>
          <a:off x="10776585" y="1351153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128905</xdr:rowOff>
    </xdr:from>
    <xdr:to>
      <xdr:col>85</xdr:col>
      <xdr:colOff>66675</xdr:colOff>
      <xdr:row>78</xdr:row>
      <xdr:rowOff>128905</xdr:rowOff>
    </xdr:to>
    <xdr:cxnSp macro="">
      <xdr:nvCxnSpPr>
        <xdr:cNvPr id="416" name="直線コネクタ 415"/>
        <xdr:cNvCxnSpPr/>
      </xdr:nvCxnSpPr>
      <xdr:spPr>
        <a:xfrm>
          <a:off x="11225530" y="1320482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158750</xdr:rowOff>
    </xdr:from>
    <xdr:ext cx="506730" cy="261620"/>
    <xdr:sp macro="" textlink="">
      <xdr:nvSpPr>
        <xdr:cNvPr id="417" name="テキスト ボックス 416"/>
        <xdr:cNvSpPr txBox="1"/>
      </xdr:nvSpPr>
      <xdr:spPr>
        <a:xfrm>
          <a:off x="10776585" y="1306703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13335</xdr:rowOff>
    </xdr:from>
    <xdr:to>
      <xdr:col>85</xdr:col>
      <xdr:colOff>66675</xdr:colOff>
      <xdr:row>76</xdr:row>
      <xdr:rowOff>13335</xdr:rowOff>
    </xdr:to>
    <xdr:cxnSp macro="">
      <xdr:nvCxnSpPr>
        <xdr:cNvPr id="418" name="直線コネクタ 417"/>
        <xdr:cNvCxnSpPr/>
      </xdr:nvCxnSpPr>
      <xdr:spPr>
        <a:xfrm>
          <a:off x="11225530" y="1275397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42545</xdr:rowOff>
    </xdr:from>
    <xdr:ext cx="506730" cy="262890"/>
    <xdr:sp macro="" textlink="">
      <xdr:nvSpPr>
        <xdr:cNvPr id="419" name="テキスト ボックス 418"/>
        <xdr:cNvSpPr txBox="1"/>
      </xdr:nvSpPr>
      <xdr:spPr>
        <a:xfrm>
          <a:off x="10776585" y="12615545"/>
          <a:ext cx="506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71120</xdr:rowOff>
    </xdr:from>
    <xdr:to>
      <xdr:col>85</xdr:col>
      <xdr:colOff>66675</xdr:colOff>
      <xdr:row>73</xdr:row>
      <xdr:rowOff>71120</xdr:rowOff>
    </xdr:to>
    <xdr:cxnSp macro="">
      <xdr:nvCxnSpPr>
        <xdr:cNvPr id="420" name="直線コネクタ 419"/>
        <xdr:cNvCxnSpPr/>
      </xdr:nvCxnSpPr>
      <xdr:spPr>
        <a:xfrm>
          <a:off x="11225530" y="1230884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100330</xdr:rowOff>
    </xdr:from>
    <xdr:ext cx="506730" cy="263525"/>
    <xdr:sp macro="" textlink="">
      <xdr:nvSpPr>
        <xdr:cNvPr id="421" name="テキスト ボックス 420"/>
        <xdr:cNvSpPr txBox="1"/>
      </xdr:nvSpPr>
      <xdr:spPr>
        <a:xfrm>
          <a:off x="10776585" y="1217041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128905</xdr:rowOff>
    </xdr:from>
    <xdr:to>
      <xdr:col>85</xdr:col>
      <xdr:colOff>66675</xdr:colOff>
      <xdr:row>70</xdr:row>
      <xdr:rowOff>128905</xdr:rowOff>
    </xdr:to>
    <xdr:cxnSp macro="">
      <xdr:nvCxnSpPr>
        <xdr:cNvPr id="422" name="直線コネクタ 421"/>
        <xdr:cNvCxnSpPr/>
      </xdr:nvCxnSpPr>
      <xdr:spPr>
        <a:xfrm>
          <a:off x="11225530" y="11863705"/>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158750</xdr:rowOff>
    </xdr:from>
    <xdr:ext cx="506730" cy="261620"/>
    <xdr:sp macro="" textlink="">
      <xdr:nvSpPr>
        <xdr:cNvPr id="423" name="テキスト ボックス 422"/>
        <xdr:cNvSpPr txBox="1"/>
      </xdr:nvSpPr>
      <xdr:spPr>
        <a:xfrm>
          <a:off x="10776585" y="11725910"/>
          <a:ext cx="506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128905</xdr:rowOff>
    </xdr:from>
    <xdr:to>
      <xdr:col>85</xdr:col>
      <xdr:colOff>66675</xdr:colOff>
      <xdr:row>84</xdr:row>
      <xdr:rowOff>13335</xdr:rowOff>
    </xdr:to>
    <xdr:sp macro="" textlink="">
      <xdr:nvSpPr>
        <xdr:cNvPr id="424" name="公債費以外グラフ枠"/>
        <xdr:cNvSpPr/>
      </xdr:nvSpPr>
      <xdr:spPr>
        <a:xfrm>
          <a:off x="11225530" y="11863705"/>
          <a:ext cx="4170045" cy="2231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128905</xdr:rowOff>
    </xdr:from>
    <xdr:to>
      <xdr:col>82</xdr:col>
      <xdr:colOff>107950</xdr:colOff>
      <xdr:row>80</xdr:row>
      <xdr:rowOff>86995</xdr:rowOff>
    </xdr:to>
    <xdr:cxnSp macro="">
      <xdr:nvCxnSpPr>
        <xdr:cNvPr id="425" name="直線コネクタ 424"/>
        <xdr:cNvCxnSpPr/>
      </xdr:nvCxnSpPr>
      <xdr:spPr>
        <a:xfrm flipV="1">
          <a:off x="14895830" y="12534265"/>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80</xdr:row>
      <xdr:rowOff>58420</xdr:rowOff>
    </xdr:from>
    <xdr:ext cx="762000" cy="262255"/>
    <xdr:sp macro="" textlink="">
      <xdr:nvSpPr>
        <xdr:cNvPr id="426" name="公債費以外最小値テキスト"/>
        <xdr:cNvSpPr txBox="1"/>
      </xdr:nvSpPr>
      <xdr:spPr>
        <a:xfrm>
          <a:off x="14968220" y="1346962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86995</xdr:rowOff>
    </xdr:from>
    <xdr:to>
      <xdr:col>82</xdr:col>
      <xdr:colOff>180340</xdr:colOff>
      <xdr:row>80</xdr:row>
      <xdr:rowOff>86995</xdr:rowOff>
    </xdr:to>
    <xdr:cxnSp macro="">
      <xdr:nvCxnSpPr>
        <xdr:cNvPr id="427" name="直線コネクタ 426"/>
        <xdr:cNvCxnSpPr/>
      </xdr:nvCxnSpPr>
      <xdr:spPr>
        <a:xfrm>
          <a:off x="14806930" y="1349819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73</xdr:row>
      <xdr:rowOff>42545</xdr:rowOff>
    </xdr:from>
    <xdr:ext cx="762000" cy="262890"/>
    <xdr:sp macro="" textlink="">
      <xdr:nvSpPr>
        <xdr:cNvPr id="428" name="公債費以外最大値テキスト"/>
        <xdr:cNvSpPr txBox="1"/>
      </xdr:nvSpPr>
      <xdr:spPr>
        <a:xfrm>
          <a:off x="14968220" y="122802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128905</xdr:rowOff>
    </xdr:from>
    <xdr:to>
      <xdr:col>82</xdr:col>
      <xdr:colOff>180340</xdr:colOff>
      <xdr:row>74</xdr:row>
      <xdr:rowOff>128905</xdr:rowOff>
    </xdr:to>
    <xdr:cxnSp macro="">
      <xdr:nvCxnSpPr>
        <xdr:cNvPr id="429" name="直線コネクタ 428"/>
        <xdr:cNvCxnSpPr/>
      </xdr:nvCxnSpPr>
      <xdr:spPr>
        <a:xfrm>
          <a:off x="14806930" y="1253426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66675</xdr:rowOff>
    </xdr:from>
    <xdr:to>
      <xdr:col>82</xdr:col>
      <xdr:colOff>107950</xdr:colOff>
      <xdr:row>80</xdr:row>
      <xdr:rowOff>156210</xdr:rowOff>
    </xdr:to>
    <xdr:cxnSp macro="">
      <xdr:nvCxnSpPr>
        <xdr:cNvPr id="430" name="直線コネクタ 429"/>
        <xdr:cNvCxnSpPr/>
      </xdr:nvCxnSpPr>
      <xdr:spPr>
        <a:xfrm flipV="1">
          <a:off x="14136370" y="13310235"/>
          <a:ext cx="75946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76</xdr:row>
      <xdr:rowOff>73660</xdr:rowOff>
    </xdr:from>
    <xdr:ext cx="762000" cy="262255"/>
    <xdr:sp macro="" textlink="">
      <xdr:nvSpPr>
        <xdr:cNvPr id="431" name="公債費以外平均値テキスト"/>
        <xdr:cNvSpPr txBox="1"/>
      </xdr:nvSpPr>
      <xdr:spPr>
        <a:xfrm>
          <a:off x="14968220" y="12814300"/>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56515</xdr:rowOff>
    </xdr:from>
    <xdr:to>
      <xdr:col>82</xdr:col>
      <xdr:colOff>158750</xdr:colOff>
      <xdr:row>77</xdr:row>
      <xdr:rowOff>160020</xdr:rowOff>
    </xdr:to>
    <xdr:sp macro="" textlink="">
      <xdr:nvSpPr>
        <xdr:cNvPr id="432" name="フローチャート: 判断 431"/>
        <xdr:cNvSpPr/>
      </xdr:nvSpPr>
      <xdr:spPr>
        <a:xfrm>
          <a:off x="14845030" y="129647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80</xdr:row>
      <xdr:rowOff>156210</xdr:rowOff>
    </xdr:from>
    <xdr:to>
      <xdr:col>78</xdr:col>
      <xdr:colOff>69850</xdr:colOff>
      <xdr:row>81</xdr:row>
      <xdr:rowOff>19685</xdr:rowOff>
    </xdr:to>
    <xdr:cxnSp macro="">
      <xdr:nvCxnSpPr>
        <xdr:cNvPr id="433" name="直線コネクタ 432"/>
        <xdr:cNvCxnSpPr/>
      </xdr:nvCxnSpPr>
      <xdr:spPr>
        <a:xfrm flipV="1">
          <a:off x="13345160" y="13567410"/>
          <a:ext cx="79121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58420</xdr:rowOff>
    </xdr:from>
    <xdr:to>
      <xdr:col>78</xdr:col>
      <xdr:colOff>120650</xdr:colOff>
      <xdr:row>78</xdr:row>
      <xdr:rowOff>161925</xdr:rowOff>
    </xdr:to>
    <xdr:sp macro="" textlink="">
      <xdr:nvSpPr>
        <xdr:cNvPr id="434" name="フローチャート: 判断 433"/>
        <xdr:cNvSpPr/>
      </xdr:nvSpPr>
      <xdr:spPr>
        <a:xfrm>
          <a:off x="14085570" y="131343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167640</xdr:rowOff>
    </xdr:from>
    <xdr:ext cx="735330" cy="262890"/>
    <xdr:sp macro="" textlink="">
      <xdr:nvSpPr>
        <xdr:cNvPr id="435" name="テキスト ボックス 434"/>
        <xdr:cNvSpPr txBox="1"/>
      </xdr:nvSpPr>
      <xdr:spPr>
        <a:xfrm>
          <a:off x="13794740" y="12908280"/>
          <a:ext cx="7353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80</xdr:row>
      <xdr:rowOff>133350</xdr:rowOff>
    </xdr:from>
    <xdr:to>
      <xdr:col>73</xdr:col>
      <xdr:colOff>180340</xdr:colOff>
      <xdr:row>81</xdr:row>
      <xdr:rowOff>19685</xdr:rowOff>
    </xdr:to>
    <xdr:cxnSp macro="">
      <xdr:nvCxnSpPr>
        <xdr:cNvPr id="436" name="直線コネクタ 435"/>
        <xdr:cNvCxnSpPr/>
      </xdr:nvCxnSpPr>
      <xdr:spPr>
        <a:xfrm>
          <a:off x="12535535" y="13544550"/>
          <a:ext cx="8096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81915</xdr:rowOff>
    </xdr:from>
    <xdr:to>
      <xdr:col>74</xdr:col>
      <xdr:colOff>31750</xdr:colOff>
      <xdr:row>79</xdr:row>
      <xdr:rowOff>11430</xdr:rowOff>
    </xdr:to>
    <xdr:sp macro="" textlink="">
      <xdr:nvSpPr>
        <xdr:cNvPr id="437" name="フローチャート: 判断 436"/>
        <xdr:cNvSpPr/>
      </xdr:nvSpPr>
      <xdr:spPr>
        <a:xfrm>
          <a:off x="13294995" y="1315783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20955</xdr:rowOff>
    </xdr:from>
    <xdr:ext cx="762000" cy="262890"/>
    <xdr:sp macro="" textlink="">
      <xdr:nvSpPr>
        <xdr:cNvPr id="438" name="テキスト ボックス 437"/>
        <xdr:cNvSpPr txBox="1"/>
      </xdr:nvSpPr>
      <xdr:spPr>
        <a:xfrm>
          <a:off x="12984480" y="129292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80</xdr:row>
      <xdr:rowOff>110490</xdr:rowOff>
    </xdr:from>
    <xdr:to>
      <xdr:col>69</xdr:col>
      <xdr:colOff>92075</xdr:colOff>
      <xdr:row>80</xdr:row>
      <xdr:rowOff>133350</xdr:rowOff>
    </xdr:to>
    <xdr:cxnSp macro="">
      <xdr:nvCxnSpPr>
        <xdr:cNvPr id="439" name="直線コネクタ 438"/>
        <xdr:cNvCxnSpPr/>
      </xdr:nvCxnSpPr>
      <xdr:spPr>
        <a:xfrm>
          <a:off x="11725275" y="13521690"/>
          <a:ext cx="8102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50165</xdr:rowOff>
    </xdr:from>
    <xdr:to>
      <xdr:col>69</xdr:col>
      <xdr:colOff>142875</xdr:colOff>
      <xdr:row>78</xdr:row>
      <xdr:rowOff>152400</xdr:rowOff>
    </xdr:to>
    <xdr:sp macro="" textlink="">
      <xdr:nvSpPr>
        <xdr:cNvPr id="440" name="フローチャート: 判断 439"/>
        <xdr:cNvSpPr/>
      </xdr:nvSpPr>
      <xdr:spPr>
        <a:xfrm>
          <a:off x="12484735" y="13126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163195</xdr:rowOff>
    </xdr:from>
    <xdr:ext cx="760730" cy="261620"/>
    <xdr:sp macro="" textlink="">
      <xdr:nvSpPr>
        <xdr:cNvPr id="441" name="テキスト ボックス 440"/>
        <xdr:cNvSpPr txBox="1"/>
      </xdr:nvSpPr>
      <xdr:spPr>
        <a:xfrm>
          <a:off x="12193905" y="1290383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17145</xdr:rowOff>
    </xdr:from>
    <xdr:to>
      <xdr:col>65</xdr:col>
      <xdr:colOff>53975</xdr:colOff>
      <xdr:row>78</xdr:row>
      <xdr:rowOff>119380</xdr:rowOff>
    </xdr:to>
    <xdr:sp macro="" textlink="">
      <xdr:nvSpPr>
        <xdr:cNvPr id="442" name="フローチャート: 判断 441"/>
        <xdr:cNvSpPr/>
      </xdr:nvSpPr>
      <xdr:spPr>
        <a:xfrm>
          <a:off x="11694160" y="13093065"/>
          <a:ext cx="8191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130175</xdr:rowOff>
    </xdr:from>
    <xdr:ext cx="760730" cy="261620"/>
    <xdr:sp macro="" textlink="">
      <xdr:nvSpPr>
        <xdr:cNvPr id="443" name="テキスト ボックス 442"/>
        <xdr:cNvSpPr txBox="1"/>
      </xdr:nvSpPr>
      <xdr:spPr>
        <a:xfrm>
          <a:off x="11383645" y="12870815"/>
          <a:ext cx="7607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10795</xdr:rowOff>
    </xdr:from>
    <xdr:ext cx="760730" cy="262255"/>
    <xdr:sp macro="" textlink="">
      <xdr:nvSpPr>
        <xdr:cNvPr id="444" name="テキスト ボックス 443"/>
        <xdr:cNvSpPr txBox="1"/>
      </xdr:nvSpPr>
      <xdr:spPr>
        <a:xfrm>
          <a:off x="14699615" y="140925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10795</xdr:rowOff>
    </xdr:from>
    <xdr:ext cx="760730" cy="262255"/>
    <xdr:sp macro="" textlink="">
      <xdr:nvSpPr>
        <xdr:cNvPr id="445" name="テキスト ボックス 444"/>
        <xdr:cNvSpPr txBox="1"/>
      </xdr:nvSpPr>
      <xdr:spPr>
        <a:xfrm>
          <a:off x="13940155" y="140925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10795</xdr:rowOff>
    </xdr:from>
    <xdr:ext cx="762000" cy="262255"/>
    <xdr:sp macro="" textlink="">
      <xdr:nvSpPr>
        <xdr:cNvPr id="446" name="テキスト ボックス 445"/>
        <xdr:cNvSpPr txBox="1"/>
      </xdr:nvSpPr>
      <xdr:spPr>
        <a:xfrm>
          <a:off x="13149580" y="140925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10795</xdr:rowOff>
    </xdr:from>
    <xdr:ext cx="760730" cy="262255"/>
    <xdr:sp macro="" textlink="">
      <xdr:nvSpPr>
        <xdr:cNvPr id="447" name="テキスト ボックス 446"/>
        <xdr:cNvSpPr txBox="1"/>
      </xdr:nvSpPr>
      <xdr:spPr>
        <a:xfrm>
          <a:off x="12339320" y="1409255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180340</xdr:colOff>
      <xdr:row>84</xdr:row>
      <xdr:rowOff>10795</xdr:rowOff>
    </xdr:from>
    <xdr:ext cx="762000" cy="262255"/>
    <xdr:sp macro="" textlink="">
      <xdr:nvSpPr>
        <xdr:cNvPr id="448" name="テキスト ボックス 447"/>
        <xdr:cNvSpPr txBox="1"/>
      </xdr:nvSpPr>
      <xdr:spPr>
        <a:xfrm>
          <a:off x="11541760" y="140925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15240</xdr:rowOff>
    </xdr:from>
    <xdr:to>
      <xdr:col>82</xdr:col>
      <xdr:colOff>158750</xdr:colOff>
      <xdr:row>79</xdr:row>
      <xdr:rowOff>117475</xdr:rowOff>
    </xdr:to>
    <xdr:sp macro="" textlink="">
      <xdr:nvSpPr>
        <xdr:cNvPr id="449" name="楕円 448"/>
        <xdr:cNvSpPr/>
      </xdr:nvSpPr>
      <xdr:spPr>
        <a:xfrm>
          <a:off x="14845030" y="132588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78</xdr:row>
      <xdr:rowOff>160655</xdr:rowOff>
    </xdr:from>
    <xdr:ext cx="762000" cy="261620"/>
    <xdr:sp macro="" textlink="">
      <xdr:nvSpPr>
        <xdr:cNvPr id="450" name="公債費以外該当値テキスト"/>
        <xdr:cNvSpPr txBox="1"/>
      </xdr:nvSpPr>
      <xdr:spPr>
        <a:xfrm>
          <a:off x="14968220" y="1323657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80</xdr:row>
      <xdr:rowOff>105410</xdr:rowOff>
    </xdr:from>
    <xdr:to>
      <xdr:col>78</xdr:col>
      <xdr:colOff>120650</xdr:colOff>
      <xdr:row>81</xdr:row>
      <xdr:rowOff>34290</xdr:rowOff>
    </xdr:to>
    <xdr:sp macro="" textlink="">
      <xdr:nvSpPr>
        <xdr:cNvPr id="451" name="楕円 450"/>
        <xdr:cNvSpPr/>
      </xdr:nvSpPr>
      <xdr:spPr>
        <a:xfrm>
          <a:off x="14085570" y="135166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18415</xdr:rowOff>
    </xdr:from>
    <xdr:ext cx="735330" cy="262255"/>
    <xdr:sp macro="" textlink="">
      <xdr:nvSpPr>
        <xdr:cNvPr id="452" name="テキスト ボックス 451"/>
        <xdr:cNvSpPr txBox="1"/>
      </xdr:nvSpPr>
      <xdr:spPr>
        <a:xfrm>
          <a:off x="13794740" y="13597255"/>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80</xdr:row>
      <xdr:rowOff>142875</xdr:rowOff>
    </xdr:from>
    <xdr:to>
      <xdr:col>74</xdr:col>
      <xdr:colOff>31750</xdr:colOff>
      <xdr:row>81</xdr:row>
      <xdr:rowOff>71755</xdr:rowOff>
    </xdr:to>
    <xdr:sp macro="" textlink="">
      <xdr:nvSpPr>
        <xdr:cNvPr id="453" name="楕円 452"/>
        <xdr:cNvSpPr/>
      </xdr:nvSpPr>
      <xdr:spPr>
        <a:xfrm>
          <a:off x="13294995" y="13554075"/>
          <a:ext cx="8191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55880</xdr:rowOff>
    </xdr:from>
    <xdr:ext cx="762000" cy="262890"/>
    <xdr:sp macro="" textlink="">
      <xdr:nvSpPr>
        <xdr:cNvPr id="454" name="テキスト ボックス 453"/>
        <xdr:cNvSpPr txBox="1"/>
      </xdr:nvSpPr>
      <xdr:spPr>
        <a:xfrm>
          <a:off x="12984480" y="136347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81915</xdr:rowOff>
    </xdr:from>
    <xdr:to>
      <xdr:col>69</xdr:col>
      <xdr:colOff>142875</xdr:colOff>
      <xdr:row>81</xdr:row>
      <xdr:rowOff>11430</xdr:rowOff>
    </xdr:to>
    <xdr:sp macro="" textlink="">
      <xdr:nvSpPr>
        <xdr:cNvPr id="455" name="楕円 454"/>
        <xdr:cNvSpPr/>
      </xdr:nvSpPr>
      <xdr:spPr>
        <a:xfrm>
          <a:off x="12484735" y="134931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167640</xdr:rowOff>
    </xdr:from>
    <xdr:ext cx="760730" cy="262890"/>
    <xdr:sp macro="" textlink="">
      <xdr:nvSpPr>
        <xdr:cNvPr id="456" name="テキスト ボックス 455"/>
        <xdr:cNvSpPr txBox="1"/>
      </xdr:nvSpPr>
      <xdr:spPr>
        <a:xfrm>
          <a:off x="12193905" y="1357884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58420</xdr:rowOff>
    </xdr:from>
    <xdr:to>
      <xdr:col>65</xdr:col>
      <xdr:colOff>53975</xdr:colOff>
      <xdr:row>80</xdr:row>
      <xdr:rowOff>161925</xdr:rowOff>
    </xdr:to>
    <xdr:sp macro="" textlink="">
      <xdr:nvSpPr>
        <xdr:cNvPr id="457" name="楕円 456"/>
        <xdr:cNvSpPr/>
      </xdr:nvSpPr>
      <xdr:spPr>
        <a:xfrm>
          <a:off x="11694160" y="13469620"/>
          <a:ext cx="819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146685</xdr:rowOff>
    </xdr:from>
    <xdr:ext cx="760730" cy="262255"/>
    <xdr:sp macro="" textlink="">
      <xdr:nvSpPr>
        <xdr:cNvPr id="458" name="テキスト ボックス 457"/>
        <xdr:cNvSpPr txBox="1"/>
      </xdr:nvSpPr>
      <xdr:spPr>
        <a:xfrm>
          <a:off x="11383645" y="13557885"/>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116205</xdr:rowOff>
    </xdr:from>
    <xdr:to>
      <xdr:col>34</xdr:col>
      <xdr:colOff>19050</xdr:colOff>
      <xdr:row>64</xdr:row>
      <xdr:rowOff>116205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90170</xdr:rowOff>
    </xdr:from>
    <xdr:to>
      <xdr:col>40</xdr:col>
      <xdr:colOff>279400</xdr:colOff>
      <xdr:row>3</xdr:row>
      <xdr:rowOff>19050</xdr:rowOff>
    </xdr:to>
    <xdr:sp macro="" textlink="">
      <xdr:nvSpPr>
        <xdr:cNvPr id="3" name="表題ボックス"/>
        <xdr:cNvSpPr/>
      </xdr:nvSpPr>
      <xdr:spPr>
        <a:xfrm>
          <a:off x="0" y="90170"/>
          <a:ext cx="10977880" cy="4318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38735</xdr:rowOff>
    </xdr:to>
    <xdr:sp macro="" textlink="">
      <xdr:nvSpPr>
        <xdr:cNvPr id="4" name="団体名称ボックス1"/>
        <xdr:cNvSpPr/>
      </xdr:nvSpPr>
      <xdr:spPr>
        <a:xfrm>
          <a:off x="12562840" y="0"/>
          <a:ext cx="2724785" cy="37401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13335</xdr:rowOff>
    </xdr:from>
    <xdr:to>
      <xdr:col>43</xdr:col>
      <xdr:colOff>1075690</xdr:colOff>
      <xdr:row>2</xdr:row>
      <xdr:rowOff>25400</xdr:rowOff>
    </xdr:to>
    <xdr:sp macro="" textlink="">
      <xdr:nvSpPr>
        <xdr:cNvPr id="5" name="団体名称ボックス2"/>
        <xdr:cNvSpPr/>
      </xdr:nvSpPr>
      <xdr:spPr>
        <a:xfrm>
          <a:off x="12572365" y="13335"/>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32385</xdr:rowOff>
    </xdr:from>
    <xdr:to>
      <xdr:col>43</xdr:col>
      <xdr:colOff>1056640</xdr:colOff>
      <xdr:row>2</xdr:row>
      <xdr:rowOff>13335</xdr:rowOff>
    </xdr:to>
    <xdr:sp macro="" textlink="">
      <xdr:nvSpPr>
        <xdr:cNvPr id="6" name="団体名称ボックス3"/>
        <xdr:cNvSpPr/>
      </xdr:nvSpPr>
      <xdr:spPr>
        <a:xfrm>
          <a:off x="12584430" y="32385"/>
          <a:ext cx="266827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東京都青梅市</a:t>
          </a:r>
        </a:p>
      </xdr:txBody>
    </xdr:sp>
    <xdr:clientData/>
  </xdr:twoCellAnchor>
  <xdr:twoCellAnchor>
    <xdr:from>
      <xdr:col>39</xdr:col>
      <xdr:colOff>1066800</xdr:colOff>
      <xdr:row>0</xdr:row>
      <xdr:rowOff>0</xdr:rowOff>
    </xdr:from>
    <xdr:to>
      <xdr:col>41</xdr:col>
      <xdr:colOff>501650</xdr:colOff>
      <xdr:row>2</xdr:row>
      <xdr:rowOff>38735</xdr:rowOff>
    </xdr:to>
    <xdr:sp macro="" textlink="">
      <xdr:nvSpPr>
        <xdr:cNvPr id="7" name="正方形/長方形 6"/>
        <xdr:cNvSpPr/>
      </xdr:nvSpPr>
      <xdr:spPr>
        <a:xfrm>
          <a:off x="10599420" y="0"/>
          <a:ext cx="1766570" cy="37401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13335</xdr:rowOff>
    </xdr:from>
    <xdr:to>
      <xdr:col>41</xdr:col>
      <xdr:colOff>481965</xdr:colOff>
      <xdr:row>2</xdr:row>
      <xdr:rowOff>25400</xdr:rowOff>
    </xdr:to>
    <xdr:sp macro="" textlink="">
      <xdr:nvSpPr>
        <xdr:cNvPr id="8" name="正方形/長方形 7"/>
        <xdr:cNvSpPr/>
      </xdr:nvSpPr>
      <xdr:spPr>
        <a:xfrm>
          <a:off x="10624185" y="13335"/>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32385</xdr:rowOff>
    </xdr:from>
    <xdr:to>
      <xdr:col>41</xdr:col>
      <xdr:colOff>451485</xdr:colOff>
      <xdr:row>2</xdr:row>
      <xdr:rowOff>13335</xdr:rowOff>
    </xdr:to>
    <xdr:sp macro="" textlink="">
      <xdr:nvSpPr>
        <xdr:cNvPr id="9" name="正方形/長方形 8"/>
        <xdr:cNvSpPr/>
      </xdr:nvSpPr>
      <xdr:spPr>
        <a:xfrm>
          <a:off x="10650855" y="32385"/>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113030</xdr:rowOff>
    </xdr:to>
    <xdr:sp macro="" textlink="">
      <xdr:nvSpPr>
        <xdr:cNvPr id="10" name="角丸四角形 9"/>
        <xdr:cNvSpPr/>
      </xdr:nvSpPr>
      <xdr:spPr>
        <a:xfrm>
          <a:off x="1907540" y="11811635"/>
          <a:ext cx="3738880" cy="25146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67945</xdr:rowOff>
    </xdr:from>
    <xdr:to>
      <xdr:col>21</xdr:col>
      <xdr:colOff>0</xdr:colOff>
      <xdr:row>64</xdr:row>
      <xdr:rowOff>151130</xdr:rowOff>
    </xdr:to>
    <xdr:sp macro="" textlink="">
      <xdr:nvSpPr>
        <xdr:cNvPr id="11" name="正方形/長方形 10"/>
        <xdr:cNvSpPr/>
      </xdr:nvSpPr>
      <xdr:spPr>
        <a:xfrm>
          <a:off x="2410460" y="11850370"/>
          <a:ext cx="110998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157480</xdr:rowOff>
    </xdr:from>
    <xdr:to>
      <xdr:col>14</xdr:col>
      <xdr:colOff>38100</xdr:colOff>
      <xdr:row>63</xdr:row>
      <xdr:rowOff>157480</xdr:rowOff>
    </xdr:to>
    <xdr:cxnSp macro="">
      <xdr:nvCxnSpPr>
        <xdr:cNvPr id="12" name="直線コネクタ 11"/>
        <xdr:cNvCxnSpPr/>
      </xdr:nvCxnSpPr>
      <xdr:spPr>
        <a:xfrm>
          <a:off x="2138680" y="11939905"/>
          <a:ext cx="2463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106680</xdr:rowOff>
    </xdr:from>
    <xdr:to>
      <xdr:col>13</xdr:col>
      <xdr:colOff>139700</xdr:colOff>
      <xdr:row>64</xdr:row>
      <xdr:rowOff>35560</xdr:rowOff>
    </xdr:to>
    <xdr:sp macro="" textlink="">
      <xdr:nvSpPr>
        <xdr:cNvPr id="13" name="楕円 12"/>
        <xdr:cNvSpPr/>
      </xdr:nvSpPr>
      <xdr:spPr>
        <a:xfrm>
          <a:off x="2217420" y="11889105"/>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106680</xdr:rowOff>
    </xdr:from>
    <xdr:to>
      <xdr:col>24</xdr:col>
      <xdr:colOff>12700</xdr:colOff>
      <xdr:row>64</xdr:row>
      <xdr:rowOff>35560</xdr:rowOff>
    </xdr:to>
    <xdr:sp macro="" textlink="">
      <xdr:nvSpPr>
        <xdr:cNvPr id="14" name="フローチャート: 判断 13"/>
        <xdr:cNvSpPr/>
      </xdr:nvSpPr>
      <xdr:spPr>
        <a:xfrm>
          <a:off x="3957320" y="11889105"/>
          <a:ext cx="7874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67945</xdr:rowOff>
    </xdr:from>
    <xdr:to>
      <xdr:col>31</xdr:col>
      <xdr:colOff>76200</xdr:colOff>
      <xdr:row>64</xdr:row>
      <xdr:rowOff>151130</xdr:rowOff>
    </xdr:to>
    <xdr:sp macro="" textlink="">
      <xdr:nvSpPr>
        <xdr:cNvPr id="15" name="正方形/長方形 14"/>
        <xdr:cNvSpPr/>
      </xdr:nvSpPr>
      <xdr:spPr>
        <a:xfrm>
          <a:off x="4163060" y="11850370"/>
          <a:ext cx="110998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86995</xdr:rowOff>
    </xdr:to>
    <xdr:sp macro="" textlink="">
      <xdr:nvSpPr>
        <xdr:cNvPr id="16" name="正方形/長方形 15"/>
        <xdr:cNvSpPr/>
      </xdr:nvSpPr>
      <xdr:spPr>
        <a:xfrm>
          <a:off x="1907540" y="1047115"/>
          <a:ext cx="3738880" cy="25527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17348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11480" y="1161415"/>
          <a:ext cx="110998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41910</xdr:rowOff>
    </xdr:from>
    <xdr:to>
      <xdr:col>9</xdr:col>
      <xdr:colOff>12700</xdr:colOff>
      <xdr:row>9</xdr:row>
      <xdr:rowOff>123825</xdr:rowOff>
    </xdr:to>
    <xdr:sp macro="" textlink="">
      <xdr:nvSpPr>
        <xdr:cNvPr id="19" name="正方形/長方形 18"/>
        <xdr:cNvSpPr/>
      </xdr:nvSpPr>
      <xdr:spPr>
        <a:xfrm>
          <a:off x="411480" y="1424940"/>
          <a:ext cx="110998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1480" y="1725295"/>
          <a:ext cx="110998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10160</xdr:rowOff>
    </xdr:from>
    <xdr:to>
      <xdr:col>1</xdr:col>
      <xdr:colOff>167640</xdr:colOff>
      <xdr:row>7</xdr:row>
      <xdr:rowOff>10160</xdr:rowOff>
    </xdr:to>
    <xdr:cxnSp macro="">
      <xdr:nvCxnSpPr>
        <xdr:cNvPr id="21" name="直線コネクタ 20"/>
        <xdr:cNvCxnSpPr/>
      </xdr:nvCxnSpPr>
      <xdr:spPr>
        <a:xfrm flipH="1">
          <a:off x="173990" y="1225550"/>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5971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167640</xdr:colOff>
      <xdr:row>9</xdr:row>
      <xdr:rowOff>123825</xdr:rowOff>
    </xdr:to>
    <xdr:cxnSp macro="">
      <xdr:nvCxnSpPr>
        <xdr:cNvPr id="23" name="直線コネクタ 22"/>
        <xdr:cNvCxnSpPr/>
      </xdr:nvCxnSpPr>
      <xdr:spPr>
        <a:xfrm flipH="1">
          <a:off x="173990" y="167449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5971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167640</xdr:colOff>
      <xdr:row>11</xdr:row>
      <xdr:rowOff>161925</xdr:rowOff>
    </xdr:to>
    <xdr:cxnSp macro="">
      <xdr:nvCxnSpPr>
        <xdr:cNvPr id="25" name="直線コネクタ 24"/>
        <xdr:cNvCxnSpPr/>
      </xdr:nvCxnSpPr>
      <xdr:spPr>
        <a:xfrm flipH="1">
          <a:off x="173990" y="205549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60960</xdr:rowOff>
    </xdr:to>
    <xdr:sp macro="" textlink="">
      <xdr:nvSpPr>
        <xdr:cNvPr id="26" name="楕円 25"/>
        <xdr:cNvSpPr/>
      </xdr:nvSpPr>
      <xdr:spPr>
        <a:xfrm>
          <a:off x="208915" y="11741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54610</xdr:rowOff>
    </xdr:from>
    <xdr:to>
      <xdr:col>1</xdr:col>
      <xdr:colOff>142875</xdr:colOff>
      <xdr:row>8</xdr:row>
      <xdr:rowOff>157480</xdr:rowOff>
    </xdr:to>
    <xdr:sp macro="" textlink="">
      <xdr:nvSpPr>
        <xdr:cNvPr id="27" name="フローチャート: 判断 26"/>
        <xdr:cNvSpPr/>
      </xdr:nvSpPr>
      <xdr:spPr>
        <a:xfrm>
          <a:off x="208915" y="1437640"/>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118745</xdr:rowOff>
    </xdr:to>
    <xdr:sp macro="" textlink="">
      <xdr:nvSpPr>
        <xdr:cNvPr id="28" name="正方形/長方形 27"/>
        <xdr:cNvSpPr/>
      </xdr:nvSpPr>
      <xdr:spPr>
        <a:xfrm>
          <a:off x="1907540" y="1610995"/>
          <a:ext cx="3738880" cy="22606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9400"/>
    <xdr:sp macro="" textlink="">
      <xdr:nvSpPr>
        <xdr:cNvPr id="29" name="テキスト ボックス 28"/>
        <xdr:cNvSpPr txBox="1"/>
      </xdr:nvSpPr>
      <xdr:spPr>
        <a:xfrm>
          <a:off x="1493520" y="1237615"/>
          <a:ext cx="411480" cy="279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118745</xdr:rowOff>
    </xdr:from>
    <xdr:to>
      <xdr:col>33</xdr:col>
      <xdr:colOff>114300</xdr:colOff>
      <xdr:row>22</xdr:row>
      <xdr:rowOff>118745</xdr:rowOff>
    </xdr:to>
    <xdr:cxnSp macro="">
      <xdr:nvCxnSpPr>
        <xdr:cNvPr id="30" name="直線コネクタ 29"/>
        <xdr:cNvCxnSpPr/>
      </xdr:nvCxnSpPr>
      <xdr:spPr>
        <a:xfrm>
          <a:off x="1907540" y="387159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149225</xdr:rowOff>
    </xdr:from>
    <xdr:ext cx="762000" cy="262890"/>
    <xdr:sp macro="" textlink="">
      <xdr:nvSpPr>
        <xdr:cNvPr id="31" name="テキスト ボックス 30"/>
        <xdr:cNvSpPr txBox="1"/>
      </xdr:nvSpPr>
      <xdr:spPr>
        <a:xfrm>
          <a:off x="1224280" y="37344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a:xfrm>
          <a:off x="1907540" y="35883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33020</xdr:rowOff>
    </xdr:from>
    <xdr:ext cx="762000" cy="261620"/>
    <xdr:sp macro="" textlink="">
      <xdr:nvSpPr>
        <xdr:cNvPr id="33" name="テキスト ボックス 32"/>
        <xdr:cNvSpPr txBox="1"/>
      </xdr:nvSpPr>
      <xdr:spPr>
        <a:xfrm>
          <a:off x="1224280" y="345059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60960</xdr:rowOff>
    </xdr:from>
    <xdr:to>
      <xdr:col>33</xdr:col>
      <xdr:colOff>114300</xdr:colOff>
      <xdr:row>19</xdr:row>
      <xdr:rowOff>60960</xdr:rowOff>
    </xdr:to>
    <xdr:cxnSp macro="">
      <xdr:nvCxnSpPr>
        <xdr:cNvPr id="34" name="直線コネクタ 33"/>
        <xdr:cNvCxnSpPr/>
      </xdr:nvCxnSpPr>
      <xdr:spPr>
        <a:xfrm>
          <a:off x="1907540" y="331089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90805</xdr:rowOff>
    </xdr:from>
    <xdr:ext cx="762000" cy="261620"/>
    <xdr:sp macro="" textlink="">
      <xdr:nvSpPr>
        <xdr:cNvPr id="35" name="テキスト ボックス 34"/>
        <xdr:cNvSpPr txBox="1"/>
      </xdr:nvSpPr>
      <xdr:spPr>
        <a:xfrm>
          <a:off x="1224280" y="317309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118745</xdr:rowOff>
    </xdr:from>
    <xdr:to>
      <xdr:col>33</xdr:col>
      <xdr:colOff>114300</xdr:colOff>
      <xdr:row>17</xdr:row>
      <xdr:rowOff>118745</xdr:rowOff>
    </xdr:to>
    <xdr:cxnSp macro="">
      <xdr:nvCxnSpPr>
        <xdr:cNvPr id="36" name="直線コネクタ 35"/>
        <xdr:cNvCxnSpPr/>
      </xdr:nvCxnSpPr>
      <xdr:spPr>
        <a:xfrm>
          <a:off x="1907540" y="303339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149225</xdr:rowOff>
    </xdr:from>
    <xdr:ext cx="762000" cy="262890"/>
    <xdr:sp macro="" textlink="">
      <xdr:nvSpPr>
        <xdr:cNvPr id="37" name="テキスト ボックス 36"/>
        <xdr:cNvSpPr txBox="1"/>
      </xdr:nvSpPr>
      <xdr:spPr>
        <a:xfrm>
          <a:off x="1224280" y="28962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a:xfrm>
          <a:off x="1907540" y="27501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33020</xdr:rowOff>
    </xdr:from>
    <xdr:ext cx="762000" cy="261620"/>
    <xdr:sp macro="" textlink="">
      <xdr:nvSpPr>
        <xdr:cNvPr id="39" name="テキスト ボックス 38"/>
        <xdr:cNvSpPr txBox="1"/>
      </xdr:nvSpPr>
      <xdr:spPr>
        <a:xfrm>
          <a:off x="1224280" y="261239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a:xfrm>
          <a:off x="1907540" y="246824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7810"/>
    <xdr:sp macro="" textlink="">
      <xdr:nvSpPr>
        <xdr:cNvPr id="41" name="テキスト ボックス 40"/>
        <xdr:cNvSpPr txBox="1"/>
      </xdr:nvSpPr>
      <xdr:spPr>
        <a:xfrm>
          <a:off x="1224280" y="23260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a:xfrm>
          <a:off x="1907540" y="218249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7810"/>
    <xdr:sp macro="" textlink="">
      <xdr:nvSpPr>
        <xdr:cNvPr id="43" name="テキスト ボックス 42"/>
        <xdr:cNvSpPr txBox="1"/>
      </xdr:nvSpPr>
      <xdr:spPr>
        <a:xfrm>
          <a:off x="1224280" y="20402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a:xfrm>
          <a:off x="1907540" y="189674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7810"/>
    <xdr:sp macro="" textlink="">
      <xdr:nvSpPr>
        <xdr:cNvPr id="45" name="テキスト ボックス 44"/>
        <xdr:cNvSpPr txBox="1"/>
      </xdr:nvSpPr>
      <xdr:spPr>
        <a:xfrm>
          <a:off x="1224280" y="1754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a:xfrm>
          <a:off x="1907540" y="161099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90805</xdr:rowOff>
    </xdr:from>
    <xdr:ext cx="762000" cy="259080"/>
    <xdr:sp macro="" textlink="">
      <xdr:nvSpPr>
        <xdr:cNvPr id="47" name="テキスト ボックス 46"/>
        <xdr:cNvSpPr txBox="1"/>
      </xdr:nvSpPr>
      <xdr:spPr>
        <a:xfrm>
          <a:off x="1224280" y="147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118745</xdr:rowOff>
    </xdr:to>
    <xdr:sp macro="" textlink="">
      <xdr:nvSpPr>
        <xdr:cNvPr id="48" name="人口1人当たり決算額の推移グラフ枠130"/>
        <xdr:cNvSpPr/>
      </xdr:nvSpPr>
      <xdr:spPr>
        <a:xfrm>
          <a:off x="1907540" y="1610995"/>
          <a:ext cx="3738880" cy="22606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130175</xdr:rowOff>
    </xdr:from>
    <xdr:to>
      <xdr:col>29</xdr:col>
      <xdr:colOff>127000</xdr:colOff>
      <xdr:row>20</xdr:row>
      <xdr:rowOff>2540</xdr:rowOff>
    </xdr:to>
    <xdr:cxnSp macro="">
      <xdr:nvCxnSpPr>
        <xdr:cNvPr id="49" name="直線コネクタ 48"/>
        <xdr:cNvCxnSpPr/>
      </xdr:nvCxnSpPr>
      <xdr:spPr>
        <a:xfrm flipV="1">
          <a:off x="4988560" y="2023745"/>
          <a:ext cx="0" cy="13963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148590</xdr:rowOff>
    </xdr:from>
    <xdr:ext cx="762000" cy="262255"/>
    <xdr:sp macro="" textlink="">
      <xdr:nvSpPr>
        <xdr:cNvPr id="50" name="人口1人当たり決算額の推移最小値テキスト130"/>
        <xdr:cNvSpPr txBox="1"/>
      </xdr:nvSpPr>
      <xdr:spPr>
        <a:xfrm>
          <a:off x="5054600" y="339852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46,032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2540</xdr:rowOff>
    </xdr:from>
    <xdr:to>
      <xdr:col>30</xdr:col>
      <xdr:colOff>25400</xdr:colOff>
      <xdr:row>20</xdr:row>
      <xdr:rowOff>2540</xdr:rowOff>
    </xdr:to>
    <xdr:cxnSp macro="">
      <xdr:nvCxnSpPr>
        <xdr:cNvPr id="51" name="直線コネクタ 50"/>
        <xdr:cNvCxnSpPr/>
      </xdr:nvCxnSpPr>
      <xdr:spPr>
        <a:xfrm>
          <a:off x="4899660" y="342011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45085</xdr:rowOff>
    </xdr:from>
    <xdr:ext cx="762000" cy="258445"/>
    <xdr:sp macro="" textlink="">
      <xdr:nvSpPr>
        <xdr:cNvPr id="52" name="人口1人当たり決算額の推移最大値テキスト130"/>
        <xdr:cNvSpPr txBox="1"/>
      </xdr:nvSpPr>
      <xdr:spPr>
        <a:xfrm>
          <a:off x="5054600" y="1767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95,554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130175</xdr:rowOff>
    </xdr:from>
    <xdr:to>
      <xdr:col>30</xdr:col>
      <xdr:colOff>25400</xdr:colOff>
      <xdr:row>11</xdr:row>
      <xdr:rowOff>130175</xdr:rowOff>
    </xdr:to>
    <xdr:cxnSp macro="">
      <xdr:nvCxnSpPr>
        <xdr:cNvPr id="53" name="直線コネクタ 52"/>
        <xdr:cNvCxnSpPr/>
      </xdr:nvCxnSpPr>
      <xdr:spPr>
        <a:xfrm>
          <a:off x="4899660" y="2023745"/>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25400</xdr:rowOff>
    </xdr:from>
    <xdr:to>
      <xdr:col>29</xdr:col>
      <xdr:colOff>127000</xdr:colOff>
      <xdr:row>18</xdr:row>
      <xdr:rowOff>50800</xdr:rowOff>
    </xdr:to>
    <xdr:cxnSp macro="">
      <xdr:nvCxnSpPr>
        <xdr:cNvPr id="54" name="直線コネクタ 53"/>
        <xdr:cNvCxnSpPr/>
      </xdr:nvCxnSpPr>
      <xdr:spPr>
        <a:xfrm flipV="1">
          <a:off x="4409440" y="3107690"/>
          <a:ext cx="57912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71755</xdr:rowOff>
    </xdr:from>
    <xdr:ext cx="762000" cy="262255"/>
    <xdr:sp macro="" textlink="">
      <xdr:nvSpPr>
        <xdr:cNvPr id="55" name="人口1人当たり決算額の推移平均値テキスト130"/>
        <xdr:cNvSpPr txBox="1"/>
      </xdr:nvSpPr>
      <xdr:spPr>
        <a:xfrm>
          <a:off x="5054600" y="2651125"/>
          <a:ext cx="7620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54610</xdr:rowOff>
    </xdr:from>
    <xdr:to>
      <xdr:col>29</xdr:col>
      <xdr:colOff>167640</xdr:colOff>
      <xdr:row>16</xdr:row>
      <xdr:rowOff>157480</xdr:rowOff>
    </xdr:to>
    <xdr:sp macro="" textlink="">
      <xdr:nvSpPr>
        <xdr:cNvPr id="56" name="フローチャート: 判断 55"/>
        <xdr:cNvSpPr/>
      </xdr:nvSpPr>
      <xdr:spPr>
        <a:xfrm>
          <a:off x="4937760" y="2801620"/>
          <a:ext cx="9144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167640</xdr:rowOff>
    </xdr:from>
    <xdr:to>
      <xdr:col>26</xdr:col>
      <xdr:colOff>50800</xdr:colOff>
      <xdr:row>18</xdr:row>
      <xdr:rowOff>50800</xdr:rowOff>
    </xdr:to>
    <xdr:cxnSp macro="">
      <xdr:nvCxnSpPr>
        <xdr:cNvPr id="57" name="直線コネクタ 56"/>
        <xdr:cNvCxnSpPr/>
      </xdr:nvCxnSpPr>
      <xdr:spPr>
        <a:xfrm>
          <a:off x="3802380" y="3082290"/>
          <a:ext cx="60706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85090</xdr:rowOff>
    </xdr:from>
    <xdr:to>
      <xdr:col>26</xdr:col>
      <xdr:colOff>101600</xdr:colOff>
      <xdr:row>17</xdr:row>
      <xdr:rowOff>14605</xdr:rowOff>
    </xdr:to>
    <xdr:sp macro="" textlink="">
      <xdr:nvSpPr>
        <xdr:cNvPr id="58" name="フローチャート: 判断 57"/>
        <xdr:cNvSpPr/>
      </xdr:nvSpPr>
      <xdr:spPr>
        <a:xfrm>
          <a:off x="4358640" y="283210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24130</xdr:rowOff>
    </xdr:from>
    <xdr:ext cx="736600" cy="262255"/>
    <xdr:sp macro="" textlink="">
      <xdr:nvSpPr>
        <xdr:cNvPr id="59" name="テキスト ボックス 58"/>
        <xdr:cNvSpPr txBox="1"/>
      </xdr:nvSpPr>
      <xdr:spPr>
        <a:xfrm>
          <a:off x="4074160" y="2603500"/>
          <a:ext cx="7366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167640</xdr:colOff>
      <xdr:row>17</xdr:row>
      <xdr:rowOff>167640</xdr:rowOff>
    </xdr:from>
    <xdr:to>
      <xdr:col>22</xdr:col>
      <xdr:colOff>114300</xdr:colOff>
      <xdr:row>19</xdr:row>
      <xdr:rowOff>2540</xdr:rowOff>
    </xdr:to>
    <xdr:cxnSp macro="">
      <xdr:nvCxnSpPr>
        <xdr:cNvPr id="60" name="直線コネクタ 59"/>
        <xdr:cNvCxnSpPr/>
      </xdr:nvCxnSpPr>
      <xdr:spPr>
        <a:xfrm flipV="1">
          <a:off x="3185160" y="3082290"/>
          <a:ext cx="617220" cy="170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133985</xdr:rowOff>
    </xdr:from>
    <xdr:to>
      <xdr:col>22</xdr:col>
      <xdr:colOff>165100</xdr:colOff>
      <xdr:row>17</xdr:row>
      <xdr:rowOff>62865</xdr:rowOff>
    </xdr:to>
    <xdr:sp macro="" textlink="">
      <xdr:nvSpPr>
        <xdr:cNvPr id="61" name="フローチャート: 判断 60"/>
        <xdr:cNvSpPr/>
      </xdr:nvSpPr>
      <xdr:spPr>
        <a:xfrm>
          <a:off x="3751580" y="2880995"/>
          <a:ext cx="10160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73660</xdr:rowOff>
    </xdr:from>
    <xdr:ext cx="762000" cy="262255"/>
    <xdr:sp macro="" textlink="">
      <xdr:nvSpPr>
        <xdr:cNvPr id="62" name="テキスト ボックス 61"/>
        <xdr:cNvSpPr txBox="1"/>
      </xdr:nvSpPr>
      <xdr:spPr>
        <a:xfrm>
          <a:off x="3467100" y="26530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102870</xdr:rowOff>
    </xdr:from>
    <xdr:to>
      <xdr:col>18</xdr:col>
      <xdr:colOff>167640</xdr:colOff>
      <xdr:row>19</xdr:row>
      <xdr:rowOff>2540</xdr:rowOff>
    </xdr:to>
    <xdr:cxnSp macro="">
      <xdr:nvCxnSpPr>
        <xdr:cNvPr id="63" name="直線コネクタ 62"/>
        <xdr:cNvCxnSpPr/>
      </xdr:nvCxnSpPr>
      <xdr:spPr>
        <a:xfrm>
          <a:off x="2565400" y="3185160"/>
          <a:ext cx="61976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151130</xdr:rowOff>
    </xdr:from>
    <xdr:to>
      <xdr:col>19</xdr:col>
      <xdr:colOff>38100</xdr:colOff>
      <xdr:row>17</xdr:row>
      <xdr:rowOff>80010</xdr:rowOff>
    </xdr:to>
    <xdr:sp macro="" textlink="">
      <xdr:nvSpPr>
        <xdr:cNvPr id="64" name="フローチャート: 判断 63"/>
        <xdr:cNvSpPr/>
      </xdr:nvSpPr>
      <xdr:spPr>
        <a:xfrm>
          <a:off x="3144520" y="2898140"/>
          <a:ext cx="7874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15</xdr:row>
      <xdr:rowOff>90170</xdr:rowOff>
    </xdr:from>
    <xdr:ext cx="762000" cy="261620"/>
    <xdr:sp macro="" textlink="">
      <xdr:nvSpPr>
        <xdr:cNvPr id="65" name="テキスト ボックス 64"/>
        <xdr:cNvSpPr txBox="1"/>
      </xdr:nvSpPr>
      <xdr:spPr>
        <a:xfrm>
          <a:off x="2849880" y="266954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155575</xdr:rowOff>
    </xdr:from>
    <xdr:to>
      <xdr:col>15</xdr:col>
      <xdr:colOff>101600</xdr:colOff>
      <xdr:row>17</xdr:row>
      <xdr:rowOff>85090</xdr:rowOff>
    </xdr:to>
    <xdr:sp macro="" textlink="">
      <xdr:nvSpPr>
        <xdr:cNvPr id="66" name="フローチャート: 判断 65"/>
        <xdr:cNvSpPr/>
      </xdr:nvSpPr>
      <xdr:spPr>
        <a:xfrm>
          <a:off x="2514600" y="290258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95250</xdr:rowOff>
    </xdr:from>
    <xdr:ext cx="762000" cy="262255"/>
    <xdr:sp macro="" textlink="">
      <xdr:nvSpPr>
        <xdr:cNvPr id="67" name="テキスト ボックス 66"/>
        <xdr:cNvSpPr txBox="1"/>
      </xdr:nvSpPr>
      <xdr:spPr>
        <a:xfrm>
          <a:off x="2230120" y="267462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142875</xdr:rowOff>
    </xdr:from>
    <xdr:ext cx="762000" cy="262255"/>
    <xdr:sp macro="" textlink="">
      <xdr:nvSpPr>
        <xdr:cNvPr id="68" name="テキスト ボックス 67"/>
        <xdr:cNvSpPr txBox="1"/>
      </xdr:nvSpPr>
      <xdr:spPr>
        <a:xfrm>
          <a:off x="4833620" y="38957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142875</xdr:rowOff>
    </xdr:from>
    <xdr:ext cx="762000" cy="262255"/>
    <xdr:sp macro="" textlink="">
      <xdr:nvSpPr>
        <xdr:cNvPr id="69" name="テキスト ボックス 68"/>
        <xdr:cNvSpPr txBox="1"/>
      </xdr:nvSpPr>
      <xdr:spPr>
        <a:xfrm>
          <a:off x="4254500" y="38957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142875</xdr:rowOff>
    </xdr:from>
    <xdr:ext cx="762000" cy="262255"/>
    <xdr:sp macro="" textlink="">
      <xdr:nvSpPr>
        <xdr:cNvPr id="70" name="テキスト ボックス 69"/>
        <xdr:cNvSpPr txBox="1"/>
      </xdr:nvSpPr>
      <xdr:spPr>
        <a:xfrm>
          <a:off x="3647440" y="38957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142875</xdr:rowOff>
    </xdr:from>
    <xdr:ext cx="762000" cy="262255"/>
    <xdr:sp macro="" textlink="">
      <xdr:nvSpPr>
        <xdr:cNvPr id="71" name="テキスト ボックス 70"/>
        <xdr:cNvSpPr txBox="1"/>
      </xdr:nvSpPr>
      <xdr:spPr>
        <a:xfrm>
          <a:off x="3017520" y="38957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142875</xdr:rowOff>
    </xdr:from>
    <xdr:ext cx="762000" cy="262255"/>
    <xdr:sp macro="" textlink="">
      <xdr:nvSpPr>
        <xdr:cNvPr id="72" name="テキスト ボックス 71"/>
        <xdr:cNvSpPr txBox="1"/>
      </xdr:nvSpPr>
      <xdr:spPr>
        <a:xfrm>
          <a:off x="2410460" y="38957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148590</xdr:rowOff>
    </xdr:from>
    <xdr:to>
      <xdr:col>29</xdr:col>
      <xdr:colOff>167640</xdr:colOff>
      <xdr:row>18</xdr:row>
      <xdr:rowOff>77470</xdr:rowOff>
    </xdr:to>
    <xdr:sp macro="" textlink="">
      <xdr:nvSpPr>
        <xdr:cNvPr id="73" name="楕円 72"/>
        <xdr:cNvSpPr/>
      </xdr:nvSpPr>
      <xdr:spPr>
        <a:xfrm>
          <a:off x="4937760" y="3063240"/>
          <a:ext cx="9144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119380</xdr:rowOff>
    </xdr:from>
    <xdr:ext cx="762000" cy="263525"/>
    <xdr:sp macro="" textlink="">
      <xdr:nvSpPr>
        <xdr:cNvPr id="74" name="人口1人当たり決算額の推移該当値テキスト130"/>
        <xdr:cNvSpPr txBox="1"/>
      </xdr:nvSpPr>
      <xdr:spPr>
        <a:xfrm>
          <a:off x="5054600" y="303403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57,226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167640</xdr:rowOff>
    </xdr:from>
    <xdr:to>
      <xdr:col>26</xdr:col>
      <xdr:colOff>101600</xdr:colOff>
      <xdr:row>18</xdr:row>
      <xdr:rowOff>101600</xdr:rowOff>
    </xdr:to>
    <xdr:sp macro="" textlink="">
      <xdr:nvSpPr>
        <xdr:cNvPr id="75" name="楕円 74"/>
        <xdr:cNvSpPr/>
      </xdr:nvSpPr>
      <xdr:spPr>
        <a:xfrm>
          <a:off x="4358640" y="308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86360</xdr:rowOff>
    </xdr:from>
    <xdr:ext cx="736600" cy="262255"/>
    <xdr:sp macro="" textlink="">
      <xdr:nvSpPr>
        <xdr:cNvPr id="76" name="テキスト ボックス 75"/>
        <xdr:cNvSpPr txBox="1"/>
      </xdr:nvSpPr>
      <xdr:spPr>
        <a:xfrm>
          <a:off x="4074160" y="3168650"/>
          <a:ext cx="7366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56,371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120015</xdr:rowOff>
    </xdr:from>
    <xdr:to>
      <xdr:col>22</xdr:col>
      <xdr:colOff>165100</xdr:colOff>
      <xdr:row>18</xdr:row>
      <xdr:rowOff>50165</xdr:rowOff>
    </xdr:to>
    <xdr:sp macro="" textlink="">
      <xdr:nvSpPr>
        <xdr:cNvPr id="77" name="楕円 76"/>
        <xdr:cNvSpPr/>
      </xdr:nvSpPr>
      <xdr:spPr>
        <a:xfrm>
          <a:off x="3751580" y="303466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34290</xdr:rowOff>
    </xdr:from>
    <xdr:ext cx="762000" cy="262255"/>
    <xdr:sp macro="" textlink="">
      <xdr:nvSpPr>
        <xdr:cNvPr id="78" name="テキスト ボックス 77"/>
        <xdr:cNvSpPr txBox="1"/>
      </xdr:nvSpPr>
      <xdr:spPr>
        <a:xfrm>
          <a:off x="3467100" y="311658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58,169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125095</xdr:rowOff>
    </xdr:from>
    <xdr:to>
      <xdr:col>19</xdr:col>
      <xdr:colOff>38100</xdr:colOff>
      <xdr:row>19</xdr:row>
      <xdr:rowOff>53975</xdr:rowOff>
    </xdr:to>
    <xdr:sp macro="" textlink="">
      <xdr:nvSpPr>
        <xdr:cNvPr id="79" name="楕円 78"/>
        <xdr:cNvSpPr/>
      </xdr:nvSpPr>
      <xdr:spPr>
        <a:xfrm>
          <a:off x="3144520" y="3207385"/>
          <a:ext cx="7874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19</xdr:row>
      <xdr:rowOff>38735</xdr:rowOff>
    </xdr:from>
    <xdr:ext cx="762000" cy="262890"/>
    <xdr:sp macro="" textlink="">
      <xdr:nvSpPr>
        <xdr:cNvPr id="80" name="テキスト ボックス 79"/>
        <xdr:cNvSpPr txBox="1"/>
      </xdr:nvSpPr>
      <xdr:spPr>
        <a:xfrm>
          <a:off x="2849880" y="32886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52,026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50800</xdr:rowOff>
    </xdr:from>
    <xdr:to>
      <xdr:col>15</xdr:col>
      <xdr:colOff>101600</xdr:colOff>
      <xdr:row>18</xdr:row>
      <xdr:rowOff>153670</xdr:rowOff>
    </xdr:to>
    <xdr:sp macro="" textlink="">
      <xdr:nvSpPr>
        <xdr:cNvPr id="81" name="楕円 80"/>
        <xdr:cNvSpPr/>
      </xdr:nvSpPr>
      <xdr:spPr>
        <a:xfrm>
          <a:off x="2514600" y="313309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138430</xdr:rowOff>
    </xdr:from>
    <xdr:ext cx="762000" cy="263525"/>
    <xdr:sp macro="" textlink="">
      <xdr:nvSpPr>
        <xdr:cNvPr id="82" name="テキスト ボックス 81"/>
        <xdr:cNvSpPr txBox="1"/>
      </xdr:nvSpPr>
      <xdr:spPr>
        <a:xfrm>
          <a:off x="2230120" y="322072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54,579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96520</xdr:rowOff>
    </xdr:to>
    <xdr:sp macro="" textlink="">
      <xdr:nvSpPr>
        <xdr:cNvPr id="83" name="正方形/長方形 82"/>
        <xdr:cNvSpPr/>
      </xdr:nvSpPr>
      <xdr:spPr>
        <a:xfrm>
          <a:off x="1907540" y="4977130"/>
          <a:ext cx="3738880" cy="25527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a:xfrm>
          <a:off x="127000" y="4977130"/>
          <a:ext cx="117348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xdr:cNvSpPr/>
      </xdr:nvSpPr>
      <xdr:spPr>
        <a:xfrm>
          <a:off x="411480" y="5091430"/>
          <a:ext cx="110998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xdr:cNvSpPr/>
      </xdr:nvSpPr>
      <xdr:spPr>
        <a:xfrm>
          <a:off x="411480" y="5354320"/>
          <a:ext cx="110998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a:xfrm>
          <a:off x="411480" y="5659120"/>
          <a:ext cx="110998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167640</xdr:colOff>
      <xdr:row>30</xdr:row>
      <xdr:rowOff>19050</xdr:rowOff>
    </xdr:to>
    <xdr:cxnSp macro="">
      <xdr:nvCxnSpPr>
        <xdr:cNvPr id="88" name="直線コネクタ 87"/>
        <xdr:cNvCxnSpPr/>
      </xdr:nvCxnSpPr>
      <xdr:spPr>
        <a:xfrm flipH="1">
          <a:off x="173990" y="5154930"/>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xdr:cNvCxnSpPr/>
      </xdr:nvCxnSpPr>
      <xdr:spPr>
        <a:xfrm>
          <a:off x="25971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167640</xdr:colOff>
      <xdr:row>31</xdr:row>
      <xdr:rowOff>305435</xdr:rowOff>
    </xdr:to>
    <xdr:cxnSp macro="">
      <xdr:nvCxnSpPr>
        <xdr:cNvPr id="90" name="直線コネクタ 89"/>
        <xdr:cNvCxnSpPr/>
      </xdr:nvCxnSpPr>
      <xdr:spPr>
        <a:xfrm flipH="1">
          <a:off x="173990" y="560895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xdr:cNvCxnSpPr/>
      </xdr:nvCxnSpPr>
      <xdr:spPr>
        <a:xfrm flipV="1">
          <a:off x="25971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167640</xdr:colOff>
      <xdr:row>33</xdr:row>
      <xdr:rowOff>172085</xdr:rowOff>
    </xdr:to>
    <xdr:cxnSp macro="">
      <xdr:nvCxnSpPr>
        <xdr:cNvPr id="92" name="直線コネクタ 91"/>
        <xdr:cNvCxnSpPr/>
      </xdr:nvCxnSpPr>
      <xdr:spPr>
        <a:xfrm flipH="1">
          <a:off x="173990" y="598995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71120</xdr:rowOff>
    </xdr:to>
    <xdr:sp macro="" textlink="">
      <xdr:nvSpPr>
        <xdr:cNvPr id="93" name="楕円 92"/>
        <xdr:cNvSpPr/>
      </xdr:nvSpPr>
      <xdr:spPr>
        <a:xfrm>
          <a:off x="208915" y="510413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a:xfrm>
          <a:off x="20891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xdr:cNvSpPr/>
      </xdr:nvSpPr>
      <xdr:spPr>
        <a:xfrm>
          <a:off x="1907540" y="5544185"/>
          <a:ext cx="373888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32385</xdr:rowOff>
    </xdr:from>
    <xdr:ext cx="411480" cy="274955"/>
    <xdr:sp macro="" textlink="">
      <xdr:nvSpPr>
        <xdr:cNvPr id="96" name="テキスト ボックス 95"/>
        <xdr:cNvSpPr txBox="1"/>
      </xdr:nvSpPr>
      <xdr:spPr>
        <a:xfrm>
          <a:off x="1493520" y="5168265"/>
          <a:ext cx="41148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a:xfrm>
          <a:off x="1907540" y="782701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90170</xdr:rowOff>
    </xdr:from>
    <xdr:to>
      <xdr:col>33</xdr:col>
      <xdr:colOff>114300</xdr:colOff>
      <xdr:row>38</xdr:row>
      <xdr:rowOff>90170</xdr:rowOff>
    </xdr:to>
    <xdr:cxnSp macro="">
      <xdr:nvCxnSpPr>
        <xdr:cNvPr id="98" name="直線コネクタ 97"/>
        <xdr:cNvCxnSpPr/>
      </xdr:nvCxnSpPr>
      <xdr:spPr>
        <a:xfrm>
          <a:off x="1907540" y="745109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a:xfrm>
          <a:off x="1907540" y="706882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100" name="テキスト ボックス 99"/>
        <xdr:cNvSpPr txBox="1"/>
      </xdr:nvSpPr>
      <xdr:spPr>
        <a:xfrm>
          <a:off x="1224280" y="69265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a:xfrm>
          <a:off x="1907540" y="668782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6540"/>
    <xdr:sp macro="" textlink="">
      <xdr:nvSpPr>
        <xdr:cNvPr id="102" name="テキスト ボックス 101"/>
        <xdr:cNvSpPr txBox="1"/>
      </xdr:nvSpPr>
      <xdr:spPr>
        <a:xfrm>
          <a:off x="1224280" y="65455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3" name="直線コネクタ 102"/>
        <xdr:cNvCxnSpPr/>
      </xdr:nvCxnSpPr>
      <xdr:spPr>
        <a:xfrm>
          <a:off x="1907540" y="630745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4" name="テキスト ボックス 103"/>
        <xdr:cNvSpPr txBox="1"/>
      </xdr:nvSpPr>
      <xdr:spPr>
        <a:xfrm>
          <a:off x="1224280" y="61645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5" name="直線コネクタ 104"/>
        <xdr:cNvCxnSpPr/>
      </xdr:nvCxnSpPr>
      <xdr:spPr>
        <a:xfrm>
          <a:off x="1907540" y="59251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6" name="テキスト ボックス 105"/>
        <xdr:cNvSpPr txBox="1"/>
      </xdr:nvSpPr>
      <xdr:spPr>
        <a:xfrm>
          <a:off x="1224280" y="5783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xdr:cNvCxnSpPr/>
      </xdr:nvCxnSpPr>
      <xdr:spPr>
        <a:xfrm>
          <a:off x="1907540" y="55441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8" name="テキスト ボックス 107"/>
        <xdr:cNvSpPr txBox="1"/>
      </xdr:nvSpPr>
      <xdr:spPr>
        <a:xfrm>
          <a:off x="1224280" y="5403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xdr:cNvSpPr/>
      </xdr:nvSpPr>
      <xdr:spPr>
        <a:xfrm>
          <a:off x="1907540" y="5544185"/>
          <a:ext cx="373888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278130</xdr:rowOff>
    </xdr:from>
    <xdr:to>
      <xdr:col>29</xdr:col>
      <xdr:colOff>127000</xdr:colOff>
      <xdr:row>37</xdr:row>
      <xdr:rowOff>328295</xdr:rowOff>
    </xdr:to>
    <xdr:cxnSp macro="">
      <xdr:nvCxnSpPr>
        <xdr:cNvPr id="110" name="直線コネクタ 109"/>
        <xdr:cNvCxnSpPr/>
      </xdr:nvCxnSpPr>
      <xdr:spPr>
        <a:xfrm flipV="1">
          <a:off x="4988560" y="6096000"/>
          <a:ext cx="0" cy="1250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299720</xdr:rowOff>
    </xdr:from>
    <xdr:ext cx="762000" cy="261620"/>
    <xdr:sp macro="" textlink="">
      <xdr:nvSpPr>
        <xdr:cNvPr id="111" name="人口1人当たり決算額の推移最小値テキスト445"/>
        <xdr:cNvSpPr txBox="1"/>
      </xdr:nvSpPr>
      <xdr:spPr>
        <a:xfrm>
          <a:off x="5054600" y="731774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-7,277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328295</xdr:rowOff>
    </xdr:from>
    <xdr:to>
      <xdr:col>30</xdr:col>
      <xdr:colOff>25400</xdr:colOff>
      <xdr:row>37</xdr:row>
      <xdr:rowOff>328295</xdr:rowOff>
    </xdr:to>
    <xdr:cxnSp macro="">
      <xdr:nvCxnSpPr>
        <xdr:cNvPr id="112" name="直線コネクタ 111"/>
        <xdr:cNvCxnSpPr/>
      </xdr:nvCxnSpPr>
      <xdr:spPr>
        <a:xfrm>
          <a:off x="4899660" y="7346315"/>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22860</xdr:rowOff>
    </xdr:from>
    <xdr:ext cx="762000" cy="259715"/>
    <xdr:sp macro="" textlink="">
      <xdr:nvSpPr>
        <xdr:cNvPr id="113" name="人口1人当たり決算額の推移最大値テキスト445"/>
        <xdr:cNvSpPr txBox="1"/>
      </xdr:nvSpPr>
      <xdr:spPr>
        <a:xfrm>
          <a:off x="5054600" y="58407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25,510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278130</xdr:rowOff>
    </xdr:from>
    <xdr:to>
      <xdr:col>30</xdr:col>
      <xdr:colOff>25400</xdr:colOff>
      <xdr:row>33</xdr:row>
      <xdr:rowOff>278130</xdr:rowOff>
    </xdr:to>
    <xdr:cxnSp macro="">
      <xdr:nvCxnSpPr>
        <xdr:cNvPr id="114" name="直線コネクタ 113"/>
        <xdr:cNvCxnSpPr/>
      </xdr:nvCxnSpPr>
      <xdr:spPr>
        <a:xfrm>
          <a:off x="4899660" y="609600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48260</xdr:rowOff>
    </xdr:from>
    <xdr:to>
      <xdr:col>29</xdr:col>
      <xdr:colOff>127000</xdr:colOff>
      <xdr:row>36</xdr:row>
      <xdr:rowOff>53340</xdr:rowOff>
    </xdr:to>
    <xdr:cxnSp macro="">
      <xdr:nvCxnSpPr>
        <xdr:cNvPr id="115" name="直線コネクタ 114"/>
        <xdr:cNvCxnSpPr/>
      </xdr:nvCxnSpPr>
      <xdr:spPr>
        <a:xfrm>
          <a:off x="4409440" y="6894830"/>
          <a:ext cx="57912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12065</xdr:rowOff>
    </xdr:from>
    <xdr:ext cx="762000" cy="259715"/>
    <xdr:sp macro="" textlink="">
      <xdr:nvSpPr>
        <xdr:cNvPr id="116" name="人口1人当たり決算額の推移平均値テキスト445"/>
        <xdr:cNvSpPr txBox="1"/>
      </xdr:nvSpPr>
      <xdr:spPr>
        <a:xfrm>
          <a:off x="5054600" y="651573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167005</xdr:rowOff>
    </xdr:from>
    <xdr:to>
      <xdr:col>29</xdr:col>
      <xdr:colOff>167640</xdr:colOff>
      <xdr:row>35</xdr:row>
      <xdr:rowOff>267335</xdr:rowOff>
    </xdr:to>
    <xdr:sp macro="" textlink="">
      <xdr:nvSpPr>
        <xdr:cNvPr id="117" name="フローチャート: 判断 116"/>
        <xdr:cNvSpPr/>
      </xdr:nvSpPr>
      <xdr:spPr>
        <a:xfrm>
          <a:off x="4937760" y="6670675"/>
          <a:ext cx="9144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47625</xdr:rowOff>
    </xdr:from>
    <xdr:to>
      <xdr:col>26</xdr:col>
      <xdr:colOff>50800</xdr:colOff>
      <xdr:row>36</xdr:row>
      <xdr:rowOff>48260</xdr:rowOff>
    </xdr:to>
    <xdr:cxnSp macro="">
      <xdr:nvCxnSpPr>
        <xdr:cNvPr id="118" name="直線コネクタ 117"/>
        <xdr:cNvCxnSpPr/>
      </xdr:nvCxnSpPr>
      <xdr:spPr>
        <a:xfrm>
          <a:off x="3802380" y="6894195"/>
          <a:ext cx="60706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220345</xdr:rowOff>
    </xdr:from>
    <xdr:to>
      <xdr:col>26</xdr:col>
      <xdr:colOff>101600</xdr:colOff>
      <xdr:row>35</xdr:row>
      <xdr:rowOff>322580</xdr:rowOff>
    </xdr:to>
    <xdr:sp macro="" textlink="">
      <xdr:nvSpPr>
        <xdr:cNvPr id="119" name="フローチャート: 判断 118"/>
        <xdr:cNvSpPr/>
      </xdr:nvSpPr>
      <xdr:spPr>
        <a:xfrm>
          <a:off x="4358640" y="67240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332105</xdr:rowOff>
    </xdr:from>
    <xdr:ext cx="736600" cy="259715"/>
    <xdr:sp macro="" textlink="">
      <xdr:nvSpPr>
        <xdr:cNvPr id="120" name="テキスト ボックス 119"/>
        <xdr:cNvSpPr txBox="1"/>
      </xdr:nvSpPr>
      <xdr:spPr>
        <a:xfrm>
          <a:off x="4074160" y="649287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167640</xdr:colOff>
      <xdr:row>36</xdr:row>
      <xdr:rowOff>31115</xdr:rowOff>
    </xdr:from>
    <xdr:to>
      <xdr:col>22</xdr:col>
      <xdr:colOff>114300</xdr:colOff>
      <xdr:row>36</xdr:row>
      <xdr:rowOff>47625</xdr:rowOff>
    </xdr:to>
    <xdr:cxnSp macro="">
      <xdr:nvCxnSpPr>
        <xdr:cNvPr id="121" name="直線コネクタ 120"/>
        <xdr:cNvCxnSpPr/>
      </xdr:nvCxnSpPr>
      <xdr:spPr>
        <a:xfrm>
          <a:off x="3185160" y="6877685"/>
          <a:ext cx="61722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228600</xdr:rowOff>
    </xdr:from>
    <xdr:to>
      <xdr:col>22</xdr:col>
      <xdr:colOff>165100</xdr:colOff>
      <xdr:row>35</xdr:row>
      <xdr:rowOff>330835</xdr:rowOff>
    </xdr:to>
    <xdr:sp macro="" textlink="">
      <xdr:nvSpPr>
        <xdr:cNvPr id="122" name="フローチャート: 判断 121"/>
        <xdr:cNvSpPr/>
      </xdr:nvSpPr>
      <xdr:spPr>
        <a:xfrm>
          <a:off x="3751580" y="67322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341630</xdr:rowOff>
    </xdr:from>
    <xdr:ext cx="762000" cy="256540"/>
    <xdr:sp macro="" textlink="">
      <xdr:nvSpPr>
        <xdr:cNvPr id="123" name="テキスト ボックス 122"/>
        <xdr:cNvSpPr txBox="1"/>
      </xdr:nvSpPr>
      <xdr:spPr>
        <a:xfrm>
          <a:off x="3467100" y="65024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31115</xdr:rowOff>
    </xdr:from>
    <xdr:to>
      <xdr:col>18</xdr:col>
      <xdr:colOff>167640</xdr:colOff>
      <xdr:row>36</xdr:row>
      <xdr:rowOff>43815</xdr:rowOff>
    </xdr:to>
    <xdr:cxnSp macro="">
      <xdr:nvCxnSpPr>
        <xdr:cNvPr id="124" name="直線コネクタ 123"/>
        <xdr:cNvCxnSpPr/>
      </xdr:nvCxnSpPr>
      <xdr:spPr>
        <a:xfrm flipV="1">
          <a:off x="2565400" y="6877685"/>
          <a:ext cx="61976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212725</xdr:rowOff>
    </xdr:from>
    <xdr:to>
      <xdr:col>19</xdr:col>
      <xdr:colOff>38100</xdr:colOff>
      <xdr:row>35</xdr:row>
      <xdr:rowOff>313055</xdr:rowOff>
    </xdr:to>
    <xdr:sp macro="" textlink="">
      <xdr:nvSpPr>
        <xdr:cNvPr id="125" name="フローチャート: 判断 124"/>
        <xdr:cNvSpPr/>
      </xdr:nvSpPr>
      <xdr:spPr>
        <a:xfrm>
          <a:off x="3144520" y="6716395"/>
          <a:ext cx="7874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34</xdr:row>
      <xdr:rowOff>323850</xdr:rowOff>
    </xdr:from>
    <xdr:ext cx="762000" cy="259715"/>
    <xdr:sp macro="" textlink="">
      <xdr:nvSpPr>
        <xdr:cNvPr id="126" name="テキスト ボックス 125"/>
        <xdr:cNvSpPr txBox="1"/>
      </xdr:nvSpPr>
      <xdr:spPr>
        <a:xfrm>
          <a:off x="2849880" y="64846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197485</xdr:rowOff>
    </xdr:from>
    <xdr:to>
      <xdr:col>15</xdr:col>
      <xdr:colOff>101600</xdr:colOff>
      <xdr:row>35</xdr:row>
      <xdr:rowOff>298450</xdr:rowOff>
    </xdr:to>
    <xdr:sp macro="" textlink="">
      <xdr:nvSpPr>
        <xdr:cNvPr id="127" name="フローチャート: 判断 126"/>
        <xdr:cNvSpPr/>
      </xdr:nvSpPr>
      <xdr:spPr>
        <a:xfrm>
          <a:off x="2514600" y="67011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309245</xdr:rowOff>
    </xdr:from>
    <xdr:ext cx="762000" cy="259715"/>
    <xdr:sp macro="" textlink="">
      <xdr:nvSpPr>
        <xdr:cNvPr id="128" name="テキスト ボックス 127"/>
        <xdr:cNvSpPr txBox="1"/>
      </xdr:nvSpPr>
      <xdr:spPr>
        <a:xfrm>
          <a:off x="2230120" y="64700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62890"/>
    <xdr:sp macro="" textlink="">
      <xdr:nvSpPr>
        <xdr:cNvPr id="129" name="テキスト ボックス 128"/>
        <xdr:cNvSpPr txBox="1"/>
      </xdr:nvSpPr>
      <xdr:spPr>
        <a:xfrm>
          <a:off x="4833620" y="78498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62890"/>
    <xdr:sp macro="" textlink="">
      <xdr:nvSpPr>
        <xdr:cNvPr id="130" name="テキスト ボックス 129"/>
        <xdr:cNvSpPr txBox="1"/>
      </xdr:nvSpPr>
      <xdr:spPr>
        <a:xfrm>
          <a:off x="4254500" y="78498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62890"/>
    <xdr:sp macro="" textlink="">
      <xdr:nvSpPr>
        <xdr:cNvPr id="131" name="テキスト ボックス 130"/>
        <xdr:cNvSpPr txBox="1"/>
      </xdr:nvSpPr>
      <xdr:spPr>
        <a:xfrm>
          <a:off x="3647440" y="78498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62890"/>
    <xdr:sp macro="" textlink="">
      <xdr:nvSpPr>
        <xdr:cNvPr id="132" name="テキスト ボックス 131"/>
        <xdr:cNvSpPr txBox="1"/>
      </xdr:nvSpPr>
      <xdr:spPr>
        <a:xfrm>
          <a:off x="3017520" y="78498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62890"/>
    <xdr:sp macro="" textlink="">
      <xdr:nvSpPr>
        <xdr:cNvPr id="133" name="テキスト ボックス 132"/>
        <xdr:cNvSpPr txBox="1"/>
      </xdr:nvSpPr>
      <xdr:spPr>
        <a:xfrm>
          <a:off x="2410460" y="78498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36</xdr:row>
      <xdr:rowOff>2540</xdr:rowOff>
    </xdr:from>
    <xdr:to>
      <xdr:col>29</xdr:col>
      <xdr:colOff>167640</xdr:colOff>
      <xdr:row>36</xdr:row>
      <xdr:rowOff>104140</xdr:rowOff>
    </xdr:to>
    <xdr:sp macro="" textlink="">
      <xdr:nvSpPr>
        <xdr:cNvPr id="134" name="楕円 133"/>
        <xdr:cNvSpPr/>
      </xdr:nvSpPr>
      <xdr:spPr>
        <a:xfrm>
          <a:off x="4937760" y="6849110"/>
          <a:ext cx="914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317500</xdr:rowOff>
    </xdr:from>
    <xdr:ext cx="762000" cy="257175"/>
    <xdr:sp macro="" textlink="">
      <xdr:nvSpPr>
        <xdr:cNvPr id="135" name="人口1人当たり決算額の推移該当値テキスト445"/>
        <xdr:cNvSpPr txBox="1"/>
      </xdr:nvSpPr>
      <xdr:spPr>
        <a:xfrm>
          <a:off x="5054600" y="68211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4,438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340360</xdr:rowOff>
    </xdr:from>
    <xdr:to>
      <xdr:col>26</xdr:col>
      <xdr:colOff>101600</xdr:colOff>
      <xdr:row>36</xdr:row>
      <xdr:rowOff>99060</xdr:rowOff>
    </xdr:to>
    <xdr:sp macro="" textlink="">
      <xdr:nvSpPr>
        <xdr:cNvPr id="136" name="楕円 135"/>
        <xdr:cNvSpPr/>
      </xdr:nvSpPr>
      <xdr:spPr>
        <a:xfrm>
          <a:off x="4358640" y="684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83820</xdr:rowOff>
    </xdr:from>
    <xdr:ext cx="736600" cy="259715"/>
    <xdr:sp macro="" textlink="">
      <xdr:nvSpPr>
        <xdr:cNvPr id="137" name="テキスト ボックス 136"/>
        <xdr:cNvSpPr txBox="1"/>
      </xdr:nvSpPr>
      <xdr:spPr>
        <a:xfrm>
          <a:off x="4074160" y="69303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340360</xdr:rowOff>
    </xdr:from>
    <xdr:to>
      <xdr:col>22</xdr:col>
      <xdr:colOff>165100</xdr:colOff>
      <xdr:row>36</xdr:row>
      <xdr:rowOff>98425</xdr:rowOff>
    </xdr:to>
    <xdr:sp macro="" textlink="">
      <xdr:nvSpPr>
        <xdr:cNvPr id="138" name="楕円 137"/>
        <xdr:cNvSpPr/>
      </xdr:nvSpPr>
      <xdr:spPr>
        <a:xfrm>
          <a:off x="3751580" y="68440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83185</xdr:rowOff>
    </xdr:from>
    <xdr:ext cx="762000" cy="259080"/>
    <xdr:sp macro="" textlink="">
      <xdr:nvSpPr>
        <xdr:cNvPr id="139" name="テキスト ボックス 138"/>
        <xdr:cNvSpPr txBox="1"/>
      </xdr:nvSpPr>
      <xdr:spPr>
        <a:xfrm>
          <a:off x="3467100" y="6929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322580</xdr:rowOff>
    </xdr:from>
    <xdr:to>
      <xdr:col>19</xdr:col>
      <xdr:colOff>38100</xdr:colOff>
      <xdr:row>36</xdr:row>
      <xdr:rowOff>81915</xdr:rowOff>
    </xdr:to>
    <xdr:sp macro="" textlink="">
      <xdr:nvSpPr>
        <xdr:cNvPr id="140" name="楕円 139"/>
        <xdr:cNvSpPr/>
      </xdr:nvSpPr>
      <xdr:spPr>
        <a:xfrm>
          <a:off x="3144520" y="6826250"/>
          <a:ext cx="7874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36</xdr:row>
      <xdr:rowOff>66675</xdr:rowOff>
    </xdr:from>
    <xdr:ext cx="762000" cy="256540"/>
    <xdr:sp macro="" textlink="">
      <xdr:nvSpPr>
        <xdr:cNvPr id="141" name="テキスト ボックス 140"/>
        <xdr:cNvSpPr txBox="1"/>
      </xdr:nvSpPr>
      <xdr:spPr>
        <a:xfrm>
          <a:off x="2849880" y="69132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335915</xdr:rowOff>
    </xdr:from>
    <xdr:to>
      <xdr:col>15</xdr:col>
      <xdr:colOff>101600</xdr:colOff>
      <xdr:row>36</xdr:row>
      <xdr:rowOff>94615</xdr:rowOff>
    </xdr:to>
    <xdr:sp macro="" textlink="">
      <xdr:nvSpPr>
        <xdr:cNvPr id="142" name="楕円 141"/>
        <xdr:cNvSpPr/>
      </xdr:nvSpPr>
      <xdr:spPr>
        <a:xfrm>
          <a:off x="2514600" y="683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79375</xdr:rowOff>
    </xdr:from>
    <xdr:ext cx="762000" cy="259080"/>
    <xdr:sp macro="" textlink="">
      <xdr:nvSpPr>
        <xdr:cNvPr id="143" name="テキスト ボックス 142"/>
        <xdr:cNvSpPr txBox="1"/>
      </xdr:nvSpPr>
      <xdr:spPr>
        <a:xfrm>
          <a:off x="2230120" y="6925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4,679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7957" y="73482"/>
          <a:ext cx="3740714"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77470</xdr:rowOff>
    </xdr:to>
    <xdr:sp macro="" textlink="">
      <xdr:nvSpPr>
        <xdr:cNvPr id="2" name="正方形/長方形 1"/>
        <xdr:cNvSpPr/>
      </xdr:nvSpPr>
      <xdr:spPr>
        <a:xfrm>
          <a:off x="566420" y="127000"/>
          <a:ext cx="11168380" cy="624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64135</xdr:rowOff>
    </xdr:to>
    <xdr:sp macro="" textlink="">
      <xdr:nvSpPr>
        <xdr:cNvPr id="3" name="正方形/長方形 2"/>
        <xdr:cNvSpPr/>
      </xdr:nvSpPr>
      <xdr:spPr>
        <a:xfrm>
          <a:off x="16764000" y="190500"/>
          <a:ext cx="346710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45085</xdr:rowOff>
    </xdr:from>
    <xdr:to>
      <xdr:col>120</xdr:col>
      <xdr:colOff>88900</xdr:colOff>
      <xdr:row>4</xdr:row>
      <xdr:rowOff>38735</xdr:rowOff>
    </xdr:to>
    <xdr:sp macro="" textlink="">
      <xdr:nvSpPr>
        <xdr:cNvPr id="4" name="正方形/長方形 3"/>
        <xdr:cNvSpPr/>
      </xdr:nvSpPr>
      <xdr:spPr>
        <a:xfrm>
          <a:off x="16783050" y="216535"/>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71120</xdr:rowOff>
    </xdr:from>
    <xdr:to>
      <xdr:col>120</xdr:col>
      <xdr:colOff>57150</xdr:colOff>
      <xdr:row>4</xdr:row>
      <xdr:rowOff>0</xdr:rowOff>
    </xdr:to>
    <xdr:sp macro="" textlink="">
      <xdr:nvSpPr>
        <xdr:cNvPr id="5" name="正方形/長方形 4"/>
        <xdr:cNvSpPr/>
      </xdr:nvSpPr>
      <xdr:spPr>
        <a:xfrm>
          <a:off x="16808450" y="242570"/>
          <a:ext cx="3365500" cy="431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19050</xdr:rowOff>
    </xdr:from>
    <xdr:to>
      <xdr:col>99</xdr:col>
      <xdr:colOff>57150</xdr:colOff>
      <xdr:row>4</xdr:row>
      <xdr:rowOff>64135</xdr:rowOff>
    </xdr:to>
    <xdr:sp macro="" textlink="">
      <xdr:nvSpPr>
        <xdr:cNvPr id="6" name="正方形/長方形 5"/>
        <xdr:cNvSpPr/>
      </xdr:nvSpPr>
      <xdr:spPr>
        <a:xfrm>
          <a:off x="14312900" y="190500"/>
          <a:ext cx="234061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45085</xdr:rowOff>
    </xdr:from>
    <xdr:to>
      <xdr:col>99</xdr:col>
      <xdr:colOff>38100</xdr:colOff>
      <xdr:row>4</xdr:row>
      <xdr:rowOff>38735</xdr:rowOff>
    </xdr:to>
    <xdr:sp macro="" textlink="">
      <xdr:nvSpPr>
        <xdr:cNvPr id="7" name="正方形/長方形 6"/>
        <xdr:cNvSpPr/>
      </xdr:nvSpPr>
      <xdr:spPr>
        <a:xfrm>
          <a:off x="14338300" y="216535"/>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71120</xdr:rowOff>
    </xdr:from>
    <xdr:to>
      <xdr:col>99</xdr:col>
      <xdr:colOff>6350</xdr:colOff>
      <xdr:row>4</xdr:row>
      <xdr:rowOff>13335</xdr:rowOff>
    </xdr:to>
    <xdr:sp macro="" textlink="">
      <xdr:nvSpPr>
        <xdr:cNvPr id="8" name="正方形/長方形 7"/>
        <xdr:cNvSpPr/>
      </xdr:nvSpPr>
      <xdr:spPr>
        <a:xfrm>
          <a:off x="14363700" y="242570"/>
          <a:ext cx="2239010" cy="4451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32385</xdr:rowOff>
    </xdr:from>
    <xdr:to>
      <xdr:col>57</xdr:col>
      <xdr:colOff>0</xdr:colOff>
      <xdr:row>15</xdr:row>
      <xdr:rowOff>96520</xdr:rowOff>
    </xdr:to>
    <xdr:sp macro="" textlink="">
      <xdr:nvSpPr>
        <xdr:cNvPr id="9" name="正方形/長方形 8"/>
        <xdr:cNvSpPr/>
      </xdr:nvSpPr>
      <xdr:spPr>
        <a:xfrm>
          <a:off x="670560" y="874395"/>
          <a:ext cx="8884920" cy="17405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64135</xdr:rowOff>
    </xdr:from>
    <xdr:to>
      <xdr:col>12</xdr:col>
      <xdr:colOff>0</xdr:colOff>
      <xdr:row>15</xdr:row>
      <xdr:rowOff>64135</xdr:rowOff>
    </xdr:to>
    <xdr:sp macro="" textlink="">
      <xdr:nvSpPr>
        <xdr:cNvPr id="10" name="正方形/長方形 9"/>
        <xdr:cNvSpPr/>
      </xdr:nvSpPr>
      <xdr:spPr>
        <a:xfrm>
          <a:off x="797560" y="906145"/>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64135</xdr:rowOff>
    </xdr:from>
    <xdr:to>
      <xdr:col>19</xdr:col>
      <xdr:colOff>25400</xdr:colOff>
      <xdr:row>15</xdr:row>
      <xdr:rowOff>64135</xdr:rowOff>
    </xdr:to>
    <xdr:sp macro="" textlink="">
      <xdr:nvSpPr>
        <xdr:cNvPr id="11" name="正方形/長方形 10"/>
        <xdr:cNvSpPr/>
      </xdr:nvSpPr>
      <xdr:spPr>
        <a:xfrm>
          <a:off x="1971040" y="906145"/>
          <a:ext cx="12395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131,124
129,087
103.31
62,081,371
58,615,463
2,872,806
28,535,185
32,451,070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64135</xdr:rowOff>
    </xdr:from>
    <xdr:to>
      <xdr:col>26</xdr:col>
      <xdr:colOff>127000</xdr:colOff>
      <xdr:row>15</xdr:row>
      <xdr:rowOff>64135</xdr:rowOff>
    </xdr:to>
    <xdr:sp macro="" textlink="">
      <xdr:nvSpPr>
        <xdr:cNvPr id="12" name="正方形/長方形 11"/>
        <xdr:cNvSpPr/>
      </xdr:nvSpPr>
      <xdr:spPr>
        <a:xfrm>
          <a:off x="3144520" y="906145"/>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84455</xdr:rowOff>
    </xdr:from>
    <xdr:to>
      <xdr:col>37</xdr:col>
      <xdr:colOff>63500</xdr:colOff>
      <xdr:row>10</xdr:row>
      <xdr:rowOff>167640</xdr:rowOff>
    </xdr:to>
    <xdr:sp macro="" textlink="">
      <xdr:nvSpPr>
        <xdr:cNvPr id="13" name="正方形/長方形 12"/>
        <xdr:cNvSpPr/>
      </xdr:nvSpPr>
      <xdr:spPr>
        <a:xfrm>
          <a:off x="4485640" y="926465"/>
          <a:ext cx="178054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84455</xdr:rowOff>
    </xdr:from>
    <xdr:to>
      <xdr:col>44</xdr:col>
      <xdr:colOff>0</xdr:colOff>
      <xdr:row>10</xdr:row>
      <xdr:rowOff>167640</xdr:rowOff>
    </xdr:to>
    <xdr:sp macro="" textlink="">
      <xdr:nvSpPr>
        <xdr:cNvPr id="14" name="正方形/長方形 13"/>
        <xdr:cNvSpPr/>
      </xdr:nvSpPr>
      <xdr:spPr>
        <a:xfrm>
          <a:off x="6266180" y="926465"/>
          <a:ext cx="110998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96520</xdr:rowOff>
    </xdr:from>
    <xdr:to>
      <xdr:col>47</xdr:col>
      <xdr:colOff>127000</xdr:colOff>
      <xdr:row>11</xdr:row>
      <xdr:rowOff>6350</xdr:rowOff>
    </xdr:to>
    <xdr:sp macro="" textlink="">
      <xdr:nvSpPr>
        <xdr:cNvPr id="15" name="正方形/長方形 14"/>
        <xdr:cNvSpPr/>
      </xdr:nvSpPr>
      <xdr:spPr>
        <a:xfrm>
          <a:off x="7439660" y="938530"/>
          <a:ext cx="566420" cy="9156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122555</xdr:rowOff>
    </xdr:to>
    <xdr:sp macro="" textlink="">
      <xdr:nvSpPr>
        <xdr:cNvPr id="16" name="正方形/長方形 15"/>
        <xdr:cNvSpPr/>
      </xdr:nvSpPr>
      <xdr:spPr>
        <a:xfrm>
          <a:off x="4485640" y="1680210"/>
          <a:ext cx="178054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122555</xdr:rowOff>
    </xdr:to>
    <xdr:sp macro="" textlink="">
      <xdr:nvSpPr>
        <xdr:cNvPr id="17" name="正方形/長方形 16"/>
        <xdr:cNvSpPr/>
      </xdr:nvSpPr>
      <xdr:spPr>
        <a:xfrm>
          <a:off x="6329680" y="1680210"/>
          <a:ext cx="335280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32385</xdr:rowOff>
    </xdr:from>
    <xdr:to>
      <xdr:col>66</xdr:col>
      <xdr:colOff>25400</xdr:colOff>
      <xdr:row>11</xdr:row>
      <xdr:rowOff>148590</xdr:rowOff>
    </xdr:to>
    <xdr:sp macro="" textlink="">
      <xdr:nvSpPr>
        <xdr:cNvPr id="18" name="角丸四角形 17"/>
        <xdr:cNvSpPr/>
      </xdr:nvSpPr>
      <xdr:spPr>
        <a:xfrm>
          <a:off x="9748520" y="874395"/>
          <a:ext cx="1341120" cy="11220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96520</xdr:rowOff>
    </xdr:from>
    <xdr:to>
      <xdr:col>67</xdr:col>
      <xdr:colOff>31750</xdr:colOff>
      <xdr:row>7</xdr:row>
      <xdr:rowOff>6350</xdr:rowOff>
    </xdr:to>
    <xdr:sp macro="" textlink="">
      <xdr:nvSpPr>
        <xdr:cNvPr id="19" name="正方形/長方形 18"/>
        <xdr:cNvSpPr/>
      </xdr:nvSpPr>
      <xdr:spPr>
        <a:xfrm>
          <a:off x="9986010" y="938530"/>
          <a:ext cx="12776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103505</xdr:rowOff>
    </xdr:to>
    <xdr:sp macro="" textlink="">
      <xdr:nvSpPr>
        <xdr:cNvPr id="20" name="正方形/長方形 19"/>
        <xdr:cNvSpPr/>
      </xdr:nvSpPr>
      <xdr:spPr>
        <a:xfrm>
          <a:off x="9986010" y="1196340"/>
          <a:ext cx="12776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128905</xdr:rowOff>
    </xdr:to>
    <xdr:sp macro="" textlink="">
      <xdr:nvSpPr>
        <xdr:cNvPr id="21" name="正方形/長方形 20"/>
        <xdr:cNvSpPr/>
      </xdr:nvSpPr>
      <xdr:spPr>
        <a:xfrm>
          <a:off x="9986010" y="1518920"/>
          <a:ext cx="127762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38735</xdr:rowOff>
    </xdr:from>
    <xdr:to>
      <xdr:col>59</xdr:col>
      <xdr:colOff>127000</xdr:colOff>
      <xdr:row>6</xdr:row>
      <xdr:rowOff>38735</xdr:rowOff>
    </xdr:to>
    <xdr:cxnSp macro="">
      <xdr:nvCxnSpPr>
        <xdr:cNvPr id="22" name="直線コネクタ 21"/>
        <xdr:cNvCxnSpPr/>
      </xdr:nvCxnSpPr>
      <xdr:spPr>
        <a:xfrm flipH="1">
          <a:off x="9831070" y="104838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161290</xdr:rowOff>
    </xdr:from>
    <xdr:to>
      <xdr:col>59</xdr:col>
      <xdr:colOff>73025</xdr:colOff>
      <xdr:row>6</xdr:row>
      <xdr:rowOff>90170</xdr:rowOff>
    </xdr:to>
    <xdr:sp macro="" textlink="">
      <xdr:nvSpPr>
        <xdr:cNvPr id="23" name="楕円 22"/>
        <xdr:cNvSpPr/>
      </xdr:nvSpPr>
      <xdr:spPr>
        <a:xfrm>
          <a:off x="9885045" y="100330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84455</xdr:rowOff>
    </xdr:from>
    <xdr:to>
      <xdr:col>59</xdr:col>
      <xdr:colOff>73025</xdr:colOff>
      <xdr:row>8</xdr:row>
      <xdr:rowOff>13335</xdr:rowOff>
    </xdr:to>
    <xdr:sp macro="" textlink="">
      <xdr:nvSpPr>
        <xdr:cNvPr id="24" name="フローチャート: 判断 23"/>
        <xdr:cNvSpPr/>
      </xdr:nvSpPr>
      <xdr:spPr>
        <a:xfrm>
          <a:off x="9885045" y="12617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154305</xdr:rowOff>
    </xdr:from>
    <xdr:to>
      <xdr:col>59</xdr:col>
      <xdr:colOff>17780</xdr:colOff>
      <xdr:row>9</xdr:row>
      <xdr:rowOff>122555</xdr:rowOff>
    </xdr:to>
    <xdr:cxnSp macro="">
      <xdr:nvCxnSpPr>
        <xdr:cNvPr id="25" name="直線コネクタ 24"/>
        <xdr:cNvCxnSpPr/>
      </xdr:nvCxnSpPr>
      <xdr:spPr>
        <a:xfrm>
          <a:off x="9908540" y="14992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154305</xdr:rowOff>
    </xdr:from>
    <xdr:to>
      <xdr:col>59</xdr:col>
      <xdr:colOff>107950</xdr:colOff>
      <xdr:row>8</xdr:row>
      <xdr:rowOff>154305</xdr:rowOff>
    </xdr:to>
    <xdr:cxnSp macro="">
      <xdr:nvCxnSpPr>
        <xdr:cNvPr id="26" name="直線コネクタ 25"/>
        <xdr:cNvCxnSpPr/>
      </xdr:nvCxnSpPr>
      <xdr:spPr>
        <a:xfrm>
          <a:off x="9850120" y="149923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48895</xdr:rowOff>
    </xdr:from>
    <xdr:to>
      <xdr:col>59</xdr:col>
      <xdr:colOff>17780</xdr:colOff>
      <xdr:row>11</xdr:row>
      <xdr:rowOff>16510</xdr:rowOff>
    </xdr:to>
    <xdr:cxnSp macro="">
      <xdr:nvCxnSpPr>
        <xdr:cNvPr id="27" name="直線コネクタ 26"/>
        <xdr:cNvCxnSpPr/>
      </xdr:nvCxnSpPr>
      <xdr:spPr>
        <a:xfrm flipV="1">
          <a:off x="9908540" y="172910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690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116205</xdr:rowOff>
    </xdr:from>
    <xdr:ext cx="8896350" cy="262890"/>
    <xdr:sp macro="" textlink="">
      <xdr:nvSpPr>
        <xdr:cNvPr id="29" name="テキスト ボックス 28"/>
        <xdr:cNvSpPr txBox="1"/>
      </xdr:nvSpPr>
      <xdr:spPr>
        <a:xfrm>
          <a:off x="629920" y="2802255"/>
          <a:ext cx="88963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90170</xdr:rowOff>
    </xdr:from>
    <xdr:ext cx="6046470" cy="261620"/>
    <xdr:sp macro="" textlink="">
      <xdr:nvSpPr>
        <xdr:cNvPr id="30" name="テキスト ボックス 29"/>
        <xdr:cNvSpPr txBox="1"/>
      </xdr:nvSpPr>
      <xdr:spPr>
        <a:xfrm>
          <a:off x="629920" y="3111500"/>
          <a:ext cx="60464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64135</xdr:rowOff>
    </xdr:from>
    <xdr:ext cx="8231505" cy="262890"/>
    <xdr:sp macro="" textlink="">
      <xdr:nvSpPr>
        <xdr:cNvPr id="31" name="テキスト ボックス 30"/>
        <xdr:cNvSpPr txBox="1"/>
      </xdr:nvSpPr>
      <xdr:spPr>
        <a:xfrm>
          <a:off x="629920" y="3420745"/>
          <a:ext cx="82315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57785</xdr:rowOff>
    </xdr:from>
    <xdr:to>
      <xdr:col>28</xdr:col>
      <xdr:colOff>114300</xdr:colOff>
      <xdr:row>25</xdr:row>
      <xdr:rowOff>32385</xdr:rowOff>
    </xdr:to>
    <xdr:sp macro="" textlink="">
      <xdr:nvSpPr>
        <xdr:cNvPr id="32" name="正方形/長方形 31"/>
        <xdr:cNvSpPr/>
      </xdr:nvSpPr>
      <xdr:spPr>
        <a:xfrm>
          <a:off x="670560" y="39173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57785</xdr:rowOff>
    </xdr:from>
    <xdr:to>
      <xdr:col>12</xdr:col>
      <xdr:colOff>127000</xdr:colOff>
      <xdr:row>26</xdr:row>
      <xdr:rowOff>142240</xdr:rowOff>
    </xdr:to>
    <xdr:sp macro="" textlink="">
      <xdr:nvSpPr>
        <xdr:cNvPr id="33" name="正方形/長方形 32"/>
        <xdr:cNvSpPr/>
      </xdr:nvSpPr>
      <xdr:spPr>
        <a:xfrm>
          <a:off x="79756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90170</xdr:rowOff>
    </xdr:from>
    <xdr:to>
      <xdr:col>12</xdr:col>
      <xdr:colOff>127000</xdr:colOff>
      <xdr:row>28</xdr:row>
      <xdr:rowOff>0</xdr:rowOff>
    </xdr:to>
    <xdr:sp macro="" textlink="">
      <xdr:nvSpPr>
        <xdr:cNvPr id="34" name="正方形/長方形 33"/>
        <xdr:cNvSpPr/>
      </xdr:nvSpPr>
      <xdr:spPr>
        <a:xfrm>
          <a:off x="79756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57785</xdr:rowOff>
    </xdr:from>
    <xdr:to>
      <xdr:col>18</xdr:col>
      <xdr:colOff>0</xdr:colOff>
      <xdr:row>26</xdr:row>
      <xdr:rowOff>142240</xdr:rowOff>
    </xdr:to>
    <xdr:sp macro="" textlink="">
      <xdr:nvSpPr>
        <xdr:cNvPr id="35" name="正方形/長方形 34"/>
        <xdr:cNvSpPr/>
      </xdr:nvSpPr>
      <xdr:spPr>
        <a:xfrm>
          <a:off x="167640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90170</xdr:rowOff>
    </xdr:from>
    <xdr:to>
      <xdr:col>18</xdr:col>
      <xdr:colOff>0</xdr:colOff>
      <xdr:row>28</xdr:row>
      <xdr:rowOff>0</xdr:rowOff>
    </xdr:to>
    <xdr:sp macro="" textlink="">
      <xdr:nvSpPr>
        <xdr:cNvPr id="36" name="正方形/長方形 35"/>
        <xdr:cNvSpPr/>
      </xdr:nvSpPr>
      <xdr:spPr>
        <a:xfrm>
          <a:off x="167640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57785</xdr:rowOff>
    </xdr:from>
    <xdr:to>
      <xdr:col>24</xdr:col>
      <xdr:colOff>0</xdr:colOff>
      <xdr:row>26</xdr:row>
      <xdr:rowOff>142240</xdr:rowOff>
    </xdr:to>
    <xdr:sp macro="" textlink="">
      <xdr:nvSpPr>
        <xdr:cNvPr id="37" name="正方形/長方形 36"/>
        <xdr:cNvSpPr/>
      </xdr:nvSpPr>
      <xdr:spPr>
        <a:xfrm>
          <a:off x="26822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90170</xdr:rowOff>
    </xdr:from>
    <xdr:to>
      <xdr:col>24</xdr:col>
      <xdr:colOff>0</xdr:colOff>
      <xdr:row>28</xdr:row>
      <xdr:rowOff>0</xdr:rowOff>
    </xdr:to>
    <xdr:sp macro="" textlink="">
      <xdr:nvSpPr>
        <xdr:cNvPr id="38" name="正方形/長方形 37"/>
        <xdr:cNvSpPr/>
      </xdr:nvSpPr>
      <xdr:spPr>
        <a:xfrm>
          <a:off x="26822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84455</xdr:rowOff>
    </xdr:to>
    <xdr:sp macro="" textlink="">
      <xdr:nvSpPr>
        <xdr:cNvPr id="39" name="正方形/長方形 38"/>
        <xdr:cNvSpPr/>
      </xdr:nvSpPr>
      <xdr:spPr>
        <a:xfrm>
          <a:off x="670560" y="47231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9235"/>
    <xdr:sp macro="" textlink="">
      <xdr:nvSpPr>
        <xdr:cNvPr id="40" name="テキスト ボックス 39"/>
        <xdr:cNvSpPr txBox="1"/>
      </xdr:nvSpPr>
      <xdr:spPr>
        <a:xfrm>
          <a:off x="65532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84455</xdr:rowOff>
    </xdr:from>
    <xdr:to>
      <xdr:col>28</xdr:col>
      <xdr:colOff>114300</xdr:colOff>
      <xdr:row>41</xdr:row>
      <xdr:rowOff>84455</xdr:rowOff>
    </xdr:to>
    <xdr:cxnSp macro="">
      <xdr:nvCxnSpPr>
        <xdr:cNvPr id="41" name="直線コネクタ 40"/>
        <xdr:cNvCxnSpPr/>
      </xdr:nvCxnSpPr>
      <xdr:spPr>
        <a:xfrm>
          <a:off x="670560" y="69615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113665</xdr:rowOff>
    </xdr:from>
    <xdr:ext cx="530225" cy="262890"/>
    <xdr:sp macro="" textlink="">
      <xdr:nvSpPr>
        <xdr:cNvPr id="42" name="テキスト ボックス 41"/>
        <xdr:cNvSpPr txBox="1"/>
      </xdr:nvSpPr>
      <xdr:spPr>
        <a:xfrm>
          <a:off x="207645" y="6823075"/>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142240</xdr:rowOff>
    </xdr:from>
    <xdr:to>
      <xdr:col>28</xdr:col>
      <xdr:colOff>114300</xdr:colOff>
      <xdr:row>38</xdr:row>
      <xdr:rowOff>142240</xdr:rowOff>
    </xdr:to>
    <xdr:cxnSp macro="">
      <xdr:nvCxnSpPr>
        <xdr:cNvPr id="43" name="直線コネクタ 42"/>
        <xdr:cNvCxnSpPr/>
      </xdr:nvCxnSpPr>
      <xdr:spPr>
        <a:xfrm>
          <a:off x="670560" y="6516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167640</xdr:rowOff>
    </xdr:from>
    <xdr:ext cx="530225" cy="262890"/>
    <xdr:sp macro="" textlink="">
      <xdr:nvSpPr>
        <xdr:cNvPr id="44" name="テキスト ボックス 43"/>
        <xdr:cNvSpPr txBox="1"/>
      </xdr:nvSpPr>
      <xdr:spPr>
        <a:xfrm>
          <a:off x="207645" y="6374130"/>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670560" y="6064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55245</xdr:rowOff>
    </xdr:from>
    <xdr:ext cx="530225" cy="262255"/>
    <xdr:sp macro="" textlink="">
      <xdr:nvSpPr>
        <xdr:cNvPr id="46" name="テキスト ボックス 45"/>
        <xdr:cNvSpPr txBox="1"/>
      </xdr:nvSpPr>
      <xdr:spPr>
        <a:xfrm>
          <a:off x="207645" y="592645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84455</xdr:rowOff>
    </xdr:from>
    <xdr:to>
      <xdr:col>28</xdr:col>
      <xdr:colOff>114300</xdr:colOff>
      <xdr:row>33</xdr:row>
      <xdr:rowOff>84455</xdr:rowOff>
    </xdr:to>
    <xdr:cxnSp macro="">
      <xdr:nvCxnSpPr>
        <xdr:cNvPr id="47" name="直線コネクタ 46"/>
        <xdr:cNvCxnSpPr/>
      </xdr:nvCxnSpPr>
      <xdr:spPr>
        <a:xfrm>
          <a:off x="670560" y="56203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113665</xdr:rowOff>
    </xdr:from>
    <xdr:ext cx="530225" cy="262890"/>
    <xdr:sp macro="" textlink="">
      <xdr:nvSpPr>
        <xdr:cNvPr id="48" name="テキスト ボックス 47"/>
        <xdr:cNvSpPr txBox="1"/>
      </xdr:nvSpPr>
      <xdr:spPr>
        <a:xfrm>
          <a:off x="207645" y="5481955"/>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142240</xdr:rowOff>
    </xdr:from>
    <xdr:to>
      <xdr:col>28</xdr:col>
      <xdr:colOff>114300</xdr:colOff>
      <xdr:row>30</xdr:row>
      <xdr:rowOff>142240</xdr:rowOff>
    </xdr:to>
    <xdr:cxnSp macro="">
      <xdr:nvCxnSpPr>
        <xdr:cNvPr id="49" name="直線コネクタ 48"/>
        <xdr:cNvCxnSpPr/>
      </xdr:nvCxnSpPr>
      <xdr:spPr>
        <a:xfrm>
          <a:off x="670560" y="5175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167640</xdr:rowOff>
    </xdr:from>
    <xdr:ext cx="594360" cy="262890"/>
    <xdr:sp macro="" textlink="">
      <xdr:nvSpPr>
        <xdr:cNvPr id="50" name="テキスト ボックス 49"/>
        <xdr:cNvSpPr txBox="1"/>
      </xdr:nvSpPr>
      <xdr:spPr>
        <a:xfrm>
          <a:off x="166370" y="5033010"/>
          <a:ext cx="594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670560" y="47231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55245</xdr:rowOff>
    </xdr:from>
    <xdr:ext cx="594360" cy="262255"/>
    <xdr:sp macro="" textlink="">
      <xdr:nvSpPr>
        <xdr:cNvPr id="52" name="テキスト ボックス 51"/>
        <xdr:cNvSpPr txBox="1"/>
      </xdr:nvSpPr>
      <xdr:spPr>
        <a:xfrm>
          <a:off x="166370" y="458533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84455</xdr:rowOff>
    </xdr:to>
    <xdr:sp macro="" textlink="">
      <xdr:nvSpPr>
        <xdr:cNvPr id="53" name="人件費グラフ枠"/>
        <xdr:cNvSpPr/>
      </xdr:nvSpPr>
      <xdr:spPr>
        <a:xfrm>
          <a:off x="670560" y="47231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34290</xdr:rowOff>
    </xdr:from>
    <xdr:to>
      <xdr:col>24</xdr:col>
      <xdr:colOff>62865</xdr:colOff>
      <xdr:row>39</xdr:row>
      <xdr:rowOff>20955</xdr:rowOff>
    </xdr:to>
    <xdr:cxnSp macro="">
      <xdr:nvCxnSpPr>
        <xdr:cNvPr id="54" name="直線コネクタ 53"/>
        <xdr:cNvCxnSpPr/>
      </xdr:nvCxnSpPr>
      <xdr:spPr>
        <a:xfrm flipV="1">
          <a:off x="4084955" y="523494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25400</xdr:rowOff>
    </xdr:from>
    <xdr:ext cx="534670" cy="262255"/>
    <xdr:sp macro="" textlink="">
      <xdr:nvSpPr>
        <xdr:cNvPr id="55" name="人件費最小値テキスト"/>
        <xdr:cNvSpPr txBox="1"/>
      </xdr:nvSpPr>
      <xdr:spPr>
        <a:xfrm>
          <a:off x="4137660" y="656717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37,681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20955</xdr:rowOff>
    </xdr:from>
    <xdr:to>
      <xdr:col>24</xdr:col>
      <xdr:colOff>152400</xdr:colOff>
      <xdr:row>39</xdr:row>
      <xdr:rowOff>20955</xdr:rowOff>
    </xdr:to>
    <xdr:cxnSp macro="">
      <xdr:nvCxnSpPr>
        <xdr:cNvPr id="56" name="直線コネクタ 55"/>
        <xdr:cNvCxnSpPr/>
      </xdr:nvCxnSpPr>
      <xdr:spPr>
        <a:xfrm>
          <a:off x="4020820" y="65627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153670</xdr:rowOff>
    </xdr:from>
    <xdr:ext cx="534670" cy="262890"/>
    <xdr:sp macro="" textlink="">
      <xdr:nvSpPr>
        <xdr:cNvPr id="57" name="人件費最大値テキスト"/>
        <xdr:cNvSpPr txBox="1"/>
      </xdr:nvSpPr>
      <xdr:spPr>
        <a:xfrm>
          <a:off x="4137660" y="501904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97,128</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34290</xdr:rowOff>
    </xdr:from>
    <xdr:to>
      <xdr:col>24</xdr:col>
      <xdr:colOff>152400</xdr:colOff>
      <xdr:row>31</xdr:row>
      <xdr:rowOff>34290</xdr:rowOff>
    </xdr:to>
    <xdr:cxnSp macro="">
      <xdr:nvCxnSpPr>
        <xdr:cNvPr id="58" name="直線コネクタ 57"/>
        <xdr:cNvCxnSpPr/>
      </xdr:nvCxnSpPr>
      <xdr:spPr>
        <a:xfrm>
          <a:off x="4020820" y="52349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36</xdr:row>
      <xdr:rowOff>111125</xdr:rowOff>
    </xdr:from>
    <xdr:to>
      <xdr:col>24</xdr:col>
      <xdr:colOff>63500</xdr:colOff>
      <xdr:row>36</xdr:row>
      <xdr:rowOff>167640</xdr:rowOff>
    </xdr:to>
    <xdr:cxnSp macro="">
      <xdr:nvCxnSpPr>
        <xdr:cNvPr id="59" name="直線コネクタ 58"/>
        <xdr:cNvCxnSpPr/>
      </xdr:nvCxnSpPr>
      <xdr:spPr>
        <a:xfrm flipV="1">
          <a:off x="3352800" y="6149975"/>
          <a:ext cx="73406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124460</xdr:rowOff>
    </xdr:from>
    <xdr:ext cx="534670" cy="261620"/>
    <xdr:sp macro="" textlink="">
      <xdr:nvSpPr>
        <xdr:cNvPr id="60" name="人件費平均値テキスト"/>
        <xdr:cNvSpPr txBox="1"/>
      </xdr:nvSpPr>
      <xdr:spPr>
        <a:xfrm>
          <a:off x="4137660" y="5828030"/>
          <a:ext cx="53467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100965</xdr:rowOff>
    </xdr:from>
    <xdr:to>
      <xdr:col>24</xdr:col>
      <xdr:colOff>114300</xdr:colOff>
      <xdr:row>36</xdr:row>
      <xdr:rowOff>30480</xdr:rowOff>
    </xdr:to>
    <xdr:sp macro="" textlink="">
      <xdr:nvSpPr>
        <xdr:cNvPr id="61" name="フローチャート: 判断 60"/>
        <xdr:cNvSpPr/>
      </xdr:nvSpPr>
      <xdr:spPr>
        <a:xfrm>
          <a:off x="4036060" y="59721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167640</xdr:colOff>
      <xdr:row>37</xdr:row>
      <xdr:rowOff>71755</xdr:rowOff>
    </xdr:to>
    <xdr:cxnSp macro="">
      <xdr:nvCxnSpPr>
        <xdr:cNvPr id="62" name="直線コネクタ 61"/>
        <xdr:cNvCxnSpPr/>
      </xdr:nvCxnSpPr>
      <xdr:spPr>
        <a:xfrm flipV="1">
          <a:off x="2565400" y="6206490"/>
          <a:ext cx="7874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118110</xdr:rowOff>
    </xdr:from>
    <xdr:to>
      <xdr:col>20</xdr:col>
      <xdr:colOff>38100</xdr:colOff>
      <xdr:row>36</xdr:row>
      <xdr:rowOff>48260</xdr:rowOff>
    </xdr:to>
    <xdr:sp macro="" textlink="">
      <xdr:nvSpPr>
        <xdr:cNvPr id="63" name="フローチャート: 判断 62"/>
        <xdr:cNvSpPr/>
      </xdr:nvSpPr>
      <xdr:spPr>
        <a:xfrm>
          <a:off x="3312160" y="5989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64135</xdr:rowOff>
    </xdr:from>
    <xdr:ext cx="533400" cy="262890"/>
    <xdr:sp macro="" textlink="">
      <xdr:nvSpPr>
        <xdr:cNvPr id="64" name="テキスト ボックス 63"/>
        <xdr:cNvSpPr txBox="1"/>
      </xdr:nvSpPr>
      <xdr:spPr>
        <a:xfrm>
          <a:off x="3118485" y="5767705"/>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71755</xdr:rowOff>
    </xdr:from>
    <xdr:to>
      <xdr:col>15</xdr:col>
      <xdr:colOff>50800</xdr:colOff>
      <xdr:row>37</xdr:row>
      <xdr:rowOff>106680</xdr:rowOff>
    </xdr:to>
    <xdr:cxnSp macro="">
      <xdr:nvCxnSpPr>
        <xdr:cNvPr id="65" name="直線コネクタ 64"/>
        <xdr:cNvCxnSpPr/>
      </xdr:nvCxnSpPr>
      <xdr:spPr>
        <a:xfrm flipV="1">
          <a:off x="1790700" y="6278245"/>
          <a:ext cx="7747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47625</xdr:rowOff>
    </xdr:from>
    <xdr:to>
      <xdr:col>15</xdr:col>
      <xdr:colOff>101600</xdr:colOff>
      <xdr:row>36</xdr:row>
      <xdr:rowOff>150495</xdr:rowOff>
    </xdr:to>
    <xdr:sp macro="" textlink="">
      <xdr:nvSpPr>
        <xdr:cNvPr id="66" name="フローチャート: 判断 65"/>
        <xdr:cNvSpPr/>
      </xdr:nvSpPr>
      <xdr:spPr>
        <a:xfrm>
          <a:off x="2514600" y="60864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167005</xdr:rowOff>
    </xdr:from>
    <xdr:ext cx="534670" cy="261620"/>
    <xdr:sp macro="" textlink="">
      <xdr:nvSpPr>
        <xdr:cNvPr id="67" name="テキスト ボックス 66"/>
        <xdr:cNvSpPr txBox="1"/>
      </xdr:nvSpPr>
      <xdr:spPr>
        <a:xfrm>
          <a:off x="2343785" y="587057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37</xdr:row>
      <xdr:rowOff>106680</xdr:rowOff>
    </xdr:from>
    <xdr:to>
      <xdr:col>10</xdr:col>
      <xdr:colOff>114300</xdr:colOff>
      <xdr:row>37</xdr:row>
      <xdr:rowOff>131445</xdr:rowOff>
    </xdr:to>
    <xdr:cxnSp macro="">
      <xdr:nvCxnSpPr>
        <xdr:cNvPr id="68" name="直線コネクタ 67"/>
        <xdr:cNvCxnSpPr/>
      </xdr:nvCxnSpPr>
      <xdr:spPr>
        <a:xfrm flipV="1">
          <a:off x="1005840" y="6313170"/>
          <a:ext cx="7848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50165</xdr:rowOff>
    </xdr:from>
    <xdr:to>
      <xdr:col>10</xdr:col>
      <xdr:colOff>165100</xdr:colOff>
      <xdr:row>36</xdr:row>
      <xdr:rowOff>152400</xdr:rowOff>
    </xdr:to>
    <xdr:sp macro="" textlink="">
      <xdr:nvSpPr>
        <xdr:cNvPr id="69" name="フローチャート: 判断 68"/>
        <xdr:cNvSpPr/>
      </xdr:nvSpPr>
      <xdr:spPr>
        <a:xfrm>
          <a:off x="1739900" y="6089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167640</xdr:rowOff>
    </xdr:from>
    <xdr:ext cx="534670" cy="262890"/>
    <xdr:sp macro="" textlink="">
      <xdr:nvSpPr>
        <xdr:cNvPr id="70" name="テキスト ボックス 69"/>
        <xdr:cNvSpPr txBox="1"/>
      </xdr:nvSpPr>
      <xdr:spPr>
        <a:xfrm>
          <a:off x="1546225" y="587121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58420</xdr:rowOff>
    </xdr:from>
    <xdr:to>
      <xdr:col>6</xdr:col>
      <xdr:colOff>38100</xdr:colOff>
      <xdr:row>36</xdr:row>
      <xdr:rowOff>161925</xdr:rowOff>
    </xdr:to>
    <xdr:sp macro="" textlink="">
      <xdr:nvSpPr>
        <xdr:cNvPr id="71" name="フローチャート: 判断 70"/>
        <xdr:cNvSpPr/>
      </xdr:nvSpPr>
      <xdr:spPr>
        <a:xfrm>
          <a:off x="965200" y="60972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4445</xdr:rowOff>
    </xdr:from>
    <xdr:ext cx="533400" cy="262890"/>
    <xdr:sp macro="" textlink="">
      <xdr:nvSpPr>
        <xdr:cNvPr id="72" name="テキスト ボックス 71"/>
        <xdr:cNvSpPr txBox="1"/>
      </xdr:nvSpPr>
      <xdr:spPr>
        <a:xfrm>
          <a:off x="771525" y="5875655"/>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81280</xdr:rowOff>
    </xdr:from>
    <xdr:ext cx="762000" cy="262890"/>
    <xdr:sp macro="" textlink="">
      <xdr:nvSpPr>
        <xdr:cNvPr id="73" name="テキスト ボックス 72"/>
        <xdr:cNvSpPr txBox="1"/>
      </xdr:nvSpPr>
      <xdr:spPr>
        <a:xfrm>
          <a:off x="391922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167640</xdr:colOff>
      <xdr:row>41</xdr:row>
      <xdr:rowOff>81280</xdr:rowOff>
    </xdr:from>
    <xdr:ext cx="762000" cy="262890"/>
    <xdr:sp macro="" textlink="">
      <xdr:nvSpPr>
        <xdr:cNvPr id="74" name="テキスト ボックス 73"/>
        <xdr:cNvSpPr txBox="1"/>
      </xdr:nvSpPr>
      <xdr:spPr>
        <a:xfrm>
          <a:off x="31851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81280</xdr:rowOff>
    </xdr:from>
    <xdr:ext cx="762000" cy="262890"/>
    <xdr:sp macro="" textlink="">
      <xdr:nvSpPr>
        <xdr:cNvPr id="75" name="テキスト ボックス 74"/>
        <xdr:cNvSpPr txBox="1"/>
      </xdr:nvSpPr>
      <xdr:spPr>
        <a:xfrm>
          <a:off x="23977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81280</xdr:rowOff>
    </xdr:from>
    <xdr:ext cx="762000" cy="262890"/>
    <xdr:sp macro="" textlink="">
      <xdr:nvSpPr>
        <xdr:cNvPr id="76" name="テキスト ボックス 75"/>
        <xdr:cNvSpPr txBox="1"/>
      </xdr:nvSpPr>
      <xdr:spPr>
        <a:xfrm>
          <a:off x="16230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167640</xdr:colOff>
      <xdr:row>41</xdr:row>
      <xdr:rowOff>81280</xdr:rowOff>
    </xdr:from>
    <xdr:ext cx="762000" cy="262890"/>
    <xdr:sp macro="" textlink="">
      <xdr:nvSpPr>
        <xdr:cNvPr id="77" name="テキスト ボックス 76"/>
        <xdr:cNvSpPr txBox="1"/>
      </xdr:nvSpPr>
      <xdr:spPr>
        <a:xfrm>
          <a:off x="8382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59055</xdr:rowOff>
    </xdr:from>
    <xdr:to>
      <xdr:col>24</xdr:col>
      <xdr:colOff>114300</xdr:colOff>
      <xdr:row>36</xdr:row>
      <xdr:rowOff>162560</xdr:rowOff>
    </xdr:to>
    <xdr:sp macro="" textlink="">
      <xdr:nvSpPr>
        <xdr:cNvPr id="78" name="楕円 77"/>
        <xdr:cNvSpPr/>
      </xdr:nvSpPr>
      <xdr:spPr>
        <a:xfrm>
          <a:off x="4036060" y="60979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37465</xdr:rowOff>
    </xdr:from>
    <xdr:ext cx="534670" cy="262890"/>
    <xdr:sp macro="" textlink="">
      <xdr:nvSpPr>
        <xdr:cNvPr id="79" name="人件費該当値テキスト"/>
        <xdr:cNvSpPr txBox="1"/>
      </xdr:nvSpPr>
      <xdr:spPr>
        <a:xfrm>
          <a:off x="4137660" y="607631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117475</xdr:rowOff>
    </xdr:from>
    <xdr:to>
      <xdr:col>20</xdr:col>
      <xdr:colOff>38100</xdr:colOff>
      <xdr:row>37</xdr:row>
      <xdr:rowOff>47625</xdr:rowOff>
    </xdr:to>
    <xdr:sp macro="" textlink="">
      <xdr:nvSpPr>
        <xdr:cNvPr id="80" name="楕円 79"/>
        <xdr:cNvSpPr/>
      </xdr:nvSpPr>
      <xdr:spPr>
        <a:xfrm>
          <a:off x="3312160" y="6156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38100</xdr:rowOff>
    </xdr:from>
    <xdr:ext cx="533400" cy="262890"/>
    <xdr:sp macro="" textlink="">
      <xdr:nvSpPr>
        <xdr:cNvPr id="81" name="テキスト ボックス 80"/>
        <xdr:cNvSpPr txBox="1"/>
      </xdr:nvSpPr>
      <xdr:spPr>
        <a:xfrm>
          <a:off x="3118485" y="6244590"/>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19685</xdr:rowOff>
    </xdr:from>
    <xdr:to>
      <xdr:col>15</xdr:col>
      <xdr:colOff>101600</xdr:colOff>
      <xdr:row>37</xdr:row>
      <xdr:rowOff>123190</xdr:rowOff>
    </xdr:to>
    <xdr:sp macro="" textlink="">
      <xdr:nvSpPr>
        <xdr:cNvPr id="82" name="楕円 81"/>
        <xdr:cNvSpPr/>
      </xdr:nvSpPr>
      <xdr:spPr>
        <a:xfrm>
          <a:off x="2514600" y="62261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114300</xdr:rowOff>
    </xdr:from>
    <xdr:ext cx="534670" cy="262890"/>
    <xdr:sp macro="" textlink="">
      <xdr:nvSpPr>
        <xdr:cNvPr id="83" name="テキスト ボックス 82"/>
        <xdr:cNvSpPr txBox="1"/>
      </xdr:nvSpPr>
      <xdr:spPr>
        <a:xfrm>
          <a:off x="2343785" y="632079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54610</xdr:rowOff>
    </xdr:from>
    <xdr:to>
      <xdr:col>10</xdr:col>
      <xdr:colOff>165100</xdr:colOff>
      <xdr:row>37</xdr:row>
      <xdr:rowOff>157480</xdr:rowOff>
    </xdr:to>
    <xdr:sp macro="" textlink="">
      <xdr:nvSpPr>
        <xdr:cNvPr id="84" name="楕円 83"/>
        <xdr:cNvSpPr/>
      </xdr:nvSpPr>
      <xdr:spPr>
        <a:xfrm>
          <a:off x="1739900" y="62611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149225</xdr:rowOff>
    </xdr:from>
    <xdr:ext cx="534670" cy="262890"/>
    <xdr:sp macro="" textlink="">
      <xdr:nvSpPr>
        <xdr:cNvPr id="85" name="テキスト ボックス 84"/>
        <xdr:cNvSpPr txBox="1"/>
      </xdr:nvSpPr>
      <xdr:spPr>
        <a:xfrm>
          <a:off x="1546225" y="635571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80010</xdr:rowOff>
    </xdr:from>
    <xdr:to>
      <xdr:col>6</xdr:col>
      <xdr:colOff>38100</xdr:colOff>
      <xdr:row>38</xdr:row>
      <xdr:rowOff>8890</xdr:rowOff>
    </xdr:to>
    <xdr:sp macro="" textlink="">
      <xdr:nvSpPr>
        <xdr:cNvPr id="86" name="楕円 85"/>
        <xdr:cNvSpPr/>
      </xdr:nvSpPr>
      <xdr:spPr>
        <a:xfrm>
          <a:off x="965200" y="628650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167640</xdr:rowOff>
    </xdr:from>
    <xdr:ext cx="533400" cy="262890"/>
    <xdr:sp macro="" textlink="">
      <xdr:nvSpPr>
        <xdr:cNvPr id="87" name="テキスト ボックス 86"/>
        <xdr:cNvSpPr txBox="1"/>
      </xdr:nvSpPr>
      <xdr:spPr>
        <a:xfrm>
          <a:off x="771525" y="6374130"/>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57785</xdr:rowOff>
    </xdr:from>
    <xdr:to>
      <xdr:col>28</xdr:col>
      <xdr:colOff>114300</xdr:colOff>
      <xdr:row>45</xdr:row>
      <xdr:rowOff>32385</xdr:rowOff>
    </xdr:to>
    <xdr:sp macro="" textlink="">
      <xdr:nvSpPr>
        <xdr:cNvPr id="88" name="正方形/長方形 87"/>
        <xdr:cNvSpPr/>
      </xdr:nvSpPr>
      <xdr:spPr>
        <a:xfrm>
          <a:off x="670560" y="72701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57785</xdr:rowOff>
    </xdr:from>
    <xdr:to>
      <xdr:col>12</xdr:col>
      <xdr:colOff>127000</xdr:colOff>
      <xdr:row>46</xdr:row>
      <xdr:rowOff>142240</xdr:rowOff>
    </xdr:to>
    <xdr:sp macro="" textlink="">
      <xdr:nvSpPr>
        <xdr:cNvPr id="89" name="正方形/長方形 88"/>
        <xdr:cNvSpPr/>
      </xdr:nvSpPr>
      <xdr:spPr>
        <a:xfrm>
          <a:off x="79756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90170</xdr:rowOff>
    </xdr:from>
    <xdr:to>
      <xdr:col>12</xdr:col>
      <xdr:colOff>127000</xdr:colOff>
      <xdr:row>48</xdr:row>
      <xdr:rowOff>0</xdr:rowOff>
    </xdr:to>
    <xdr:sp macro="" textlink="">
      <xdr:nvSpPr>
        <xdr:cNvPr id="90" name="正方形/長方形 89"/>
        <xdr:cNvSpPr/>
      </xdr:nvSpPr>
      <xdr:spPr>
        <a:xfrm>
          <a:off x="79756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57785</xdr:rowOff>
    </xdr:from>
    <xdr:to>
      <xdr:col>18</xdr:col>
      <xdr:colOff>0</xdr:colOff>
      <xdr:row>46</xdr:row>
      <xdr:rowOff>142240</xdr:rowOff>
    </xdr:to>
    <xdr:sp macro="" textlink="">
      <xdr:nvSpPr>
        <xdr:cNvPr id="91" name="正方形/長方形 90"/>
        <xdr:cNvSpPr/>
      </xdr:nvSpPr>
      <xdr:spPr>
        <a:xfrm>
          <a:off x="167640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90170</xdr:rowOff>
    </xdr:from>
    <xdr:to>
      <xdr:col>18</xdr:col>
      <xdr:colOff>0</xdr:colOff>
      <xdr:row>48</xdr:row>
      <xdr:rowOff>0</xdr:rowOff>
    </xdr:to>
    <xdr:sp macro="" textlink="">
      <xdr:nvSpPr>
        <xdr:cNvPr id="92" name="正方形/長方形 91"/>
        <xdr:cNvSpPr/>
      </xdr:nvSpPr>
      <xdr:spPr>
        <a:xfrm>
          <a:off x="167640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57785</xdr:rowOff>
    </xdr:from>
    <xdr:to>
      <xdr:col>24</xdr:col>
      <xdr:colOff>0</xdr:colOff>
      <xdr:row>46</xdr:row>
      <xdr:rowOff>142240</xdr:rowOff>
    </xdr:to>
    <xdr:sp macro="" textlink="">
      <xdr:nvSpPr>
        <xdr:cNvPr id="93" name="正方形/長方形 92"/>
        <xdr:cNvSpPr/>
      </xdr:nvSpPr>
      <xdr:spPr>
        <a:xfrm>
          <a:off x="26822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90170</xdr:rowOff>
    </xdr:from>
    <xdr:to>
      <xdr:col>24</xdr:col>
      <xdr:colOff>0</xdr:colOff>
      <xdr:row>48</xdr:row>
      <xdr:rowOff>0</xdr:rowOff>
    </xdr:to>
    <xdr:sp macro="" textlink="">
      <xdr:nvSpPr>
        <xdr:cNvPr id="94" name="正方形/長方形 93"/>
        <xdr:cNvSpPr/>
      </xdr:nvSpPr>
      <xdr:spPr>
        <a:xfrm>
          <a:off x="26822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86,080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84455</xdr:rowOff>
    </xdr:to>
    <xdr:sp macro="" textlink="">
      <xdr:nvSpPr>
        <xdr:cNvPr id="95" name="正方形/長方形 94"/>
        <xdr:cNvSpPr/>
      </xdr:nvSpPr>
      <xdr:spPr>
        <a:xfrm>
          <a:off x="670560" y="80759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9235"/>
    <xdr:sp macro="" textlink="">
      <xdr:nvSpPr>
        <xdr:cNvPr id="96" name="テキスト ボックス 95"/>
        <xdr:cNvSpPr txBox="1"/>
      </xdr:nvSpPr>
      <xdr:spPr>
        <a:xfrm>
          <a:off x="65532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84455</xdr:rowOff>
    </xdr:from>
    <xdr:to>
      <xdr:col>28</xdr:col>
      <xdr:colOff>114300</xdr:colOff>
      <xdr:row>61</xdr:row>
      <xdr:rowOff>84455</xdr:rowOff>
    </xdr:to>
    <xdr:cxnSp macro="">
      <xdr:nvCxnSpPr>
        <xdr:cNvPr id="97" name="直線コネクタ 96"/>
        <xdr:cNvCxnSpPr/>
      </xdr:nvCxnSpPr>
      <xdr:spPr>
        <a:xfrm>
          <a:off x="670560" y="103143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113665</xdr:rowOff>
    </xdr:from>
    <xdr:ext cx="530225" cy="262890"/>
    <xdr:sp macro="" textlink="">
      <xdr:nvSpPr>
        <xdr:cNvPr id="98" name="テキスト ボックス 97"/>
        <xdr:cNvSpPr txBox="1"/>
      </xdr:nvSpPr>
      <xdr:spPr>
        <a:xfrm>
          <a:off x="207645" y="10175875"/>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45085</xdr:rowOff>
    </xdr:from>
    <xdr:to>
      <xdr:col>28</xdr:col>
      <xdr:colOff>114300</xdr:colOff>
      <xdr:row>59</xdr:row>
      <xdr:rowOff>45085</xdr:rowOff>
    </xdr:to>
    <xdr:cxnSp macro="">
      <xdr:nvCxnSpPr>
        <xdr:cNvPr id="99" name="直線コネクタ 98"/>
        <xdr:cNvCxnSpPr/>
      </xdr:nvCxnSpPr>
      <xdr:spPr>
        <a:xfrm>
          <a:off x="670560" y="99396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74930</xdr:rowOff>
    </xdr:from>
    <xdr:ext cx="530225" cy="262890"/>
    <xdr:sp macro="" textlink="">
      <xdr:nvSpPr>
        <xdr:cNvPr id="100" name="テキスト ボックス 99"/>
        <xdr:cNvSpPr txBox="1"/>
      </xdr:nvSpPr>
      <xdr:spPr>
        <a:xfrm>
          <a:off x="207645" y="9801860"/>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670560" y="95656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36195</xdr:rowOff>
    </xdr:from>
    <xdr:ext cx="530225" cy="262255"/>
    <xdr:sp macro="" textlink="">
      <xdr:nvSpPr>
        <xdr:cNvPr id="102" name="テキスト ボックス 101"/>
        <xdr:cNvSpPr txBox="1"/>
      </xdr:nvSpPr>
      <xdr:spPr>
        <a:xfrm>
          <a:off x="207645" y="942784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142240</xdr:rowOff>
    </xdr:from>
    <xdr:to>
      <xdr:col>28</xdr:col>
      <xdr:colOff>114300</xdr:colOff>
      <xdr:row>54</xdr:row>
      <xdr:rowOff>142240</xdr:rowOff>
    </xdr:to>
    <xdr:cxnSp macro="">
      <xdr:nvCxnSpPr>
        <xdr:cNvPr id="103" name="直線コネクタ 102"/>
        <xdr:cNvCxnSpPr/>
      </xdr:nvCxnSpPr>
      <xdr:spPr>
        <a:xfrm>
          <a:off x="670560" y="9198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167640</xdr:rowOff>
    </xdr:from>
    <xdr:ext cx="530225" cy="262890"/>
    <xdr:sp macro="" textlink="">
      <xdr:nvSpPr>
        <xdr:cNvPr id="104" name="テキスト ボックス 103"/>
        <xdr:cNvSpPr txBox="1"/>
      </xdr:nvSpPr>
      <xdr:spPr>
        <a:xfrm>
          <a:off x="207645" y="9056370"/>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103505</xdr:rowOff>
    </xdr:from>
    <xdr:to>
      <xdr:col>28</xdr:col>
      <xdr:colOff>114300</xdr:colOff>
      <xdr:row>52</xdr:row>
      <xdr:rowOff>103505</xdr:rowOff>
    </xdr:to>
    <xdr:cxnSp macro="">
      <xdr:nvCxnSpPr>
        <xdr:cNvPr id="105" name="直線コネクタ 104"/>
        <xdr:cNvCxnSpPr/>
      </xdr:nvCxnSpPr>
      <xdr:spPr>
        <a:xfrm>
          <a:off x="670560" y="8824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132715</xdr:rowOff>
    </xdr:from>
    <xdr:ext cx="594360" cy="262255"/>
    <xdr:sp macro="" textlink="">
      <xdr:nvSpPr>
        <xdr:cNvPr id="106" name="テキスト ボックス 105"/>
        <xdr:cNvSpPr txBox="1"/>
      </xdr:nvSpPr>
      <xdr:spPr>
        <a:xfrm>
          <a:off x="166370" y="868616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64135</xdr:rowOff>
    </xdr:from>
    <xdr:to>
      <xdr:col>28</xdr:col>
      <xdr:colOff>114300</xdr:colOff>
      <xdr:row>50</xdr:row>
      <xdr:rowOff>64135</xdr:rowOff>
    </xdr:to>
    <xdr:cxnSp macro="">
      <xdr:nvCxnSpPr>
        <xdr:cNvPr id="107" name="直線コネクタ 106"/>
        <xdr:cNvCxnSpPr/>
      </xdr:nvCxnSpPr>
      <xdr:spPr>
        <a:xfrm>
          <a:off x="670560" y="8449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93980</xdr:rowOff>
    </xdr:from>
    <xdr:ext cx="594360" cy="262255"/>
    <xdr:sp macro="" textlink="">
      <xdr:nvSpPr>
        <xdr:cNvPr id="108" name="テキスト ボックス 107"/>
        <xdr:cNvSpPr txBox="1"/>
      </xdr:nvSpPr>
      <xdr:spPr>
        <a:xfrm>
          <a:off x="166370" y="8312150"/>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670560" y="80759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55245</xdr:rowOff>
    </xdr:from>
    <xdr:ext cx="594360" cy="262255"/>
    <xdr:sp macro="" textlink="">
      <xdr:nvSpPr>
        <xdr:cNvPr id="110" name="テキスト ボックス 109"/>
        <xdr:cNvSpPr txBox="1"/>
      </xdr:nvSpPr>
      <xdr:spPr>
        <a:xfrm>
          <a:off x="166370" y="793813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84455</xdr:rowOff>
    </xdr:to>
    <xdr:sp macro="" textlink="">
      <xdr:nvSpPr>
        <xdr:cNvPr id="111" name="物件費グラフ枠"/>
        <xdr:cNvSpPr/>
      </xdr:nvSpPr>
      <xdr:spPr>
        <a:xfrm>
          <a:off x="670560" y="80759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66040</xdr:rowOff>
    </xdr:from>
    <xdr:to>
      <xdr:col>24</xdr:col>
      <xdr:colOff>62865</xdr:colOff>
      <xdr:row>59</xdr:row>
      <xdr:rowOff>19685</xdr:rowOff>
    </xdr:to>
    <xdr:cxnSp macro="">
      <xdr:nvCxnSpPr>
        <xdr:cNvPr id="112" name="直線コネクタ 111"/>
        <xdr:cNvCxnSpPr/>
      </xdr:nvCxnSpPr>
      <xdr:spPr>
        <a:xfrm flipV="1">
          <a:off x="4084955" y="8619490"/>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23495</xdr:rowOff>
    </xdr:from>
    <xdr:ext cx="534670" cy="262255"/>
    <xdr:sp macro="" textlink="">
      <xdr:nvSpPr>
        <xdr:cNvPr id="113" name="物件費最小値テキスト"/>
        <xdr:cNvSpPr txBox="1"/>
      </xdr:nvSpPr>
      <xdr:spPr>
        <a:xfrm>
          <a:off x="4137660" y="991806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41,289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19685</xdr:rowOff>
    </xdr:from>
    <xdr:to>
      <xdr:col>24</xdr:col>
      <xdr:colOff>152400</xdr:colOff>
      <xdr:row>59</xdr:row>
      <xdr:rowOff>19685</xdr:rowOff>
    </xdr:to>
    <xdr:cxnSp macro="">
      <xdr:nvCxnSpPr>
        <xdr:cNvPr id="114" name="直線コネクタ 113"/>
        <xdr:cNvCxnSpPr/>
      </xdr:nvCxnSpPr>
      <xdr:spPr>
        <a:xfrm>
          <a:off x="4020820" y="99142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12065</xdr:rowOff>
    </xdr:from>
    <xdr:ext cx="598805" cy="262255"/>
    <xdr:sp macro="" textlink="">
      <xdr:nvSpPr>
        <xdr:cNvPr id="115" name="物件費最大値テキスト"/>
        <xdr:cNvSpPr txBox="1"/>
      </xdr:nvSpPr>
      <xdr:spPr>
        <a:xfrm>
          <a:off x="4137660" y="8397875"/>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110,950</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66040</xdr:rowOff>
    </xdr:from>
    <xdr:to>
      <xdr:col>24</xdr:col>
      <xdr:colOff>152400</xdr:colOff>
      <xdr:row>51</xdr:row>
      <xdr:rowOff>66040</xdr:rowOff>
    </xdr:to>
    <xdr:cxnSp macro="">
      <xdr:nvCxnSpPr>
        <xdr:cNvPr id="116" name="直線コネクタ 115"/>
        <xdr:cNvCxnSpPr/>
      </xdr:nvCxnSpPr>
      <xdr:spPr>
        <a:xfrm>
          <a:off x="4020820" y="86194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56</xdr:row>
      <xdr:rowOff>67310</xdr:rowOff>
    </xdr:from>
    <xdr:to>
      <xdr:col>24</xdr:col>
      <xdr:colOff>63500</xdr:colOff>
      <xdr:row>56</xdr:row>
      <xdr:rowOff>163195</xdr:rowOff>
    </xdr:to>
    <xdr:cxnSp macro="">
      <xdr:nvCxnSpPr>
        <xdr:cNvPr id="117" name="直線コネクタ 116"/>
        <xdr:cNvCxnSpPr/>
      </xdr:nvCxnSpPr>
      <xdr:spPr>
        <a:xfrm flipV="1">
          <a:off x="3352800" y="9458960"/>
          <a:ext cx="73406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20320</xdr:rowOff>
    </xdr:from>
    <xdr:ext cx="534670" cy="262890"/>
    <xdr:sp macro="" textlink="">
      <xdr:nvSpPr>
        <xdr:cNvPr id="118" name="物件費平均値テキスト"/>
        <xdr:cNvSpPr txBox="1"/>
      </xdr:nvSpPr>
      <xdr:spPr>
        <a:xfrm>
          <a:off x="4137660" y="9411970"/>
          <a:ext cx="53467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42545</xdr:rowOff>
    </xdr:from>
    <xdr:to>
      <xdr:col>24</xdr:col>
      <xdr:colOff>114300</xdr:colOff>
      <xdr:row>56</xdr:row>
      <xdr:rowOff>146050</xdr:rowOff>
    </xdr:to>
    <xdr:sp macro="" textlink="">
      <xdr:nvSpPr>
        <xdr:cNvPr id="119" name="フローチャート: 判断 118"/>
        <xdr:cNvSpPr/>
      </xdr:nvSpPr>
      <xdr:spPr>
        <a:xfrm>
          <a:off x="4036060" y="94341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163195</xdr:rowOff>
    </xdr:from>
    <xdr:to>
      <xdr:col>19</xdr:col>
      <xdr:colOff>167640</xdr:colOff>
      <xdr:row>57</xdr:row>
      <xdr:rowOff>52705</xdr:rowOff>
    </xdr:to>
    <xdr:cxnSp macro="">
      <xdr:nvCxnSpPr>
        <xdr:cNvPr id="120" name="直線コネクタ 119"/>
        <xdr:cNvCxnSpPr/>
      </xdr:nvCxnSpPr>
      <xdr:spPr>
        <a:xfrm flipV="1">
          <a:off x="2565400" y="9554845"/>
          <a:ext cx="7874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167640</xdr:rowOff>
    </xdr:from>
    <xdr:to>
      <xdr:col>20</xdr:col>
      <xdr:colOff>38100</xdr:colOff>
      <xdr:row>57</xdr:row>
      <xdr:rowOff>97155</xdr:rowOff>
    </xdr:to>
    <xdr:sp macro="" textlink="">
      <xdr:nvSpPr>
        <xdr:cNvPr id="121" name="フローチャート: 判断 120"/>
        <xdr:cNvSpPr/>
      </xdr:nvSpPr>
      <xdr:spPr>
        <a:xfrm>
          <a:off x="3312160" y="955929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88265</xdr:rowOff>
    </xdr:from>
    <xdr:ext cx="533400" cy="262255"/>
    <xdr:sp macro="" textlink="">
      <xdr:nvSpPr>
        <xdr:cNvPr id="122" name="テキスト ボックス 121"/>
        <xdr:cNvSpPr txBox="1"/>
      </xdr:nvSpPr>
      <xdr:spPr>
        <a:xfrm>
          <a:off x="3118485" y="9647555"/>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52705</xdr:rowOff>
    </xdr:from>
    <xdr:to>
      <xdr:col>15</xdr:col>
      <xdr:colOff>50800</xdr:colOff>
      <xdr:row>57</xdr:row>
      <xdr:rowOff>124460</xdr:rowOff>
    </xdr:to>
    <xdr:cxnSp macro="">
      <xdr:nvCxnSpPr>
        <xdr:cNvPr id="123" name="直線コネクタ 122"/>
        <xdr:cNvCxnSpPr/>
      </xdr:nvCxnSpPr>
      <xdr:spPr>
        <a:xfrm flipV="1">
          <a:off x="1790700" y="9611995"/>
          <a:ext cx="7747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24130</xdr:rowOff>
    </xdr:from>
    <xdr:to>
      <xdr:col>15</xdr:col>
      <xdr:colOff>101600</xdr:colOff>
      <xdr:row>57</xdr:row>
      <xdr:rowOff>127635</xdr:rowOff>
    </xdr:to>
    <xdr:sp macro="" textlink="">
      <xdr:nvSpPr>
        <xdr:cNvPr id="124" name="フローチャート: 判断 123"/>
        <xdr:cNvSpPr/>
      </xdr:nvSpPr>
      <xdr:spPr>
        <a:xfrm>
          <a:off x="2514600" y="95834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118110</xdr:rowOff>
    </xdr:from>
    <xdr:ext cx="534670" cy="262890"/>
    <xdr:sp macro="" textlink="">
      <xdr:nvSpPr>
        <xdr:cNvPr id="125" name="テキスト ボックス 124"/>
        <xdr:cNvSpPr txBox="1"/>
      </xdr:nvSpPr>
      <xdr:spPr>
        <a:xfrm>
          <a:off x="2343785" y="967740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57</xdr:row>
      <xdr:rowOff>119380</xdr:rowOff>
    </xdr:from>
    <xdr:to>
      <xdr:col>10</xdr:col>
      <xdr:colOff>114300</xdr:colOff>
      <xdr:row>57</xdr:row>
      <xdr:rowOff>124460</xdr:rowOff>
    </xdr:to>
    <xdr:cxnSp macro="">
      <xdr:nvCxnSpPr>
        <xdr:cNvPr id="126" name="直線コネクタ 125"/>
        <xdr:cNvCxnSpPr/>
      </xdr:nvCxnSpPr>
      <xdr:spPr>
        <a:xfrm>
          <a:off x="1005840" y="9678670"/>
          <a:ext cx="7848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73660</xdr:rowOff>
    </xdr:from>
    <xdr:to>
      <xdr:col>10</xdr:col>
      <xdr:colOff>165100</xdr:colOff>
      <xdr:row>58</xdr:row>
      <xdr:rowOff>2540</xdr:rowOff>
    </xdr:to>
    <xdr:sp macro="" textlink="">
      <xdr:nvSpPr>
        <xdr:cNvPr id="127" name="フローチャート: 判断 126"/>
        <xdr:cNvSpPr/>
      </xdr:nvSpPr>
      <xdr:spPr>
        <a:xfrm>
          <a:off x="1739900" y="96329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167640</xdr:rowOff>
    </xdr:from>
    <xdr:ext cx="534670" cy="262890"/>
    <xdr:sp macro="" textlink="">
      <xdr:nvSpPr>
        <xdr:cNvPr id="128" name="テキスト ボックス 127"/>
        <xdr:cNvSpPr txBox="1"/>
      </xdr:nvSpPr>
      <xdr:spPr>
        <a:xfrm>
          <a:off x="1546225" y="972693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108585</xdr:rowOff>
    </xdr:from>
    <xdr:to>
      <xdr:col>6</xdr:col>
      <xdr:colOff>38100</xdr:colOff>
      <xdr:row>58</xdr:row>
      <xdr:rowOff>37465</xdr:rowOff>
    </xdr:to>
    <xdr:sp macro="" textlink="">
      <xdr:nvSpPr>
        <xdr:cNvPr id="129" name="フローチャート: 判断 128"/>
        <xdr:cNvSpPr/>
      </xdr:nvSpPr>
      <xdr:spPr>
        <a:xfrm>
          <a:off x="965200" y="966787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28575</xdr:rowOff>
    </xdr:from>
    <xdr:ext cx="533400" cy="261620"/>
    <xdr:sp macro="" textlink="">
      <xdr:nvSpPr>
        <xdr:cNvPr id="130" name="テキスト ボックス 129"/>
        <xdr:cNvSpPr txBox="1"/>
      </xdr:nvSpPr>
      <xdr:spPr>
        <a:xfrm>
          <a:off x="771525" y="9755505"/>
          <a:ext cx="5334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81280</xdr:rowOff>
    </xdr:from>
    <xdr:ext cx="762000" cy="262890"/>
    <xdr:sp macro="" textlink="">
      <xdr:nvSpPr>
        <xdr:cNvPr id="131" name="テキスト ボックス 130"/>
        <xdr:cNvSpPr txBox="1"/>
      </xdr:nvSpPr>
      <xdr:spPr>
        <a:xfrm>
          <a:off x="391922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167640</xdr:colOff>
      <xdr:row>61</xdr:row>
      <xdr:rowOff>81280</xdr:rowOff>
    </xdr:from>
    <xdr:ext cx="762000" cy="262890"/>
    <xdr:sp macro="" textlink="">
      <xdr:nvSpPr>
        <xdr:cNvPr id="132" name="テキスト ボックス 131"/>
        <xdr:cNvSpPr txBox="1"/>
      </xdr:nvSpPr>
      <xdr:spPr>
        <a:xfrm>
          <a:off x="31851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81280</xdr:rowOff>
    </xdr:from>
    <xdr:ext cx="762000" cy="262890"/>
    <xdr:sp macro="" textlink="">
      <xdr:nvSpPr>
        <xdr:cNvPr id="133" name="テキスト ボックス 132"/>
        <xdr:cNvSpPr txBox="1"/>
      </xdr:nvSpPr>
      <xdr:spPr>
        <a:xfrm>
          <a:off x="23977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81280</xdr:rowOff>
    </xdr:from>
    <xdr:ext cx="762000" cy="262890"/>
    <xdr:sp macro="" textlink="">
      <xdr:nvSpPr>
        <xdr:cNvPr id="134" name="テキスト ボックス 133"/>
        <xdr:cNvSpPr txBox="1"/>
      </xdr:nvSpPr>
      <xdr:spPr>
        <a:xfrm>
          <a:off x="16230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167640</xdr:colOff>
      <xdr:row>61</xdr:row>
      <xdr:rowOff>81280</xdr:rowOff>
    </xdr:from>
    <xdr:ext cx="762000" cy="262890"/>
    <xdr:sp macro="" textlink="">
      <xdr:nvSpPr>
        <xdr:cNvPr id="135" name="テキスト ボックス 134"/>
        <xdr:cNvSpPr txBox="1"/>
      </xdr:nvSpPr>
      <xdr:spPr>
        <a:xfrm>
          <a:off x="8382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15875</xdr:rowOff>
    </xdr:from>
    <xdr:to>
      <xdr:col>24</xdr:col>
      <xdr:colOff>114300</xdr:colOff>
      <xdr:row>56</xdr:row>
      <xdr:rowOff>118110</xdr:rowOff>
    </xdr:to>
    <xdr:sp macro="" textlink="">
      <xdr:nvSpPr>
        <xdr:cNvPr id="136" name="楕円 135"/>
        <xdr:cNvSpPr/>
      </xdr:nvSpPr>
      <xdr:spPr>
        <a:xfrm>
          <a:off x="4036060" y="9407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38735</xdr:rowOff>
    </xdr:from>
    <xdr:ext cx="534670" cy="262890"/>
    <xdr:sp macro="" textlink="">
      <xdr:nvSpPr>
        <xdr:cNvPr id="137" name="物件費該当値テキスト"/>
        <xdr:cNvSpPr txBox="1"/>
      </xdr:nvSpPr>
      <xdr:spPr>
        <a:xfrm>
          <a:off x="4137660" y="926274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111760</xdr:rowOff>
    </xdr:from>
    <xdr:to>
      <xdr:col>20</xdr:col>
      <xdr:colOff>38100</xdr:colOff>
      <xdr:row>57</xdr:row>
      <xdr:rowOff>40640</xdr:rowOff>
    </xdr:to>
    <xdr:sp macro="" textlink="">
      <xdr:nvSpPr>
        <xdr:cNvPr id="138" name="楕円 137"/>
        <xdr:cNvSpPr/>
      </xdr:nvSpPr>
      <xdr:spPr>
        <a:xfrm>
          <a:off x="3312160" y="950341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57150</xdr:rowOff>
    </xdr:from>
    <xdr:ext cx="533400" cy="262255"/>
    <xdr:sp macro="" textlink="">
      <xdr:nvSpPr>
        <xdr:cNvPr id="139" name="テキスト ボックス 138"/>
        <xdr:cNvSpPr txBox="1"/>
      </xdr:nvSpPr>
      <xdr:spPr>
        <a:xfrm>
          <a:off x="3118485" y="9281160"/>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1270</xdr:rowOff>
    </xdr:from>
    <xdr:to>
      <xdr:col>15</xdr:col>
      <xdr:colOff>101600</xdr:colOff>
      <xdr:row>57</xdr:row>
      <xdr:rowOff>104775</xdr:rowOff>
    </xdr:to>
    <xdr:sp macro="" textlink="">
      <xdr:nvSpPr>
        <xdr:cNvPr id="140" name="楕円 139"/>
        <xdr:cNvSpPr/>
      </xdr:nvSpPr>
      <xdr:spPr>
        <a:xfrm>
          <a:off x="2514600" y="95605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120650</xdr:rowOff>
    </xdr:from>
    <xdr:ext cx="534670" cy="263525"/>
    <xdr:sp macro="" textlink="">
      <xdr:nvSpPr>
        <xdr:cNvPr id="141" name="テキスト ボックス 140"/>
        <xdr:cNvSpPr txBox="1"/>
      </xdr:nvSpPr>
      <xdr:spPr>
        <a:xfrm>
          <a:off x="2343785" y="934466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73025</xdr:rowOff>
    </xdr:from>
    <xdr:to>
      <xdr:col>10</xdr:col>
      <xdr:colOff>165100</xdr:colOff>
      <xdr:row>58</xdr:row>
      <xdr:rowOff>1905</xdr:rowOff>
    </xdr:to>
    <xdr:sp macro="" textlink="">
      <xdr:nvSpPr>
        <xdr:cNvPr id="142" name="楕円 141"/>
        <xdr:cNvSpPr/>
      </xdr:nvSpPr>
      <xdr:spPr>
        <a:xfrm>
          <a:off x="1739900" y="963231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18415</xdr:rowOff>
    </xdr:from>
    <xdr:ext cx="534670" cy="262255"/>
    <xdr:sp macro="" textlink="">
      <xdr:nvSpPr>
        <xdr:cNvPr id="143" name="テキスト ボックス 142"/>
        <xdr:cNvSpPr txBox="1"/>
      </xdr:nvSpPr>
      <xdr:spPr>
        <a:xfrm>
          <a:off x="1546225" y="941006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68580</xdr:rowOff>
    </xdr:from>
    <xdr:to>
      <xdr:col>6</xdr:col>
      <xdr:colOff>38100</xdr:colOff>
      <xdr:row>57</xdr:row>
      <xdr:rowOff>167640</xdr:rowOff>
    </xdr:to>
    <xdr:sp macro="" textlink="">
      <xdr:nvSpPr>
        <xdr:cNvPr id="144" name="楕円 143"/>
        <xdr:cNvSpPr/>
      </xdr:nvSpPr>
      <xdr:spPr>
        <a:xfrm>
          <a:off x="965200" y="962787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14605</xdr:rowOff>
    </xdr:from>
    <xdr:ext cx="533400" cy="262255"/>
    <xdr:sp macro="" textlink="">
      <xdr:nvSpPr>
        <xdr:cNvPr id="145" name="テキスト ボックス 144"/>
        <xdr:cNvSpPr txBox="1"/>
      </xdr:nvSpPr>
      <xdr:spPr>
        <a:xfrm>
          <a:off x="771525" y="9406255"/>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57785</xdr:rowOff>
    </xdr:from>
    <xdr:to>
      <xdr:col>28</xdr:col>
      <xdr:colOff>114300</xdr:colOff>
      <xdr:row>65</xdr:row>
      <xdr:rowOff>32385</xdr:rowOff>
    </xdr:to>
    <xdr:sp macro="" textlink="">
      <xdr:nvSpPr>
        <xdr:cNvPr id="146" name="正方形/長方形 145"/>
        <xdr:cNvSpPr/>
      </xdr:nvSpPr>
      <xdr:spPr>
        <a:xfrm>
          <a:off x="670560" y="106229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57785</xdr:rowOff>
    </xdr:from>
    <xdr:to>
      <xdr:col>12</xdr:col>
      <xdr:colOff>127000</xdr:colOff>
      <xdr:row>66</xdr:row>
      <xdr:rowOff>142240</xdr:rowOff>
    </xdr:to>
    <xdr:sp macro="" textlink="">
      <xdr:nvSpPr>
        <xdr:cNvPr id="147" name="正方形/長方形 146"/>
        <xdr:cNvSpPr/>
      </xdr:nvSpPr>
      <xdr:spPr>
        <a:xfrm>
          <a:off x="79756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90170</xdr:rowOff>
    </xdr:from>
    <xdr:to>
      <xdr:col>12</xdr:col>
      <xdr:colOff>127000</xdr:colOff>
      <xdr:row>68</xdr:row>
      <xdr:rowOff>0</xdr:rowOff>
    </xdr:to>
    <xdr:sp macro="" textlink="">
      <xdr:nvSpPr>
        <xdr:cNvPr id="148" name="正方形/長方形 147"/>
        <xdr:cNvSpPr/>
      </xdr:nvSpPr>
      <xdr:spPr>
        <a:xfrm>
          <a:off x="79756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57785</xdr:rowOff>
    </xdr:from>
    <xdr:to>
      <xdr:col>18</xdr:col>
      <xdr:colOff>0</xdr:colOff>
      <xdr:row>66</xdr:row>
      <xdr:rowOff>142240</xdr:rowOff>
    </xdr:to>
    <xdr:sp macro="" textlink="">
      <xdr:nvSpPr>
        <xdr:cNvPr id="149" name="正方形/長方形 148"/>
        <xdr:cNvSpPr/>
      </xdr:nvSpPr>
      <xdr:spPr>
        <a:xfrm>
          <a:off x="167640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90170</xdr:rowOff>
    </xdr:from>
    <xdr:to>
      <xdr:col>18</xdr:col>
      <xdr:colOff>0</xdr:colOff>
      <xdr:row>68</xdr:row>
      <xdr:rowOff>0</xdr:rowOff>
    </xdr:to>
    <xdr:sp macro="" textlink="">
      <xdr:nvSpPr>
        <xdr:cNvPr id="150" name="正方形/長方形 149"/>
        <xdr:cNvSpPr/>
      </xdr:nvSpPr>
      <xdr:spPr>
        <a:xfrm>
          <a:off x="167640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57785</xdr:rowOff>
    </xdr:from>
    <xdr:to>
      <xdr:col>24</xdr:col>
      <xdr:colOff>0</xdr:colOff>
      <xdr:row>66</xdr:row>
      <xdr:rowOff>142240</xdr:rowOff>
    </xdr:to>
    <xdr:sp macro="" textlink="">
      <xdr:nvSpPr>
        <xdr:cNvPr id="151" name="正方形/長方形 150"/>
        <xdr:cNvSpPr/>
      </xdr:nvSpPr>
      <xdr:spPr>
        <a:xfrm>
          <a:off x="26822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90170</xdr:rowOff>
    </xdr:from>
    <xdr:to>
      <xdr:col>24</xdr:col>
      <xdr:colOff>0</xdr:colOff>
      <xdr:row>68</xdr:row>
      <xdr:rowOff>0</xdr:rowOff>
    </xdr:to>
    <xdr:sp macro="" textlink="">
      <xdr:nvSpPr>
        <xdr:cNvPr id="152" name="正方形/長方形 151"/>
        <xdr:cNvSpPr/>
      </xdr:nvSpPr>
      <xdr:spPr>
        <a:xfrm>
          <a:off x="26822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84455</xdr:rowOff>
    </xdr:to>
    <xdr:sp macro="" textlink="">
      <xdr:nvSpPr>
        <xdr:cNvPr id="153" name="正方形/長方形 152"/>
        <xdr:cNvSpPr/>
      </xdr:nvSpPr>
      <xdr:spPr>
        <a:xfrm>
          <a:off x="670560" y="114287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9235"/>
    <xdr:sp macro="" textlink="">
      <xdr:nvSpPr>
        <xdr:cNvPr id="154" name="テキスト ボックス 153"/>
        <xdr:cNvSpPr txBox="1"/>
      </xdr:nvSpPr>
      <xdr:spPr>
        <a:xfrm>
          <a:off x="655320" y="112420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84455</xdr:rowOff>
    </xdr:from>
    <xdr:to>
      <xdr:col>28</xdr:col>
      <xdr:colOff>114300</xdr:colOff>
      <xdr:row>81</xdr:row>
      <xdr:rowOff>84455</xdr:rowOff>
    </xdr:to>
    <xdr:cxnSp macro="">
      <xdr:nvCxnSpPr>
        <xdr:cNvPr id="155" name="直線コネクタ 154"/>
        <xdr:cNvCxnSpPr/>
      </xdr:nvCxnSpPr>
      <xdr:spPr>
        <a:xfrm>
          <a:off x="670560" y="136671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670560" y="131051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55245</xdr:rowOff>
    </xdr:from>
    <xdr:ext cx="248920" cy="262255"/>
    <xdr:sp macro="" textlink="">
      <xdr:nvSpPr>
        <xdr:cNvPr id="157" name="テキスト ボックス 156"/>
        <xdr:cNvSpPr txBox="1"/>
      </xdr:nvSpPr>
      <xdr:spPr>
        <a:xfrm>
          <a:off x="467360" y="1296733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142240</xdr:rowOff>
    </xdr:from>
    <xdr:to>
      <xdr:col>28</xdr:col>
      <xdr:colOff>114300</xdr:colOff>
      <xdr:row>74</xdr:row>
      <xdr:rowOff>142240</xdr:rowOff>
    </xdr:to>
    <xdr:cxnSp macro="">
      <xdr:nvCxnSpPr>
        <xdr:cNvPr id="158" name="直線コネクタ 157"/>
        <xdr:cNvCxnSpPr/>
      </xdr:nvCxnSpPr>
      <xdr:spPr>
        <a:xfrm>
          <a:off x="670560" y="125514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167640</xdr:rowOff>
    </xdr:from>
    <xdr:ext cx="530225" cy="262890"/>
    <xdr:sp macro="" textlink="">
      <xdr:nvSpPr>
        <xdr:cNvPr id="159" name="テキスト ボックス 158"/>
        <xdr:cNvSpPr txBox="1"/>
      </xdr:nvSpPr>
      <xdr:spPr>
        <a:xfrm>
          <a:off x="207645" y="12409170"/>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84455</xdr:rowOff>
    </xdr:from>
    <xdr:to>
      <xdr:col>28</xdr:col>
      <xdr:colOff>114300</xdr:colOff>
      <xdr:row>71</xdr:row>
      <xdr:rowOff>84455</xdr:rowOff>
    </xdr:to>
    <xdr:cxnSp macro="">
      <xdr:nvCxnSpPr>
        <xdr:cNvPr id="160" name="直線コネクタ 159"/>
        <xdr:cNvCxnSpPr/>
      </xdr:nvCxnSpPr>
      <xdr:spPr>
        <a:xfrm>
          <a:off x="670560" y="119907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113665</xdr:rowOff>
    </xdr:from>
    <xdr:ext cx="530225" cy="262890"/>
    <xdr:sp macro="" textlink="">
      <xdr:nvSpPr>
        <xdr:cNvPr id="161" name="テキスト ボックス 160"/>
        <xdr:cNvSpPr txBox="1"/>
      </xdr:nvSpPr>
      <xdr:spPr>
        <a:xfrm>
          <a:off x="207645" y="11852275"/>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670560" y="114287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55245</xdr:rowOff>
    </xdr:from>
    <xdr:ext cx="530225" cy="262255"/>
    <xdr:sp macro="" textlink="">
      <xdr:nvSpPr>
        <xdr:cNvPr id="163" name="テキスト ボックス 162"/>
        <xdr:cNvSpPr txBox="1"/>
      </xdr:nvSpPr>
      <xdr:spPr>
        <a:xfrm>
          <a:off x="207645" y="1129093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84455</xdr:rowOff>
    </xdr:to>
    <xdr:sp macro="" textlink="">
      <xdr:nvSpPr>
        <xdr:cNvPr id="164" name="維持補修費グラフ枠"/>
        <xdr:cNvSpPr/>
      </xdr:nvSpPr>
      <xdr:spPr>
        <a:xfrm>
          <a:off x="670560" y="114287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123825</xdr:rowOff>
    </xdr:from>
    <xdr:to>
      <xdr:col>24</xdr:col>
      <xdr:colOff>62865</xdr:colOff>
      <xdr:row>77</xdr:row>
      <xdr:rowOff>155575</xdr:rowOff>
    </xdr:to>
    <xdr:cxnSp macro="">
      <xdr:nvCxnSpPr>
        <xdr:cNvPr id="165" name="直線コネクタ 164"/>
        <xdr:cNvCxnSpPr/>
      </xdr:nvCxnSpPr>
      <xdr:spPr>
        <a:xfrm flipV="1">
          <a:off x="4084955" y="11862435"/>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160020</xdr:rowOff>
    </xdr:from>
    <xdr:ext cx="378460" cy="261620"/>
    <xdr:sp macro="" textlink="">
      <xdr:nvSpPr>
        <xdr:cNvPr id="166" name="維持補修費最小値テキスト"/>
        <xdr:cNvSpPr txBox="1"/>
      </xdr:nvSpPr>
      <xdr:spPr>
        <a:xfrm>
          <a:off x="4137660" y="13072110"/>
          <a:ext cx="378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155575</xdr:rowOff>
    </xdr:from>
    <xdr:to>
      <xdr:col>24</xdr:col>
      <xdr:colOff>152400</xdr:colOff>
      <xdr:row>77</xdr:row>
      <xdr:rowOff>155575</xdr:rowOff>
    </xdr:to>
    <xdr:cxnSp macro="">
      <xdr:nvCxnSpPr>
        <xdr:cNvPr id="167" name="直線コネクタ 166"/>
        <xdr:cNvCxnSpPr/>
      </xdr:nvCxnSpPr>
      <xdr:spPr>
        <a:xfrm>
          <a:off x="4020820" y="130676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69850</xdr:rowOff>
    </xdr:from>
    <xdr:ext cx="534670" cy="262255"/>
    <xdr:sp macro="" textlink="">
      <xdr:nvSpPr>
        <xdr:cNvPr id="168" name="維持補修費最大値テキスト"/>
        <xdr:cNvSpPr txBox="1"/>
      </xdr:nvSpPr>
      <xdr:spPr>
        <a:xfrm>
          <a:off x="4137660" y="1164082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22,315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123825</xdr:rowOff>
    </xdr:from>
    <xdr:to>
      <xdr:col>24</xdr:col>
      <xdr:colOff>152400</xdr:colOff>
      <xdr:row>70</xdr:row>
      <xdr:rowOff>123825</xdr:rowOff>
    </xdr:to>
    <xdr:cxnSp macro="">
      <xdr:nvCxnSpPr>
        <xdr:cNvPr id="169" name="直線コネクタ 168"/>
        <xdr:cNvCxnSpPr/>
      </xdr:nvCxnSpPr>
      <xdr:spPr>
        <a:xfrm>
          <a:off x="4020820" y="118624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77</xdr:row>
      <xdr:rowOff>30480</xdr:rowOff>
    </xdr:from>
    <xdr:to>
      <xdr:col>24</xdr:col>
      <xdr:colOff>63500</xdr:colOff>
      <xdr:row>77</xdr:row>
      <xdr:rowOff>76200</xdr:rowOff>
    </xdr:to>
    <xdr:cxnSp macro="">
      <xdr:nvCxnSpPr>
        <xdr:cNvPr id="170" name="直線コネクタ 169"/>
        <xdr:cNvCxnSpPr/>
      </xdr:nvCxnSpPr>
      <xdr:spPr>
        <a:xfrm>
          <a:off x="3352800" y="12942570"/>
          <a:ext cx="7340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119380</xdr:rowOff>
    </xdr:from>
    <xdr:ext cx="469900" cy="263525"/>
    <xdr:sp macro="" textlink="">
      <xdr:nvSpPr>
        <xdr:cNvPr id="171" name="維持補修費平均値テキスト"/>
        <xdr:cNvSpPr txBox="1"/>
      </xdr:nvSpPr>
      <xdr:spPr>
        <a:xfrm>
          <a:off x="4137660" y="12696190"/>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96520</xdr:rowOff>
    </xdr:from>
    <xdr:to>
      <xdr:col>24</xdr:col>
      <xdr:colOff>114300</xdr:colOff>
      <xdr:row>77</xdr:row>
      <xdr:rowOff>25400</xdr:rowOff>
    </xdr:to>
    <xdr:sp macro="" textlink="">
      <xdr:nvSpPr>
        <xdr:cNvPr id="172" name="フローチャート: 判断 171"/>
        <xdr:cNvSpPr/>
      </xdr:nvSpPr>
      <xdr:spPr>
        <a:xfrm>
          <a:off x="4036060" y="128409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30480</xdr:rowOff>
    </xdr:from>
    <xdr:to>
      <xdr:col>19</xdr:col>
      <xdr:colOff>167640</xdr:colOff>
      <xdr:row>77</xdr:row>
      <xdr:rowOff>85725</xdr:rowOff>
    </xdr:to>
    <xdr:cxnSp macro="">
      <xdr:nvCxnSpPr>
        <xdr:cNvPr id="173" name="直線コネクタ 172"/>
        <xdr:cNvCxnSpPr/>
      </xdr:nvCxnSpPr>
      <xdr:spPr>
        <a:xfrm flipV="1">
          <a:off x="2565400" y="12942570"/>
          <a:ext cx="7874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114935</xdr:rowOff>
    </xdr:from>
    <xdr:to>
      <xdr:col>20</xdr:col>
      <xdr:colOff>38100</xdr:colOff>
      <xdr:row>77</xdr:row>
      <xdr:rowOff>43815</xdr:rowOff>
    </xdr:to>
    <xdr:sp macro="" textlink="">
      <xdr:nvSpPr>
        <xdr:cNvPr id="174" name="フローチャート: 判断 173"/>
        <xdr:cNvSpPr/>
      </xdr:nvSpPr>
      <xdr:spPr>
        <a:xfrm>
          <a:off x="3312160" y="1285938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60325</xdr:rowOff>
    </xdr:from>
    <xdr:ext cx="469900" cy="262255"/>
    <xdr:sp macro="" textlink="">
      <xdr:nvSpPr>
        <xdr:cNvPr id="175" name="テキスト ボックス 174"/>
        <xdr:cNvSpPr txBox="1"/>
      </xdr:nvSpPr>
      <xdr:spPr>
        <a:xfrm>
          <a:off x="3150870" y="1263713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85725</xdr:rowOff>
    </xdr:from>
    <xdr:to>
      <xdr:col>15</xdr:col>
      <xdr:colOff>50800</xdr:colOff>
      <xdr:row>77</xdr:row>
      <xdr:rowOff>104140</xdr:rowOff>
    </xdr:to>
    <xdr:cxnSp macro="">
      <xdr:nvCxnSpPr>
        <xdr:cNvPr id="176" name="直線コネクタ 175"/>
        <xdr:cNvCxnSpPr/>
      </xdr:nvCxnSpPr>
      <xdr:spPr>
        <a:xfrm flipV="1">
          <a:off x="1790700" y="12997815"/>
          <a:ext cx="7747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126365</xdr:rowOff>
    </xdr:from>
    <xdr:to>
      <xdr:col>15</xdr:col>
      <xdr:colOff>101600</xdr:colOff>
      <xdr:row>77</xdr:row>
      <xdr:rowOff>55245</xdr:rowOff>
    </xdr:to>
    <xdr:sp macro="" textlink="">
      <xdr:nvSpPr>
        <xdr:cNvPr id="177" name="フローチャート: 判断 176"/>
        <xdr:cNvSpPr/>
      </xdr:nvSpPr>
      <xdr:spPr>
        <a:xfrm>
          <a:off x="2514600" y="1287081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72390</xdr:rowOff>
    </xdr:from>
    <xdr:ext cx="469900" cy="262255"/>
    <xdr:sp macro="" textlink="">
      <xdr:nvSpPr>
        <xdr:cNvPr id="178" name="テキスト ボックス 177"/>
        <xdr:cNvSpPr txBox="1"/>
      </xdr:nvSpPr>
      <xdr:spPr>
        <a:xfrm>
          <a:off x="2353310" y="1264920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77</xdr:row>
      <xdr:rowOff>67310</xdr:rowOff>
    </xdr:from>
    <xdr:to>
      <xdr:col>10</xdr:col>
      <xdr:colOff>114300</xdr:colOff>
      <xdr:row>77</xdr:row>
      <xdr:rowOff>104140</xdr:rowOff>
    </xdr:to>
    <xdr:cxnSp macro="">
      <xdr:nvCxnSpPr>
        <xdr:cNvPr id="179" name="直線コネクタ 178"/>
        <xdr:cNvCxnSpPr/>
      </xdr:nvCxnSpPr>
      <xdr:spPr>
        <a:xfrm>
          <a:off x="1005840" y="12979400"/>
          <a:ext cx="7848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121920</xdr:rowOff>
    </xdr:from>
    <xdr:to>
      <xdr:col>10</xdr:col>
      <xdr:colOff>165100</xdr:colOff>
      <xdr:row>77</xdr:row>
      <xdr:rowOff>50800</xdr:rowOff>
    </xdr:to>
    <xdr:sp macro="" textlink="">
      <xdr:nvSpPr>
        <xdr:cNvPr id="180" name="フローチャート: 判断 179"/>
        <xdr:cNvSpPr/>
      </xdr:nvSpPr>
      <xdr:spPr>
        <a:xfrm>
          <a:off x="1739900" y="128663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67945</xdr:rowOff>
    </xdr:from>
    <xdr:ext cx="468630" cy="262255"/>
    <xdr:sp macro="" textlink="">
      <xdr:nvSpPr>
        <xdr:cNvPr id="181" name="テキスト ボックス 180"/>
        <xdr:cNvSpPr txBox="1"/>
      </xdr:nvSpPr>
      <xdr:spPr>
        <a:xfrm>
          <a:off x="1578610" y="12644755"/>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124460</xdr:rowOff>
    </xdr:from>
    <xdr:to>
      <xdr:col>6</xdr:col>
      <xdr:colOff>38100</xdr:colOff>
      <xdr:row>77</xdr:row>
      <xdr:rowOff>53340</xdr:rowOff>
    </xdr:to>
    <xdr:sp macro="" textlink="">
      <xdr:nvSpPr>
        <xdr:cNvPr id="182" name="フローチャート: 判断 181"/>
        <xdr:cNvSpPr/>
      </xdr:nvSpPr>
      <xdr:spPr>
        <a:xfrm>
          <a:off x="965200" y="1286891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70485</xdr:rowOff>
    </xdr:from>
    <xdr:ext cx="469900" cy="262255"/>
    <xdr:sp macro="" textlink="">
      <xdr:nvSpPr>
        <xdr:cNvPr id="183" name="テキスト ボックス 182"/>
        <xdr:cNvSpPr txBox="1"/>
      </xdr:nvSpPr>
      <xdr:spPr>
        <a:xfrm>
          <a:off x="803910" y="1264729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81280</xdr:rowOff>
    </xdr:from>
    <xdr:ext cx="762000" cy="262890"/>
    <xdr:sp macro="" textlink="">
      <xdr:nvSpPr>
        <xdr:cNvPr id="184" name="テキスト ボックス 183"/>
        <xdr:cNvSpPr txBox="1"/>
      </xdr:nvSpPr>
      <xdr:spPr>
        <a:xfrm>
          <a:off x="391922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167640</xdr:colOff>
      <xdr:row>81</xdr:row>
      <xdr:rowOff>81280</xdr:rowOff>
    </xdr:from>
    <xdr:ext cx="762000" cy="262890"/>
    <xdr:sp macro="" textlink="">
      <xdr:nvSpPr>
        <xdr:cNvPr id="185" name="テキスト ボックス 184"/>
        <xdr:cNvSpPr txBox="1"/>
      </xdr:nvSpPr>
      <xdr:spPr>
        <a:xfrm>
          <a:off x="31851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81280</xdr:rowOff>
    </xdr:from>
    <xdr:ext cx="762000" cy="262890"/>
    <xdr:sp macro="" textlink="">
      <xdr:nvSpPr>
        <xdr:cNvPr id="186" name="テキスト ボックス 185"/>
        <xdr:cNvSpPr txBox="1"/>
      </xdr:nvSpPr>
      <xdr:spPr>
        <a:xfrm>
          <a:off x="23977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81280</xdr:rowOff>
    </xdr:from>
    <xdr:ext cx="762000" cy="262890"/>
    <xdr:sp macro="" textlink="">
      <xdr:nvSpPr>
        <xdr:cNvPr id="187" name="テキスト ボックス 186"/>
        <xdr:cNvSpPr txBox="1"/>
      </xdr:nvSpPr>
      <xdr:spPr>
        <a:xfrm>
          <a:off x="16230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167640</xdr:colOff>
      <xdr:row>81</xdr:row>
      <xdr:rowOff>81280</xdr:rowOff>
    </xdr:from>
    <xdr:ext cx="762000" cy="262890"/>
    <xdr:sp macro="" textlink="">
      <xdr:nvSpPr>
        <xdr:cNvPr id="188" name="テキスト ボックス 187"/>
        <xdr:cNvSpPr txBox="1"/>
      </xdr:nvSpPr>
      <xdr:spPr>
        <a:xfrm>
          <a:off x="8382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77</xdr:row>
      <xdr:rowOff>24130</xdr:rowOff>
    </xdr:from>
    <xdr:to>
      <xdr:col>24</xdr:col>
      <xdr:colOff>114300</xdr:colOff>
      <xdr:row>77</xdr:row>
      <xdr:rowOff>127635</xdr:rowOff>
    </xdr:to>
    <xdr:sp macro="" textlink="">
      <xdr:nvSpPr>
        <xdr:cNvPr id="189" name="楕円 188"/>
        <xdr:cNvSpPr/>
      </xdr:nvSpPr>
      <xdr:spPr>
        <a:xfrm>
          <a:off x="4036060" y="129362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112395</xdr:rowOff>
    </xdr:from>
    <xdr:ext cx="469900" cy="262890"/>
    <xdr:sp macro="" textlink="">
      <xdr:nvSpPr>
        <xdr:cNvPr id="190" name="維持補修費該当値テキスト"/>
        <xdr:cNvSpPr txBox="1"/>
      </xdr:nvSpPr>
      <xdr:spPr>
        <a:xfrm>
          <a:off x="4137660" y="1285684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152400</xdr:rowOff>
    </xdr:from>
    <xdr:to>
      <xdr:col>20</xdr:col>
      <xdr:colOff>38100</xdr:colOff>
      <xdr:row>77</xdr:row>
      <xdr:rowOff>81915</xdr:rowOff>
    </xdr:to>
    <xdr:sp macro="" textlink="">
      <xdr:nvSpPr>
        <xdr:cNvPr id="191" name="楕円 190"/>
        <xdr:cNvSpPr/>
      </xdr:nvSpPr>
      <xdr:spPr>
        <a:xfrm>
          <a:off x="3312160" y="1289685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73025</xdr:rowOff>
    </xdr:from>
    <xdr:ext cx="469900" cy="262255"/>
    <xdr:sp macro="" textlink="">
      <xdr:nvSpPr>
        <xdr:cNvPr id="192" name="テキスト ボックス 191"/>
        <xdr:cNvSpPr txBox="1"/>
      </xdr:nvSpPr>
      <xdr:spPr>
        <a:xfrm>
          <a:off x="3150870" y="1298511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34290</xdr:rowOff>
    </xdr:from>
    <xdr:to>
      <xdr:col>15</xdr:col>
      <xdr:colOff>101600</xdr:colOff>
      <xdr:row>77</xdr:row>
      <xdr:rowOff>137160</xdr:rowOff>
    </xdr:to>
    <xdr:sp macro="" textlink="">
      <xdr:nvSpPr>
        <xdr:cNvPr id="193" name="楕円 192"/>
        <xdr:cNvSpPr/>
      </xdr:nvSpPr>
      <xdr:spPr>
        <a:xfrm>
          <a:off x="2514600" y="129463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128270</xdr:rowOff>
    </xdr:from>
    <xdr:ext cx="469900" cy="261620"/>
    <xdr:sp macro="" textlink="">
      <xdr:nvSpPr>
        <xdr:cNvPr id="194" name="テキスト ボックス 193"/>
        <xdr:cNvSpPr txBox="1"/>
      </xdr:nvSpPr>
      <xdr:spPr>
        <a:xfrm>
          <a:off x="2353310" y="1304036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52070</xdr:rowOff>
    </xdr:from>
    <xdr:to>
      <xdr:col>10</xdr:col>
      <xdr:colOff>165100</xdr:colOff>
      <xdr:row>77</xdr:row>
      <xdr:rowOff>154940</xdr:rowOff>
    </xdr:to>
    <xdr:sp macro="" textlink="">
      <xdr:nvSpPr>
        <xdr:cNvPr id="195" name="楕円 194"/>
        <xdr:cNvSpPr/>
      </xdr:nvSpPr>
      <xdr:spPr>
        <a:xfrm>
          <a:off x="1739900" y="129641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146685</xdr:rowOff>
    </xdr:from>
    <xdr:ext cx="468630" cy="262255"/>
    <xdr:sp macro="" textlink="">
      <xdr:nvSpPr>
        <xdr:cNvPr id="196" name="テキスト ボックス 195"/>
        <xdr:cNvSpPr txBox="1"/>
      </xdr:nvSpPr>
      <xdr:spPr>
        <a:xfrm>
          <a:off x="1578610" y="13058775"/>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15875</xdr:rowOff>
    </xdr:from>
    <xdr:to>
      <xdr:col>6</xdr:col>
      <xdr:colOff>38100</xdr:colOff>
      <xdr:row>77</xdr:row>
      <xdr:rowOff>118110</xdr:rowOff>
    </xdr:to>
    <xdr:sp macro="" textlink="">
      <xdr:nvSpPr>
        <xdr:cNvPr id="197" name="楕円 196"/>
        <xdr:cNvSpPr/>
      </xdr:nvSpPr>
      <xdr:spPr>
        <a:xfrm>
          <a:off x="965200" y="1292796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109855</xdr:rowOff>
    </xdr:from>
    <xdr:ext cx="469900" cy="262255"/>
    <xdr:sp macro="" textlink="">
      <xdr:nvSpPr>
        <xdr:cNvPr id="198" name="テキスト ボックス 197"/>
        <xdr:cNvSpPr txBox="1"/>
      </xdr:nvSpPr>
      <xdr:spPr>
        <a:xfrm>
          <a:off x="803910" y="1302194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57785</xdr:rowOff>
    </xdr:from>
    <xdr:to>
      <xdr:col>28</xdr:col>
      <xdr:colOff>114300</xdr:colOff>
      <xdr:row>85</xdr:row>
      <xdr:rowOff>32385</xdr:rowOff>
    </xdr:to>
    <xdr:sp macro="" textlink="">
      <xdr:nvSpPr>
        <xdr:cNvPr id="199" name="正方形/長方形 198"/>
        <xdr:cNvSpPr/>
      </xdr:nvSpPr>
      <xdr:spPr>
        <a:xfrm>
          <a:off x="670560" y="139757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57785</xdr:rowOff>
    </xdr:from>
    <xdr:to>
      <xdr:col>12</xdr:col>
      <xdr:colOff>127000</xdr:colOff>
      <xdr:row>86</xdr:row>
      <xdr:rowOff>142240</xdr:rowOff>
    </xdr:to>
    <xdr:sp macro="" textlink="">
      <xdr:nvSpPr>
        <xdr:cNvPr id="200" name="正方形/長方形 199"/>
        <xdr:cNvSpPr/>
      </xdr:nvSpPr>
      <xdr:spPr>
        <a:xfrm>
          <a:off x="79756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90170</xdr:rowOff>
    </xdr:from>
    <xdr:to>
      <xdr:col>12</xdr:col>
      <xdr:colOff>127000</xdr:colOff>
      <xdr:row>88</xdr:row>
      <xdr:rowOff>0</xdr:rowOff>
    </xdr:to>
    <xdr:sp macro="" textlink="">
      <xdr:nvSpPr>
        <xdr:cNvPr id="201" name="正方形/長方形 200"/>
        <xdr:cNvSpPr/>
      </xdr:nvSpPr>
      <xdr:spPr>
        <a:xfrm>
          <a:off x="79756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57785</xdr:rowOff>
    </xdr:from>
    <xdr:to>
      <xdr:col>18</xdr:col>
      <xdr:colOff>0</xdr:colOff>
      <xdr:row>86</xdr:row>
      <xdr:rowOff>142240</xdr:rowOff>
    </xdr:to>
    <xdr:sp macro="" textlink="">
      <xdr:nvSpPr>
        <xdr:cNvPr id="202" name="正方形/長方形 201"/>
        <xdr:cNvSpPr/>
      </xdr:nvSpPr>
      <xdr:spPr>
        <a:xfrm>
          <a:off x="167640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90170</xdr:rowOff>
    </xdr:from>
    <xdr:to>
      <xdr:col>18</xdr:col>
      <xdr:colOff>0</xdr:colOff>
      <xdr:row>88</xdr:row>
      <xdr:rowOff>0</xdr:rowOff>
    </xdr:to>
    <xdr:sp macro="" textlink="">
      <xdr:nvSpPr>
        <xdr:cNvPr id="203" name="正方形/長方形 202"/>
        <xdr:cNvSpPr/>
      </xdr:nvSpPr>
      <xdr:spPr>
        <a:xfrm>
          <a:off x="167640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57785</xdr:rowOff>
    </xdr:from>
    <xdr:to>
      <xdr:col>24</xdr:col>
      <xdr:colOff>0</xdr:colOff>
      <xdr:row>86</xdr:row>
      <xdr:rowOff>142240</xdr:rowOff>
    </xdr:to>
    <xdr:sp macro="" textlink="">
      <xdr:nvSpPr>
        <xdr:cNvPr id="204" name="正方形/長方形 203"/>
        <xdr:cNvSpPr/>
      </xdr:nvSpPr>
      <xdr:spPr>
        <a:xfrm>
          <a:off x="26822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90170</xdr:rowOff>
    </xdr:from>
    <xdr:to>
      <xdr:col>24</xdr:col>
      <xdr:colOff>0</xdr:colOff>
      <xdr:row>88</xdr:row>
      <xdr:rowOff>0</xdr:rowOff>
    </xdr:to>
    <xdr:sp macro="" textlink="">
      <xdr:nvSpPr>
        <xdr:cNvPr id="205" name="正方形/長方形 204"/>
        <xdr:cNvSpPr/>
      </xdr:nvSpPr>
      <xdr:spPr>
        <a:xfrm>
          <a:off x="26822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670560" y="14781530"/>
          <a:ext cx="413766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9235"/>
    <xdr:sp macro="" textlink="">
      <xdr:nvSpPr>
        <xdr:cNvPr id="207" name="テキスト ボックス 206"/>
        <xdr:cNvSpPr txBox="1"/>
      </xdr:nvSpPr>
      <xdr:spPr>
        <a:xfrm>
          <a:off x="655320" y="145948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670560" y="17056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57810"/>
    <xdr:sp macro="" textlink="">
      <xdr:nvSpPr>
        <xdr:cNvPr id="209" name="テキスト ボックス 208"/>
        <xdr:cNvSpPr txBox="1"/>
      </xdr:nvSpPr>
      <xdr:spPr>
        <a:xfrm>
          <a:off x="207645" y="169138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670560" y="165989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97</xdr:row>
      <xdr:rowOff>168910</xdr:rowOff>
    </xdr:from>
    <xdr:ext cx="594360" cy="257810"/>
    <xdr:sp macro="" textlink="">
      <xdr:nvSpPr>
        <xdr:cNvPr id="211" name="テキスト ボックス 210"/>
        <xdr:cNvSpPr txBox="1"/>
      </xdr:nvSpPr>
      <xdr:spPr>
        <a:xfrm>
          <a:off x="166370" y="164566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670560" y="161417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360" cy="257810"/>
    <xdr:sp macro="" textlink="">
      <xdr:nvSpPr>
        <xdr:cNvPr id="213" name="テキスト ボックス 212"/>
        <xdr:cNvSpPr txBox="1"/>
      </xdr:nvSpPr>
      <xdr:spPr>
        <a:xfrm>
          <a:off x="166370" y="159994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670560" y="15684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360" cy="257810"/>
    <xdr:sp macro="" textlink="">
      <xdr:nvSpPr>
        <xdr:cNvPr id="215" name="テキスト ボックス 214"/>
        <xdr:cNvSpPr txBox="1"/>
      </xdr:nvSpPr>
      <xdr:spPr>
        <a:xfrm>
          <a:off x="166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142240</xdr:rowOff>
    </xdr:from>
    <xdr:to>
      <xdr:col>28</xdr:col>
      <xdr:colOff>114300</xdr:colOff>
      <xdr:row>90</xdr:row>
      <xdr:rowOff>142240</xdr:rowOff>
    </xdr:to>
    <xdr:cxnSp macro="">
      <xdr:nvCxnSpPr>
        <xdr:cNvPr id="216" name="直線コネクタ 215"/>
        <xdr:cNvCxnSpPr/>
      </xdr:nvCxnSpPr>
      <xdr:spPr>
        <a:xfrm>
          <a:off x="670560" y="15233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167640</xdr:rowOff>
    </xdr:from>
    <xdr:ext cx="594360" cy="261620"/>
    <xdr:sp macro="" textlink="">
      <xdr:nvSpPr>
        <xdr:cNvPr id="217" name="テキスト ボックス 216"/>
        <xdr:cNvSpPr txBox="1"/>
      </xdr:nvSpPr>
      <xdr:spPr>
        <a:xfrm>
          <a:off x="166370" y="15091410"/>
          <a:ext cx="594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670560" y="147815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55245</xdr:rowOff>
    </xdr:from>
    <xdr:ext cx="594360" cy="262255"/>
    <xdr:sp macro="" textlink="">
      <xdr:nvSpPr>
        <xdr:cNvPr id="219" name="テキスト ボックス 218"/>
        <xdr:cNvSpPr txBox="1"/>
      </xdr:nvSpPr>
      <xdr:spPr>
        <a:xfrm>
          <a:off x="166370" y="1464373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670560" y="14781530"/>
          <a:ext cx="413766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53975</xdr:rowOff>
    </xdr:from>
    <xdr:to>
      <xdr:col>24</xdr:col>
      <xdr:colOff>62865</xdr:colOff>
      <xdr:row>99</xdr:row>
      <xdr:rowOff>71120</xdr:rowOff>
    </xdr:to>
    <xdr:cxnSp macro="">
      <xdr:nvCxnSpPr>
        <xdr:cNvPr id="221" name="直線コネクタ 220"/>
        <xdr:cNvCxnSpPr/>
      </xdr:nvCxnSpPr>
      <xdr:spPr>
        <a:xfrm flipV="1">
          <a:off x="4084955" y="15313025"/>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74930</xdr:rowOff>
    </xdr:from>
    <xdr:ext cx="534670" cy="257810"/>
    <xdr:sp macro="" textlink="">
      <xdr:nvSpPr>
        <xdr:cNvPr id="222" name="扶助費最小値テキスト"/>
        <xdr:cNvSpPr txBox="1"/>
      </xdr:nvSpPr>
      <xdr:spPr>
        <a:xfrm>
          <a:off x="4137660" y="16705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88,753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71120</xdr:rowOff>
    </xdr:from>
    <xdr:to>
      <xdr:col>24</xdr:col>
      <xdr:colOff>152400</xdr:colOff>
      <xdr:row>99</xdr:row>
      <xdr:rowOff>71120</xdr:rowOff>
    </xdr:to>
    <xdr:cxnSp macro="">
      <xdr:nvCxnSpPr>
        <xdr:cNvPr id="223" name="直線コネクタ 222"/>
        <xdr:cNvCxnSpPr/>
      </xdr:nvCxnSpPr>
      <xdr:spPr>
        <a:xfrm>
          <a:off x="4020820" y="16701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635</xdr:rowOff>
    </xdr:from>
    <xdr:ext cx="598805" cy="261620"/>
    <xdr:sp macro="" textlink="">
      <xdr:nvSpPr>
        <xdr:cNvPr id="224" name="扶助費最大値テキスト"/>
        <xdr:cNvSpPr txBox="1"/>
      </xdr:nvSpPr>
      <xdr:spPr>
        <a:xfrm>
          <a:off x="4137660" y="15092045"/>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240,593</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53975</xdr:rowOff>
    </xdr:from>
    <xdr:to>
      <xdr:col>24</xdr:col>
      <xdr:colOff>152400</xdr:colOff>
      <xdr:row>91</xdr:row>
      <xdr:rowOff>53975</xdr:rowOff>
    </xdr:to>
    <xdr:cxnSp macro="">
      <xdr:nvCxnSpPr>
        <xdr:cNvPr id="225" name="直線コネクタ 224"/>
        <xdr:cNvCxnSpPr/>
      </xdr:nvCxnSpPr>
      <xdr:spPr>
        <a:xfrm>
          <a:off x="4020820" y="153130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95</xdr:row>
      <xdr:rowOff>80010</xdr:rowOff>
    </xdr:from>
    <xdr:to>
      <xdr:col>24</xdr:col>
      <xdr:colOff>63500</xdr:colOff>
      <xdr:row>96</xdr:row>
      <xdr:rowOff>155575</xdr:rowOff>
    </xdr:to>
    <xdr:cxnSp macro="">
      <xdr:nvCxnSpPr>
        <xdr:cNvPr id="226" name="直線コネクタ 225"/>
        <xdr:cNvCxnSpPr/>
      </xdr:nvCxnSpPr>
      <xdr:spPr>
        <a:xfrm flipV="1">
          <a:off x="3352800" y="16024860"/>
          <a:ext cx="73406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55880</xdr:rowOff>
    </xdr:from>
    <xdr:ext cx="598805" cy="259080"/>
    <xdr:sp macro="" textlink="">
      <xdr:nvSpPr>
        <xdr:cNvPr id="227" name="扶助費平均値テキスト"/>
        <xdr:cNvSpPr txBox="1"/>
      </xdr:nvSpPr>
      <xdr:spPr>
        <a:xfrm>
          <a:off x="4137660" y="16172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77470</xdr:rowOff>
    </xdr:from>
    <xdr:to>
      <xdr:col>24</xdr:col>
      <xdr:colOff>114300</xdr:colOff>
      <xdr:row>97</xdr:row>
      <xdr:rowOff>7620</xdr:rowOff>
    </xdr:to>
    <xdr:sp macro="" textlink="">
      <xdr:nvSpPr>
        <xdr:cNvPr id="228" name="フローチャート: 判断 227"/>
        <xdr:cNvSpPr/>
      </xdr:nvSpPr>
      <xdr:spPr>
        <a:xfrm>
          <a:off x="4036060" y="161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155575</xdr:rowOff>
    </xdr:from>
    <xdr:to>
      <xdr:col>19</xdr:col>
      <xdr:colOff>167640</xdr:colOff>
      <xdr:row>97</xdr:row>
      <xdr:rowOff>8255</xdr:rowOff>
    </xdr:to>
    <xdr:cxnSp macro="">
      <xdr:nvCxnSpPr>
        <xdr:cNvPr id="229" name="直線コネクタ 228"/>
        <xdr:cNvCxnSpPr/>
      </xdr:nvCxnSpPr>
      <xdr:spPr>
        <a:xfrm flipV="1">
          <a:off x="2565400" y="16271875"/>
          <a:ext cx="7874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6350</xdr:rowOff>
    </xdr:from>
    <xdr:to>
      <xdr:col>20</xdr:col>
      <xdr:colOff>38100</xdr:colOff>
      <xdr:row>98</xdr:row>
      <xdr:rowOff>107315</xdr:rowOff>
    </xdr:to>
    <xdr:sp macro="" textlink="">
      <xdr:nvSpPr>
        <xdr:cNvPr id="230" name="フローチャート: 判断 229"/>
        <xdr:cNvSpPr/>
      </xdr:nvSpPr>
      <xdr:spPr>
        <a:xfrm>
          <a:off x="3312160" y="1646555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98425</xdr:rowOff>
    </xdr:from>
    <xdr:ext cx="598805" cy="257810"/>
    <xdr:sp macro="" textlink="">
      <xdr:nvSpPr>
        <xdr:cNvPr id="231" name="テキスト ボックス 230"/>
        <xdr:cNvSpPr txBox="1"/>
      </xdr:nvSpPr>
      <xdr:spPr>
        <a:xfrm>
          <a:off x="3086100" y="165576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8255</xdr:rowOff>
    </xdr:from>
    <xdr:to>
      <xdr:col>15</xdr:col>
      <xdr:colOff>50800</xdr:colOff>
      <xdr:row>97</xdr:row>
      <xdr:rowOff>50165</xdr:rowOff>
    </xdr:to>
    <xdr:cxnSp macro="">
      <xdr:nvCxnSpPr>
        <xdr:cNvPr id="232" name="直線コネクタ 231"/>
        <xdr:cNvCxnSpPr/>
      </xdr:nvCxnSpPr>
      <xdr:spPr>
        <a:xfrm flipV="1">
          <a:off x="1790700" y="16296005"/>
          <a:ext cx="7747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24765</xdr:rowOff>
    </xdr:from>
    <xdr:to>
      <xdr:col>15</xdr:col>
      <xdr:colOff>101600</xdr:colOff>
      <xdr:row>98</xdr:row>
      <xdr:rowOff>126365</xdr:rowOff>
    </xdr:to>
    <xdr:sp macro="" textlink="">
      <xdr:nvSpPr>
        <xdr:cNvPr id="233" name="フローチャート: 判断 232"/>
        <xdr:cNvSpPr/>
      </xdr:nvSpPr>
      <xdr:spPr>
        <a:xfrm>
          <a:off x="25146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117475</xdr:rowOff>
    </xdr:from>
    <xdr:ext cx="598805" cy="259080"/>
    <xdr:sp macro="" textlink="">
      <xdr:nvSpPr>
        <xdr:cNvPr id="234" name="テキスト ボックス 233"/>
        <xdr:cNvSpPr txBox="1"/>
      </xdr:nvSpPr>
      <xdr:spPr>
        <a:xfrm>
          <a:off x="2311400" y="16576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97</xdr:row>
      <xdr:rowOff>46990</xdr:rowOff>
    </xdr:from>
    <xdr:to>
      <xdr:col>10</xdr:col>
      <xdr:colOff>114300</xdr:colOff>
      <xdr:row>97</xdr:row>
      <xdr:rowOff>50165</xdr:rowOff>
    </xdr:to>
    <xdr:cxnSp macro="">
      <xdr:nvCxnSpPr>
        <xdr:cNvPr id="235" name="直線コネクタ 234"/>
        <xdr:cNvCxnSpPr/>
      </xdr:nvCxnSpPr>
      <xdr:spPr>
        <a:xfrm>
          <a:off x="1005840" y="16334740"/>
          <a:ext cx="7848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73660</xdr:rowOff>
    </xdr:from>
    <xdr:to>
      <xdr:col>10</xdr:col>
      <xdr:colOff>165100</xdr:colOff>
      <xdr:row>99</xdr:row>
      <xdr:rowOff>3810</xdr:rowOff>
    </xdr:to>
    <xdr:sp macro="" textlink="">
      <xdr:nvSpPr>
        <xdr:cNvPr id="236" name="フローチャート: 判断 235"/>
        <xdr:cNvSpPr/>
      </xdr:nvSpPr>
      <xdr:spPr>
        <a:xfrm>
          <a:off x="17399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166370</xdr:rowOff>
    </xdr:from>
    <xdr:ext cx="598805" cy="257810"/>
    <xdr:sp macro="" textlink="">
      <xdr:nvSpPr>
        <xdr:cNvPr id="237" name="テキスト ボックス 236"/>
        <xdr:cNvSpPr txBox="1"/>
      </xdr:nvSpPr>
      <xdr:spPr>
        <a:xfrm>
          <a:off x="1513840" y="166255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76200</xdr:rowOff>
    </xdr:from>
    <xdr:to>
      <xdr:col>6</xdr:col>
      <xdr:colOff>38100</xdr:colOff>
      <xdr:row>99</xdr:row>
      <xdr:rowOff>6350</xdr:rowOff>
    </xdr:to>
    <xdr:sp macro="" textlink="">
      <xdr:nvSpPr>
        <xdr:cNvPr id="238" name="フローチャート: 判断 237"/>
        <xdr:cNvSpPr/>
      </xdr:nvSpPr>
      <xdr:spPr>
        <a:xfrm>
          <a:off x="965200" y="16535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168910</xdr:rowOff>
    </xdr:from>
    <xdr:ext cx="598805" cy="257810"/>
    <xdr:sp macro="" textlink="">
      <xdr:nvSpPr>
        <xdr:cNvPr id="239" name="テキスト ボックス 238"/>
        <xdr:cNvSpPr txBox="1"/>
      </xdr:nvSpPr>
      <xdr:spPr>
        <a:xfrm>
          <a:off x="739140" y="16628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0" name="テキスト ボックス 239"/>
        <xdr:cNvSpPr txBox="1"/>
      </xdr:nvSpPr>
      <xdr:spPr>
        <a:xfrm>
          <a:off x="39192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167640</xdr:colOff>
      <xdr:row>101</xdr:row>
      <xdr:rowOff>80010</xdr:rowOff>
    </xdr:from>
    <xdr:ext cx="762000" cy="259080"/>
    <xdr:sp macro="" textlink="">
      <xdr:nvSpPr>
        <xdr:cNvPr id="241" name="テキスト ボックス 240"/>
        <xdr:cNvSpPr txBox="1"/>
      </xdr:nvSpPr>
      <xdr:spPr>
        <a:xfrm>
          <a:off x="31851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2" name="テキスト ボックス 241"/>
        <xdr:cNvSpPr txBox="1"/>
      </xdr:nvSpPr>
      <xdr:spPr>
        <a:xfrm>
          <a:off x="23977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3" name="テキスト ボックス 242"/>
        <xdr:cNvSpPr txBox="1"/>
      </xdr:nvSpPr>
      <xdr:spPr>
        <a:xfrm>
          <a:off x="16230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167640</xdr:colOff>
      <xdr:row>101</xdr:row>
      <xdr:rowOff>80010</xdr:rowOff>
    </xdr:from>
    <xdr:ext cx="762000" cy="259080"/>
    <xdr:sp macro="" textlink="">
      <xdr:nvSpPr>
        <xdr:cNvPr id="244" name="テキスト ボックス 243"/>
        <xdr:cNvSpPr txBox="1"/>
      </xdr:nvSpPr>
      <xdr:spPr>
        <a:xfrm>
          <a:off x="838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95</xdr:row>
      <xdr:rowOff>29210</xdr:rowOff>
    </xdr:from>
    <xdr:to>
      <xdr:col>24</xdr:col>
      <xdr:colOff>114300</xdr:colOff>
      <xdr:row>95</xdr:row>
      <xdr:rowOff>130810</xdr:rowOff>
    </xdr:to>
    <xdr:sp macro="" textlink="">
      <xdr:nvSpPr>
        <xdr:cNvPr id="245" name="楕円 244"/>
        <xdr:cNvSpPr/>
      </xdr:nvSpPr>
      <xdr:spPr>
        <a:xfrm>
          <a:off x="4036060" y="159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52070</xdr:rowOff>
    </xdr:from>
    <xdr:ext cx="598805" cy="257810"/>
    <xdr:sp macro="" textlink="">
      <xdr:nvSpPr>
        <xdr:cNvPr id="246" name="扶助費該当値テキスト"/>
        <xdr:cNvSpPr txBox="1"/>
      </xdr:nvSpPr>
      <xdr:spPr>
        <a:xfrm>
          <a:off x="4137660" y="158254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162,785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104775</xdr:rowOff>
    </xdr:from>
    <xdr:to>
      <xdr:col>20</xdr:col>
      <xdr:colOff>38100</xdr:colOff>
      <xdr:row>97</xdr:row>
      <xdr:rowOff>34925</xdr:rowOff>
    </xdr:to>
    <xdr:sp macro="" textlink="">
      <xdr:nvSpPr>
        <xdr:cNvPr id="247" name="楕円 246"/>
        <xdr:cNvSpPr/>
      </xdr:nvSpPr>
      <xdr:spPr>
        <a:xfrm>
          <a:off x="3312160" y="16221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52070</xdr:rowOff>
    </xdr:from>
    <xdr:ext cx="598805" cy="257810"/>
    <xdr:sp macro="" textlink="">
      <xdr:nvSpPr>
        <xdr:cNvPr id="248" name="テキスト ボックス 247"/>
        <xdr:cNvSpPr txBox="1"/>
      </xdr:nvSpPr>
      <xdr:spPr>
        <a:xfrm>
          <a:off x="3086100" y="159969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128905</xdr:rowOff>
    </xdr:from>
    <xdr:to>
      <xdr:col>15</xdr:col>
      <xdr:colOff>101600</xdr:colOff>
      <xdr:row>97</xdr:row>
      <xdr:rowOff>59055</xdr:rowOff>
    </xdr:to>
    <xdr:sp macro="" textlink="">
      <xdr:nvSpPr>
        <xdr:cNvPr id="249" name="楕円 248"/>
        <xdr:cNvSpPr/>
      </xdr:nvSpPr>
      <xdr:spPr>
        <a:xfrm>
          <a:off x="2514600" y="162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75565</xdr:rowOff>
    </xdr:from>
    <xdr:ext cx="598805" cy="257810"/>
    <xdr:sp macro="" textlink="">
      <xdr:nvSpPr>
        <xdr:cNvPr id="250" name="テキスト ボックス 249"/>
        <xdr:cNvSpPr txBox="1"/>
      </xdr:nvSpPr>
      <xdr:spPr>
        <a:xfrm>
          <a:off x="2311400" y="160204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170815</xdr:rowOff>
    </xdr:from>
    <xdr:to>
      <xdr:col>10</xdr:col>
      <xdr:colOff>165100</xdr:colOff>
      <xdr:row>97</xdr:row>
      <xdr:rowOff>100965</xdr:rowOff>
    </xdr:to>
    <xdr:sp macro="" textlink="">
      <xdr:nvSpPr>
        <xdr:cNvPr id="251" name="楕円 250"/>
        <xdr:cNvSpPr/>
      </xdr:nvSpPr>
      <xdr:spPr>
        <a:xfrm>
          <a:off x="1739900" y="162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117475</xdr:rowOff>
    </xdr:from>
    <xdr:ext cx="598805" cy="259080"/>
    <xdr:sp macro="" textlink="">
      <xdr:nvSpPr>
        <xdr:cNvPr id="252" name="テキスト ボックス 251"/>
        <xdr:cNvSpPr txBox="1"/>
      </xdr:nvSpPr>
      <xdr:spPr>
        <a:xfrm>
          <a:off x="1513840" y="160623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167640</xdr:rowOff>
    </xdr:from>
    <xdr:to>
      <xdr:col>6</xdr:col>
      <xdr:colOff>38100</xdr:colOff>
      <xdr:row>97</xdr:row>
      <xdr:rowOff>97790</xdr:rowOff>
    </xdr:to>
    <xdr:sp macro="" textlink="">
      <xdr:nvSpPr>
        <xdr:cNvPr id="253" name="楕円 252"/>
        <xdr:cNvSpPr/>
      </xdr:nvSpPr>
      <xdr:spPr>
        <a:xfrm>
          <a:off x="965200" y="16283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114300</xdr:rowOff>
    </xdr:from>
    <xdr:ext cx="598805" cy="259080"/>
    <xdr:sp macro="" textlink="">
      <xdr:nvSpPr>
        <xdr:cNvPr id="254" name="テキスト ボックス 253"/>
        <xdr:cNvSpPr txBox="1"/>
      </xdr:nvSpPr>
      <xdr:spPr>
        <a:xfrm>
          <a:off x="739140" y="16059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57785</xdr:rowOff>
    </xdr:from>
    <xdr:to>
      <xdr:col>59</xdr:col>
      <xdr:colOff>50800</xdr:colOff>
      <xdr:row>25</xdr:row>
      <xdr:rowOff>32385</xdr:rowOff>
    </xdr:to>
    <xdr:sp macro="" textlink="">
      <xdr:nvSpPr>
        <xdr:cNvPr id="255" name="正方形/長方形 254"/>
        <xdr:cNvSpPr/>
      </xdr:nvSpPr>
      <xdr:spPr>
        <a:xfrm>
          <a:off x="5826760" y="39173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57785</xdr:rowOff>
    </xdr:from>
    <xdr:to>
      <xdr:col>43</xdr:col>
      <xdr:colOff>63500</xdr:colOff>
      <xdr:row>26</xdr:row>
      <xdr:rowOff>142240</xdr:rowOff>
    </xdr:to>
    <xdr:sp macro="" textlink="">
      <xdr:nvSpPr>
        <xdr:cNvPr id="256" name="正方形/長方形 255"/>
        <xdr:cNvSpPr/>
      </xdr:nvSpPr>
      <xdr:spPr>
        <a:xfrm>
          <a:off x="593090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90170</xdr:rowOff>
    </xdr:from>
    <xdr:to>
      <xdr:col>43</xdr:col>
      <xdr:colOff>63500</xdr:colOff>
      <xdr:row>28</xdr:row>
      <xdr:rowOff>0</xdr:rowOff>
    </xdr:to>
    <xdr:sp macro="" textlink="">
      <xdr:nvSpPr>
        <xdr:cNvPr id="257" name="正方形/長方形 256"/>
        <xdr:cNvSpPr/>
      </xdr:nvSpPr>
      <xdr:spPr>
        <a:xfrm>
          <a:off x="593090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57785</xdr:rowOff>
    </xdr:from>
    <xdr:to>
      <xdr:col>48</xdr:col>
      <xdr:colOff>127000</xdr:colOff>
      <xdr:row>26</xdr:row>
      <xdr:rowOff>142240</xdr:rowOff>
    </xdr:to>
    <xdr:sp macro="" textlink="">
      <xdr:nvSpPr>
        <xdr:cNvPr id="258" name="正方形/長方形 257"/>
        <xdr:cNvSpPr/>
      </xdr:nvSpPr>
      <xdr:spPr>
        <a:xfrm>
          <a:off x="683260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90170</xdr:rowOff>
    </xdr:from>
    <xdr:to>
      <xdr:col>48</xdr:col>
      <xdr:colOff>127000</xdr:colOff>
      <xdr:row>28</xdr:row>
      <xdr:rowOff>0</xdr:rowOff>
    </xdr:to>
    <xdr:sp macro="" textlink="">
      <xdr:nvSpPr>
        <xdr:cNvPr id="259" name="正方形/長方形 258"/>
        <xdr:cNvSpPr/>
      </xdr:nvSpPr>
      <xdr:spPr>
        <a:xfrm>
          <a:off x="683260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57785</xdr:rowOff>
    </xdr:from>
    <xdr:to>
      <xdr:col>54</xdr:col>
      <xdr:colOff>127000</xdr:colOff>
      <xdr:row>26</xdr:row>
      <xdr:rowOff>142240</xdr:rowOff>
    </xdr:to>
    <xdr:sp macro="" textlink="">
      <xdr:nvSpPr>
        <xdr:cNvPr id="260" name="正方形/長方形 259"/>
        <xdr:cNvSpPr/>
      </xdr:nvSpPr>
      <xdr:spPr>
        <a:xfrm>
          <a:off x="78384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90170</xdr:rowOff>
    </xdr:from>
    <xdr:to>
      <xdr:col>54</xdr:col>
      <xdr:colOff>127000</xdr:colOff>
      <xdr:row>28</xdr:row>
      <xdr:rowOff>0</xdr:rowOff>
    </xdr:to>
    <xdr:sp macro="" textlink="">
      <xdr:nvSpPr>
        <xdr:cNvPr id="261" name="正方形/長方形 260"/>
        <xdr:cNvSpPr/>
      </xdr:nvSpPr>
      <xdr:spPr>
        <a:xfrm>
          <a:off x="78384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84455</xdr:rowOff>
    </xdr:to>
    <xdr:sp macro="" textlink="">
      <xdr:nvSpPr>
        <xdr:cNvPr id="262" name="正方形/長方形 261"/>
        <xdr:cNvSpPr/>
      </xdr:nvSpPr>
      <xdr:spPr>
        <a:xfrm>
          <a:off x="5826760" y="4723130"/>
          <a:ext cx="41148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9235"/>
    <xdr:sp macro="" textlink="">
      <xdr:nvSpPr>
        <xdr:cNvPr id="263" name="テキスト ボックス 262"/>
        <xdr:cNvSpPr txBox="1"/>
      </xdr:nvSpPr>
      <xdr:spPr>
        <a:xfrm>
          <a:off x="578866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84455</xdr:rowOff>
    </xdr:from>
    <xdr:to>
      <xdr:col>59</xdr:col>
      <xdr:colOff>50800</xdr:colOff>
      <xdr:row>41</xdr:row>
      <xdr:rowOff>84455</xdr:rowOff>
    </xdr:to>
    <xdr:cxnSp macro="">
      <xdr:nvCxnSpPr>
        <xdr:cNvPr id="264" name="直線コネクタ 263"/>
        <xdr:cNvCxnSpPr/>
      </xdr:nvCxnSpPr>
      <xdr:spPr>
        <a:xfrm>
          <a:off x="5826760" y="69615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142240</xdr:rowOff>
    </xdr:from>
    <xdr:to>
      <xdr:col>59</xdr:col>
      <xdr:colOff>50800</xdr:colOff>
      <xdr:row>39</xdr:row>
      <xdr:rowOff>142240</xdr:rowOff>
    </xdr:to>
    <xdr:cxnSp macro="">
      <xdr:nvCxnSpPr>
        <xdr:cNvPr id="265" name="直線コネクタ 264"/>
        <xdr:cNvCxnSpPr/>
      </xdr:nvCxnSpPr>
      <xdr:spPr>
        <a:xfrm>
          <a:off x="5826760" y="66840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167640</xdr:rowOff>
    </xdr:from>
    <xdr:ext cx="248920" cy="262890"/>
    <xdr:sp macro="" textlink="">
      <xdr:nvSpPr>
        <xdr:cNvPr id="266" name="テキスト ボックス 265"/>
        <xdr:cNvSpPr txBox="1"/>
      </xdr:nvSpPr>
      <xdr:spPr>
        <a:xfrm>
          <a:off x="5600700" y="654177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7" name="直線コネクタ 266"/>
        <xdr:cNvCxnSpPr/>
      </xdr:nvCxnSpPr>
      <xdr:spPr>
        <a:xfrm>
          <a:off x="5826760" y="63995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55245</xdr:rowOff>
    </xdr:from>
    <xdr:ext cx="530225" cy="262255"/>
    <xdr:sp macro="" textlink="">
      <xdr:nvSpPr>
        <xdr:cNvPr id="268" name="テキスト ボックス 267"/>
        <xdr:cNvSpPr txBox="1"/>
      </xdr:nvSpPr>
      <xdr:spPr>
        <a:xfrm>
          <a:off x="5363845" y="626173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84455</xdr:rowOff>
    </xdr:from>
    <xdr:to>
      <xdr:col>59</xdr:col>
      <xdr:colOff>50800</xdr:colOff>
      <xdr:row>36</xdr:row>
      <xdr:rowOff>84455</xdr:rowOff>
    </xdr:to>
    <xdr:cxnSp macro="">
      <xdr:nvCxnSpPr>
        <xdr:cNvPr id="269" name="直線コネクタ 268"/>
        <xdr:cNvCxnSpPr/>
      </xdr:nvCxnSpPr>
      <xdr:spPr>
        <a:xfrm>
          <a:off x="5826760" y="61233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113665</xdr:rowOff>
    </xdr:from>
    <xdr:ext cx="530225" cy="262890"/>
    <xdr:sp macro="" textlink="">
      <xdr:nvSpPr>
        <xdr:cNvPr id="270" name="テキスト ボックス 269"/>
        <xdr:cNvSpPr txBox="1"/>
      </xdr:nvSpPr>
      <xdr:spPr>
        <a:xfrm>
          <a:off x="5363845" y="5984875"/>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142240</xdr:rowOff>
    </xdr:from>
    <xdr:to>
      <xdr:col>59</xdr:col>
      <xdr:colOff>50800</xdr:colOff>
      <xdr:row>34</xdr:row>
      <xdr:rowOff>142240</xdr:rowOff>
    </xdr:to>
    <xdr:cxnSp macro="">
      <xdr:nvCxnSpPr>
        <xdr:cNvPr id="271" name="直線コネクタ 270"/>
        <xdr:cNvCxnSpPr/>
      </xdr:nvCxnSpPr>
      <xdr:spPr>
        <a:xfrm>
          <a:off x="5826760" y="58458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167640</xdr:rowOff>
    </xdr:from>
    <xdr:ext cx="530225" cy="262890"/>
    <xdr:sp macro="" textlink="">
      <xdr:nvSpPr>
        <xdr:cNvPr id="272" name="テキスト ボックス 271"/>
        <xdr:cNvSpPr txBox="1"/>
      </xdr:nvSpPr>
      <xdr:spPr>
        <a:xfrm>
          <a:off x="5363845" y="5703570"/>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3" name="直線コネクタ 272"/>
        <xdr:cNvCxnSpPr/>
      </xdr:nvCxnSpPr>
      <xdr:spPr>
        <a:xfrm>
          <a:off x="5826760" y="55613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55245</xdr:rowOff>
    </xdr:from>
    <xdr:ext cx="595630" cy="262255"/>
    <xdr:sp macro="" textlink="">
      <xdr:nvSpPr>
        <xdr:cNvPr id="274" name="テキスト ボックス 273"/>
        <xdr:cNvSpPr txBox="1"/>
      </xdr:nvSpPr>
      <xdr:spPr>
        <a:xfrm>
          <a:off x="5299710" y="542353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84455</xdr:rowOff>
    </xdr:from>
    <xdr:to>
      <xdr:col>59</xdr:col>
      <xdr:colOff>50800</xdr:colOff>
      <xdr:row>31</xdr:row>
      <xdr:rowOff>84455</xdr:rowOff>
    </xdr:to>
    <xdr:cxnSp macro="">
      <xdr:nvCxnSpPr>
        <xdr:cNvPr id="275" name="直線コネクタ 274"/>
        <xdr:cNvCxnSpPr/>
      </xdr:nvCxnSpPr>
      <xdr:spPr>
        <a:xfrm>
          <a:off x="5826760" y="52851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113665</xdr:rowOff>
    </xdr:from>
    <xdr:ext cx="595630" cy="262890"/>
    <xdr:sp macro="" textlink="">
      <xdr:nvSpPr>
        <xdr:cNvPr id="276" name="テキスト ボックス 275"/>
        <xdr:cNvSpPr txBox="1"/>
      </xdr:nvSpPr>
      <xdr:spPr>
        <a:xfrm>
          <a:off x="5299710" y="5146675"/>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29</xdr:row>
      <xdr:rowOff>142240</xdr:rowOff>
    </xdr:from>
    <xdr:to>
      <xdr:col>59</xdr:col>
      <xdr:colOff>50800</xdr:colOff>
      <xdr:row>29</xdr:row>
      <xdr:rowOff>142240</xdr:rowOff>
    </xdr:to>
    <xdr:cxnSp macro="">
      <xdr:nvCxnSpPr>
        <xdr:cNvPr id="277" name="直線コネクタ 276"/>
        <xdr:cNvCxnSpPr/>
      </xdr:nvCxnSpPr>
      <xdr:spPr>
        <a:xfrm>
          <a:off x="5826760" y="50076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28</xdr:row>
      <xdr:rowOff>167640</xdr:rowOff>
    </xdr:from>
    <xdr:ext cx="595630" cy="262890"/>
    <xdr:sp macro="" textlink="">
      <xdr:nvSpPr>
        <xdr:cNvPr id="278" name="テキスト ボックス 277"/>
        <xdr:cNvSpPr txBox="1"/>
      </xdr:nvSpPr>
      <xdr:spPr>
        <a:xfrm>
          <a:off x="5299710" y="486537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5826760" y="47231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55245</xdr:rowOff>
    </xdr:from>
    <xdr:ext cx="595630" cy="262255"/>
    <xdr:sp macro="" textlink="">
      <xdr:nvSpPr>
        <xdr:cNvPr id="280" name="テキスト ボックス 279"/>
        <xdr:cNvSpPr txBox="1"/>
      </xdr:nvSpPr>
      <xdr:spPr>
        <a:xfrm>
          <a:off x="5299710" y="458533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84455</xdr:rowOff>
    </xdr:to>
    <xdr:sp macro="" textlink="">
      <xdr:nvSpPr>
        <xdr:cNvPr id="281" name="補助費等グラフ枠"/>
        <xdr:cNvSpPr/>
      </xdr:nvSpPr>
      <xdr:spPr>
        <a:xfrm>
          <a:off x="5826760" y="4723130"/>
          <a:ext cx="41148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33</xdr:row>
      <xdr:rowOff>159385</xdr:rowOff>
    </xdr:from>
    <xdr:to>
      <xdr:col>54</xdr:col>
      <xdr:colOff>167640</xdr:colOff>
      <xdr:row>38</xdr:row>
      <xdr:rowOff>142240</xdr:rowOff>
    </xdr:to>
    <xdr:cxnSp macro="">
      <xdr:nvCxnSpPr>
        <xdr:cNvPr id="282" name="直線コネクタ 281"/>
        <xdr:cNvCxnSpPr/>
      </xdr:nvCxnSpPr>
      <xdr:spPr>
        <a:xfrm flipV="1">
          <a:off x="9220200" y="5695315"/>
          <a:ext cx="0" cy="821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146050</xdr:rowOff>
    </xdr:from>
    <xdr:ext cx="534670" cy="262255"/>
    <xdr:sp macro="" textlink="">
      <xdr:nvSpPr>
        <xdr:cNvPr id="283" name="補助費等最小値テキスト"/>
        <xdr:cNvSpPr txBox="1"/>
      </xdr:nvSpPr>
      <xdr:spPr>
        <a:xfrm>
          <a:off x="9271000" y="652018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142240</xdr:rowOff>
    </xdr:from>
    <xdr:to>
      <xdr:col>55</xdr:col>
      <xdr:colOff>88900</xdr:colOff>
      <xdr:row>38</xdr:row>
      <xdr:rowOff>142240</xdr:rowOff>
    </xdr:to>
    <xdr:cxnSp macro="">
      <xdr:nvCxnSpPr>
        <xdr:cNvPr id="284" name="直線コネクタ 283"/>
        <xdr:cNvCxnSpPr/>
      </xdr:nvCxnSpPr>
      <xdr:spPr>
        <a:xfrm>
          <a:off x="9154160" y="65163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105410</xdr:rowOff>
    </xdr:from>
    <xdr:ext cx="598805" cy="262255"/>
    <xdr:sp macro="" textlink="">
      <xdr:nvSpPr>
        <xdr:cNvPr id="285" name="補助費等最大値テキスト"/>
        <xdr:cNvSpPr txBox="1"/>
      </xdr:nvSpPr>
      <xdr:spPr>
        <a:xfrm>
          <a:off x="9271000" y="5473700"/>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106,228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159385</xdr:rowOff>
    </xdr:from>
    <xdr:to>
      <xdr:col>55</xdr:col>
      <xdr:colOff>88900</xdr:colOff>
      <xdr:row>33</xdr:row>
      <xdr:rowOff>159385</xdr:rowOff>
    </xdr:to>
    <xdr:cxnSp macro="">
      <xdr:nvCxnSpPr>
        <xdr:cNvPr id="286" name="直線コネクタ 285"/>
        <xdr:cNvCxnSpPr/>
      </xdr:nvCxnSpPr>
      <xdr:spPr>
        <a:xfrm>
          <a:off x="9154160" y="56953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140335</xdr:rowOff>
    </xdr:from>
    <xdr:to>
      <xdr:col>55</xdr:col>
      <xdr:colOff>0</xdr:colOff>
      <xdr:row>36</xdr:row>
      <xdr:rowOff>118745</xdr:rowOff>
    </xdr:to>
    <xdr:cxnSp macro="">
      <xdr:nvCxnSpPr>
        <xdr:cNvPr id="287" name="直線コネクタ 286"/>
        <xdr:cNvCxnSpPr/>
      </xdr:nvCxnSpPr>
      <xdr:spPr>
        <a:xfrm>
          <a:off x="8496300" y="5173345"/>
          <a:ext cx="723900" cy="984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156210</xdr:rowOff>
    </xdr:from>
    <xdr:ext cx="534670" cy="263525"/>
    <xdr:sp macro="" textlink="">
      <xdr:nvSpPr>
        <xdr:cNvPr id="288" name="補助費等平均値テキスト"/>
        <xdr:cNvSpPr txBox="1"/>
      </xdr:nvSpPr>
      <xdr:spPr>
        <a:xfrm>
          <a:off x="9271000" y="6195060"/>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4445</xdr:rowOff>
    </xdr:from>
    <xdr:to>
      <xdr:col>55</xdr:col>
      <xdr:colOff>50800</xdr:colOff>
      <xdr:row>37</xdr:row>
      <xdr:rowOff>107950</xdr:rowOff>
    </xdr:to>
    <xdr:sp macro="" textlink="">
      <xdr:nvSpPr>
        <xdr:cNvPr id="289" name="フローチャート: 判断 288"/>
        <xdr:cNvSpPr/>
      </xdr:nvSpPr>
      <xdr:spPr>
        <a:xfrm>
          <a:off x="9192260" y="62109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30</xdr:row>
      <xdr:rowOff>140335</xdr:rowOff>
    </xdr:from>
    <xdr:to>
      <xdr:col>50</xdr:col>
      <xdr:colOff>114300</xdr:colOff>
      <xdr:row>37</xdr:row>
      <xdr:rowOff>80645</xdr:rowOff>
    </xdr:to>
    <xdr:cxnSp macro="">
      <xdr:nvCxnSpPr>
        <xdr:cNvPr id="290" name="直線コネクタ 289"/>
        <xdr:cNvCxnSpPr/>
      </xdr:nvCxnSpPr>
      <xdr:spPr>
        <a:xfrm flipV="1">
          <a:off x="7711440" y="5173345"/>
          <a:ext cx="784860" cy="1113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81280</xdr:rowOff>
    </xdr:from>
    <xdr:to>
      <xdr:col>50</xdr:col>
      <xdr:colOff>165100</xdr:colOff>
      <xdr:row>32</xdr:row>
      <xdr:rowOff>10795</xdr:rowOff>
    </xdr:to>
    <xdr:sp macro="" textlink="">
      <xdr:nvSpPr>
        <xdr:cNvPr id="291" name="フローチャート: 判断 290"/>
        <xdr:cNvSpPr/>
      </xdr:nvSpPr>
      <xdr:spPr>
        <a:xfrm>
          <a:off x="8445500" y="52819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1270</xdr:rowOff>
    </xdr:from>
    <xdr:ext cx="598805" cy="262890"/>
    <xdr:sp macro="" textlink="">
      <xdr:nvSpPr>
        <xdr:cNvPr id="292" name="テキスト ボックス 291"/>
        <xdr:cNvSpPr txBox="1"/>
      </xdr:nvSpPr>
      <xdr:spPr>
        <a:xfrm>
          <a:off x="8219440" y="5369560"/>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80645</xdr:rowOff>
    </xdr:from>
    <xdr:to>
      <xdr:col>45</xdr:col>
      <xdr:colOff>167640</xdr:colOff>
      <xdr:row>37</xdr:row>
      <xdr:rowOff>93980</xdr:rowOff>
    </xdr:to>
    <xdr:cxnSp macro="">
      <xdr:nvCxnSpPr>
        <xdr:cNvPr id="293" name="直線コネクタ 292"/>
        <xdr:cNvCxnSpPr/>
      </xdr:nvCxnSpPr>
      <xdr:spPr>
        <a:xfrm flipV="1">
          <a:off x="6924040" y="6287135"/>
          <a:ext cx="7874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69850</xdr:rowOff>
    </xdr:from>
    <xdr:to>
      <xdr:col>46</xdr:col>
      <xdr:colOff>38100</xdr:colOff>
      <xdr:row>37</xdr:row>
      <xdr:rowOff>167640</xdr:rowOff>
    </xdr:to>
    <xdr:sp macro="" textlink="">
      <xdr:nvSpPr>
        <xdr:cNvPr id="294" name="フローチャート: 判断 293"/>
        <xdr:cNvSpPr/>
      </xdr:nvSpPr>
      <xdr:spPr>
        <a:xfrm>
          <a:off x="7670800" y="6276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163830</xdr:rowOff>
    </xdr:from>
    <xdr:ext cx="533400" cy="261620"/>
    <xdr:sp macro="" textlink="">
      <xdr:nvSpPr>
        <xdr:cNvPr id="295" name="テキスト ボックス 294"/>
        <xdr:cNvSpPr txBox="1"/>
      </xdr:nvSpPr>
      <xdr:spPr>
        <a:xfrm>
          <a:off x="7477125" y="6370320"/>
          <a:ext cx="5334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88900</xdr:rowOff>
    </xdr:from>
    <xdr:to>
      <xdr:col>41</xdr:col>
      <xdr:colOff>50800</xdr:colOff>
      <xdr:row>37</xdr:row>
      <xdr:rowOff>93980</xdr:rowOff>
    </xdr:to>
    <xdr:cxnSp macro="">
      <xdr:nvCxnSpPr>
        <xdr:cNvPr id="296" name="直線コネクタ 295"/>
        <xdr:cNvCxnSpPr/>
      </xdr:nvCxnSpPr>
      <xdr:spPr>
        <a:xfrm>
          <a:off x="6149340" y="6295390"/>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93980</xdr:rowOff>
    </xdr:from>
    <xdr:to>
      <xdr:col>41</xdr:col>
      <xdr:colOff>101600</xdr:colOff>
      <xdr:row>38</xdr:row>
      <xdr:rowOff>22860</xdr:rowOff>
    </xdr:to>
    <xdr:sp macro="" textlink="">
      <xdr:nvSpPr>
        <xdr:cNvPr id="297" name="フローチャート: 判断 296"/>
        <xdr:cNvSpPr/>
      </xdr:nvSpPr>
      <xdr:spPr>
        <a:xfrm>
          <a:off x="6873240" y="63004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14605</xdr:rowOff>
    </xdr:from>
    <xdr:ext cx="534670" cy="262255"/>
    <xdr:sp macro="" textlink="">
      <xdr:nvSpPr>
        <xdr:cNvPr id="298" name="テキスト ボックス 297"/>
        <xdr:cNvSpPr txBox="1"/>
      </xdr:nvSpPr>
      <xdr:spPr>
        <a:xfrm>
          <a:off x="6702425" y="638873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119380</xdr:rowOff>
    </xdr:from>
    <xdr:to>
      <xdr:col>36</xdr:col>
      <xdr:colOff>165100</xdr:colOff>
      <xdr:row>38</xdr:row>
      <xdr:rowOff>49530</xdr:rowOff>
    </xdr:to>
    <xdr:sp macro="" textlink="">
      <xdr:nvSpPr>
        <xdr:cNvPr id="299" name="フローチャート: 判断 298"/>
        <xdr:cNvSpPr/>
      </xdr:nvSpPr>
      <xdr:spPr>
        <a:xfrm>
          <a:off x="6098540" y="6325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40005</xdr:rowOff>
    </xdr:from>
    <xdr:ext cx="534670" cy="262890"/>
    <xdr:sp macro="" textlink="">
      <xdr:nvSpPr>
        <xdr:cNvPr id="300" name="テキスト ボックス 299"/>
        <xdr:cNvSpPr txBox="1"/>
      </xdr:nvSpPr>
      <xdr:spPr>
        <a:xfrm>
          <a:off x="5904865" y="641413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81280</xdr:rowOff>
    </xdr:from>
    <xdr:ext cx="762000" cy="262890"/>
    <xdr:sp macro="" textlink="">
      <xdr:nvSpPr>
        <xdr:cNvPr id="301" name="テキスト ボックス 300"/>
        <xdr:cNvSpPr txBox="1"/>
      </xdr:nvSpPr>
      <xdr:spPr>
        <a:xfrm>
          <a:off x="90525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81280</xdr:rowOff>
    </xdr:from>
    <xdr:ext cx="762000" cy="262890"/>
    <xdr:sp macro="" textlink="">
      <xdr:nvSpPr>
        <xdr:cNvPr id="302" name="テキスト ボックス 301"/>
        <xdr:cNvSpPr txBox="1"/>
      </xdr:nvSpPr>
      <xdr:spPr>
        <a:xfrm>
          <a:off x="83286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167640</xdr:colOff>
      <xdr:row>41</xdr:row>
      <xdr:rowOff>81280</xdr:rowOff>
    </xdr:from>
    <xdr:ext cx="762000" cy="262890"/>
    <xdr:sp macro="" textlink="">
      <xdr:nvSpPr>
        <xdr:cNvPr id="303" name="テキスト ボックス 302"/>
        <xdr:cNvSpPr txBox="1"/>
      </xdr:nvSpPr>
      <xdr:spPr>
        <a:xfrm>
          <a:off x="75438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81280</xdr:rowOff>
    </xdr:from>
    <xdr:ext cx="762000" cy="262890"/>
    <xdr:sp macro="" textlink="">
      <xdr:nvSpPr>
        <xdr:cNvPr id="304" name="テキスト ボックス 303"/>
        <xdr:cNvSpPr txBox="1"/>
      </xdr:nvSpPr>
      <xdr:spPr>
        <a:xfrm>
          <a:off x="67564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81280</xdr:rowOff>
    </xdr:from>
    <xdr:ext cx="762000" cy="262890"/>
    <xdr:sp macro="" textlink="">
      <xdr:nvSpPr>
        <xdr:cNvPr id="305" name="テキスト ボックス 304"/>
        <xdr:cNvSpPr txBox="1"/>
      </xdr:nvSpPr>
      <xdr:spPr>
        <a:xfrm>
          <a:off x="59817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67945</xdr:rowOff>
    </xdr:from>
    <xdr:to>
      <xdr:col>55</xdr:col>
      <xdr:colOff>50800</xdr:colOff>
      <xdr:row>36</xdr:row>
      <xdr:rowOff>167640</xdr:rowOff>
    </xdr:to>
    <xdr:sp macro="" textlink="">
      <xdr:nvSpPr>
        <xdr:cNvPr id="306" name="楕円 305"/>
        <xdr:cNvSpPr/>
      </xdr:nvSpPr>
      <xdr:spPr>
        <a:xfrm>
          <a:off x="9192260" y="610679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90805</xdr:rowOff>
    </xdr:from>
    <xdr:ext cx="534670" cy="261620"/>
    <xdr:sp macro="" textlink="">
      <xdr:nvSpPr>
        <xdr:cNvPr id="307" name="補助費等該当値テキスト"/>
        <xdr:cNvSpPr txBox="1"/>
      </xdr:nvSpPr>
      <xdr:spPr>
        <a:xfrm>
          <a:off x="9271000" y="596201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30</xdr:row>
      <xdr:rowOff>88265</xdr:rowOff>
    </xdr:from>
    <xdr:to>
      <xdr:col>50</xdr:col>
      <xdr:colOff>165100</xdr:colOff>
      <xdr:row>31</xdr:row>
      <xdr:rowOff>17145</xdr:rowOff>
    </xdr:to>
    <xdr:sp macro="" textlink="">
      <xdr:nvSpPr>
        <xdr:cNvPr id="308" name="楕円 307"/>
        <xdr:cNvSpPr/>
      </xdr:nvSpPr>
      <xdr:spPr>
        <a:xfrm>
          <a:off x="8445500" y="51212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29</xdr:row>
      <xdr:rowOff>34290</xdr:rowOff>
    </xdr:from>
    <xdr:ext cx="598805" cy="262255"/>
    <xdr:sp macro="" textlink="">
      <xdr:nvSpPr>
        <xdr:cNvPr id="309" name="テキスト ボックス 308"/>
        <xdr:cNvSpPr txBox="1"/>
      </xdr:nvSpPr>
      <xdr:spPr>
        <a:xfrm>
          <a:off x="8219440" y="4899660"/>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29210</xdr:rowOff>
    </xdr:from>
    <xdr:to>
      <xdr:col>46</xdr:col>
      <xdr:colOff>38100</xdr:colOff>
      <xdr:row>37</xdr:row>
      <xdr:rowOff>132080</xdr:rowOff>
    </xdr:to>
    <xdr:sp macro="" textlink="">
      <xdr:nvSpPr>
        <xdr:cNvPr id="310" name="楕円 309"/>
        <xdr:cNvSpPr/>
      </xdr:nvSpPr>
      <xdr:spPr>
        <a:xfrm>
          <a:off x="7670800" y="6235700"/>
          <a:ext cx="787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149225</xdr:rowOff>
    </xdr:from>
    <xdr:ext cx="533400" cy="262890"/>
    <xdr:sp macro="" textlink="">
      <xdr:nvSpPr>
        <xdr:cNvPr id="311" name="テキスト ボックス 310"/>
        <xdr:cNvSpPr txBox="1"/>
      </xdr:nvSpPr>
      <xdr:spPr>
        <a:xfrm>
          <a:off x="7477125" y="6020435"/>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42545</xdr:rowOff>
    </xdr:from>
    <xdr:to>
      <xdr:col>41</xdr:col>
      <xdr:colOff>101600</xdr:colOff>
      <xdr:row>37</xdr:row>
      <xdr:rowOff>146050</xdr:rowOff>
    </xdr:to>
    <xdr:sp macro="" textlink="">
      <xdr:nvSpPr>
        <xdr:cNvPr id="312" name="楕円 311"/>
        <xdr:cNvSpPr/>
      </xdr:nvSpPr>
      <xdr:spPr>
        <a:xfrm>
          <a:off x="6873240" y="62490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162560</xdr:rowOff>
    </xdr:from>
    <xdr:ext cx="534670" cy="261620"/>
    <xdr:sp macro="" textlink="">
      <xdr:nvSpPr>
        <xdr:cNvPr id="313" name="テキスト ボックス 312"/>
        <xdr:cNvSpPr txBox="1"/>
      </xdr:nvSpPr>
      <xdr:spPr>
        <a:xfrm>
          <a:off x="6702425" y="603377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37465</xdr:rowOff>
    </xdr:from>
    <xdr:to>
      <xdr:col>36</xdr:col>
      <xdr:colOff>165100</xdr:colOff>
      <xdr:row>37</xdr:row>
      <xdr:rowOff>140970</xdr:rowOff>
    </xdr:to>
    <xdr:sp macro="" textlink="">
      <xdr:nvSpPr>
        <xdr:cNvPr id="314" name="楕円 313"/>
        <xdr:cNvSpPr/>
      </xdr:nvSpPr>
      <xdr:spPr>
        <a:xfrm>
          <a:off x="6098540" y="62439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156845</xdr:rowOff>
    </xdr:from>
    <xdr:ext cx="534670" cy="262890"/>
    <xdr:sp macro="" textlink="">
      <xdr:nvSpPr>
        <xdr:cNvPr id="315" name="テキスト ボックス 314"/>
        <xdr:cNvSpPr txBox="1"/>
      </xdr:nvSpPr>
      <xdr:spPr>
        <a:xfrm>
          <a:off x="5904865" y="602805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57785</xdr:rowOff>
    </xdr:from>
    <xdr:to>
      <xdr:col>59</xdr:col>
      <xdr:colOff>50800</xdr:colOff>
      <xdr:row>45</xdr:row>
      <xdr:rowOff>32385</xdr:rowOff>
    </xdr:to>
    <xdr:sp macro="" textlink="">
      <xdr:nvSpPr>
        <xdr:cNvPr id="316" name="正方形/長方形 315"/>
        <xdr:cNvSpPr/>
      </xdr:nvSpPr>
      <xdr:spPr>
        <a:xfrm>
          <a:off x="5826760" y="72701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57785</xdr:rowOff>
    </xdr:from>
    <xdr:to>
      <xdr:col>43</xdr:col>
      <xdr:colOff>63500</xdr:colOff>
      <xdr:row>46</xdr:row>
      <xdr:rowOff>142240</xdr:rowOff>
    </xdr:to>
    <xdr:sp macro="" textlink="">
      <xdr:nvSpPr>
        <xdr:cNvPr id="317" name="正方形/長方形 316"/>
        <xdr:cNvSpPr/>
      </xdr:nvSpPr>
      <xdr:spPr>
        <a:xfrm>
          <a:off x="593090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90170</xdr:rowOff>
    </xdr:from>
    <xdr:to>
      <xdr:col>43</xdr:col>
      <xdr:colOff>63500</xdr:colOff>
      <xdr:row>48</xdr:row>
      <xdr:rowOff>0</xdr:rowOff>
    </xdr:to>
    <xdr:sp macro="" textlink="">
      <xdr:nvSpPr>
        <xdr:cNvPr id="318" name="正方形/長方形 317"/>
        <xdr:cNvSpPr/>
      </xdr:nvSpPr>
      <xdr:spPr>
        <a:xfrm>
          <a:off x="593090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57785</xdr:rowOff>
    </xdr:from>
    <xdr:to>
      <xdr:col>48</xdr:col>
      <xdr:colOff>127000</xdr:colOff>
      <xdr:row>46</xdr:row>
      <xdr:rowOff>142240</xdr:rowOff>
    </xdr:to>
    <xdr:sp macro="" textlink="">
      <xdr:nvSpPr>
        <xdr:cNvPr id="319" name="正方形/長方形 318"/>
        <xdr:cNvSpPr/>
      </xdr:nvSpPr>
      <xdr:spPr>
        <a:xfrm>
          <a:off x="683260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90170</xdr:rowOff>
    </xdr:from>
    <xdr:to>
      <xdr:col>48</xdr:col>
      <xdr:colOff>127000</xdr:colOff>
      <xdr:row>48</xdr:row>
      <xdr:rowOff>0</xdr:rowOff>
    </xdr:to>
    <xdr:sp macro="" textlink="">
      <xdr:nvSpPr>
        <xdr:cNvPr id="320" name="正方形/長方形 319"/>
        <xdr:cNvSpPr/>
      </xdr:nvSpPr>
      <xdr:spPr>
        <a:xfrm>
          <a:off x="683260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57785</xdr:rowOff>
    </xdr:from>
    <xdr:to>
      <xdr:col>54</xdr:col>
      <xdr:colOff>127000</xdr:colOff>
      <xdr:row>46</xdr:row>
      <xdr:rowOff>142240</xdr:rowOff>
    </xdr:to>
    <xdr:sp macro="" textlink="">
      <xdr:nvSpPr>
        <xdr:cNvPr id="321" name="正方形/長方形 320"/>
        <xdr:cNvSpPr/>
      </xdr:nvSpPr>
      <xdr:spPr>
        <a:xfrm>
          <a:off x="78384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90170</xdr:rowOff>
    </xdr:from>
    <xdr:to>
      <xdr:col>54</xdr:col>
      <xdr:colOff>127000</xdr:colOff>
      <xdr:row>48</xdr:row>
      <xdr:rowOff>0</xdr:rowOff>
    </xdr:to>
    <xdr:sp macro="" textlink="">
      <xdr:nvSpPr>
        <xdr:cNvPr id="322" name="正方形/長方形 321"/>
        <xdr:cNvSpPr/>
      </xdr:nvSpPr>
      <xdr:spPr>
        <a:xfrm>
          <a:off x="78384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84455</xdr:rowOff>
    </xdr:to>
    <xdr:sp macro="" textlink="">
      <xdr:nvSpPr>
        <xdr:cNvPr id="323" name="正方形/長方形 322"/>
        <xdr:cNvSpPr/>
      </xdr:nvSpPr>
      <xdr:spPr>
        <a:xfrm>
          <a:off x="5826760" y="8075930"/>
          <a:ext cx="41148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9235"/>
    <xdr:sp macro="" textlink="">
      <xdr:nvSpPr>
        <xdr:cNvPr id="324" name="テキスト ボックス 323"/>
        <xdr:cNvSpPr txBox="1"/>
      </xdr:nvSpPr>
      <xdr:spPr>
        <a:xfrm>
          <a:off x="578866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84455</xdr:rowOff>
    </xdr:from>
    <xdr:to>
      <xdr:col>59</xdr:col>
      <xdr:colOff>50800</xdr:colOff>
      <xdr:row>61</xdr:row>
      <xdr:rowOff>84455</xdr:rowOff>
    </xdr:to>
    <xdr:cxnSp macro="">
      <xdr:nvCxnSpPr>
        <xdr:cNvPr id="325" name="直線コネクタ 324"/>
        <xdr:cNvCxnSpPr/>
      </xdr:nvCxnSpPr>
      <xdr:spPr>
        <a:xfrm>
          <a:off x="5826760" y="103143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45085</xdr:rowOff>
    </xdr:from>
    <xdr:to>
      <xdr:col>59</xdr:col>
      <xdr:colOff>50800</xdr:colOff>
      <xdr:row>59</xdr:row>
      <xdr:rowOff>45085</xdr:rowOff>
    </xdr:to>
    <xdr:cxnSp macro="">
      <xdr:nvCxnSpPr>
        <xdr:cNvPr id="326" name="直線コネクタ 325"/>
        <xdr:cNvCxnSpPr/>
      </xdr:nvCxnSpPr>
      <xdr:spPr>
        <a:xfrm>
          <a:off x="5826760" y="99396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74930</xdr:rowOff>
    </xdr:from>
    <xdr:ext cx="248920" cy="262890"/>
    <xdr:sp macro="" textlink="">
      <xdr:nvSpPr>
        <xdr:cNvPr id="327" name="テキスト ボックス 326"/>
        <xdr:cNvSpPr txBox="1"/>
      </xdr:nvSpPr>
      <xdr:spPr>
        <a:xfrm>
          <a:off x="5600700" y="980186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5826760" y="95656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36195</xdr:rowOff>
    </xdr:from>
    <xdr:ext cx="530225" cy="262255"/>
    <xdr:sp macro="" textlink="">
      <xdr:nvSpPr>
        <xdr:cNvPr id="329" name="テキスト ボックス 328"/>
        <xdr:cNvSpPr txBox="1"/>
      </xdr:nvSpPr>
      <xdr:spPr>
        <a:xfrm>
          <a:off x="5363845" y="942784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142240</xdr:rowOff>
    </xdr:from>
    <xdr:to>
      <xdr:col>59</xdr:col>
      <xdr:colOff>50800</xdr:colOff>
      <xdr:row>54</xdr:row>
      <xdr:rowOff>142240</xdr:rowOff>
    </xdr:to>
    <xdr:cxnSp macro="">
      <xdr:nvCxnSpPr>
        <xdr:cNvPr id="330" name="直線コネクタ 329"/>
        <xdr:cNvCxnSpPr/>
      </xdr:nvCxnSpPr>
      <xdr:spPr>
        <a:xfrm>
          <a:off x="5826760" y="91986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167640</xdr:rowOff>
    </xdr:from>
    <xdr:ext cx="595630" cy="262890"/>
    <xdr:sp macro="" textlink="">
      <xdr:nvSpPr>
        <xdr:cNvPr id="331" name="テキスト ボックス 330"/>
        <xdr:cNvSpPr txBox="1"/>
      </xdr:nvSpPr>
      <xdr:spPr>
        <a:xfrm>
          <a:off x="5299710" y="905637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103505</xdr:rowOff>
    </xdr:from>
    <xdr:to>
      <xdr:col>59</xdr:col>
      <xdr:colOff>50800</xdr:colOff>
      <xdr:row>52</xdr:row>
      <xdr:rowOff>103505</xdr:rowOff>
    </xdr:to>
    <xdr:cxnSp macro="">
      <xdr:nvCxnSpPr>
        <xdr:cNvPr id="332" name="直線コネクタ 331"/>
        <xdr:cNvCxnSpPr/>
      </xdr:nvCxnSpPr>
      <xdr:spPr>
        <a:xfrm>
          <a:off x="5826760" y="88245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132715</xdr:rowOff>
    </xdr:from>
    <xdr:ext cx="595630" cy="262255"/>
    <xdr:sp macro="" textlink="">
      <xdr:nvSpPr>
        <xdr:cNvPr id="333" name="テキスト ボックス 332"/>
        <xdr:cNvSpPr txBox="1"/>
      </xdr:nvSpPr>
      <xdr:spPr>
        <a:xfrm>
          <a:off x="5299710" y="868616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64135</xdr:rowOff>
    </xdr:from>
    <xdr:to>
      <xdr:col>59</xdr:col>
      <xdr:colOff>50800</xdr:colOff>
      <xdr:row>50</xdr:row>
      <xdr:rowOff>64135</xdr:rowOff>
    </xdr:to>
    <xdr:cxnSp macro="">
      <xdr:nvCxnSpPr>
        <xdr:cNvPr id="334" name="直線コネクタ 333"/>
        <xdr:cNvCxnSpPr/>
      </xdr:nvCxnSpPr>
      <xdr:spPr>
        <a:xfrm>
          <a:off x="5826760" y="84499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93980</xdr:rowOff>
    </xdr:from>
    <xdr:ext cx="595630" cy="262255"/>
    <xdr:sp macro="" textlink="">
      <xdr:nvSpPr>
        <xdr:cNvPr id="335" name="テキスト ボックス 334"/>
        <xdr:cNvSpPr txBox="1"/>
      </xdr:nvSpPr>
      <xdr:spPr>
        <a:xfrm>
          <a:off x="5299710" y="831215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5826760" y="80759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55245</xdr:rowOff>
    </xdr:from>
    <xdr:ext cx="595630" cy="262255"/>
    <xdr:sp macro="" textlink="">
      <xdr:nvSpPr>
        <xdr:cNvPr id="337" name="テキスト ボックス 336"/>
        <xdr:cNvSpPr txBox="1"/>
      </xdr:nvSpPr>
      <xdr:spPr>
        <a:xfrm>
          <a:off x="5299710" y="793813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84455</xdr:rowOff>
    </xdr:to>
    <xdr:sp macro="" textlink="">
      <xdr:nvSpPr>
        <xdr:cNvPr id="338" name="普通建設事業費グラフ枠"/>
        <xdr:cNvSpPr/>
      </xdr:nvSpPr>
      <xdr:spPr>
        <a:xfrm>
          <a:off x="5826760" y="8075930"/>
          <a:ext cx="41148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51</xdr:row>
      <xdr:rowOff>40005</xdr:rowOff>
    </xdr:from>
    <xdr:to>
      <xdr:col>54</xdr:col>
      <xdr:colOff>167640</xdr:colOff>
      <xdr:row>58</xdr:row>
      <xdr:rowOff>165100</xdr:rowOff>
    </xdr:to>
    <xdr:cxnSp macro="">
      <xdr:nvCxnSpPr>
        <xdr:cNvPr id="339" name="直線コネクタ 338"/>
        <xdr:cNvCxnSpPr/>
      </xdr:nvCxnSpPr>
      <xdr:spPr>
        <a:xfrm flipV="1">
          <a:off x="9220200" y="8593455"/>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167640</xdr:rowOff>
    </xdr:from>
    <xdr:ext cx="469900" cy="262890"/>
    <xdr:sp macro="" textlink="">
      <xdr:nvSpPr>
        <xdr:cNvPr id="340" name="普通建設事業費最小値テキスト"/>
        <xdr:cNvSpPr txBox="1"/>
      </xdr:nvSpPr>
      <xdr:spPr>
        <a:xfrm>
          <a:off x="9271000" y="989457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7,012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165100</xdr:rowOff>
    </xdr:from>
    <xdr:to>
      <xdr:col>55</xdr:col>
      <xdr:colOff>88900</xdr:colOff>
      <xdr:row>58</xdr:row>
      <xdr:rowOff>165100</xdr:rowOff>
    </xdr:to>
    <xdr:cxnSp macro="">
      <xdr:nvCxnSpPr>
        <xdr:cNvPr id="341" name="直線コネクタ 340"/>
        <xdr:cNvCxnSpPr/>
      </xdr:nvCxnSpPr>
      <xdr:spPr>
        <a:xfrm>
          <a:off x="9154160" y="98920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160020</xdr:rowOff>
    </xdr:from>
    <xdr:ext cx="598805" cy="261620"/>
    <xdr:sp macro="" textlink="">
      <xdr:nvSpPr>
        <xdr:cNvPr id="342" name="普通建設事業費最大値テキスト"/>
        <xdr:cNvSpPr txBox="1"/>
      </xdr:nvSpPr>
      <xdr:spPr>
        <a:xfrm>
          <a:off x="9271000" y="8378190"/>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40005</xdr:rowOff>
    </xdr:from>
    <xdr:to>
      <xdr:col>55</xdr:col>
      <xdr:colOff>88900</xdr:colOff>
      <xdr:row>51</xdr:row>
      <xdr:rowOff>40005</xdr:rowOff>
    </xdr:to>
    <xdr:cxnSp macro="">
      <xdr:nvCxnSpPr>
        <xdr:cNvPr id="343" name="直線コネクタ 342"/>
        <xdr:cNvCxnSpPr/>
      </xdr:nvCxnSpPr>
      <xdr:spPr>
        <a:xfrm>
          <a:off x="9154160" y="85934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85725</xdr:rowOff>
    </xdr:from>
    <xdr:to>
      <xdr:col>55</xdr:col>
      <xdr:colOff>0</xdr:colOff>
      <xdr:row>58</xdr:row>
      <xdr:rowOff>104775</xdr:rowOff>
    </xdr:to>
    <xdr:cxnSp macro="">
      <xdr:nvCxnSpPr>
        <xdr:cNvPr id="344" name="直線コネクタ 343"/>
        <xdr:cNvCxnSpPr/>
      </xdr:nvCxnSpPr>
      <xdr:spPr>
        <a:xfrm>
          <a:off x="8496300" y="9812655"/>
          <a:ext cx="7239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24765</xdr:rowOff>
    </xdr:from>
    <xdr:ext cx="534670" cy="262255"/>
    <xdr:sp macro="" textlink="">
      <xdr:nvSpPr>
        <xdr:cNvPr id="345" name="普通建設事業費平均値テキスト"/>
        <xdr:cNvSpPr txBox="1"/>
      </xdr:nvSpPr>
      <xdr:spPr>
        <a:xfrm>
          <a:off x="9271000" y="9416415"/>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1905</xdr:rowOff>
    </xdr:from>
    <xdr:to>
      <xdr:col>55</xdr:col>
      <xdr:colOff>50800</xdr:colOff>
      <xdr:row>57</xdr:row>
      <xdr:rowOff>105410</xdr:rowOff>
    </xdr:to>
    <xdr:sp macro="" textlink="">
      <xdr:nvSpPr>
        <xdr:cNvPr id="346" name="フローチャート: 判断 345"/>
        <xdr:cNvSpPr/>
      </xdr:nvSpPr>
      <xdr:spPr>
        <a:xfrm>
          <a:off x="9192260" y="956119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58</xdr:row>
      <xdr:rowOff>67945</xdr:rowOff>
    </xdr:from>
    <xdr:to>
      <xdr:col>50</xdr:col>
      <xdr:colOff>114300</xdr:colOff>
      <xdr:row>58</xdr:row>
      <xdr:rowOff>85725</xdr:rowOff>
    </xdr:to>
    <xdr:cxnSp macro="">
      <xdr:nvCxnSpPr>
        <xdr:cNvPr id="347" name="直線コネクタ 346"/>
        <xdr:cNvCxnSpPr/>
      </xdr:nvCxnSpPr>
      <xdr:spPr>
        <a:xfrm>
          <a:off x="7711440" y="9794875"/>
          <a:ext cx="7848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0</xdr:rowOff>
    </xdr:from>
    <xdr:to>
      <xdr:col>50</xdr:col>
      <xdr:colOff>165100</xdr:colOff>
      <xdr:row>57</xdr:row>
      <xdr:rowOff>103505</xdr:rowOff>
    </xdr:to>
    <xdr:sp macro="" textlink="">
      <xdr:nvSpPr>
        <xdr:cNvPr id="348" name="フローチャート: 判断 347"/>
        <xdr:cNvSpPr/>
      </xdr:nvSpPr>
      <xdr:spPr>
        <a:xfrm>
          <a:off x="8445500" y="95592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119380</xdr:rowOff>
    </xdr:from>
    <xdr:ext cx="534670" cy="263525"/>
    <xdr:sp macro="" textlink="">
      <xdr:nvSpPr>
        <xdr:cNvPr id="349" name="テキスト ボックス 348"/>
        <xdr:cNvSpPr txBox="1"/>
      </xdr:nvSpPr>
      <xdr:spPr>
        <a:xfrm>
          <a:off x="8251825" y="934339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31115</xdr:rowOff>
    </xdr:from>
    <xdr:to>
      <xdr:col>45</xdr:col>
      <xdr:colOff>167640</xdr:colOff>
      <xdr:row>58</xdr:row>
      <xdr:rowOff>67945</xdr:rowOff>
    </xdr:to>
    <xdr:cxnSp macro="">
      <xdr:nvCxnSpPr>
        <xdr:cNvPr id="350" name="直線コネクタ 349"/>
        <xdr:cNvCxnSpPr/>
      </xdr:nvCxnSpPr>
      <xdr:spPr>
        <a:xfrm>
          <a:off x="6924040" y="9758045"/>
          <a:ext cx="7874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10795</xdr:rowOff>
    </xdr:from>
    <xdr:to>
      <xdr:col>46</xdr:col>
      <xdr:colOff>38100</xdr:colOff>
      <xdr:row>57</xdr:row>
      <xdr:rowOff>113665</xdr:rowOff>
    </xdr:to>
    <xdr:sp macro="" textlink="">
      <xdr:nvSpPr>
        <xdr:cNvPr id="351" name="フローチャート: 判断 350"/>
        <xdr:cNvSpPr/>
      </xdr:nvSpPr>
      <xdr:spPr>
        <a:xfrm>
          <a:off x="7670800" y="9570085"/>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130175</xdr:rowOff>
    </xdr:from>
    <xdr:ext cx="533400" cy="261620"/>
    <xdr:sp macro="" textlink="">
      <xdr:nvSpPr>
        <xdr:cNvPr id="352" name="テキスト ボックス 351"/>
        <xdr:cNvSpPr txBox="1"/>
      </xdr:nvSpPr>
      <xdr:spPr>
        <a:xfrm>
          <a:off x="7477125" y="9354185"/>
          <a:ext cx="5334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31115</xdr:rowOff>
    </xdr:from>
    <xdr:to>
      <xdr:col>41</xdr:col>
      <xdr:colOff>50800</xdr:colOff>
      <xdr:row>58</xdr:row>
      <xdr:rowOff>114300</xdr:rowOff>
    </xdr:to>
    <xdr:cxnSp macro="">
      <xdr:nvCxnSpPr>
        <xdr:cNvPr id="353" name="直線コネクタ 352"/>
        <xdr:cNvCxnSpPr/>
      </xdr:nvCxnSpPr>
      <xdr:spPr>
        <a:xfrm flipV="1">
          <a:off x="6149340" y="9758045"/>
          <a:ext cx="7747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6985</xdr:rowOff>
    </xdr:from>
    <xdr:to>
      <xdr:col>41</xdr:col>
      <xdr:colOff>101600</xdr:colOff>
      <xdr:row>57</xdr:row>
      <xdr:rowOff>110490</xdr:rowOff>
    </xdr:to>
    <xdr:sp macro="" textlink="">
      <xdr:nvSpPr>
        <xdr:cNvPr id="354" name="フローチャート: 判断 353"/>
        <xdr:cNvSpPr/>
      </xdr:nvSpPr>
      <xdr:spPr>
        <a:xfrm>
          <a:off x="6873240" y="95662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127000</xdr:rowOff>
    </xdr:from>
    <xdr:ext cx="534670" cy="261620"/>
    <xdr:sp macro="" textlink="">
      <xdr:nvSpPr>
        <xdr:cNvPr id="355" name="テキスト ボックス 354"/>
        <xdr:cNvSpPr txBox="1"/>
      </xdr:nvSpPr>
      <xdr:spPr>
        <a:xfrm>
          <a:off x="6702425" y="935101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12065</xdr:rowOff>
    </xdr:from>
    <xdr:to>
      <xdr:col>36</xdr:col>
      <xdr:colOff>165100</xdr:colOff>
      <xdr:row>57</xdr:row>
      <xdr:rowOff>114935</xdr:rowOff>
    </xdr:to>
    <xdr:sp macro="" textlink="">
      <xdr:nvSpPr>
        <xdr:cNvPr id="356" name="フローチャート: 判断 355"/>
        <xdr:cNvSpPr/>
      </xdr:nvSpPr>
      <xdr:spPr>
        <a:xfrm>
          <a:off x="6098540" y="957135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131445</xdr:rowOff>
    </xdr:from>
    <xdr:ext cx="534670" cy="262255"/>
    <xdr:sp macro="" textlink="">
      <xdr:nvSpPr>
        <xdr:cNvPr id="357" name="テキスト ボックス 356"/>
        <xdr:cNvSpPr txBox="1"/>
      </xdr:nvSpPr>
      <xdr:spPr>
        <a:xfrm>
          <a:off x="5904865" y="935545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81280</xdr:rowOff>
    </xdr:from>
    <xdr:ext cx="762000" cy="262890"/>
    <xdr:sp macro="" textlink="">
      <xdr:nvSpPr>
        <xdr:cNvPr id="358" name="テキスト ボックス 357"/>
        <xdr:cNvSpPr txBox="1"/>
      </xdr:nvSpPr>
      <xdr:spPr>
        <a:xfrm>
          <a:off x="90525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81280</xdr:rowOff>
    </xdr:from>
    <xdr:ext cx="762000" cy="262890"/>
    <xdr:sp macro="" textlink="">
      <xdr:nvSpPr>
        <xdr:cNvPr id="359" name="テキスト ボックス 358"/>
        <xdr:cNvSpPr txBox="1"/>
      </xdr:nvSpPr>
      <xdr:spPr>
        <a:xfrm>
          <a:off x="83286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167640</xdr:colOff>
      <xdr:row>61</xdr:row>
      <xdr:rowOff>81280</xdr:rowOff>
    </xdr:from>
    <xdr:ext cx="762000" cy="262890"/>
    <xdr:sp macro="" textlink="">
      <xdr:nvSpPr>
        <xdr:cNvPr id="360" name="テキスト ボックス 359"/>
        <xdr:cNvSpPr txBox="1"/>
      </xdr:nvSpPr>
      <xdr:spPr>
        <a:xfrm>
          <a:off x="75438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81280</xdr:rowOff>
    </xdr:from>
    <xdr:ext cx="762000" cy="262890"/>
    <xdr:sp macro="" textlink="">
      <xdr:nvSpPr>
        <xdr:cNvPr id="361" name="テキスト ボックス 360"/>
        <xdr:cNvSpPr txBox="1"/>
      </xdr:nvSpPr>
      <xdr:spPr>
        <a:xfrm>
          <a:off x="67564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81280</xdr:rowOff>
    </xdr:from>
    <xdr:ext cx="762000" cy="262890"/>
    <xdr:sp macro="" textlink="">
      <xdr:nvSpPr>
        <xdr:cNvPr id="362" name="テキスト ボックス 361"/>
        <xdr:cNvSpPr txBox="1"/>
      </xdr:nvSpPr>
      <xdr:spPr>
        <a:xfrm>
          <a:off x="59817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52705</xdr:rowOff>
    </xdr:from>
    <xdr:to>
      <xdr:col>55</xdr:col>
      <xdr:colOff>50800</xdr:colOff>
      <xdr:row>58</xdr:row>
      <xdr:rowOff>155575</xdr:rowOff>
    </xdr:to>
    <xdr:sp macro="" textlink="">
      <xdr:nvSpPr>
        <xdr:cNvPr id="363" name="楕円 362"/>
        <xdr:cNvSpPr/>
      </xdr:nvSpPr>
      <xdr:spPr>
        <a:xfrm>
          <a:off x="9192260" y="9779635"/>
          <a:ext cx="787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140970</xdr:rowOff>
    </xdr:from>
    <xdr:ext cx="534670" cy="262255"/>
    <xdr:sp macro="" textlink="">
      <xdr:nvSpPr>
        <xdr:cNvPr id="364" name="普通建設事業費該当値テキスト"/>
        <xdr:cNvSpPr txBox="1"/>
      </xdr:nvSpPr>
      <xdr:spPr>
        <a:xfrm>
          <a:off x="9271000" y="970026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34290</xdr:rowOff>
    </xdr:from>
    <xdr:to>
      <xdr:col>50</xdr:col>
      <xdr:colOff>165100</xdr:colOff>
      <xdr:row>58</xdr:row>
      <xdr:rowOff>137160</xdr:rowOff>
    </xdr:to>
    <xdr:sp macro="" textlink="">
      <xdr:nvSpPr>
        <xdr:cNvPr id="365" name="楕円 364"/>
        <xdr:cNvSpPr/>
      </xdr:nvSpPr>
      <xdr:spPr>
        <a:xfrm>
          <a:off x="8445500" y="97612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128270</xdr:rowOff>
    </xdr:from>
    <xdr:ext cx="534670" cy="261620"/>
    <xdr:sp macro="" textlink="">
      <xdr:nvSpPr>
        <xdr:cNvPr id="366" name="テキスト ボックス 365"/>
        <xdr:cNvSpPr txBox="1"/>
      </xdr:nvSpPr>
      <xdr:spPr>
        <a:xfrm>
          <a:off x="8251825" y="985520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16510</xdr:rowOff>
    </xdr:from>
    <xdr:to>
      <xdr:col>46</xdr:col>
      <xdr:colOff>38100</xdr:colOff>
      <xdr:row>58</xdr:row>
      <xdr:rowOff>118745</xdr:rowOff>
    </xdr:to>
    <xdr:sp macro="" textlink="">
      <xdr:nvSpPr>
        <xdr:cNvPr id="367" name="楕円 366"/>
        <xdr:cNvSpPr/>
      </xdr:nvSpPr>
      <xdr:spPr>
        <a:xfrm>
          <a:off x="7670800" y="9743440"/>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110490</xdr:rowOff>
    </xdr:from>
    <xdr:ext cx="533400" cy="262255"/>
    <xdr:sp macro="" textlink="">
      <xdr:nvSpPr>
        <xdr:cNvPr id="368" name="テキスト ボックス 367"/>
        <xdr:cNvSpPr txBox="1"/>
      </xdr:nvSpPr>
      <xdr:spPr>
        <a:xfrm>
          <a:off x="7477125" y="9837420"/>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153035</xdr:rowOff>
    </xdr:from>
    <xdr:to>
      <xdr:col>41</xdr:col>
      <xdr:colOff>101600</xdr:colOff>
      <xdr:row>58</xdr:row>
      <xdr:rowOff>82550</xdr:rowOff>
    </xdr:to>
    <xdr:sp macro="" textlink="">
      <xdr:nvSpPr>
        <xdr:cNvPr id="369" name="楕円 368"/>
        <xdr:cNvSpPr/>
      </xdr:nvSpPr>
      <xdr:spPr>
        <a:xfrm>
          <a:off x="6873240" y="97123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73660</xdr:rowOff>
    </xdr:from>
    <xdr:ext cx="534670" cy="262255"/>
    <xdr:sp macro="" textlink="">
      <xdr:nvSpPr>
        <xdr:cNvPr id="370" name="テキスト ボックス 369"/>
        <xdr:cNvSpPr txBox="1"/>
      </xdr:nvSpPr>
      <xdr:spPr>
        <a:xfrm>
          <a:off x="6702425" y="980059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62230</xdr:rowOff>
    </xdr:from>
    <xdr:to>
      <xdr:col>36</xdr:col>
      <xdr:colOff>165100</xdr:colOff>
      <xdr:row>58</xdr:row>
      <xdr:rowOff>165735</xdr:rowOff>
    </xdr:to>
    <xdr:sp macro="" textlink="">
      <xdr:nvSpPr>
        <xdr:cNvPr id="371" name="楕円 370"/>
        <xdr:cNvSpPr/>
      </xdr:nvSpPr>
      <xdr:spPr>
        <a:xfrm>
          <a:off x="6098540" y="97891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156210</xdr:rowOff>
    </xdr:from>
    <xdr:ext cx="534670" cy="263525"/>
    <xdr:sp macro="" textlink="">
      <xdr:nvSpPr>
        <xdr:cNvPr id="372" name="テキスト ボックス 371"/>
        <xdr:cNvSpPr txBox="1"/>
      </xdr:nvSpPr>
      <xdr:spPr>
        <a:xfrm>
          <a:off x="5904865" y="988314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57785</xdr:rowOff>
    </xdr:from>
    <xdr:to>
      <xdr:col>59</xdr:col>
      <xdr:colOff>50800</xdr:colOff>
      <xdr:row>65</xdr:row>
      <xdr:rowOff>32385</xdr:rowOff>
    </xdr:to>
    <xdr:sp macro="" textlink="">
      <xdr:nvSpPr>
        <xdr:cNvPr id="373" name="正方形/長方形 372"/>
        <xdr:cNvSpPr/>
      </xdr:nvSpPr>
      <xdr:spPr>
        <a:xfrm>
          <a:off x="5826760" y="106229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57785</xdr:rowOff>
    </xdr:from>
    <xdr:to>
      <xdr:col>43</xdr:col>
      <xdr:colOff>63500</xdr:colOff>
      <xdr:row>66</xdr:row>
      <xdr:rowOff>142240</xdr:rowOff>
    </xdr:to>
    <xdr:sp macro="" textlink="">
      <xdr:nvSpPr>
        <xdr:cNvPr id="374" name="正方形/長方形 373"/>
        <xdr:cNvSpPr/>
      </xdr:nvSpPr>
      <xdr:spPr>
        <a:xfrm>
          <a:off x="593090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90170</xdr:rowOff>
    </xdr:from>
    <xdr:to>
      <xdr:col>43</xdr:col>
      <xdr:colOff>63500</xdr:colOff>
      <xdr:row>68</xdr:row>
      <xdr:rowOff>0</xdr:rowOff>
    </xdr:to>
    <xdr:sp macro="" textlink="">
      <xdr:nvSpPr>
        <xdr:cNvPr id="375" name="正方形/長方形 374"/>
        <xdr:cNvSpPr/>
      </xdr:nvSpPr>
      <xdr:spPr>
        <a:xfrm>
          <a:off x="593090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57785</xdr:rowOff>
    </xdr:from>
    <xdr:to>
      <xdr:col>48</xdr:col>
      <xdr:colOff>127000</xdr:colOff>
      <xdr:row>66</xdr:row>
      <xdr:rowOff>142240</xdr:rowOff>
    </xdr:to>
    <xdr:sp macro="" textlink="">
      <xdr:nvSpPr>
        <xdr:cNvPr id="376" name="正方形/長方形 375"/>
        <xdr:cNvSpPr/>
      </xdr:nvSpPr>
      <xdr:spPr>
        <a:xfrm>
          <a:off x="683260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90170</xdr:rowOff>
    </xdr:from>
    <xdr:to>
      <xdr:col>48</xdr:col>
      <xdr:colOff>127000</xdr:colOff>
      <xdr:row>68</xdr:row>
      <xdr:rowOff>0</xdr:rowOff>
    </xdr:to>
    <xdr:sp macro="" textlink="">
      <xdr:nvSpPr>
        <xdr:cNvPr id="377" name="正方形/長方形 376"/>
        <xdr:cNvSpPr/>
      </xdr:nvSpPr>
      <xdr:spPr>
        <a:xfrm>
          <a:off x="683260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57785</xdr:rowOff>
    </xdr:from>
    <xdr:to>
      <xdr:col>54</xdr:col>
      <xdr:colOff>127000</xdr:colOff>
      <xdr:row>66</xdr:row>
      <xdr:rowOff>142240</xdr:rowOff>
    </xdr:to>
    <xdr:sp macro="" textlink="">
      <xdr:nvSpPr>
        <xdr:cNvPr id="378" name="正方形/長方形 377"/>
        <xdr:cNvSpPr/>
      </xdr:nvSpPr>
      <xdr:spPr>
        <a:xfrm>
          <a:off x="78384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90170</xdr:rowOff>
    </xdr:from>
    <xdr:to>
      <xdr:col>54</xdr:col>
      <xdr:colOff>127000</xdr:colOff>
      <xdr:row>68</xdr:row>
      <xdr:rowOff>0</xdr:rowOff>
    </xdr:to>
    <xdr:sp macro="" textlink="">
      <xdr:nvSpPr>
        <xdr:cNvPr id="379" name="正方形/長方形 378"/>
        <xdr:cNvSpPr/>
      </xdr:nvSpPr>
      <xdr:spPr>
        <a:xfrm>
          <a:off x="78384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84455</xdr:rowOff>
    </xdr:to>
    <xdr:sp macro="" textlink="">
      <xdr:nvSpPr>
        <xdr:cNvPr id="380" name="正方形/長方形 379"/>
        <xdr:cNvSpPr/>
      </xdr:nvSpPr>
      <xdr:spPr>
        <a:xfrm>
          <a:off x="5826760" y="11428730"/>
          <a:ext cx="41148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9235"/>
    <xdr:sp macro="" textlink="">
      <xdr:nvSpPr>
        <xdr:cNvPr id="381" name="テキスト ボックス 380"/>
        <xdr:cNvSpPr txBox="1"/>
      </xdr:nvSpPr>
      <xdr:spPr>
        <a:xfrm>
          <a:off x="5788660" y="112420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84455</xdr:rowOff>
    </xdr:from>
    <xdr:to>
      <xdr:col>59</xdr:col>
      <xdr:colOff>50800</xdr:colOff>
      <xdr:row>81</xdr:row>
      <xdr:rowOff>84455</xdr:rowOff>
    </xdr:to>
    <xdr:cxnSp macro="">
      <xdr:nvCxnSpPr>
        <xdr:cNvPr id="382" name="直線コネクタ 381"/>
        <xdr:cNvCxnSpPr/>
      </xdr:nvCxnSpPr>
      <xdr:spPr>
        <a:xfrm>
          <a:off x="5826760" y="136671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45085</xdr:rowOff>
    </xdr:from>
    <xdr:to>
      <xdr:col>59</xdr:col>
      <xdr:colOff>50800</xdr:colOff>
      <xdr:row>79</xdr:row>
      <xdr:rowOff>45085</xdr:rowOff>
    </xdr:to>
    <xdr:cxnSp macro="">
      <xdr:nvCxnSpPr>
        <xdr:cNvPr id="383" name="直線コネクタ 382"/>
        <xdr:cNvCxnSpPr/>
      </xdr:nvCxnSpPr>
      <xdr:spPr>
        <a:xfrm>
          <a:off x="5826760" y="132924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74930</xdr:rowOff>
    </xdr:from>
    <xdr:ext cx="248920" cy="262890"/>
    <xdr:sp macro="" textlink="">
      <xdr:nvSpPr>
        <xdr:cNvPr id="384" name="テキスト ボックス 383"/>
        <xdr:cNvSpPr txBox="1"/>
      </xdr:nvSpPr>
      <xdr:spPr>
        <a:xfrm>
          <a:off x="5600700" y="1315466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5826760" y="129184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36195</xdr:rowOff>
    </xdr:from>
    <xdr:ext cx="530225" cy="262255"/>
    <xdr:sp macro="" textlink="">
      <xdr:nvSpPr>
        <xdr:cNvPr id="386" name="テキスト ボックス 385"/>
        <xdr:cNvSpPr txBox="1"/>
      </xdr:nvSpPr>
      <xdr:spPr>
        <a:xfrm>
          <a:off x="5363845" y="1278064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142240</xdr:rowOff>
    </xdr:from>
    <xdr:to>
      <xdr:col>59</xdr:col>
      <xdr:colOff>50800</xdr:colOff>
      <xdr:row>74</xdr:row>
      <xdr:rowOff>142240</xdr:rowOff>
    </xdr:to>
    <xdr:cxnSp macro="">
      <xdr:nvCxnSpPr>
        <xdr:cNvPr id="387" name="直線コネクタ 386"/>
        <xdr:cNvCxnSpPr/>
      </xdr:nvCxnSpPr>
      <xdr:spPr>
        <a:xfrm>
          <a:off x="5826760" y="125514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167640</xdr:rowOff>
    </xdr:from>
    <xdr:ext cx="530225" cy="262890"/>
    <xdr:sp macro="" textlink="">
      <xdr:nvSpPr>
        <xdr:cNvPr id="388" name="テキスト ボックス 387"/>
        <xdr:cNvSpPr txBox="1"/>
      </xdr:nvSpPr>
      <xdr:spPr>
        <a:xfrm>
          <a:off x="5363845" y="12409170"/>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103505</xdr:rowOff>
    </xdr:from>
    <xdr:to>
      <xdr:col>59</xdr:col>
      <xdr:colOff>50800</xdr:colOff>
      <xdr:row>72</xdr:row>
      <xdr:rowOff>103505</xdr:rowOff>
    </xdr:to>
    <xdr:cxnSp macro="">
      <xdr:nvCxnSpPr>
        <xdr:cNvPr id="389" name="直線コネクタ 388"/>
        <xdr:cNvCxnSpPr/>
      </xdr:nvCxnSpPr>
      <xdr:spPr>
        <a:xfrm>
          <a:off x="5826760" y="121773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132715</xdr:rowOff>
    </xdr:from>
    <xdr:ext cx="530225" cy="262255"/>
    <xdr:sp macro="" textlink="">
      <xdr:nvSpPr>
        <xdr:cNvPr id="390" name="テキスト ボックス 389"/>
        <xdr:cNvSpPr txBox="1"/>
      </xdr:nvSpPr>
      <xdr:spPr>
        <a:xfrm>
          <a:off x="5363845" y="1203896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64135</xdr:rowOff>
    </xdr:from>
    <xdr:to>
      <xdr:col>59</xdr:col>
      <xdr:colOff>50800</xdr:colOff>
      <xdr:row>70</xdr:row>
      <xdr:rowOff>64135</xdr:rowOff>
    </xdr:to>
    <xdr:cxnSp macro="">
      <xdr:nvCxnSpPr>
        <xdr:cNvPr id="391" name="直線コネクタ 390"/>
        <xdr:cNvCxnSpPr/>
      </xdr:nvCxnSpPr>
      <xdr:spPr>
        <a:xfrm>
          <a:off x="5826760" y="118027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93980</xdr:rowOff>
    </xdr:from>
    <xdr:ext cx="595630" cy="262255"/>
    <xdr:sp macro="" textlink="">
      <xdr:nvSpPr>
        <xdr:cNvPr id="392" name="テキスト ボックス 391"/>
        <xdr:cNvSpPr txBox="1"/>
      </xdr:nvSpPr>
      <xdr:spPr>
        <a:xfrm>
          <a:off x="5299710" y="1166495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5826760" y="114287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55245</xdr:rowOff>
    </xdr:from>
    <xdr:ext cx="595630" cy="262255"/>
    <xdr:sp macro="" textlink="">
      <xdr:nvSpPr>
        <xdr:cNvPr id="394" name="テキスト ボックス 393"/>
        <xdr:cNvSpPr txBox="1"/>
      </xdr:nvSpPr>
      <xdr:spPr>
        <a:xfrm>
          <a:off x="5299710" y="1129093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84455</xdr:rowOff>
    </xdr:to>
    <xdr:sp macro="" textlink="">
      <xdr:nvSpPr>
        <xdr:cNvPr id="395" name="普通建設事業費 （ うち新規整備　）グラフ枠"/>
        <xdr:cNvSpPr/>
      </xdr:nvSpPr>
      <xdr:spPr>
        <a:xfrm>
          <a:off x="5826760" y="11428730"/>
          <a:ext cx="41148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70</xdr:row>
      <xdr:rowOff>137160</xdr:rowOff>
    </xdr:from>
    <xdr:to>
      <xdr:col>54</xdr:col>
      <xdr:colOff>167640</xdr:colOff>
      <xdr:row>79</xdr:row>
      <xdr:rowOff>42545</xdr:rowOff>
    </xdr:to>
    <xdr:cxnSp macro="">
      <xdr:nvCxnSpPr>
        <xdr:cNvPr id="396" name="直線コネクタ 395"/>
        <xdr:cNvCxnSpPr/>
      </xdr:nvCxnSpPr>
      <xdr:spPr>
        <a:xfrm flipV="1">
          <a:off x="9220200" y="11875770"/>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46990</xdr:rowOff>
    </xdr:from>
    <xdr:ext cx="378460" cy="262255"/>
    <xdr:sp macro="" textlink="">
      <xdr:nvSpPr>
        <xdr:cNvPr id="397" name="普通建設事業費 （ うち新規整備　）最小値テキスト"/>
        <xdr:cNvSpPr txBox="1"/>
      </xdr:nvSpPr>
      <xdr:spPr>
        <a:xfrm>
          <a:off x="9271000" y="1329436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398" name="直線コネクタ 397"/>
        <xdr:cNvCxnSpPr/>
      </xdr:nvCxnSpPr>
      <xdr:spPr>
        <a:xfrm>
          <a:off x="9154160" y="132899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83185</xdr:rowOff>
    </xdr:from>
    <xdr:ext cx="598805" cy="263525"/>
    <xdr:sp macro="" textlink="">
      <xdr:nvSpPr>
        <xdr:cNvPr id="399" name="普通建設事業費 （ うち新規整備　）最大値テキスト"/>
        <xdr:cNvSpPr txBox="1"/>
      </xdr:nvSpPr>
      <xdr:spPr>
        <a:xfrm>
          <a:off x="9271000" y="1165415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114,337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137160</xdr:rowOff>
    </xdr:from>
    <xdr:to>
      <xdr:col>55</xdr:col>
      <xdr:colOff>88900</xdr:colOff>
      <xdr:row>70</xdr:row>
      <xdr:rowOff>137160</xdr:rowOff>
    </xdr:to>
    <xdr:cxnSp macro="">
      <xdr:nvCxnSpPr>
        <xdr:cNvPr id="400" name="直線コネクタ 399"/>
        <xdr:cNvCxnSpPr/>
      </xdr:nvCxnSpPr>
      <xdr:spPr>
        <a:xfrm>
          <a:off x="9154160" y="11875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140970</xdr:rowOff>
    </xdr:from>
    <xdr:to>
      <xdr:col>55</xdr:col>
      <xdr:colOff>0</xdr:colOff>
      <xdr:row>78</xdr:row>
      <xdr:rowOff>166370</xdr:rowOff>
    </xdr:to>
    <xdr:cxnSp macro="">
      <xdr:nvCxnSpPr>
        <xdr:cNvPr id="401" name="直線コネクタ 400"/>
        <xdr:cNvCxnSpPr/>
      </xdr:nvCxnSpPr>
      <xdr:spPr>
        <a:xfrm>
          <a:off x="8496300" y="13220700"/>
          <a:ext cx="7239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52070</xdr:rowOff>
    </xdr:from>
    <xdr:ext cx="534670" cy="262255"/>
    <xdr:sp macro="" textlink="">
      <xdr:nvSpPr>
        <xdr:cNvPr id="402" name="普通建設事業費 （ うち新規整備　）平均値テキスト"/>
        <xdr:cNvSpPr txBox="1"/>
      </xdr:nvSpPr>
      <xdr:spPr>
        <a:xfrm>
          <a:off x="9271000" y="12964160"/>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29210</xdr:rowOff>
    </xdr:from>
    <xdr:to>
      <xdr:col>55</xdr:col>
      <xdr:colOff>50800</xdr:colOff>
      <xdr:row>78</xdr:row>
      <xdr:rowOff>132080</xdr:rowOff>
    </xdr:to>
    <xdr:sp macro="" textlink="">
      <xdr:nvSpPr>
        <xdr:cNvPr id="403" name="フローチャート: 判断 402"/>
        <xdr:cNvSpPr/>
      </xdr:nvSpPr>
      <xdr:spPr>
        <a:xfrm>
          <a:off x="9192260" y="13108940"/>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78</xdr:row>
      <xdr:rowOff>140970</xdr:rowOff>
    </xdr:from>
    <xdr:to>
      <xdr:col>50</xdr:col>
      <xdr:colOff>114300</xdr:colOff>
      <xdr:row>79</xdr:row>
      <xdr:rowOff>33020</xdr:rowOff>
    </xdr:to>
    <xdr:cxnSp macro="">
      <xdr:nvCxnSpPr>
        <xdr:cNvPr id="404" name="直線コネクタ 403"/>
        <xdr:cNvCxnSpPr/>
      </xdr:nvCxnSpPr>
      <xdr:spPr>
        <a:xfrm flipV="1">
          <a:off x="7711440" y="13220700"/>
          <a:ext cx="78486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162560</xdr:rowOff>
    </xdr:from>
    <xdr:to>
      <xdr:col>50</xdr:col>
      <xdr:colOff>165100</xdr:colOff>
      <xdr:row>78</xdr:row>
      <xdr:rowOff>91440</xdr:rowOff>
    </xdr:to>
    <xdr:sp macro="" textlink="">
      <xdr:nvSpPr>
        <xdr:cNvPr id="405" name="フローチャート: 判断 404"/>
        <xdr:cNvSpPr/>
      </xdr:nvSpPr>
      <xdr:spPr>
        <a:xfrm>
          <a:off x="8445500" y="130746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108585</xdr:rowOff>
    </xdr:from>
    <xdr:ext cx="534670" cy="262255"/>
    <xdr:sp macro="" textlink="">
      <xdr:nvSpPr>
        <xdr:cNvPr id="406" name="テキスト ボックス 405"/>
        <xdr:cNvSpPr txBox="1"/>
      </xdr:nvSpPr>
      <xdr:spPr>
        <a:xfrm>
          <a:off x="8251825" y="1285303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32385</xdr:rowOff>
    </xdr:from>
    <xdr:to>
      <xdr:col>45</xdr:col>
      <xdr:colOff>167640</xdr:colOff>
      <xdr:row>79</xdr:row>
      <xdr:rowOff>33020</xdr:rowOff>
    </xdr:to>
    <xdr:cxnSp macro="">
      <xdr:nvCxnSpPr>
        <xdr:cNvPr id="407" name="直線コネクタ 406"/>
        <xdr:cNvCxnSpPr/>
      </xdr:nvCxnSpPr>
      <xdr:spPr>
        <a:xfrm>
          <a:off x="6924040" y="13279755"/>
          <a:ext cx="7874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14605</xdr:rowOff>
    </xdr:from>
    <xdr:to>
      <xdr:col>46</xdr:col>
      <xdr:colOff>38100</xdr:colOff>
      <xdr:row>78</xdr:row>
      <xdr:rowOff>117475</xdr:rowOff>
    </xdr:to>
    <xdr:sp macro="" textlink="">
      <xdr:nvSpPr>
        <xdr:cNvPr id="408" name="フローチャート: 判断 407"/>
        <xdr:cNvSpPr/>
      </xdr:nvSpPr>
      <xdr:spPr>
        <a:xfrm>
          <a:off x="7670800" y="13094335"/>
          <a:ext cx="787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133985</xdr:rowOff>
    </xdr:from>
    <xdr:ext cx="533400" cy="262890"/>
    <xdr:sp macro="" textlink="">
      <xdr:nvSpPr>
        <xdr:cNvPr id="409" name="テキスト ボックス 408"/>
        <xdr:cNvSpPr txBox="1"/>
      </xdr:nvSpPr>
      <xdr:spPr>
        <a:xfrm>
          <a:off x="7477125" y="12878435"/>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13970</xdr:rowOff>
    </xdr:from>
    <xdr:to>
      <xdr:col>41</xdr:col>
      <xdr:colOff>50800</xdr:colOff>
      <xdr:row>79</xdr:row>
      <xdr:rowOff>32385</xdr:rowOff>
    </xdr:to>
    <xdr:cxnSp macro="">
      <xdr:nvCxnSpPr>
        <xdr:cNvPr id="410" name="直線コネクタ 409"/>
        <xdr:cNvCxnSpPr/>
      </xdr:nvCxnSpPr>
      <xdr:spPr>
        <a:xfrm>
          <a:off x="6149340" y="13261340"/>
          <a:ext cx="7747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27305</xdr:rowOff>
    </xdr:from>
    <xdr:to>
      <xdr:col>41</xdr:col>
      <xdr:colOff>101600</xdr:colOff>
      <xdr:row>78</xdr:row>
      <xdr:rowOff>130810</xdr:rowOff>
    </xdr:to>
    <xdr:sp macro="" textlink="">
      <xdr:nvSpPr>
        <xdr:cNvPr id="411" name="フローチャート: 判断 410"/>
        <xdr:cNvSpPr/>
      </xdr:nvSpPr>
      <xdr:spPr>
        <a:xfrm>
          <a:off x="6873240" y="131070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147955</xdr:rowOff>
    </xdr:from>
    <xdr:ext cx="534670" cy="262255"/>
    <xdr:sp macro="" textlink="">
      <xdr:nvSpPr>
        <xdr:cNvPr id="412" name="テキスト ボックス 411"/>
        <xdr:cNvSpPr txBox="1"/>
      </xdr:nvSpPr>
      <xdr:spPr>
        <a:xfrm>
          <a:off x="6702425" y="1289240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32385</xdr:rowOff>
    </xdr:from>
    <xdr:to>
      <xdr:col>36</xdr:col>
      <xdr:colOff>165100</xdr:colOff>
      <xdr:row>78</xdr:row>
      <xdr:rowOff>135255</xdr:rowOff>
    </xdr:to>
    <xdr:sp macro="" textlink="">
      <xdr:nvSpPr>
        <xdr:cNvPr id="413" name="フローチャート: 判断 412"/>
        <xdr:cNvSpPr/>
      </xdr:nvSpPr>
      <xdr:spPr>
        <a:xfrm>
          <a:off x="6098540" y="131121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151765</xdr:rowOff>
    </xdr:from>
    <xdr:ext cx="534670" cy="262890"/>
    <xdr:sp macro="" textlink="">
      <xdr:nvSpPr>
        <xdr:cNvPr id="414" name="テキスト ボックス 413"/>
        <xdr:cNvSpPr txBox="1"/>
      </xdr:nvSpPr>
      <xdr:spPr>
        <a:xfrm>
          <a:off x="5904865" y="1289621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81280</xdr:rowOff>
    </xdr:from>
    <xdr:ext cx="762000" cy="262890"/>
    <xdr:sp macro="" textlink="">
      <xdr:nvSpPr>
        <xdr:cNvPr id="415" name="テキスト ボックス 414"/>
        <xdr:cNvSpPr txBox="1"/>
      </xdr:nvSpPr>
      <xdr:spPr>
        <a:xfrm>
          <a:off x="90525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81280</xdr:rowOff>
    </xdr:from>
    <xdr:ext cx="762000" cy="262890"/>
    <xdr:sp macro="" textlink="">
      <xdr:nvSpPr>
        <xdr:cNvPr id="416" name="テキスト ボックス 415"/>
        <xdr:cNvSpPr txBox="1"/>
      </xdr:nvSpPr>
      <xdr:spPr>
        <a:xfrm>
          <a:off x="83286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167640</xdr:colOff>
      <xdr:row>81</xdr:row>
      <xdr:rowOff>81280</xdr:rowOff>
    </xdr:from>
    <xdr:ext cx="762000" cy="262890"/>
    <xdr:sp macro="" textlink="">
      <xdr:nvSpPr>
        <xdr:cNvPr id="417" name="テキスト ボックス 416"/>
        <xdr:cNvSpPr txBox="1"/>
      </xdr:nvSpPr>
      <xdr:spPr>
        <a:xfrm>
          <a:off x="75438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81280</xdr:rowOff>
    </xdr:from>
    <xdr:ext cx="762000" cy="262890"/>
    <xdr:sp macro="" textlink="">
      <xdr:nvSpPr>
        <xdr:cNvPr id="418" name="テキスト ボックス 417"/>
        <xdr:cNvSpPr txBox="1"/>
      </xdr:nvSpPr>
      <xdr:spPr>
        <a:xfrm>
          <a:off x="67564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81280</xdr:rowOff>
    </xdr:from>
    <xdr:ext cx="762000" cy="262890"/>
    <xdr:sp macro="" textlink="">
      <xdr:nvSpPr>
        <xdr:cNvPr id="419" name="テキスト ボックス 418"/>
        <xdr:cNvSpPr txBox="1"/>
      </xdr:nvSpPr>
      <xdr:spPr>
        <a:xfrm>
          <a:off x="59817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114935</xdr:rowOff>
    </xdr:from>
    <xdr:to>
      <xdr:col>55</xdr:col>
      <xdr:colOff>50800</xdr:colOff>
      <xdr:row>79</xdr:row>
      <xdr:rowOff>43815</xdr:rowOff>
    </xdr:to>
    <xdr:sp macro="" textlink="">
      <xdr:nvSpPr>
        <xdr:cNvPr id="420" name="楕円 419"/>
        <xdr:cNvSpPr/>
      </xdr:nvSpPr>
      <xdr:spPr>
        <a:xfrm>
          <a:off x="9192260" y="1319466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28575</xdr:rowOff>
    </xdr:from>
    <xdr:ext cx="469900" cy="261620"/>
    <xdr:sp macro="" textlink="">
      <xdr:nvSpPr>
        <xdr:cNvPr id="421" name="普通建設事業費 （ うち新規整備　）該当値テキスト"/>
        <xdr:cNvSpPr txBox="1"/>
      </xdr:nvSpPr>
      <xdr:spPr>
        <a:xfrm>
          <a:off x="9271000" y="1310830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88900</xdr:rowOff>
    </xdr:from>
    <xdr:to>
      <xdr:col>50</xdr:col>
      <xdr:colOff>165100</xdr:colOff>
      <xdr:row>79</xdr:row>
      <xdr:rowOff>17780</xdr:rowOff>
    </xdr:to>
    <xdr:sp macro="" textlink="">
      <xdr:nvSpPr>
        <xdr:cNvPr id="422" name="楕円 421"/>
        <xdr:cNvSpPr/>
      </xdr:nvSpPr>
      <xdr:spPr>
        <a:xfrm>
          <a:off x="8445500" y="131686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8890</xdr:rowOff>
    </xdr:from>
    <xdr:ext cx="468630" cy="263525"/>
    <xdr:sp macro="" textlink="">
      <xdr:nvSpPr>
        <xdr:cNvPr id="423" name="テキスト ボックス 422"/>
        <xdr:cNvSpPr txBox="1"/>
      </xdr:nvSpPr>
      <xdr:spPr>
        <a:xfrm>
          <a:off x="8284210" y="1325626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154940</xdr:rowOff>
    </xdr:from>
    <xdr:to>
      <xdr:col>46</xdr:col>
      <xdr:colOff>38100</xdr:colOff>
      <xdr:row>79</xdr:row>
      <xdr:rowOff>84455</xdr:rowOff>
    </xdr:to>
    <xdr:sp macro="" textlink="">
      <xdr:nvSpPr>
        <xdr:cNvPr id="424" name="楕円 423"/>
        <xdr:cNvSpPr/>
      </xdr:nvSpPr>
      <xdr:spPr>
        <a:xfrm>
          <a:off x="7670800" y="1323467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167640</xdr:colOff>
      <xdr:row>79</xdr:row>
      <xdr:rowOff>75565</xdr:rowOff>
    </xdr:from>
    <xdr:ext cx="378460" cy="262890"/>
    <xdr:sp macro="" textlink="">
      <xdr:nvSpPr>
        <xdr:cNvPr id="425" name="テキスト ボックス 424"/>
        <xdr:cNvSpPr txBox="1"/>
      </xdr:nvSpPr>
      <xdr:spPr>
        <a:xfrm>
          <a:off x="7543800" y="1332293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154305</xdr:rowOff>
    </xdr:from>
    <xdr:to>
      <xdr:col>41</xdr:col>
      <xdr:colOff>101600</xdr:colOff>
      <xdr:row>79</xdr:row>
      <xdr:rowOff>84455</xdr:rowOff>
    </xdr:to>
    <xdr:sp macro="" textlink="">
      <xdr:nvSpPr>
        <xdr:cNvPr id="426" name="楕円 425"/>
        <xdr:cNvSpPr/>
      </xdr:nvSpPr>
      <xdr:spPr>
        <a:xfrm>
          <a:off x="6873240" y="13234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74930</xdr:rowOff>
    </xdr:from>
    <xdr:ext cx="469900" cy="262890"/>
    <xdr:sp macro="" textlink="">
      <xdr:nvSpPr>
        <xdr:cNvPr id="427" name="テキスト ボックス 426"/>
        <xdr:cNvSpPr txBox="1"/>
      </xdr:nvSpPr>
      <xdr:spPr>
        <a:xfrm>
          <a:off x="6711950" y="1332230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135890</xdr:rowOff>
    </xdr:from>
    <xdr:to>
      <xdr:col>36</xdr:col>
      <xdr:colOff>165100</xdr:colOff>
      <xdr:row>79</xdr:row>
      <xdr:rowOff>64770</xdr:rowOff>
    </xdr:to>
    <xdr:sp macro="" textlink="">
      <xdr:nvSpPr>
        <xdr:cNvPr id="428" name="楕円 427"/>
        <xdr:cNvSpPr/>
      </xdr:nvSpPr>
      <xdr:spPr>
        <a:xfrm>
          <a:off x="6098540" y="132156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55880</xdr:rowOff>
    </xdr:from>
    <xdr:ext cx="468630" cy="262890"/>
    <xdr:sp macro="" textlink="">
      <xdr:nvSpPr>
        <xdr:cNvPr id="429" name="テキスト ボックス 428"/>
        <xdr:cNvSpPr txBox="1"/>
      </xdr:nvSpPr>
      <xdr:spPr>
        <a:xfrm>
          <a:off x="5937250" y="13303250"/>
          <a:ext cx="468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57785</xdr:rowOff>
    </xdr:from>
    <xdr:to>
      <xdr:col>59</xdr:col>
      <xdr:colOff>50800</xdr:colOff>
      <xdr:row>85</xdr:row>
      <xdr:rowOff>32385</xdr:rowOff>
    </xdr:to>
    <xdr:sp macro="" textlink="">
      <xdr:nvSpPr>
        <xdr:cNvPr id="430" name="正方形/長方形 429"/>
        <xdr:cNvSpPr/>
      </xdr:nvSpPr>
      <xdr:spPr>
        <a:xfrm>
          <a:off x="5826760" y="139757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57785</xdr:rowOff>
    </xdr:from>
    <xdr:to>
      <xdr:col>43</xdr:col>
      <xdr:colOff>63500</xdr:colOff>
      <xdr:row>86</xdr:row>
      <xdr:rowOff>142240</xdr:rowOff>
    </xdr:to>
    <xdr:sp macro="" textlink="">
      <xdr:nvSpPr>
        <xdr:cNvPr id="431" name="正方形/長方形 430"/>
        <xdr:cNvSpPr/>
      </xdr:nvSpPr>
      <xdr:spPr>
        <a:xfrm>
          <a:off x="593090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90170</xdr:rowOff>
    </xdr:from>
    <xdr:to>
      <xdr:col>43</xdr:col>
      <xdr:colOff>63500</xdr:colOff>
      <xdr:row>88</xdr:row>
      <xdr:rowOff>0</xdr:rowOff>
    </xdr:to>
    <xdr:sp macro="" textlink="">
      <xdr:nvSpPr>
        <xdr:cNvPr id="432" name="正方形/長方形 431"/>
        <xdr:cNvSpPr/>
      </xdr:nvSpPr>
      <xdr:spPr>
        <a:xfrm>
          <a:off x="593090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57785</xdr:rowOff>
    </xdr:from>
    <xdr:to>
      <xdr:col>48</xdr:col>
      <xdr:colOff>127000</xdr:colOff>
      <xdr:row>86</xdr:row>
      <xdr:rowOff>142240</xdr:rowOff>
    </xdr:to>
    <xdr:sp macro="" textlink="">
      <xdr:nvSpPr>
        <xdr:cNvPr id="433" name="正方形/長方形 432"/>
        <xdr:cNvSpPr/>
      </xdr:nvSpPr>
      <xdr:spPr>
        <a:xfrm>
          <a:off x="683260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90170</xdr:rowOff>
    </xdr:from>
    <xdr:to>
      <xdr:col>48</xdr:col>
      <xdr:colOff>127000</xdr:colOff>
      <xdr:row>88</xdr:row>
      <xdr:rowOff>0</xdr:rowOff>
    </xdr:to>
    <xdr:sp macro="" textlink="">
      <xdr:nvSpPr>
        <xdr:cNvPr id="434" name="正方形/長方形 433"/>
        <xdr:cNvSpPr/>
      </xdr:nvSpPr>
      <xdr:spPr>
        <a:xfrm>
          <a:off x="683260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57785</xdr:rowOff>
    </xdr:from>
    <xdr:to>
      <xdr:col>54</xdr:col>
      <xdr:colOff>127000</xdr:colOff>
      <xdr:row>86</xdr:row>
      <xdr:rowOff>142240</xdr:rowOff>
    </xdr:to>
    <xdr:sp macro="" textlink="">
      <xdr:nvSpPr>
        <xdr:cNvPr id="435" name="正方形/長方形 434"/>
        <xdr:cNvSpPr/>
      </xdr:nvSpPr>
      <xdr:spPr>
        <a:xfrm>
          <a:off x="78384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90170</xdr:rowOff>
    </xdr:from>
    <xdr:to>
      <xdr:col>54</xdr:col>
      <xdr:colOff>127000</xdr:colOff>
      <xdr:row>88</xdr:row>
      <xdr:rowOff>0</xdr:rowOff>
    </xdr:to>
    <xdr:sp macro="" textlink="">
      <xdr:nvSpPr>
        <xdr:cNvPr id="436" name="正方形/長方形 435"/>
        <xdr:cNvSpPr/>
      </xdr:nvSpPr>
      <xdr:spPr>
        <a:xfrm>
          <a:off x="78384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5826760" y="14781530"/>
          <a:ext cx="41148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9235"/>
    <xdr:sp macro="" textlink="">
      <xdr:nvSpPr>
        <xdr:cNvPr id="438" name="テキスト ボックス 437"/>
        <xdr:cNvSpPr txBox="1"/>
      </xdr:nvSpPr>
      <xdr:spPr>
        <a:xfrm>
          <a:off x="5788660" y="145948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5826760" y="17056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5826760" y="165989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920" cy="257810"/>
    <xdr:sp macro="" textlink="">
      <xdr:nvSpPr>
        <xdr:cNvPr id="441" name="テキスト ボックス 440"/>
        <xdr:cNvSpPr txBox="1"/>
      </xdr:nvSpPr>
      <xdr:spPr>
        <a:xfrm>
          <a:off x="5600700" y="164566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5826760" y="161417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0225" cy="257810"/>
    <xdr:sp macro="" textlink="">
      <xdr:nvSpPr>
        <xdr:cNvPr id="443" name="テキスト ボックス 442"/>
        <xdr:cNvSpPr txBox="1"/>
      </xdr:nvSpPr>
      <xdr:spPr>
        <a:xfrm>
          <a:off x="5363845" y="159994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5826760" y="15684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0225" cy="257810"/>
    <xdr:sp macro="" textlink="">
      <xdr:nvSpPr>
        <xdr:cNvPr id="445" name="テキスト ボックス 444"/>
        <xdr:cNvSpPr txBox="1"/>
      </xdr:nvSpPr>
      <xdr:spPr>
        <a:xfrm>
          <a:off x="5363845"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142240</xdr:rowOff>
    </xdr:from>
    <xdr:to>
      <xdr:col>59</xdr:col>
      <xdr:colOff>50800</xdr:colOff>
      <xdr:row>90</xdr:row>
      <xdr:rowOff>142240</xdr:rowOff>
    </xdr:to>
    <xdr:cxnSp macro="">
      <xdr:nvCxnSpPr>
        <xdr:cNvPr id="446" name="直線コネクタ 445"/>
        <xdr:cNvCxnSpPr/>
      </xdr:nvCxnSpPr>
      <xdr:spPr>
        <a:xfrm>
          <a:off x="5826760" y="152336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167640</xdr:rowOff>
    </xdr:from>
    <xdr:ext cx="530225" cy="261620"/>
    <xdr:sp macro="" textlink="">
      <xdr:nvSpPr>
        <xdr:cNvPr id="447" name="テキスト ボックス 446"/>
        <xdr:cNvSpPr txBox="1"/>
      </xdr:nvSpPr>
      <xdr:spPr>
        <a:xfrm>
          <a:off x="5363845" y="15091410"/>
          <a:ext cx="530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5826760" y="147815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55245</xdr:rowOff>
    </xdr:from>
    <xdr:ext cx="530225" cy="262255"/>
    <xdr:sp macro="" textlink="">
      <xdr:nvSpPr>
        <xdr:cNvPr id="449" name="テキスト ボックス 448"/>
        <xdr:cNvSpPr txBox="1"/>
      </xdr:nvSpPr>
      <xdr:spPr>
        <a:xfrm>
          <a:off x="5363845" y="1464373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5826760" y="14781530"/>
          <a:ext cx="41148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90</xdr:row>
      <xdr:rowOff>21590</xdr:rowOff>
    </xdr:from>
    <xdr:to>
      <xdr:col>54</xdr:col>
      <xdr:colOff>167640</xdr:colOff>
      <xdr:row>98</xdr:row>
      <xdr:rowOff>68580</xdr:rowOff>
    </xdr:to>
    <xdr:cxnSp macro="">
      <xdr:nvCxnSpPr>
        <xdr:cNvPr id="451" name="直線コネクタ 450"/>
        <xdr:cNvCxnSpPr/>
      </xdr:nvCxnSpPr>
      <xdr:spPr>
        <a:xfrm flipV="1">
          <a:off x="9220200" y="1511300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72390</xdr:rowOff>
    </xdr:from>
    <xdr:ext cx="469900" cy="259080"/>
    <xdr:sp macro="" textlink="">
      <xdr:nvSpPr>
        <xdr:cNvPr id="452" name="普通建設事業費 （ うち更新整備　）最小値テキスト"/>
        <xdr:cNvSpPr txBox="1"/>
      </xdr:nvSpPr>
      <xdr:spPr>
        <a:xfrm>
          <a:off x="9271000" y="16531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68580</xdr:rowOff>
    </xdr:from>
    <xdr:to>
      <xdr:col>55</xdr:col>
      <xdr:colOff>88900</xdr:colOff>
      <xdr:row>98</xdr:row>
      <xdr:rowOff>68580</xdr:rowOff>
    </xdr:to>
    <xdr:cxnSp macro="">
      <xdr:nvCxnSpPr>
        <xdr:cNvPr id="453" name="直線コネクタ 452"/>
        <xdr:cNvCxnSpPr/>
      </xdr:nvCxnSpPr>
      <xdr:spPr>
        <a:xfrm>
          <a:off x="9154160" y="165277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142240</xdr:rowOff>
    </xdr:from>
    <xdr:ext cx="534670" cy="262255"/>
    <xdr:sp macro="" textlink="">
      <xdr:nvSpPr>
        <xdr:cNvPr id="454" name="普通建設事業費 （ うち更新整備　）最大値テキスト"/>
        <xdr:cNvSpPr txBox="1"/>
      </xdr:nvSpPr>
      <xdr:spPr>
        <a:xfrm>
          <a:off x="9271000" y="1489837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65,157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21590</xdr:rowOff>
    </xdr:from>
    <xdr:to>
      <xdr:col>55</xdr:col>
      <xdr:colOff>88900</xdr:colOff>
      <xdr:row>90</xdr:row>
      <xdr:rowOff>21590</xdr:rowOff>
    </xdr:to>
    <xdr:cxnSp macro="">
      <xdr:nvCxnSpPr>
        <xdr:cNvPr id="455" name="直線コネクタ 454"/>
        <xdr:cNvCxnSpPr/>
      </xdr:nvCxnSpPr>
      <xdr:spPr>
        <a:xfrm>
          <a:off x="9154160" y="151130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88265</xdr:rowOff>
    </xdr:from>
    <xdr:to>
      <xdr:col>55</xdr:col>
      <xdr:colOff>0</xdr:colOff>
      <xdr:row>97</xdr:row>
      <xdr:rowOff>99060</xdr:rowOff>
    </xdr:to>
    <xdr:cxnSp macro="">
      <xdr:nvCxnSpPr>
        <xdr:cNvPr id="456" name="直線コネクタ 455"/>
        <xdr:cNvCxnSpPr/>
      </xdr:nvCxnSpPr>
      <xdr:spPr>
        <a:xfrm flipV="1">
          <a:off x="8496300" y="16376015"/>
          <a:ext cx="7239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105410</xdr:rowOff>
    </xdr:from>
    <xdr:ext cx="534670" cy="259080"/>
    <xdr:sp macro="" textlink="">
      <xdr:nvSpPr>
        <xdr:cNvPr id="457" name="普通建設事業費 （ うち更新整備　）平均値テキスト"/>
        <xdr:cNvSpPr txBox="1"/>
      </xdr:nvSpPr>
      <xdr:spPr>
        <a:xfrm>
          <a:off x="9271000" y="15878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81915</xdr:rowOff>
    </xdr:from>
    <xdr:to>
      <xdr:col>55</xdr:col>
      <xdr:colOff>50800</xdr:colOff>
      <xdr:row>96</xdr:row>
      <xdr:rowOff>12065</xdr:rowOff>
    </xdr:to>
    <xdr:sp macro="" textlink="">
      <xdr:nvSpPr>
        <xdr:cNvPr id="458" name="フローチャート: 判断 457"/>
        <xdr:cNvSpPr/>
      </xdr:nvSpPr>
      <xdr:spPr>
        <a:xfrm>
          <a:off x="9192260" y="160267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97</xdr:row>
      <xdr:rowOff>34925</xdr:rowOff>
    </xdr:from>
    <xdr:to>
      <xdr:col>50</xdr:col>
      <xdr:colOff>114300</xdr:colOff>
      <xdr:row>97</xdr:row>
      <xdr:rowOff>99060</xdr:rowOff>
    </xdr:to>
    <xdr:cxnSp macro="">
      <xdr:nvCxnSpPr>
        <xdr:cNvPr id="459" name="直線コネクタ 458"/>
        <xdr:cNvCxnSpPr/>
      </xdr:nvCxnSpPr>
      <xdr:spPr>
        <a:xfrm>
          <a:off x="7711440" y="16322675"/>
          <a:ext cx="78486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99695</xdr:rowOff>
    </xdr:from>
    <xdr:to>
      <xdr:col>50</xdr:col>
      <xdr:colOff>165100</xdr:colOff>
      <xdr:row>96</xdr:row>
      <xdr:rowOff>29845</xdr:rowOff>
    </xdr:to>
    <xdr:sp macro="" textlink="">
      <xdr:nvSpPr>
        <xdr:cNvPr id="460" name="フローチャート: 判断 459"/>
        <xdr:cNvSpPr/>
      </xdr:nvSpPr>
      <xdr:spPr>
        <a:xfrm>
          <a:off x="8445500" y="160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46355</xdr:rowOff>
    </xdr:from>
    <xdr:ext cx="534670" cy="259080"/>
    <xdr:sp macro="" textlink="">
      <xdr:nvSpPr>
        <xdr:cNvPr id="461" name="テキスト ボックス 460"/>
        <xdr:cNvSpPr txBox="1"/>
      </xdr:nvSpPr>
      <xdr:spPr>
        <a:xfrm>
          <a:off x="8251825" y="15819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168910</xdr:rowOff>
    </xdr:from>
    <xdr:to>
      <xdr:col>45</xdr:col>
      <xdr:colOff>167640</xdr:colOff>
      <xdr:row>97</xdr:row>
      <xdr:rowOff>34925</xdr:rowOff>
    </xdr:to>
    <xdr:cxnSp macro="">
      <xdr:nvCxnSpPr>
        <xdr:cNvPr id="462" name="直線コネクタ 461"/>
        <xdr:cNvCxnSpPr/>
      </xdr:nvCxnSpPr>
      <xdr:spPr>
        <a:xfrm>
          <a:off x="6924040" y="16113760"/>
          <a:ext cx="7874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118110</xdr:rowOff>
    </xdr:from>
    <xdr:to>
      <xdr:col>46</xdr:col>
      <xdr:colOff>38100</xdr:colOff>
      <xdr:row>96</xdr:row>
      <xdr:rowOff>48260</xdr:rowOff>
    </xdr:to>
    <xdr:sp macro="" textlink="">
      <xdr:nvSpPr>
        <xdr:cNvPr id="463" name="フローチャート: 判断 462"/>
        <xdr:cNvSpPr/>
      </xdr:nvSpPr>
      <xdr:spPr>
        <a:xfrm>
          <a:off x="7670800" y="16062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64770</xdr:rowOff>
    </xdr:from>
    <xdr:ext cx="533400" cy="257810"/>
    <xdr:sp macro="" textlink="">
      <xdr:nvSpPr>
        <xdr:cNvPr id="464" name="テキスト ボックス 463"/>
        <xdr:cNvSpPr txBox="1"/>
      </xdr:nvSpPr>
      <xdr:spPr>
        <a:xfrm>
          <a:off x="7477125" y="15838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168910</xdr:rowOff>
    </xdr:from>
    <xdr:to>
      <xdr:col>41</xdr:col>
      <xdr:colOff>50800</xdr:colOff>
      <xdr:row>97</xdr:row>
      <xdr:rowOff>98425</xdr:rowOff>
    </xdr:to>
    <xdr:cxnSp macro="">
      <xdr:nvCxnSpPr>
        <xdr:cNvPr id="465" name="直線コネクタ 464"/>
        <xdr:cNvCxnSpPr/>
      </xdr:nvCxnSpPr>
      <xdr:spPr>
        <a:xfrm flipV="1">
          <a:off x="6149340" y="16113760"/>
          <a:ext cx="7747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92075</xdr:rowOff>
    </xdr:from>
    <xdr:to>
      <xdr:col>41</xdr:col>
      <xdr:colOff>101600</xdr:colOff>
      <xdr:row>96</xdr:row>
      <xdr:rowOff>22225</xdr:rowOff>
    </xdr:to>
    <xdr:sp macro="" textlink="">
      <xdr:nvSpPr>
        <xdr:cNvPr id="466" name="フローチャート: 判断 465"/>
        <xdr:cNvSpPr/>
      </xdr:nvSpPr>
      <xdr:spPr>
        <a:xfrm>
          <a:off x="6873240" y="160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38735</xdr:rowOff>
    </xdr:from>
    <xdr:ext cx="534670" cy="259080"/>
    <xdr:sp macro="" textlink="">
      <xdr:nvSpPr>
        <xdr:cNvPr id="467" name="テキスト ボックス 466"/>
        <xdr:cNvSpPr txBox="1"/>
      </xdr:nvSpPr>
      <xdr:spPr>
        <a:xfrm>
          <a:off x="6702425" y="15812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99060</xdr:rowOff>
    </xdr:from>
    <xdr:to>
      <xdr:col>36</xdr:col>
      <xdr:colOff>165100</xdr:colOff>
      <xdr:row>96</xdr:row>
      <xdr:rowOff>29210</xdr:rowOff>
    </xdr:to>
    <xdr:sp macro="" textlink="">
      <xdr:nvSpPr>
        <xdr:cNvPr id="468" name="フローチャート: 判断 467"/>
        <xdr:cNvSpPr/>
      </xdr:nvSpPr>
      <xdr:spPr>
        <a:xfrm>
          <a:off x="6098540" y="1604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45720</xdr:rowOff>
    </xdr:from>
    <xdr:ext cx="534670" cy="259080"/>
    <xdr:sp macro="" textlink="">
      <xdr:nvSpPr>
        <xdr:cNvPr id="469" name="テキスト ボックス 468"/>
        <xdr:cNvSpPr txBox="1"/>
      </xdr:nvSpPr>
      <xdr:spPr>
        <a:xfrm>
          <a:off x="5904865" y="15819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xdr:cNvSpPr txBox="1"/>
      </xdr:nvSpPr>
      <xdr:spPr>
        <a:xfrm>
          <a:off x="90525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xdr:cNvSpPr txBox="1"/>
      </xdr:nvSpPr>
      <xdr:spPr>
        <a:xfrm>
          <a:off x="83286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167640</xdr:colOff>
      <xdr:row>101</xdr:row>
      <xdr:rowOff>80010</xdr:rowOff>
    </xdr:from>
    <xdr:ext cx="762000" cy="259080"/>
    <xdr:sp macro="" textlink="">
      <xdr:nvSpPr>
        <xdr:cNvPr id="472" name="テキスト ボックス 471"/>
        <xdr:cNvSpPr txBox="1"/>
      </xdr:nvSpPr>
      <xdr:spPr>
        <a:xfrm>
          <a:off x="7543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xdr:cNvSpPr txBox="1"/>
      </xdr:nvSpPr>
      <xdr:spPr>
        <a:xfrm>
          <a:off x="67564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xdr:cNvSpPr txBox="1"/>
      </xdr:nvSpPr>
      <xdr:spPr>
        <a:xfrm>
          <a:off x="59817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37465</xdr:rowOff>
    </xdr:from>
    <xdr:to>
      <xdr:col>55</xdr:col>
      <xdr:colOff>50800</xdr:colOff>
      <xdr:row>97</xdr:row>
      <xdr:rowOff>139065</xdr:rowOff>
    </xdr:to>
    <xdr:sp macro="" textlink="">
      <xdr:nvSpPr>
        <xdr:cNvPr id="475" name="楕円 474"/>
        <xdr:cNvSpPr/>
      </xdr:nvSpPr>
      <xdr:spPr>
        <a:xfrm>
          <a:off x="9192260" y="163252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15875</xdr:rowOff>
    </xdr:from>
    <xdr:ext cx="469900" cy="259080"/>
    <xdr:sp macro="" textlink="">
      <xdr:nvSpPr>
        <xdr:cNvPr id="476" name="普通建設事業費 （ うち更新整備　）該当値テキスト"/>
        <xdr:cNvSpPr txBox="1"/>
      </xdr:nvSpPr>
      <xdr:spPr>
        <a:xfrm>
          <a:off x="9271000" y="16303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48260</xdr:rowOff>
    </xdr:from>
    <xdr:to>
      <xdr:col>50</xdr:col>
      <xdr:colOff>165100</xdr:colOff>
      <xdr:row>97</xdr:row>
      <xdr:rowOff>149860</xdr:rowOff>
    </xdr:to>
    <xdr:sp macro="" textlink="">
      <xdr:nvSpPr>
        <xdr:cNvPr id="477" name="楕円 476"/>
        <xdr:cNvSpPr/>
      </xdr:nvSpPr>
      <xdr:spPr>
        <a:xfrm>
          <a:off x="844550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97</xdr:row>
      <xdr:rowOff>140970</xdr:rowOff>
    </xdr:from>
    <xdr:ext cx="468630" cy="259080"/>
    <xdr:sp macro="" textlink="">
      <xdr:nvSpPr>
        <xdr:cNvPr id="478" name="テキスト ボックス 477"/>
        <xdr:cNvSpPr txBox="1"/>
      </xdr:nvSpPr>
      <xdr:spPr>
        <a:xfrm>
          <a:off x="8284210" y="16428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155575</xdr:rowOff>
    </xdr:from>
    <xdr:to>
      <xdr:col>46</xdr:col>
      <xdr:colOff>38100</xdr:colOff>
      <xdr:row>97</xdr:row>
      <xdr:rowOff>86360</xdr:rowOff>
    </xdr:to>
    <xdr:sp macro="" textlink="">
      <xdr:nvSpPr>
        <xdr:cNvPr id="479" name="楕円 478"/>
        <xdr:cNvSpPr/>
      </xdr:nvSpPr>
      <xdr:spPr>
        <a:xfrm>
          <a:off x="7670800" y="1627187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76835</xdr:rowOff>
    </xdr:from>
    <xdr:ext cx="533400" cy="257810"/>
    <xdr:sp macro="" textlink="">
      <xdr:nvSpPr>
        <xdr:cNvPr id="480" name="テキスト ボックス 479"/>
        <xdr:cNvSpPr txBox="1"/>
      </xdr:nvSpPr>
      <xdr:spPr>
        <a:xfrm>
          <a:off x="7477125" y="16364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118110</xdr:rowOff>
    </xdr:from>
    <xdr:to>
      <xdr:col>41</xdr:col>
      <xdr:colOff>101600</xdr:colOff>
      <xdr:row>96</xdr:row>
      <xdr:rowOff>48260</xdr:rowOff>
    </xdr:to>
    <xdr:sp macro="" textlink="">
      <xdr:nvSpPr>
        <xdr:cNvPr id="481" name="楕円 480"/>
        <xdr:cNvSpPr/>
      </xdr:nvSpPr>
      <xdr:spPr>
        <a:xfrm>
          <a:off x="6873240" y="160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39370</xdr:rowOff>
    </xdr:from>
    <xdr:ext cx="534670" cy="259080"/>
    <xdr:sp macro="" textlink="">
      <xdr:nvSpPr>
        <xdr:cNvPr id="482" name="テキスト ボックス 481"/>
        <xdr:cNvSpPr txBox="1"/>
      </xdr:nvSpPr>
      <xdr:spPr>
        <a:xfrm>
          <a:off x="6702425" y="1615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47625</xdr:rowOff>
    </xdr:from>
    <xdr:to>
      <xdr:col>36</xdr:col>
      <xdr:colOff>165100</xdr:colOff>
      <xdr:row>97</xdr:row>
      <xdr:rowOff>149225</xdr:rowOff>
    </xdr:to>
    <xdr:sp macro="" textlink="">
      <xdr:nvSpPr>
        <xdr:cNvPr id="483" name="楕円 482"/>
        <xdr:cNvSpPr/>
      </xdr:nvSpPr>
      <xdr:spPr>
        <a:xfrm>
          <a:off x="6098540" y="16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97</xdr:row>
      <xdr:rowOff>140335</xdr:rowOff>
    </xdr:from>
    <xdr:ext cx="468630" cy="259080"/>
    <xdr:sp macro="" textlink="">
      <xdr:nvSpPr>
        <xdr:cNvPr id="484" name="テキスト ボックス 483"/>
        <xdr:cNvSpPr txBox="1"/>
      </xdr:nvSpPr>
      <xdr:spPr>
        <a:xfrm>
          <a:off x="5937250" y="164280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57785</xdr:rowOff>
    </xdr:from>
    <xdr:to>
      <xdr:col>89</xdr:col>
      <xdr:colOff>167640</xdr:colOff>
      <xdr:row>25</xdr:row>
      <xdr:rowOff>32385</xdr:rowOff>
    </xdr:to>
    <xdr:sp macro="" textlink="">
      <xdr:nvSpPr>
        <xdr:cNvPr id="485" name="正方形/長方形 484"/>
        <xdr:cNvSpPr/>
      </xdr:nvSpPr>
      <xdr:spPr>
        <a:xfrm>
          <a:off x="10960100" y="39173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57785</xdr:rowOff>
    </xdr:from>
    <xdr:to>
      <xdr:col>74</xdr:col>
      <xdr:colOff>0</xdr:colOff>
      <xdr:row>26</xdr:row>
      <xdr:rowOff>142240</xdr:rowOff>
    </xdr:to>
    <xdr:sp macro="" textlink="">
      <xdr:nvSpPr>
        <xdr:cNvPr id="486" name="正方形/長方形 485"/>
        <xdr:cNvSpPr/>
      </xdr:nvSpPr>
      <xdr:spPr>
        <a:xfrm>
          <a:off x="110642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90170</xdr:rowOff>
    </xdr:from>
    <xdr:to>
      <xdr:col>74</xdr:col>
      <xdr:colOff>0</xdr:colOff>
      <xdr:row>28</xdr:row>
      <xdr:rowOff>0</xdr:rowOff>
    </xdr:to>
    <xdr:sp macro="" textlink="">
      <xdr:nvSpPr>
        <xdr:cNvPr id="487" name="正方形/長方形 486"/>
        <xdr:cNvSpPr/>
      </xdr:nvSpPr>
      <xdr:spPr>
        <a:xfrm>
          <a:off x="110642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57785</xdr:rowOff>
    </xdr:from>
    <xdr:to>
      <xdr:col>79</xdr:col>
      <xdr:colOff>63500</xdr:colOff>
      <xdr:row>26</xdr:row>
      <xdr:rowOff>142240</xdr:rowOff>
    </xdr:to>
    <xdr:sp macro="" textlink="">
      <xdr:nvSpPr>
        <xdr:cNvPr id="488" name="正方形/長方形 487"/>
        <xdr:cNvSpPr/>
      </xdr:nvSpPr>
      <xdr:spPr>
        <a:xfrm>
          <a:off x="119659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90170</xdr:rowOff>
    </xdr:from>
    <xdr:to>
      <xdr:col>79</xdr:col>
      <xdr:colOff>63500</xdr:colOff>
      <xdr:row>28</xdr:row>
      <xdr:rowOff>0</xdr:rowOff>
    </xdr:to>
    <xdr:sp macro="" textlink="">
      <xdr:nvSpPr>
        <xdr:cNvPr id="489" name="正方形/長方形 488"/>
        <xdr:cNvSpPr/>
      </xdr:nvSpPr>
      <xdr:spPr>
        <a:xfrm>
          <a:off x="119659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57785</xdr:rowOff>
    </xdr:from>
    <xdr:to>
      <xdr:col>85</xdr:col>
      <xdr:colOff>63500</xdr:colOff>
      <xdr:row>26</xdr:row>
      <xdr:rowOff>142240</xdr:rowOff>
    </xdr:to>
    <xdr:sp macro="" textlink="">
      <xdr:nvSpPr>
        <xdr:cNvPr id="490" name="正方形/長方形 489"/>
        <xdr:cNvSpPr/>
      </xdr:nvSpPr>
      <xdr:spPr>
        <a:xfrm>
          <a:off x="1297178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90170</xdr:rowOff>
    </xdr:from>
    <xdr:to>
      <xdr:col>85</xdr:col>
      <xdr:colOff>63500</xdr:colOff>
      <xdr:row>28</xdr:row>
      <xdr:rowOff>0</xdr:rowOff>
    </xdr:to>
    <xdr:sp macro="" textlink="">
      <xdr:nvSpPr>
        <xdr:cNvPr id="491" name="正方形/長方形 490"/>
        <xdr:cNvSpPr/>
      </xdr:nvSpPr>
      <xdr:spPr>
        <a:xfrm>
          <a:off x="1297178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167640</xdr:colOff>
      <xdr:row>41</xdr:row>
      <xdr:rowOff>84455</xdr:rowOff>
    </xdr:to>
    <xdr:sp macro="" textlink="">
      <xdr:nvSpPr>
        <xdr:cNvPr id="492" name="正方形/長方形 491"/>
        <xdr:cNvSpPr/>
      </xdr:nvSpPr>
      <xdr:spPr>
        <a:xfrm>
          <a:off x="10960100" y="4723130"/>
          <a:ext cx="41275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9235"/>
    <xdr:sp macro="" textlink="">
      <xdr:nvSpPr>
        <xdr:cNvPr id="493" name="テキスト ボックス 492"/>
        <xdr:cNvSpPr txBox="1"/>
      </xdr:nvSpPr>
      <xdr:spPr>
        <a:xfrm>
          <a:off x="1092200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84455</xdr:rowOff>
    </xdr:from>
    <xdr:to>
      <xdr:col>89</xdr:col>
      <xdr:colOff>167640</xdr:colOff>
      <xdr:row>41</xdr:row>
      <xdr:rowOff>84455</xdr:rowOff>
    </xdr:to>
    <xdr:cxnSp macro="">
      <xdr:nvCxnSpPr>
        <xdr:cNvPr id="494" name="直線コネクタ 493"/>
        <xdr:cNvCxnSpPr/>
      </xdr:nvCxnSpPr>
      <xdr:spPr>
        <a:xfrm>
          <a:off x="10960100" y="69615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45085</xdr:rowOff>
    </xdr:from>
    <xdr:to>
      <xdr:col>89</xdr:col>
      <xdr:colOff>167640</xdr:colOff>
      <xdr:row>39</xdr:row>
      <xdr:rowOff>45085</xdr:rowOff>
    </xdr:to>
    <xdr:cxnSp macro="">
      <xdr:nvCxnSpPr>
        <xdr:cNvPr id="495" name="直線コネクタ 494"/>
        <xdr:cNvCxnSpPr/>
      </xdr:nvCxnSpPr>
      <xdr:spPr>
        <a:xfrm>
          <a:off x="10960100" y="658685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74930</xdr:rowOff>
    </xdr:from>
    <xdr:ext cx="248920" cy="262890"/>
    <xdr:sp macro="" textlink="">
      <xdr:nvSpPr>
        <xdr:cNvPr id="496" name="テキスト ボックス 495"/>
        <xdr:cNvSpPr txBox="1"/>
      </xdr:nvSpPr>
      <xdr:spPr>
        <a:xfrm>
          <a:off x="10734040" y="644906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167640</xdr:colOff>
      <xdr:row>37</xdr:row>
      <xdr:rowOff>6350</xdr:rowOff>
    </xdr:to>
    <xdr:cxnSp macro="">
      <xdr:nvCxnSpPr>
        <xdr:cNvPr id="497" name="直線コネクタ 496"/>
        <xdr:cNvCxnSpPr/>
      </xdr:nvCxnSpPr>
      <xdr:spPr>
        <a:xfrm>
          <a:off x="10960100" y="62128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36195</xdr:rowOff>
    </xdr:from>
    <xdr:ext cx="467360" cy="262255"/>
    <xdr:sp macro="" textlink="">
      <xdr:nvSpPr>
        <xdr:cNvPr id="498" name="テキスト ボックス 497"/>
        <xdr:cNvSpPr txBox="1"/>
      </xdr:nvSpPr>
      <xdr:spPr>
        <a:xfrm>
          <a:off x="10561320" y="607504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142240</xdr:rowOff>
    </xdr:from>
    <xdr:to>
      <xdr:col>89</xdr:col>
      <xdr:colOff>167640</xdr:colOff>
      <xdr:row>34</xdr:row>
      <xdr:rowOff>142240</xdr:rowOff>
    </xdr:to>
    <xdr:cxnSp macro="">
      <xdr:nvCxnSpPr>
        <xdr:cNvPr id="499" name="直線コネクタ 498"/>
        <xdr:cNvCxnSpPr/>
      </xdr:nvCxnSpPr>
      <xdr:spPr>
        <a:xfrm>
          <a:off x="10960100" y="584581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167640</xdr:rowOff>
    </xdr:from>
    <xdr:ext cx="467360" cy="262890"/>
    <xdr:sp macro="" textlink="">
      <xdr:nvSpPr>
        <xdr:cNvPr id="500" name="テキスト ボックス 499"/>
        <xdr:cNvSpPr txBox="1"/>
      </xdr:nvSpPr>
      <xdr:spPr>
        <a:xfrm>
          <a:off x="10561320" y="570357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103505</xdr:rowOff>
    </xdr:from>
    <xdr:to>
      <xdr:col>89</xdr:col>
      <xdr:colOff>167640</xdr:colOff>
      <xdr:row>32</xdr:row>
      <xdr:rowOff>103505</xdr:rowOff>
    </xdr:to>
    <xdr:cxnSp macro="">
      <xdr:nvCxnSpPr>
        <xdr:cNvPr id="501" name="直線コネクタ 500"/>
        <xdr:cNvCxnSpPr/>
      </xdr:nvCxnSpPr>
      <xdr:spPr>
        <a:xfrm>
          <a:off x="10960100" y="54717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132715</xdr:rowOff>
    </xdr:from>
    <xdr:ext cx="467360" cy="262255"/>
    <xdr:sp macro="" textlink="">
      <xdr:nvSpPr>
        <xdr:cNvPr id="502" name="テキスト ボックス 501"/>
        <xdr:cNvSpPr txBox="1"/>
      </xdr:nvSpPr>
      <xdr:spPr>
        <a:xfrm>
          <a:off x="10561320" y="533336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64135</xdr:rowOff>
    </xdr:from>
    <xdr:to>
      <xdr:col>89</xdr:col>
      <xdr:colOff>167640</xdr:colOff>
      <xdr:row>30</xdr:row>
      <xdr:rowOff>64135</xdr:rowOff>
    </xdr:to>
    <xdr:cxnSp macro="">
      <xdr:nvCxnSpPr>
        <xdr:cNvPr id="503" name="直線コネクタ 502"/>
        <xdr:cNvCxnSpPr/>
      </xdr:nvCxnSpPr>
      <xdr:spPr>
        <a:xfrm>
          <a:off x="10960100" y="50971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93980</xdr:rowOff>
    </xdr:from>
    <xdr:ext cx="531495" cy="262255"/>
    <xdr:sp macro="" textlink="">
      <xdr:nvSpPr>
        <xdr:cNvPr id="504" name="テキスト ボックス 503"/>
        <xdr:cNvSpPr txBox="1"/>
      </xdr:nvSpPr>
      <xdr:spPr>
        <a:xfrm>
          <a:off x="10497185" y="495935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167640</xdr:colOff>
      <xdr:row>28</xdr:row>
      <xdr:rowOff>25400</xdr:rowOff>
    </xdr:to>
    <xdr:cxnSp macro="">
      <xdr:nvCxnSpPr>
        <xdr:cNvPr id="505" name="直線コネクタ 504"/>
        <xdr:cNvCxnSpPr/>
      </xdr:nvCxnSpPr>
      <xdr:spPr>
        <a:xfrm>
          <a:off x="10960100" y="47231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55245</xdr:rowOff>
    </xdr:from>
    <xdr:ext cx="531495" cy="262255"/>
    <xdr:sp macro="" textlink="">
      <xdr:nvSpPr>
        <xdr:cNvPr id="506" name="テキスト ボックス 505"/>
        <xdr:cNvSpPr txBox="1"/>
      </xdr:nvSpPr>
      <xdr:spPr>
        <a:xfrm>
          <a:off x="10497185" y="458533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167640</xdr:colOff>
      <xdr:row>41</xdr:row>
      <xdr:rowOff>84455</xdr:rowOff>
    </xdr:to>
    <xdr:sp macro="" textlink="">
      <xdr:nvSpPr>
        <xdr:cNvPr id="507" name="災害復旧事業費グラフ枠"/>
        <xdr:cNvSpPr/>
      </xdr:nvSpPr>
      <xdr:spPr>
        <a:xfrm>
          <a:off x="10960100" y="4723130"/>
          <a:ext cx="41275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128905</xdr:rowOff>
    </xdr:from>
    <xdr:to>
      <xdr:col>85</xdr:col>
      <xdr:colOff>126365</xdr:colOff>
      <xdr:row>39</xdr:row>
      <xdr:rowOff>45085</xdr:rowOff>
    </xdr:to>
    <xdr:cxnSp macro="">
      <xdr:nvCxnSpPr>
        <xdr:cNvPr id="508" name="直線コネクタ 507"/>
        <xdr:cNvCxnSpPr/>
      </xdr:nvCxnSpPr>
      <xdr:spPr>
        <a:xfrm flipV="1">
          <a:off x="14374495" y="5161915"/>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39</xdr:row>
      <xdr:rowOff>49530</xdr:rowOff>
    </xdr:from>
    <xdr:ext cx="249555" cy="262255"/>
    <xdr:sp macro="" textlink="">
      <xdr:nvSpPr>
        <xdr:cNvPr id="509" name="災害復旧事業費最小値テキスト"/>
        <xdr:cNvSpPr txBox="1"/>
      </xdr:nvSpPr>
      <xdr:spPr>
        <a:xfrm>
          <a:off x="14417040" y="6591300"/>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45085</xdr:rowOff>
    </xdr:from>
    <xdr:to>
      <xdr:col>86</xdr:col>
      <xdr:colOff>25400</xdr:colOff>
      <xdr:row>39</xdr:row>
      <xdr:rowOff>45085</xdr:rowOff>
    </xdr:to>
    <xdr:cxnSp macro="">
      <xdr:nvCxnSpPr>
        <xdr:cNvPr id="510" name="直線コネクタ 509"/>
        <xdr:cNvCxnSpPr/>
      </xdr:nvCxnSpPr>
      <xdr:spPr>
        <a:xfrm>
          <a:off x="14287500" y="65868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29</xdr:row>
      <xdr:rowOff>74930</xdr:rowOff>
    </xdr:from>
    <xdr:ext cx="534670" cy="262890"/>
    <xdr:sp macro="" textlink="">
      <xdr:nvSpPr>
        <xdr:cNvPr id="511" name="災害復旧事業費最大値テキスト"/>
        <xdr:cNvSpPr txBox="1"/>
      </xdr:nvSpPr>
      <xdr:spPr>
        <a:xfrm>
          <a:off x="14417040" y="494030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128905</xdr:rowOff>
    </xdr:from>
    <xdr:to>
      <xdr:col>86</xdr:col>
      <xdr:colOff>25400</xdr:colOff>
      <xdr:row>30</xdr:row>
      <xdr:rowOff>128905</xdr:rowOff>
    </xdr:to>
    <xdr:cxnSp macro="">
      <xdr:nvCxnSpPr>
        <xdr:cNvPr id="512" name="直線コネクタ 511"/>
        <xdr:cNvCxnSpPr/>
      </xdr:nvCxnSpPr>
      <xdr:spPr>
        <a:xfrm>
          <a:off x="14287500" y="51619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92710</xdr:rowOff>
    </xdr:from>
    <xdr:to>
      <xdr:col>85</xdr:col>
      <xdr:colOff>127000</xdr:colOff>
      <xdr:row>38</xdr:row>
      <xdr:rowOff>128905</xdr:rowOff>
    </xdr:to>
    <xdr:cxnSp macro="">
      <xdr:nvCxnSpPr>
        <xdr:cNvPr id="513" name="直線コネクタ 512"/>
        <xdr:cNvCxnSpPr/>
      </xdr:nvCxnSpPr>
      <xdr:spPr>
        <a:xfrm>
          <a:off x="13629640" y="6299200"/>
          <a:ext cx="74676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37</xdr:row>
      <xdr:rowOff>99695</xdr:rowOff>
    </xdr:from>
    <xdr:ext cx="378460" cy="262255"/>
    <xdr:sp macro="" textlink="">
      <xdr:nvSpPr>
        <xdr:cNvPr id="514" name="災害復旧事業費平均値テキスト"/>
        <xdr:cNvSpPr txBox="1"/>
      </xdr:nvSpPr>
      <xdr:spPr>
        <a:xfrm>
          <a:off x="14417040" y="6306185"/>
          <a:ext cx="37846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76835</xdr:rowOff>
    </xdr:from>
    <xdr:to>
      <xdr:col>85</xdr:col>
      <xdr:colOff>167640</xdr:colOff>
      <xdr:row>39</xdr:row>
      <xdr:rowOff>5715</xdr:rowOff>
    </xdr:to>
    <xdr:sp macro="" textlink="">
      <xdr:nvSpPr>
        <xdr:cNvPr id="515" name="フローチャート: 判断 514"/>
        <xdr:cNvSpPr/>
      </xdr:nvSpPr>
      <xdr:spPr>
        <a:xfrm>
          <a:off x="14325600" y="6450965"/>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92710</xdr:rowOff>
    </xdr:from>
    <xdr:to>
      <xdr:col>81</xdr:col>
      <xdr:colOff>50800</xdr:colOff>
      <xdr:row>37</xdr:row>
      <xdr:rowOff>122555</xdr:rowOff>
    </xdr:to>
    <xdr:cxnSp macro="">
      <xdr:nvCxnSpPr>
        <xdr:cNvPr id="516" name="直線コネクタ 515"/>
        <xdr:cNvCxnSpPr/>
      </xdr:nvCxnSpPr>
      <xdr:spPr>
        <a:xfrm flipV="1">
          <a:off x="12854940" y="6299200"/>
          <a:ext cx="7747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34290</xdr:rowOff>
    </xdr:from>
    <xdr:to>
      <xdr:col>81</xdr:col>
      <xdr:colOff>101600</xdr:colOff>
      <xdr:row>38</xdr:row>
      <xdr:rowOff>137160</xdr:rowOff>
    </xdr:to>
    <xdr:sp macro="" textlink="">
      <xdr:nvSpPr>
        <xdr:cNvPr id="517" name="フローチャート: 判断 516"/>
        <xdr:cNvSpPr/>
      </xdr:nvSpPr>
      <xdr:spPr>
        <a:xfrm>
          <a:off x="13578840" y="64084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128270</xdr:rowOff>
    </xdr:from>
    <xdr:ext cx="469900" cy="261620"/>
    <xdr:sp macro="" textlink="">
      <xdr:nvSpPr>
        <xdr:cNvPr id="518" name="テキスト ボックス 517"/>
        <xdr:cNvSpPr txBox="1"/>
      </xdr:nvSpPr>
      <xdr:spPr>
        <a:xfrm>
          <a:off x="13417550" y="650240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37</xdr:row>
      <xdr:rowOff>122555</xdr:rowOff>
    </xdr:from>
    <xdr:to>
      <xdr:col>76</xdr:col>
      <xdr:colOff>114300</xdr:colOff>
      <xdr:row>38</xdr:row>
      <xdr:rowOff>127000</xdr:rowOff>
    </xdr:to>
    <xdr:cxnSp macro="">
      <xdr:nvCxnSpPr>
        <xdr:cNvPr id="519" name="直線コネクタ 518"/>
        <xdr:cNvCxnSpPr/>
      </xdr:nvCxnSpPr>
      <xdr:spPr>
        <a:xfrm flipV="1">
          <a:off x="12070080" y="6329045"/>
          <a:ext cx="78486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109220</xdr:rowOff>
    </xdr:to>
    <xdr:sp macro="" textlink="">
      <xdr:nvSpPr>
        <xdr:cNvPr id="520" name="フローチャート: 判断 519"/>
        <xdr:cNvSpPr/>
      </xdr:nvSpPr>
      <xdr:spPr>
        <a:xfrm>
          <a:off x="12804140" y="63798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99695</xdr:rowOff>
    </xdr:from>
    <xdr:ext cx="468630" cy="262255"/>
    <xdr:sp macro="" textlink="">
      <xdr:nvSpPr>
        <xdr:cNvPr id="521" name="テキスト ボックス 520"/>
        <xdr:cNvSpPr txBox="1"/>
      </xdr:nvSpPr>
      <xdr:spPr>
        <a:xfrm>
          <a:off x="12642850" y="6473825"/>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127000</xdr:rowOff>
    </xdr:from>
    <xdr:to>
      <xdr:col>71</xdr:col>
      <xdr:colOff>167640</xdr:colOff>
      <xdr:row>39</xdr:row>
      <xdr:rowOff>29845</xdr:rowOff>
    </xdr:to>
    <xdr:cxnSp macro="">
      <xdr:nvCxnSpPr>
        <xdr:cNvPr id="522" name="直線コネクタ 521"/>
        <xdr:cNvCxnSpPr/>
      </xdr:nvCxnSpPr>
      <xdr:spPr>
        <a:xfrm flipV="1">
          <a:off x="11282680" y="6501130"/>
          <a:ext cx="7874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160020</xdr:rowOff>
    </xdr:from>
    <xdr:to>
      <xdr:col>72</xdr:col>
      <xdr:colOff>38100</xdr:colOff>
      <xdr:row>38</xdr:row>
      <xdr:rowOff>88900</xdr:rowOff>
    </xdr:to>
    <xdr:sp macro="" textlink="">
      <xdr:nvSpPr>
        <xdr:cNvPr id="523" name="フローチャート: 判断 522"/>
        <xdr:cNvSpPr/>
      </xdr:nvSpPr>
      <xdr:spPr>
        <a:xfrm>
          <a:off x="12029440" y="636651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106045</xdr:rowOff>
    </xdr:from>
    <xdr:ext cx="469900" cy="262255"/>
    <xdr:sp macro="" textlink="">
      <xdr:nvSpPr>
        <xdr:cNvPr id="524" name="テキスト ボックス 523"/>
        <xdr:cNvSpPr txBox="1"/>
      </xdr:nvSpPr>
      <xdr:spPr>
        <a:xfrm>
          <a:off x="11868150" y="614489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105410</xdr:rowOff>
    </xdr:from>
    <xdr:to>
      <xdr:col>67</xdr:col>
      <xdr:colOff>101600</xdr:colOff>
      <xdr:row>39</xdr:row>
      <xdr:rowOff>34290</xdr:rowOff>
    </xdr:to>
    <xdr:sp macro="" textlink="">
      <xdr:nvSpPr>
        <xdr:cNvPr id="525" name="フローチャート: 判断 524"/>
        <xdr:cNvSpPr/>
      </xdr:nvSpPr>
      <xdr:spPr>
        <a:xfrm>
          <a:off x="11231880" y="6479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50800</xdr:rowOff>
    </xdr:from>
    <xdr:ext cx="378460" cy="262255"/>
    <xdr:sp macro="" textlink="">
      <xdr:nvSpPr>
        <xdr:cNvPr id="526" name="テキスト ボックス 525"/>
        <xdr:cNvSpPr txBox="1"/>
      </xdr:nvSpPr>
      <xdr:spPr>
        <a:xfrm>
          <a:off x="11116310" y="625729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81280</xdr:rowOff>
    </xdr:from>
    <xdr:ext cx="762000" cy="262890"/>
    <xdr:sp macro="" textlink="">
      <xdr:nvSpPr>
        <xdr:cNvPr id="527" name="テキスト ボックス 526"/>
        <xdr:cNvSpPr txBox="1"/>
      </xdr:nvSpPr>
      <xdr:spPr>
        <a:xfrm>
          <a:off x="142087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81280</xdr:rowOff>
    </xdr:from>
    <xdr:ext cx="762000" cy="262890"/>
    <xdr:sp macro="" textlink="">
      <xdr:nvSpPr>
        <xdr:cNvPr id="528" name="テキスト ボックス 527"/>
        <xdr:cNvSpPr txBox="1"/>
      </xdr:nvSpPr>
      <xdr:spPr>
        <a:xfrm>
          <a:off x="134620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81280</xdr:rowOff>
    </xdr:from>
    <xdr:ext cx="762000" cy="262890"/>
    <xdr:sp macro="" textlink="">
      <xdr:nvSpPr>
        <xdr:cNvPr id="529" name="テキスト ボックス 528"/>
        <xdr:cNvSpPr txBox="1"/>
      </xdr:nvSpPr>
      <xdr:spPr>
        <a:xfrm>
          <a:off x="126873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167640</xdr:colOff>
      <xdr:row>41</xdr:row>
      <xdr:rowOff>81280</xdr:rowOff>
    </xdr:from>
    <xdr:ext cx="762000" cy="262890"/>
    <xdr:sp macro="" textlink="">
      <xdr:nvSpPr>
        <xdr:cNvPr id="530" name="テキスト ボックス 529"/>
        <xdr:cNvSpPr txBox="1"/>
      </xdr:nvSpPr>
      <xdr:spPr>
        <a:xfrm>
          <a:off x="119024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81280</xdr:rowOff>
    </xdr:from>
    <xdr:ext cx="762000" cy="262890"/>
    <xdr:sp macro="" textlink="">
      <xdr:nvSpPr>
        <xdr:cNvPr id="531" name="テキスト ボックス 530"/>
        <xdr:cNvSpPr txBox="1"/>
      </xdr:nvSpPr>
      <xdr:spPr>
        <a:xfrm>
          <a:off x="111150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77470</xdr:rowOff>
    </xdr:from>
    <xdr:to>
      <xdr:col>85</xdr:col>
      <xdr:colOff>167640</xdr:colOff>
      <xdr:row>39</xdr:row>
      <xdr:rowOff>6350</xdr:rowOff>
    </xdr:to>
    <xdr:sp macro="" textlink="">
      <xdr:nvSpPr>
        <xdr:cNvPr id="532" name="楕円 531"/>
        <xdr:cNvSpPr/>
      </xdr:nvSpPr>
      <xdr:spPr>
        <a:xfrm>
          <a:off x="14325600" y="6451600"/>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38</xdr:row>
      <xdr:rowOff>54610</xdr:rowOff>
    </xdr:from>
    <xdr:ext cx="378460" cy="262255"/>
    <xdr:sp macro="" textlink="">
      <xdr:nvSpPr>
        <xdr:cNvPr id="533" name="災害復旧事業費該当値テキスト"/>
        <xdr:cNvSpPr txBox="1"/>
      </xdr:nvSpPr>
      <xdr:spPr>
        <a:xfrm>
          <a:off x="14417040" y="642874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41275</xdr:rowOff>
    </xdr:from>
    <xdr:to>
      <xdr:col>81</xdr:col>
      <xdr:colOff>101600</xdr:colOff>
      <xdr:row>37</xdr:row>
      <xdr:rowOff>144780</xdr:rowOff>
    </xdr:to>
    <xdr:sp macro="" textlink="">
      <xdr:nvSpPr>
        <xdr:cNvPr id="534" name="楕円 533"/>
        <xdr:cNvSpPr/>
      </xdr:nvSpPr>
      <xdr:spPr>
        <a:xfrm>
          <a:off x="13578840" y="62477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35</xdr:row>
      <xdr:rowOff>161290</xdr:rowOff>
    </xdr:from>
    <xdr:ext cx="469900" cy="261620"/>
    <xdr:sp macro="" textlink="">
      <xdr:nvSpPr>
        <xdr:cNvPr id="535" name="テキスト ボックス 534"/>
        <xdr:cNvSpPr txBox="1"/>
      </xdr:nvSpPr>
      <xdr:spPr>
        <a:xfrm>
          <a:off x="13417550" y="603250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71120</xdr:rowOff>
    </xdr:from>
    <xdr:to>
      <xdr:col>76</xdr:col>
      <xdr:colOff>165100</xdr:colOff>
      <xdr:row>37</xdr:row>
      <xdr:rowOff>167640</xdr:rowOff>
    </xdr:to>
    <xdr:sp macro="" textlink="">
      <xdr:nvSpPr>
        <xdr:cNvPr id="536" name="楕円 535"/>
        <xdr:cNvSpPr/>
      </xdr:nvSpPr>
      <xdr:spPr>
        <a:xfrm>
          <a:off x="12804140" y="62776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17145</xdr:rowOff>
    </xdr:from>
    <xdr:ext cx="468630" cy="262255"/>
    <xdr:sp macro="" textlink="">
      <xdr:nvSpPr>
        <xdr:cNvPr id="537" name="テキスト ボックス 536"/>
        <xdr:cNvSpPr txBox="1"/>
      </xdr:nvSpPr>
      <xdr:spPr>
        <a:xfrm>
          <a:off x="12642850" y="6055995"/>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75565</xdr:rowOff>
    </xdr:from>
    <xdr:to>
      <xdr:col>72</xdr:col>
      <xdr:colOff>38100</xdr:colOff>
      <xdr:row>39</xdr:row>
      <xdr:rowOff>4445</xdr:rowOff>
    </xdr:to>
    <xdr:sp macro="" textlink="">
      <xdr:nvSpPr>
        <xdr:cNvPr id="538" name="楕円 537"/>
        <xdr:cNvSpPr/>
      </xdr:nvSpPr>
      <xdr:spPr>
        <a:xfrm>
          <a:off x="12029440" y="644969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167640</xdr:colOff>
      <xdr:row>38</xdr:row>
      <xdr:rowOff>167640</xdr:rowOff>
    </xdr:from>
    <xdr:ext cx="378460" cy="262890"/>
    <xdr:sp macro="" textlink="">
      <xdr:nvSpPr>
        <xdr:cNvPr id="539" name="テキスト ボックス 538"/>
        <xdr:cNvSpPr txBox="1"/>
      </xdr:nvSpPr>
      <xdr:spPr>
        <a:xfrm>
          <a:off x="11902440" y="6541770"/>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151765</xdr:rowOff>
    </xdr:from>
    <xdr:to>
      <xdr:col>67</xdr:col>
      <xdr:colOff>101600</xdr:colOff>
      <xdr:row>39</xdr:row>
      <xdr:rowOff>81280</xdr:rowOff>
    </xdr:to>
    <xdr:sp macro="" textlink="">
      <xdr:nvSpPr>
        <xdr:cNvPr id="540" name="楕円 539"/>
        <xdr:cNvSpPr/>
      </xdr:nvSpPr>
      <xdr:spPr>
        <a:xfrm>
          <a:off x="11231880" y="65258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72390</xdr:rowOff>
    </xdr:from>
    <xdr:ext cx="378460" cy="262255"/>
    <xdr:sp macro="" textlink="">
      <xdr:nvSpPr>
        <xdr:cNvPr id="541" name="テキスト ボックス 540"/>
        <xdr:cNvSpPr txBox="1"/>
      </xdr:nvSpPr>
      <xdr:spPr>
        <a:xfrm>
          <a:off x="11116310" y="661416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57785</xdr:rowOff>
    </xdr:from>
    <xdr:to>
      <xdr:col>89</xdr:col>
      <xdr:colOff>167640</xdr:colOff>
      <xdr:row>45</xdr:row>
      <xdr:rowOff>32385</xdr:rowOff>
    </xdr:to>
    <xdr:sp macro="" textlink="">
      <xdr:nvSpPr>
        <xdr:cNvPr id="542" name="正方形/長方形 541"/>
        <xdr:cNvSpPr/>
      </xdr:nvSpPr>
      <xdr:spPr>
        <a:xfrm>
          <a:off x="10960100" y="72701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57785</xdr:rowOff>
    </xdr:from>
    <xdr:to>
      <xdr:col>74</xdr:col>
      <xdr:colOff>0</xdr:colOff>
      <xdr:row>46</xdr:row>
      <xdr:rowOff>142240</xdr:rowOff>
    </xdr:to>
    <xdr:sp macro="" textlink="">
      <xdr:nvSpPr>
        <xdr:cNvPr id="543" name="正方形/長方形 542"/>
        <xdr:cNvSpPr/>
      </xdr:nvSpPr>
      <xdr:spPr>
        <a:xfrm>
          <a:off x="110642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90170</xdr:rowOff>
    </xdr:from>
    <xdr:to>
      <xdr:col>74</xdr:col>
      <xdr:colOff>0</xdr:colOff>
      <xdr:row>48</xdr:row>
      <xdr:rowOff>0</xdr:rowOff>
    </xdr:to>
    <xdr:sp macro="" textlink="">
      <xdr:nvSpPr>
        <xdr:cNvPr id="544" name="正方形/長方形 543"/>
        <xdr:cNvSpPr/>
      </xdr:nvSpPr>
      <xdr:spPr>
        <a:xfrm>
          <a:off x="110642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57785</xdr:rowOff>
    </xdr:from>
    <xdr:to>
      <xdr:col>79</xdr:col>
      <xdr:colOff>63500</xdr:colOff>
      <xdr:row>46</xdr:row>
      <xdr:rowOff>142240</xdr:rowOff>
    </xdr:to>
    <xdr:sp macro="" textlink="">
      <xdr:nvSpPr>
        <xdr:cNvPr id="545" name="正方形/長方形 544"/>
        <xdr:cNvSpPr/>
      </xdr:nvSpPr>
      <xdr:spPr>
        <a:xfrm>
          <a:off x="119659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90170</xdr:rowOff>
    </xdr:from>
    <xdr:to>
      <xdr:col>79</xdr:col>
      <xdr:colOff>63500</xdr:colOff>
      <xdr:row>48</xdr:row>
      <xdr:rowOff>0</xdr:rowOff>
    </xdr:to>
    <xdr:sp macro="" textlink="">
      <xdr:nvSpPr>
        <xdr:cNvPr id="546" name="正方形/長方形 545"/>
        <xdr:cNvSpPr/>
      </xdr:nvSpPr>
      <xdr:spPr>
        <a:xfrm>
          <a:off x="119659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57785</xdr:rowOff>
    </xdr:from>
    <xdr:to>
      <xdr:col>85</xdr:col>
      <xdr:colOff>63500</xdr:colOff>
      <xdr:row>46</xdr:row>
      <xdr:rowOff>142240</xdr:rowOff>
    </xdr:to>
    <xdr:sp macro="" textlink="">
      <xdr:nvSpPr>
        <xdr:cNvPr id="547" name="正方形/長方形 546"/>
        <xdr:cNvSpPr/>
      </xdr:nvSpPr>
      <xdr:spPr>
        <a:xfrm>
          <a:off x="1297178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90170</xdr:rowOff>
    </xdr:from>
    <xdr:to>
      <xdr:col>85</xdr:col>
      <xdr:colOff>63500</xdr:colOff>
      <xdr:row>48</xdr:row>
      <xdr:rowOff>0</xdr:rowOff>
    </xdr:to>
    <xdr:sp macro="" textlink="">
      <xdr:nvSpPr>
        <xdr:cNvPr id="548" name="正方形/長方形 547"/>
        <xdr:cNvSpPr/>
      </xdr:nvSpPr>
      <xdr:spPr>
        <a:xfrm>
          <a:off x="1297178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167640</xdr:colOff>
      <xdr:row>61</xdr:row>
      <xdr:rowOff>84455</xdr:rowOff>
    </xdr:to>
    <xdr:sp macro="" textlink="">
      <xdr:nvSpPr>
        <xdr:cNvPr id="549" name="正方形/長方形 548"/>
        <xdr:cNvSpPr/>
      </xdr:nvSpPr>
      <xdr:spPr>
        <a:xfrm>
          <a:off x="10960100" y="8075930"/>
          <a:ext cx="41275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9235"/>
    <xdr:sp macro="" textlink="">
      <xdr:nvSpPr>
        <xdr:cNvPr id="550" name="テキスト ボックス 549"/>
        <xdr:cNvSpPr txBox="1"/>
      </xdr:nvSpPr>
      <xdr:spPr>
        <a:xfrm>
          <a:off x="1092200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84455</xdr:rowOff>
    </xdr:from>
    <xdr:to>
      <xdr:col>89</xdr:col>
      <xdr:colOff>167640</xdr:colOff>
      <xdr:row>61</xdr:row>
      <xdr:rowOff>84455</xdr:rowOff>
    </xdr:to>
    <xdr:cxnSp macro="">
      <xdr:nvCxnSpPr>
        <xdr:cNvPr id="551" name="直線コネクタ 550"/>
        <xdr:cNvCxnSpPr/>
      </xdr:nvCxnSpPr>
      <xdr:spPr>
        <a:xfrm>
          <a:off x="10960100" y="103143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142240</xdr:rowOff>
    </xdr:from>
    <xdr:to>
      <xdr:col>89</xdr:col>
      <xdr:colOff>167640</xdr:colOff>
      <xdr:row>54</xdr:row>
      <xdr:rowOff>142240</xdr:rowOff>
    </xdr:to>
    <xdr:cxnSp macro="">
      <xdr:nvCxnSpPr>
        <xdr:cNvPr id="552" name="直線コネクタ 551"/>
        <xdr:cNvCxnSpPr/>
      </xdr:nvCxnSpPr>
      <xdr:spPr>
        <a:xfrm>
          <a:off x="10960100" y="919861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8920" cy="262890"/>
    <xdr:sp macro="" textlink="">
      <xdr:nvSpPr>
        <xdr:cNvPr id="553" name="テキスト ボックス 552"/>
        <xdr:cNvSpPr txBox="1"/>
      </xdr:nvSpPr>
      <xdr:spPr>
        <a:xfrm>
          <a:off x="10734040" y="905637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167640</xdr:colOff>
      <xdr:row>48</xdr:row>
      <xdr:rowOff>25400</xdr:rowOff>
    </xdr:to>
    <xdr:cxnSp macro="">
      <xdr:nvCxnSpPr>
        <xdr:cNvPr id="554" name="直線コネクタ 553"/>
        <xdr:cNvCxnSpPr/>
      </xdr:nvCxnSpPr>
      <xdr:spPr>
        <a:xfrm>
          <a:off x="10960100" y="80759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55245</xdr:rowOff>
    </xdr:from>
    <xdr:ext cx="248920" cy="262255"/>
    <xdr:sp macro="" textlink="">
      <xdr:nvSpPr>
        <xdr:cNvPr id="555" name="テキスト ボックス 554"/>
        <xdr:cNvSpPr txBox="1"/>
      </xdr:nvSpPr>
      <xdr:spPr>
        <a:xfrm>
          <a:off x="10734040" y="793813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167640</xdr:colOff>
      <xdr:row>61</xdr:row>
      <xdr:rowOff>84455</xdr:rowOff>
    </xdr:to>
    <xdr:sp macro="" textlink="">
      <xdr:nvSpPr>
        <xdr:cNvPr id="556" name="失業対策事業費グラフ枠"/>
        <xdr:cNvSpPr/>
      </xdr:nvSpPr>
      <xdr:spPr>
        <a:xfrm>
          <a:off x="10960100" y="8075930"/>
          <a:ext cx="41275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142240</xdr:rowOff>
    </xdr:from>
    <xdr:to>
      <xdr:col>85</xdr:col>
      <xdr:colOff>126365</xdr:colOff>
      <xdr:row>54</xdr:row>
      <xdr:rowOff>142240</xdr:rowOff>
    </xdr:to>
    <xdr:cxnSp macro="">
      <xdr:nvCxnSpPr>
        <xdr:cNvPr id="557" name="直線コネクタ 556"/>
        <xdr:cNvCxnSpPr/>
      </xdr:nvCxnSpPr>
      <xdr:spPr>
        <a:xfrm>
          <a:off x="14374495" y="9198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55</xdr:row>
      <xdr:rowOff>10795</xdr:rowOff>
    </xdr:from>
    <xdr:ext cx="249555" cy="262255"/>
    <xdr:sp macro="" textlink="">
      <xdr:nvSpPr>
        <xdr:cNvPr id="558" name="失業対策事業費最小値テキスト"/>
        <xdr:cNvSpPr txBox="1"/>
      </xdr:nvSpPr>
      <xdr:spPr>
        <a:xfrm>
          <a:off x="14417040" y="923480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142240</xdr:rowOff>
    </xdr:from>
    <xdr:to>
      <xdr:col>86</xdr:col>
      <xdr:colOff>25400</xdr:colOff>
      <xdr:row>54</xdr:row>
      <xdr:rowOff>142240</xdr:rowOff>
    </xdr:to>
    <xdr:cxnSp macro="">
      <xdr:nvCxnSpPr>
        <xdr:cNvPr id="559" name="直線コネクタ 558"/>
        <xdr:cNvCxnSpPr/>
      </xdr:nvCxnSpPr>
      <xdr:spPr>
        <a:xfrm>
          <a:off x="14287500" y="9198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53</xdr:row>
      <xdr:rowOff>10795</xdr:rowOff>
    </xdr:from>
    <xdr:ext cx="249555" cy="262255"/>
    <xdr:sp macro="" textlink="">
      <xdr:nvSpPr>
        <xdr:cNvPr id="560" name="失業対策事業費最大値テキスト"/>
        <xdr:cNvSpPr txBox="1"/>
      </xdr:nvSpPr>
      <xdr:spPr>
        <a:xfrm>
          <a:off x="14417040" y="889952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142240</xdr:rowOff>
    </xdr:from>
    <xdr:to>
      <xdr:col>86</xdr:col>
      <xdr:colOff>25400</xdr:colOff>
      <xdr:row>54</xdr:row>
      <xdr:rowOff>142240</xdr:rowOff>
    </xdr:to>
    <xdr:cxnSp macro="">
      <xdr:nvCxnSpPr>
        <xdr:cNvPr id="561" name="直線コネクタ 560"/>
        <xdr:cNvCxnSpPr/>
      </xdr:nvCxnSpPr>
      <xdr:spPr>
        <a:xfrm>
          <a:off x="14287500" y="9198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142240</xdr:rowOff>
    </xdr:from>
    <xdr:to>
      <xdr:col>85</xdr:col>
      <xdr:colOff>127000</xdr:colOff>
      <xdr:row>54</xdr:row>
      <xdr:rowOff>142240</xdr:rowOff>
    </xdr:to>
    <xdr:cxnSp macro="">
      <xdr:nvCxnSpPr>
        <xdr:cNvPr id="562" name="直線コネクタ 561"/>
        <xdr:cNvCxnSpPr/>
      </xdr:nvCxnSpPr>
      <xdr:spPr>
        <a:xfrm>
          <a:off x="13629640" y="919861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54</xdr:row>
      <xdr:rowOff>68580</xdr:rowOff>
    </xdr:from>
    <xdr:ext cx="249555" cy="262255"/>
    <xdr:sp macro="" textlink="">
      <xdr:nvSpPr>
        <xdr:cNvPr id="563" name="失業対策事業費平均値テキスト"/>
        <xdr:cNvSpPr txBox="1"/>
      </xdr:nvSpPr>
      <xdr:spPr>
        <a:xfrm>
          <a:off x="14417040" y="9124950"/>
          <a:ext cx="24955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90170</xdr:rowOff>
    </xdr:from>
    <xdr:to>
      <xdr:col>85</xdr:col>
      <xdr:colOff>167640</xdr:colOff>
      <xdr:row>55</xdr:row>
      <xdr:rowOff>19050</xdr:rowOff>
    </xdr:to>
    <xdr:sp macro="" textlink="">
      <xdr:nvSpPr>
        <xdr:cNvPr id="564" name="フローチャート: 判断 563"/>
        <xdr:cNvSpPr/>
      </xdr:nvSpPr>
      <xdr:spPr>
        <a:xfrm>
          <a:off x="14325600" y="9146540"/>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142240</xdr:rowOff>
    </xdr:from>
    <xdr:to>
      <xdr:col>81</xdr:col>
      <xdr:colOff>50800</xdr:colOff>
      <xdr:row>54</xdr:row>
      <xdr:rowOff>142240</xdr:rowOff>
    </xdr:to>
    <xdr:cxnSp macro="">
      <xdr:nvCxnSpPr>
        <xdr:cNvPr id="565" name="直線コネクタ 564"/>
        <xdr:cNvCxnSpPr/>
      </xdr:nvCxnSpPr>
      <xdr:spPr>
        <a:xfrm>
          <a:off x="12854940" y="91986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90170</xdr:rowOff>
    </xdr:from>
    <xdr:to>
      <xdr:col>81</xdr:col>
      <xdr:colOff>101600</xdr:colOff>
      <xdr:row>55</xdr:row>
      <xdr:rowOff>19050</xdr:rowOff>
    </xdr:to>
    <xdr:sp macro="" textlink="">
      <xdr:nvSpPr>
        <xdr:cNvPr id="566" name="フローチャート: 判断 565"/>
        <xdr:cNvSpPr/>
      </xdr:nvSpPr>
      <xdr:spPr>
        <a:xfrm>
          <a:off x="13578840" y="9146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10795</xdr:rowOff>
    </xdr:from>
    <xdr:ext cx="249555" cy="262255"/>
    <xdr:sp macro="" textlink="">
      <xdr:nvSpPr>
        <xdr:cNvPr id="567" name="テキスト ボックス 566"/>
        <xdr:cNvSpPr txBox="1"/>
      </xdr:nvSpPr>
      <xdr:spPr>
        <a:xfrm>
          <a:off x="13528040" y="923480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54</xdr:row>
      <xdr:rowOff>142240</xdr:rowOff>
    </xdr:from>
    <xdr:to>
      <xdr:col>76</xdr:col>
      <xdr:colOff>114300</xdr:colOff>
      <xdr:row>54</xdr:row>
      <xdr:rowOff>142240</xdr:rowOff>
    </xdr:to>
    <xdr:cxnSp macro="">
      <xdr:nvCxnSpPr>
        <xdr:cNvPr id="568" name="直線コネクタ 567"/>
        <xdr:cNvCxnSpPr/>
      </xdr:nvCxnSpPr>
      <xdr:spPr>
        <a:xfrm>
          <a:off x="12070080" y="919861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90170</xdr:rowOff>
    </xdr:from>
    <xdr:to>
      <xdr:col>76</xdr:col>
      <xdr:colOff>165100</xdr:colOff>
      <xdr:row>55</xdr:row>
      <xdr:rowOff>19050</xdr:rowOff>
    </xdr:to>
    <xdr:sp macro="" textlink="">
      <xdr:nvSpPr>
        <xdr:cNvPr id="569" name="フローチャート: 判断 568"/>
        <xdr:cNvSpPr/>
      </xdr:nvSpPr>
      <xdr:spPr>
        <a:xfrm>
          <a:off x="12804140" y="9146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167640</xdr:colOff>
      <xdr:row>55</xdr:row>
      <xdr:rowOff>10795</xdr:rowOff>
    </xdr:from>
    <xdr:ext cx="249555" cy="262255"/>
    <xdr:sp macro="" textlink="">
      <xdr:nvSpPr>
        <xdr:cNvPr id="570" name="テキスト ボックス 569"/>
        <xdr:cNvSpPr txBox="1"/>
      </xdr:nvSpPr>
      <xdr:spPr>
        <a:xfrm>
          <a:off x="12740640" y="923480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142240</xdr:rowOff>
    </xdr:from>
    <xdr:to>
      <xdr:col>71</xdr:col>
      <xdr:colOff>167640</xdr:colOff>
      <xdr:row>54</xdr:row>
      <xdr:rowOff>142240</xdr:rowOff>
    </xdr:to>
    <xdr:cxnSp macro="">
      <xdr:nvCxnSpPr>
        <xdr:cNvPr id="571" name="直線コネクタ 570"/>
        <xdr:cNvCxnSpPr/>
      </xdr:nvCxnSpPr>
      <xdr:spPr>
        <a:xfrm>
          <a:off x="11282680" y="919861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90170</xdr:rowOff>
    </xdr:from>
    <xdr:to>
      <xdr:col>72</xdr:col>
      <xdr:colOff>38100</xdr:colOff>
      <xdr:row>55</xdr:row>
      <xdr:rowOff>19050</xdr:rowOff>
    </xdr:to>
    <xdr:sp macro="" textlink="">
      <xdr:nvSpPr>
        <xdr:cNvPr id="572" name="フローチャート: 判断 571"/>
        <xdr:cNvSpPr/>
      </xdr:nvSpPr>
      <xdr:spPr>
        <a:xfrm>
          <a:off x="12029440" y="914654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10795</xdr:rowOff>
    </xdr:from>
    <xdr:ext cx="249555" cy="262255"/>
    <xdr:sp macro="" textlink="">
      <xdr:nvSpPr>
        <xdr:cNvPr id="573" name="テキスト ボックス 572"/>
        <xdr:cNvSpPr txBox="1"/>
      </xdr:nvSpPr>
      <xdr:spPr>
        <a:xfrm>
          <a:off x="11955780" y="923480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90170</xdr:rowOff>
    </xdr:from>
    <xdr:to>
      <xdr:col>67</xdr:col>
      <xdr:colOff>101600</xdr:colOff>
      <xdr:row>55</xdr:row>
      <xdr:rowOff>19050</xdr:rowOff>
    </xdr:to>
    <xdr:sp macro="" textlink="">
      <xdr:nvSpPr>
        <xdr:cNvPr id="574" name="フローチャート: 判断 573"/>
        <xdr:cNvSpPr/>
      </xdr:nvSpPr>
      <xdr:spPr>
        <a:xfrm>
          <a:off x="11231880" y="9146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10795</xdr:rowOff>
    </xdr:from>
    <xdr:ext cx="249555" cy="262255"/>
    <xdr:sp macro="" textlink="">
      <xdr:nvSpPr>
        <xdr:cNvPr id="575" name="テキスト ボックス 574"/>
        <xdr:cNvSpPr txBox="1"/>
      </xdr:nvSpPr>
      <xdr:spPr>
        <a:xfrm>
          <a:off x="11181080" y="923480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81280</xdr:rowOff>
    </xdr:from>
    <xdr:ext cx="762000" cy="262890"/>
    <xdr:sp macro="" textlink="">
      <xdr:nvSpPr>
        <xdr:cNvPr id="576" name="テキスト ボックス 575"/>
        <xdr:cNvSpPr txBox="1"/>
      </xdr:nvSpPr>
      <xdr:spPr>
        <a:xfrm>
          <a:off x="142087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81280</xdr:rowOff>
    </xdr:from>
    <xdr:ext cx="762000" cy="262890"/>
    <xdr:sp macro="" textlink="">
      <xdr:nvSpPr>
        <xdr:cNvPr id="577" name="テキスト ボックス 576"/>
        <xdr:cNvSpPr txBox="1"/>
      </xdr:nvSpPr>
      <xdr:spPr>
        <a:xfrm>
          <a:off x="134620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81280</xdr:rowOff>
    </xdr:from>
    <xdr:ext cx="762000" cy="262890"/>
    <xdr:sp macro="" textlink="">
      <xdr:nvSpPr>
        <xdr:cNvPr id="578" name="テキスト ボックス 577"/>
        <xdr:cNvSpPr txBox="1"/>
      </xdr:nvSpPr>
      <xdr:spPr>
        <a:xfrm>
          <a:off x="126873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167640</xdr:colOff>
      <xdr:row>61</xdr:row>
      <xdr:rowOff>81280</xdr:rowOff>
    </xdr:from>
    <xdr:ext cx="762000" cy="262890"/>
    <xdr:sp macro="" textlink="">
      <xdr:nvSpPr>
        <xdr:cNvPr id="579" name="テキスト ボックス 578"/>
        <xdr:cNvSpPr txBox="1"/>
      </xdr:nvSpPr>
      <xdr:spPr>
        <a:xfrm>
          <a:off x="119024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81280</xdr:rowOff>
    </xdr:from>
    <xdr:ext cx="762000" cy="262890"/>
    <xdr:sp macro="" textlink="">
      <xdr:nvSpPr>
        <xdr:cNvPr id="580" name="テキスト ボックス 579"/>
        <xdr:cNvSpPr txBox="1"/>
      </xdr:nvSpPr>
      <xdr:spPr>
        <a:xfrm>
          <a:off x="111150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90170</xdr:rowOff>
    </xdr:from>
    <xdr:to>
      <xdr:col>85</xdr:col>
      <xdr:colOff>167640</xdr:colOff>
      <xdr:row>55</xdr:row>
      <xdr:rowOff>19050</xdr:rowOff>
    </xdr:to>
    <xdr:sp macro="" textlink="">
      <xdr:nvSpPr>
        <xdr:cNvPr id="581" name="楕円 580"/>
        <xdr:cNvSpPr/>
      </xdr:nvSpPr>
      <xdr:spPr>
        <a:xfrm>
          <a:off x="14325600" y="9146540"/>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53</xdr:row>
      <xdr:rowOff>126365</xdr:rowOff>
    </xdr:from>
    <xdr:ext cx="249555" cy="261620"/>
    <xdr:sp macro="" textlink="">
      <xdr:nvSpPr>
        <xdr:cNvPr id="582" name="失業対策事業費該当値テキスト"/>
        <xdr:cNvSpPr txBox="1"/>
      </xdr:nvSpPr>
      <xdr:spPr>
        <a:xfrm>
          <a:off x="14417040" y="901509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90170</xdr:rowOff>
    </xdr:from>
    <xdr:to>
      <xdr:col>81</xdr:col>
      <xdr:colOff>101600</xdr:colOff>
      <xdr:row>55</xdr:row>
      <xdr:rowOff>19050</xdr:rowOff>
    </xdr:to>
    <xdr:sp macro="" textlink="">
      <xdr:nvSpPr>
        <xdr:cNvPr id="583" name="楕円 582"/>
        <xdr:cNvSpPr/>
      </xdr:nvSpPr>
      <xdr:spPr>
        <a:xfrm>
          <a:off x="13578840" y="91465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36195</xdr:rowOff>
    </xdr:from>
    <xdr:ext cx="249555" cy="262255"/>
    <xdr:sp macro="" textlink="">
      <xdr:nvSpPr>
        <xdr:cNvPr id="584" name="テキスト ボックス 583"/>
        <xdr:cNvSpPr txBox="1"/>
      </xdr:nvSpPr>
      <xdr:spPr>
        <a:xfrm>
          <a:off x="13528040" y="892492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90170</xdr:rowOff>
    </xdr:from>
    <xdr:to>
      <xdr:col>76</xdr:col>
      <xdr:colOff>165100</xdr:colOff>
      <xdr:row>55</xdr:row>
      <xdr:rowOff>19050</xdr:rowOff>
    </xdr:to>
    <xdr:sp macro="" textlink="">
      <xdr:nvSpPr>
        <xdr:cNvPr id="585" name="楕円 584"/>
        <xdr:cNvSpPr/>
      </xdr:nvSpPr>
      <xdr:spPr>
        <a:xfrm>
          <a:off x="12804140" y="91465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167640</xdr:colOff>
      <xdr:row>53</xdr:row>
      <xdr:rowOff>36195</xdr:rowOff>
    </xdr:from>
    <xdr:ext cx="249555" cy="262255"/>
    <xdr:sp macro="" textlink="">
      <xdr:nvSpPr>
        <xdr:cNvPr id="586" name="テキスト ボックス 585"/>
        <xdr:cNvSpPr txBox="1"/>
      </xdr:nvSpPr>
      <xdr:spPr>
        <a:xfrm>
          <a:off x="12740640" y="892492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90170</xdr:rowOff>
    </xdr:from>
    <xdr:to>
      <xdr:col>72</xdr:col>
      <xdr:colOff>38100</xdr:colOff>
      <xdr:row>55</xdr:row>
      <xdr:rowOff>19050</xdr:rowOff>
    </xdr:to>
    <xdr:sp macro="" textlink="">
      <xdr:nvSpPr>
        <xdr:cNvPr id="587" name="楕円 586"/>
        <xdr:cNvSpPr/>
      </xdr:nvSpPr>
      <xdr:spPr>
        <a:xfrm>
          <a:off x="12029440" y="914654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36195</xdr:rowOff>
    </xdr:from>
    <xdr:ext cx="249555" cy="262255"/>
    <xdr:sp macro="" textlink="">
      <xdr:nvSpPr>
        <xdr:cNvPr id="588" name="テキスト ボックス 587"/>
        <xdr:cNvSpPr txBox="1"/>
      </xdr:nvSpPr>
      <xdr:spPr>
        <a:xfrm>
          <a:off x="11955780" y="892492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90170</xdr:rowOff>
    </xdr:from>
    <xdr:to>
      <xdr:col>67</xdr:col>
      <xdr:colOff>101600</xdr:colOff>
      <xdr:row>55</xdr:row>
      <xdr:rowOff>19050</xdr:rowOff>
    </xdr:to>
    <xdr:sp macro="" textlink="">
      <xdr:nvSpPr>
        <xdr:cNvPr id="589" name="楕円 588"/>
        <xdr:cNvSpPr/>
      </xdr:nvSpPr>
      <xdr:spPr>
        <a:xfrm>
          <a:off x="11231880" y="91465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36195</xdr:rowOff>
    </xdr:from>
    <xdr:ext cx="249555" cy="262255"/>
    <xdr:sp macro="" textlink="">
      <xdr:nvSpPr>
        <xdr:cNvPr id="590" name="テキスト ボックス 589"/>
        <xdr:cNvSpPr txBox="1"/>
      </xdr:nvSpPr>
      <xdr:spPr>
        <a:xfrm>
          <a:off x="11181080" y="892492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57785</xdr:rowOff>
    </xdr:from>
    <xdr:to>
      <xdr:col>89</xdr:col>
      <xdr:colOff>167640</xdr:colOff>
      <xdr:row>65</xdr:row>
      <xdr:rowOff>32385</xdr:rowOff>
    </xdr:to>
    <xdr:sp macro="" textlink="">
      <xdr:nvSpPr>
        <xdr:cNvPr id="591" name="正方形/長方形 590"/>
        <xdr:cNvSpPr/>
      </xdr:nvSpPr>
      <xdr:spPr>
        <a:xfrm>
          <a:off x="10960100" y="106229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57785</xdr:rowOff>
    </xdr:from>
    <xdr:to>
      <xdr:col>74</xdr:col>
      <xdr:colOff>0</xdr:colOff>
      <xdr:row>66</xdr:row>
      <xdr:rowOff>142240</xdr:rowOff>
    </xdr:to>
    <xdr:sp macro="" textlink="">
      <xdr:nvSpPr>
        <xdr:cNvPr id="592" name="正方形/長方形 591"/>
        <xdr:cNvSpPr/>
      </xdr:nvSpPr>
      <xdr:spPr>
        <a:xfrm>
          <a:off x="110642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90170</xdr:rowOff>
    </xdr:from>
    <xdr:to>
      <xdr:col>74</xdr:col>
      <xdr:colOff>0</xdr:colOff>
      <xdr:row>68</xdr:row>
      <xdr:rowOff>0</xdr:rowOff>
    </xdr:to>
    <xdr:sp macro="" textlink="">
      <xdr:nvSpPr>
        <xdr:cNvPr id="593" name="正方形/長方形 592"/>
        <xdr:cNvSpPr/>
      </xdr:nvSpPr>
      <xdr:spPr>
        <a:xfrm>
          <a:off x="110642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57785</xdr:rowOff>
    </xdr:from>
    <xdr:to>
      <xdr:col>79</xdr:col>
      <xdr:colOff>63500</xdr:colOff>
      <xdr:row>66</xdr:row>
      <xdr:rowOff>142240</xdr:rowOff>
    </xdr:to>
    <xdr:sp macro="" textlink="">
      <xdr:nvSpPr>
        <xdr:cNvPr id="594" name="正方形/長方形 593"/>
        <xdr:cNvSpPr/>
      </xdr:nvSpPr>
      <xdr:spPr>
        <a:xfrm>
          <a:off x="119659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90170</xdr:rowOff>
    </xdr:from>
    <xdr:to>
      <xdr:col>79</xdr:col>
      <xdr:colOff>63500</xdr:colOff>
      <xdr:row>68</xdr:row>
      <xdr:rowOff>0</xdr:rowOff>
    </xdr:to>
    <xdr:sp macro="" textlink="">
      <xdr:nvSpPr>
        <xdr:cNvPr id="595" name="正方形/長方形 594"/>
        <xdr:cNvSpPr/>
      </xdr:nvSpPr>
      <xdr:spPr>
        <a:xfrm>
          <a:off x="119659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57785</xdr:rowOff>
    </xdr:from>
    <xdr:to>
      <xdr:col>85</xdr:col>
      <xdr:colOff>63500</xdr:colOff>
      <xdr:row>66</xdr:row>
      <xdr:rowOff>142240</xdr:rowOff>
    </xdr:to>
    <xdr:sp macro="" textlink="">
      <xdr:nvSpPr>
        <xdr:cNvPr id="596" name="正方形/長方形 595"/>
        <xdr:cNvSpPr/>
      </xdr:nvSpPr>
      <xdr:spPr>
        <a:xfrm>
          <a:off x="1297178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90170</xdr:rowOff>
    </xdr:from>
    <xdr:to>
      <xdr:col>85</xdr:col>
      <xdr:colOff>63500</xdr:colOff>
      <xdr:row>68</xdr:row>
      <xdr:rowOff>0</xdr:rowOff>
    </xdr:to>
    <xdr:sp macro="" textlink="">
      <xdr:nvSpPr>
        <xdr:cNvPr id="597" name="正方形/長方形 596"/>
        <xdr:cNvSpPr/>
      </xdr:nvSpPr>
      <xdr:spPr>
        <a:xfrm>
          <a:off x="1297178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167640</xdr:colOff>
      <xdr:row>81</xdr:row>
      <xdr:rowOff>84455</xdr:rowOff>
    </xdr:to>
    <xdr:sp macro="" textlink="">
      <xdr:nvSpPr>
        <xdr:cNvPr id="598" name="正方形/長方形 597"/>
        <xdr:cNvSpPr/>
      </xdr:nvSpPr>
      <xdr:spPr>
        <a:xfrm>
          <a:off x="10960100" y="11428730"/>
          <a:ext cx="41275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9235"/>
    <xdr:sp macro="" textlink="">
      <xdr:nvSpPr>
        <xdr:cNvPr id="599" name="テキスト ボックス 598"/>
        <xdr:cNvSpPr txBox="1"/>
      </xdr:nvSpPr>
      <xdr:spPr>
        <a:xfrm>
          <a:off x="10922000" y="112420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84455</xdr:rowOff>
    </xdr:from>
    <xdr:to>
      <xdr:col>89</xdr:col>
      <xdr:colOff>167640</xdr:colOff>
      <xdr:row>81</xdr:row>
      <xdr:rowOff>84455</xdr:rowOff>
    </xdr:to>
    <xdr:cxnSp macro="">
      <xdr:nvCxnSpPr>
        <xdr:cNvPr id="600" name="直線コネクタ 599"/>
        <xdr:cNvCxnSpPr/>
      </xdr:nvCxnSpPr>
      <xdr:spPr>
        <a:xfrm>
          <a:off x="10960100" y="136671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45085</xdr:rowOff>
    </xdr:from>
    <xdr:to>
      <xdr:col>89</xdr:col>
      <xdr:colOff>167640</xdr:colOff>
      <xdr:row>79</xdr:row>
      <xdr:rowOff>45085</xdr:rowOff>
    </xdr:to>
    <xdr:cxnSp macro="">
      <xdr:nvCxnSpPr>
        <xdr:cNvPr id="601" name="直線コネクタ 600"/>
        <xdr:cNvCxnSpPr/>
      </xdr:nvCxnSpPr>
      <xdr:spPr>
        <a:xfrm>
          <a:off x="10960100" y="1329245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74930</xdr:rowOff>
    </xdr:from>
    <xdr:ext cx="248920" cy="262890"/>
    <xdr:sp macro="" textlink="">
      <xdr:nvSpPr>
        <xdr:cNvPr id="602" name="テキスト ボックス 601"/>
        <xdr:cNvSpPr txBox="1"/>
      </xdr:nvSpPr>
      <xdr:spPr>
        <a:xfrm>
          <a:off x="10734040" y="1315466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167640</xdr:colOff>
      <xdr:row>77</xdr:row>
      <xdr:rowOff>6350</xdr:rowOff>
    </xdr:to>
    <xdr:cxnSp macro="">
      <xdr:nvCxnSpPr>
        <xdr:cNvPr id="603" name="直線コネクタ 602"/>
        <xdr:cNvCxnSpPr/>
      </xdr:nvCxnSpPr>
      <xdr:spPr>
        <a:xfrm>
          <a:off x="10960100" y="129184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36195</xdr:rowOff>
    </xdr:from>
    <xdr:ext cx="531495" cy="262255"/>
    <xdr:sp macro="" textlink="">
      <xdr:nvSpPr>
        <xdr:cNvPr id="604" name="テキスト ボックス 603"/>
        <xdr:cNvSpPr txBox="1"/>
      </xdr:nvSpPr>
      <xdr:spPr>
        <a:xfrm>
          <a:off x="10497185" y="1278064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142240</xdr:rowOff>
    </xdr:from>
    <xdr:to>
      <xdr:col>89</xdr:col>
      <xdr:colOff>167640</xdr:colOff>
      <xdr:row>74</xdr:row>
      <xdr:rowOff>142240</xdr:rowOff>
    </xdr:to>
    <xdr:cxnSp macro="">
      <xdr:nvCxnSpPr>
        <xdr:cNvPr id="605" name="直線コネクタ 604"/>
        <xdr:cNvCxnSpPr/>
      </xdr:nvCxnSpPr>
      <xdr:spPr>
        <a:xfrm>
          <a:off x="10960100" y="1255141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31495" cy="262890"/>
    <xdr:sp macro="" textlink="">
      <xdr:nvSpPr>
        <xdr:cNvPr id="606" name="テキスト ボックス 605"/>
        <xdr:cNvSpPr txBox="1"/>
      </xdr:nvSpPr>
      <xdr:spPr>
        <a:xfrm>
          <a:off x="10497185" y="1240917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103505</xdr:rowOff>
    </xdr:from>
    <xdr:to>
      <xdr:col>89</xdr:col>
      <xdr:colOff>167640</xdr:colOff>
      <xdr:row>72</xdr:row>
      <xdr:rowOff>103505</xdr:rowOff>
    </xdr:to>
    <xdr:cxnSp macro="">
      <xdr:nvCxnSpPr>
        <xdr:cNvPr id="607" name="直線コネクタ 606"/>
        <xdr:cNvCxnSpPr/>
      </xdr:nvCxnSpPr>
      <xdr:spPr>
        <a:xfrm>
          <a:off x="10960100" y="121773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132715</xdr:rowOff>
    </xdr:from>
    <xdr:ext cx="531495" cy="262255"/>
    <xdr:sp macro="" textlink="">
      <xdr:nvSpPr>
        <xdr:cNvPr id="608" name="テキスト ボックス 607"/>
        <xdr:cNvSpPr txBox="1"/>
      </xdr:nvSpPr>
      <xdr:spPr>
        <a:xfrm>
          <a:off x="10497185" y="1203896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64135</xdr:rowOff>
    </xdr:from>
    <xdr:to>
      <xdr:col>89</xdr:col>
      <xdr:colOff>167640</xdr:colOff>
      <xdr:row>70</xdr:row>
      <xdr:rowOff>64135</xdr:rowOff>
    </xdr:to>
    <xdr:cxnSp macro="">
      <xdr:nvCxnSpPr>
        <xdr:cNvPr id="609" name="直線コネクタ 608"/>
        <xdr:cNvCxnSpPr/>
      </xdr:nvCxnSpPr>
      <xdr:spPr>
        <a:xfrm>
          <a:off x="10960100" y="118027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93980</xdr:rowOff>
    </xdr:from>
    <xdr:ext cx="531495" cy="262255"/>
    <xdr:sp macro="" textlink="">
      <xdr:nvSpPr>
        <xdr:cNvPr id="610" name="テキスト ボックス 609"/>
        <xdr:cNvSpPr txBox="1"/>
      </xdr:nvSpPr>
      <xdr:spPr>
        <a:xfrm>
          <a:off x="10497185" y="1166495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167640</xdr:colOff>
      <xdr:row>68</xdr:row>
      <xdr:rowOff>25400</xdr:rowOff>
    </xdr:to>
    <xdr:cxnSp macro="">
      <xdr:nvCxnSpPr>
        <xdr:cNvPr id="611" name="直線コネクタ 610"/>
        <xdr:cNvCxnSpPr/>
      </xdr:nvCxnSpPr>
      <xdr:spPr>
        <a:xfrm>
          <a:off x="10960100" y="114287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55245</xdr:rowOff>
    </xdr:from>
    <xdr:ext cx="594360" cy="262255"/>
    <xdr:sp macro="" textlink="">
      <xdr:nvSpPr>
        <xdr:cNvPr id="612" name="テキスト ボックス 611"/>
        <xdr:cNvSpPr txBox="1"/>
      </xdr:nvSpPr>
      <xdr:spPr>
        <a:xfrm>
          <a:off x="10433050" y="1129093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167640</xdr:colOff>
      <xdr:row>81</xdr:row>
      <xdr:rowOff>84455</xdr:rowOff>
    </xdr:to>
    <xdr:sp macro="" textlink="">
      <xdr:nvSpPr>
        <xdr:cNvPr id="613" name="公債費グラフ枠"/>
        <xdr:cNvSpPr/>
      </xdr:nvSpPr>
      <xdr:spPr>
        <a:xfrm>
          <a:off x="10960100" y="11428730"/>
          <a:ext cx="41275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23495</xdr:rowOff>
    </xdr:from>
    <xdr:to>
      <xdr:col>85</xdr:col>
      <xdr:colOff>126365</xdr:colOff>
      <xdr:row>77</xdr:row>
      <xdr:rowOff>142240</xdr:rowOff>
    </xdr:to>
    <xdr:cxnSp macro="">
      <xdr:nvCxnSpPr>
        <xdr:cNvPr id="614" name="直線コネクタ 613"/>
        <xdr:cNvCxnSpPr/>
      </xdr:nvCxnSpPr>
      <xdr:spPr>
        <a:xfrm flipV="1">
          <a:off x="14374495" y="1176210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77</xdr:row>
      <xdr:rowOff>146050</xdr:rowOff>
    </xdr:from>
    <xdr:ext cx="534670" cy="262255"/>
    <xdr:sp macro="" textlink="">
      <xdr:nvSpPr>
        <xdr:cNvPr id="615" name="公債費最小値テキスト"/>
        <xdr:cNvSpPr txBox="1"/>
      </xdr:nvSpPr>
      <xdr:spPr>
        <a:xfrm>
          <a:off x="14417040" y="1305814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142240</xdr:rowOff>
    </xdr:from>
    <xdr:to>
      <xdr:col>86</xdr:col>
      <xdr:colOff>25400</xdr:colOff>
      <xdr:row>77</xdr:row>
      <xdr:rowOff>142240</xdr:rowOff>
    </xdr:to>
    <xdr:cxnSp macro="">
      <xdr:nvCxnSpPr>
        <xdr:cNvPr id="616" name="直線コネクタ 615"/>
        <xdr:cNvCxnSpPr/>
      </xdr:nvCxnSpPr>
      <xdr:spPr>
        <a:xfrm>
          <a:off x="14287500" y="130543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68</xdr:row>
      <xdr:rowOff>144145</xdr:rowOff>
    </xdr:from>
    <xdr:ext cx="534670" cy="262255"/>
    <xdr:sp macro="" textlink="">
      <xdr:nvSpPr>
        <xdr:cNvPr id="617" name="公債費最大値テキスト"/>
        <xdr:cNvSpPr txBox="1"/>
      </xdr:nvSpPr>
      <xdr:spPr>
        <a:xfrm>
          <a:off x="14417040" y="1154747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82,095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23495</xdr:rowOff>
    </xdr:from>
    <xdr:to>
      <xdr:col>86</xdr:col>
      <xdr:colOff>25400</xdr:colOff>
      <xdr:row>70</xdr:row>
      <xdr:rowOff>23495</xdr:rowOff>
    </xdr:to>
    <xdr:cxnSp macro="">
      <xdr:nvCxnSpPr>
        <xdr:cNvPr id="618" name="直線コネクタ 617"/>
        <xdr:cNvCxnSpPr/>
      </xdr:nvCxnSpPr>
      <xdr:spPr>
        <a:xfrm>
          <a:off x="14287500" y="117621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110490</xdr:rowOff>
    </xdr:from>
    <xdr:to>
      <xdr:col>85</xdr:col>
      <xdr:colOff>127000</xdr:colOff>
      <xdr:row>76</xdr:row>
      <xdr:rowOff>127635</xdr:rowOff>
    </xdr:to>
    <xdr:cxnSp macro="">
      <xdr:nvCxnSpPr>
        <xdr:cNvPr id="619" name="直線コネクタ 618"/>
        <xdr:cNvCxnSpPr/>
      </xdr:nvCxnSpPr>
      <xdr:spPr>
        <a:xfrm flipV="1">
          <a:off x="13629640" y="12854940"/>
          <a:ext cx="7467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74</xdr:row>
      <xdr:rowOff>54610</xdr:rowOff>
    </xdr:from>
    <xdr:ext cx="534670" cy="262255"/>
    <xdr:sp macro="" textlink="">
      <xdr:nvSpPr>
        <xdr:cNvPr id="620" name="公債費平均値テキスト"/>
        <xdr:cNvSpPr txBox="1"/>
      </xdr:nvSpPr>
      <xdr:spPr>
        <a:xfrm>
          <a:off x="14417040" y="12463780"/>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31115</xdr:rowOff>
    </xdr:from>
    <xdr:to>
      <xdr:col>85</xdr:col>
      <xdr:colOff>167640</xdr:colOff>
      <xdr:row>75</xdr:row>
      <xdr:rowOff>133985</xdr:rowOff>
    </xdr:to>
    <xdr:sp macro="" textlink="">
      <xdr:nvSpPr>
        <xdr:cNvPr id="621" name="フローチャート: 判断 620"/>
        <xdr:cNvSpPr/>
      </xdr:nvSpPr>
      <xdr:spPr>
        <a:xfrm>
          <a:off x="14325600" y="12607925"/>
          <a:ext cx="914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122555</xdr:rowOff>
    </xdr:from>
    <xdr:to>
      <xdr:col>81</xdr:col>
      <xdr:colOff>50800</xdr:colOff>
      <xdr:row>76</xdr:row>
      <xdr:rowOff>127635</xdr:rowOff>
    </xdr:to>
    <xdr:cxnSp macro="">
      <xdr:nvCxnSpPr>
        <xdr:cNvPr id="622" name="直線コネクタ 621"/>
        <xdr:cNvCxnSpPr/>
      </xdr:nvCxnSpPr>
      <xdr:spPr>
        <a:xfrm>
          <a:off x="12854940" y="12867005"/>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68580</xdr:rowOff>
    </xdr:from>
    <xdr:to>
      <xdr:col>81</xdr:col>
      <xdr:colOff>101600</xdr:colOff>
      <xdr:row>75</xdr:row>
      <xdr:rowOff>167640</xdr:rowOff>
    </xdr:to>
    <xdr:sp macro="" textlink="">
      <xdr:nvSpPr>
        <xdr:cNvPr id="623" name="フローチャート: 判断 622"/>
        <xdr:cNvSpPr/>
      </xdr:nvSpPr>
      <xdr:spPr>
        <a:xfrm>
          <a:off x="13578840" y="12645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14605</xdr:rowOff>
    </xdr:from>
    <xdr:ext cx="534670" cy="262255"/>
    <xdr:sp macro="" textlink="">
      <xdr:nvSpPr>
        <xdr:cNvPr id="624" name="テキスト ボックス 623"/>
        <xdr:cNvSpPr txBox="1"/>
      </xdr:nvSpPr>
      <xdr:spPr>
        <a:xfrm>
          <a:off x="13408025" y="1242377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76</xdr:row>
      <xdr:rowOff>103505</xdr:rowOff>
    </xdr:from>
    <xdr:to>
      <xdr:col>76</xdr:col>
      <xdr:colOff>114300</xdr:colOff>
      <xdr:row>76</xdr:row>
      <xdr:rowOff>122555</xdr:rowOff>
    </xdr:to>
    <xdr:cxnSp macro="">
      <xdr:nvCxnSpPr>
        <xdr:cNvPr id="625" name="直線コネクタ 624"/>
        <xdr:cNvCxnSpPr/>
      </xdr:nvCxnSpPr>
      <xdr:spPr>
        <a:xfrm>
          <a:off x="12070080" y="12847955"/>
          <a:ext cx="7848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75565</xdr:rowOff>
    </xdr:from>
    <xdr:to>
      <xdr:col>76</xdr:col>
      <xdr:colOff>165100</xdr:colOff>
      <xdr:row>76</xdr:row>
      <xdr:rowOff>4445</xdr:rowOff>
    </xdr:to>
    <xdr:sp macro="" textlink="">
      <xdr:nvSpPr>
        <xdr:cNvPr id="626" name="フローチャート: 判断 625"/>
        <xdr:cNvSpPr/>
      </xdr:nvSpPr>
      <xdr:spPr>
        <a:xfrm>
          <a:off x="12804140" y="126523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20955</xdr:rowOff>
    </xdr:from>
    <xdr:ext cx="534670" cy="262890"/>
    <xdr:sp macro="" textlink="">
      <xdr:nvSpPr>
        <xdr:cNvPr id="627" name="テキスト ボックス 626"/>
        <xdr:cNvSpPr txBox="1"/>
      </xdr:nvSpPr>
      <xdr:spPr>
        <a:xfrm>
          <a:off x="12610465" y="1243012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103505</xdr:rowOff>
    </xdr:from>
    <xdr:to>
      <xdr:col>71</xdr:col>
      <xdr:colOff>167640</xdr:colOff>
      <xdr:row>76</xdr:row>
      <xdr:rowOff>113665</xdr:rowOff>
    </xdr:to>
    <xdr:cxnSp macro="">
      <xdr:nvCxnSpPr>
        <xdr:cNvPr id="628" name="直線コネクタ 627"/>
        <xdr:cNvCxnSpPr/>
      </xdr:nvCxnSpPr>
      <xdr:spPr>
        <a:xfrm flipV="1">
          <a:off x="11282680" y="12847955"/>
          <a:ext cx="7874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55880</xdr:rowOff>
    </xdr:from>
    <xdr:to>
      <xdr:col>72</xdr:col>
      <xdr:colOff>38100</xdr:colOff>
      <xdr:row>75</xdr:row>
      <xdr:rowOff>159385</xdr:rowOff>
    </xdr:to>
    <xdr:sp macro="" textlink="">
      <xdr:nvSpPr>
        <xdr:cNvPr id="629" name="フローチャート: 判断 628"/>
        <xdr:cNvSpPr/>
      </xdr:nvSpPr>
      <xdr:spPr>
        <a:xfrm>
          <a:off x="12029440" y="12632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1905</xdr:rowOff>
    </xdr:from>
    <xdr:ext cx="533400" cy="262890"/>
    <xdr:sp macro="" textlink="">
      <xdr:nvSpPr>
        <xdr:cNvPr id="630" name="テキスト ボックス 629"/>
        <xdr:cNvSpPr txBox="1"/>
      </xdr:nvSpPr>
      <xdr:spPr>
        <a:xfrm>
          <a:off x="11835765" y="12411075"/>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41910</xdr:rowOff>
    </xdr:from>
    <xdr:to>
      <xdr:col>67</xdr:col>
      <xdr:colOff>101600</xdr:colOff>
      <xdr:row>75</xdr:row>
      <xdr:rowOff>145415</xdr:rowOff>
    </xdr:to>
    <xdr:sp macro="" textlink="">
      <xdr:nvSpPr>
        <xdr:cNvPr id="631" name="フローチャート: 判断 630"/>
        <xdr:cNvSpPr/>
      </xdr:nvSpPr>
      <xdr:spPr>
        <a:xfrm>
          <a:off x="11231880" y="126187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161925</xdr:rowOff>
    </xdr:from>
    <xdr:ext cx="534670" cy="261620"/>
    <xdr:sp macro="" textlink="">
      <xdr:nvSpPr>
        <xdr:cNvPr id="632" name="テキスト ボックス 631"/>
        <xdr:cNvSpPr txBox="1"/>
      </xdr:nvSpPr>
      <xdr:spPr>
        <a:xfrm>
          <a:off x="11061065" y="1240345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81280</xdr:rowOff>
    </xdr:from>
    <xdr:ext cx="762000" cy="262890"/>
    <xdr:sp macro="" textlink="">
      <xdr:nvSpPr>
        <xdr:cNvPr id="633" name="テキスト ボックス 632"/>
        <xdr:cNvSpPr txBox="1"/>
      </xdr:nvSpPr>
      <xdr:spPr>
        <a:xfrm>
          <a:off x="142087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81280</xdr:rowOff>
    </xdr:from>
    <xdr:ext cx="762000" cy="262890"/>
    <xdr:sp macro="" textlink="">
      <xdr:nvSpPr>
        <xdr:cNvPr id="634" name="テキスト ボックス 633"/>
        <xdr:cNvSpPr txBox="1"/>
      </xdr:nvSpPr>
      <xdr:spPr>
        <a:xfrm>
          <a:off x="134620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81280</xdr:rowOff>
    </xdr:from>
    <xdr:ext cx="762000" cy="262890"/>
    <xdr:sp macro="" textlink="">
      <xdr:nvSpPr>
        <xdr:cNvPr id="635" name="テキスト ボックス 634"/>
        <xdr:cNvSpPr txBox="1"/>
      </xdr:nvSpPr>
      <xdr:spPr>
        <a:xfrm>
          <a:off x="126873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167640</xdr:colOff>
      <xdr:row>81</xdr:row>
      <xdr:rowOff>81280</xdr:rowOff>
    </xdr:from>
    <xdr:ext cx="762000" cy="262890"/>
    <xdr:sp macro="" textlink="">
      <xdr:nvSpPr>
        <xdr:cNvPr id="636" name="テキスト ボックス 635"/>
        <xdr:cNvSpPr txBox="1"/>
      </xdr:nvSpPr>
      <xdr:spPr>
        <a:xfrm>
          <a:off x="119024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81280</xdr:rowOff>
    </xdr:from>
    <xdr:ext cx="762000" cy="262890"/>
    <xdr:sp macro="" textlink="">
      <xdr:nvSpPr>
        <xdr:cNvPr id="637" name="テキスト ボックス 636"/>
        <xdr:cNvSpPr txBox="1"/>
      </xdr:nvSpPr>
      <xdr:spPr>
        <a:xfrm>
          <a:off x="111150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58420</xdr:rowOff>
    </xdr:from>
    <xdr:to>
      <xdr:col>85</xdr:col>
      <xdr:colOff>167640</xdr:colOff>
      <xdr:row>76</xdr:row>
      <xdr:rowOff>161925</xdr:rowOff>
    </xdr:to>
    <xdr:sp macro="" textlink="">
      <xdr:nvSpPr>
        <xdr:cNvPr id="638" name="楕円 637"/>
        <xdr:cNvSpPr/>
      </xdr:nvSpPr>
      <xdr:spPr>
        <a:xfrm>
          <a:off x="14325600" y="12802870"/>
          <a:ext cx="914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76</xdr:row>
      <xdr:rowOff>36830</xdr:rowOff>
    </xdr:from>
    <xdr:ext cx="534670" cy="262255"/>
    <xdr:sp macro="" textlink="">
      <xdr:nvSpPr>
        <xdr:cNvPr id="639" name="公債費該当値テキスト"/>
        <xdr:cNvSpPr txBox="1"/>
      </xdr:nvSpPr>
      <xdr:spPr>
        <a:xfrm>
          <a:off x="14417040" y="1278128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76200</xdr:rowOff>
    </xdr:from>
    <xdr:to>
      <xdr:col>81</xdr:col>
      <xdr:colOff>101600</xdr:colOff>
      <xdr:row>77</xdr:row>
      <xdr:rowOff>5080</xdr:rowOff>
    </xdr:to>
    <xdr:sp macro="" textlink="">
      <xdr:nvSpPr>
        <xdr:cNvPr id="640" name="楕円 639"/>
        <xdr:cNvSpPr/>
      </xdr:nvSpPr>
      <xdr:spPr>
        <a:xfrm>
          <a:off x="13578840" y="128206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167640</xdr:rowOff>
    </xdr:from>
    <xdr:ext cx="534670" cy="262890"/>
    <xdr:sp macro="" textlink="">
      <xdr:nvSpPr>
        <xdr:cNvPr id="641" name="テキスト ボックス 640"/>
        <xdr:cNvSpPr txBox="1"/>
      </xdr:nvSpPr>
      <xdr:spPr>
        <a:xfrm>
          <a:off x="13408025" y="1291209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71120</xdr:rowOff>
    </xdr:from>
    <xdr:to>
      <xdr:col>76</xdr:col>
      <xdr:colOff>165100</xdr:colOff>
      <xdr:row>77</xdr:row>
      <xdr:rowOff>0</xdr:rowOff>
    </xdr:to>
    <xdr:sp macro="" textlink="">
      <xdr:nvSpPr>
        <xdr:cNvPr id="642" name="楕円 641"/>
        <xdr:cNvSpPr/>
      </xdr:nvSpPr>
      <xdr:spPr>
        <a:xfrm>
          <a:off x="12804140" y="128155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165100</xdr:rowOff>
    </xdr:from>
    <xdr:ext cx="534670" cy="261620"/>
    <xdr:sp macro="" textlink="">
      <xdr:nvSpPr>
        <xdr:cNvPr id="643" name="テキスト ボックス 642"/>
        <xdr:cNvSpPr txBox="1"/>
      </xdr:nvSpPr>
      <xdr:spPr>
        <a:xfrm>
          <a:off x="12610465" y="1290955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51435</xdr:rowOff>
    </xdr:from>
    <xdr:to>
      <xdr:col>72</xdr:col>
      <xdr:colOff>38100</xdr:colOff>
      <xdr:row>76</xdr:row>
      <xdr:rowOff>154305</xdr:rowOff>
    </xdr:to>
    <xdr:sp macro="" textlink="">
      <xdr:nvSpPr>
        <xdr:cNvPr id="644" name="楕円 643"/>
        <xdr:cNvSpPr/>
      </xdr:nvSpPr>
      <xdr:spPr>
        <a:xfrm>
          <a:off x="12029440" y="12795885"/>
          <a:ext cx="787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146050</xdr:rowOff>
    </xdr:from>
    <xdr:ext cx="533400" cy="262255"/>
    <xdr:sp macro="" textlink="">
      <xdr:nvSpPr>
        <xdr:cNvPr id="645" name="テキスト ボックス 644"/>
        <xdr:cNvSpPr txBox="1"/>
      </xdr:nvSpPr>
      <xdr:spPr>
        <a:xfrm>
          <a:off x="11835765" y="12890500"/>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61595</xdr:rowOff>
    </xdr:from>
    <xdr:to>
      <xdr:col>67</xdr:col>
      <xdr:colOff>101600</xdr:colOff>
      <xdr:row>76</xdr:row>
      <xdr:rowOff>165100</xdr:rowOff>
    </xdr:to>
    <xdr:sp macro="" textlink="">
      <xdr:nvSpPr>
        <xdr:cNvPr id="646" name="楕円 645"/>
        <xdr:cNvSpPr/>
      </xdr:nvSpPr>
      <xdr:spPr>
        <a:xfrm>
          <a:off x="11231880" y="128060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155575</xdr:rowOff>
    </xdr:from>
    <xdr:ext cx="534670" cy="262890"/>
    <xdr:sp macro="" textlink="">
      <xdr:nvSpPr>
        <xdr:cNvPr id="647" name="テキスト ボックス 646"/>
        <xdr:cNvSpPr txBox="1"/>
      </xdr:nvSpPr>
      <xdr:spPr>
        <a:xfrm>
          <a:off x="11061065" y="1290002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57785</xdr:rowOff>
    </xdr:from>
    <xdr:to>
      <xdr:col>89</xdr:col>
      <xdr:colOff>167640</xdr:colOff>
      <xdr:row>85</xdr:row>
      <xdr:rowOff>32385</xdr:rowOff>
    </xdr:to>
    <xdr:sp macro="" textlink="">
      <xdr:nvSpPr>
        <xdr:cNvPr id="648" name="正方形/長方形 647"/>
        <xdr:cNvSpPr/>
      </xdr:nvSpPr>
      <xdr:spPr>
        <a:xfrm>
          <a:off x="10960100" y="139757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57785</xdr:rowOff>
    </xdr:from>
    <xdr:to>
      <xdr:col>74</xdr:col>
      <xdr:colOff>0</xdr:colOff>
      <xdr:row>86</xdr:row>
      <xdr:rowOff>142240</xdr:rowOff>
    </xdr:to>
    <xdr:sp macro="" textlink="">
      <xdr:nvSpPr>
        <xdr:cNvPr id="649" name="正方形/長方形 648"/>
        <xdr:cNvSpPr/>
      </xdr:nvSpPr>
      <xdr:spPr>
        <a:xfrm>
          <a:off x="110642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90170</xdr:rowOff>
    </xdr:from>
    <xdr:to>
      <xdr:col>74</xdr:col>
      <xdr:colOff>0</xdr:colOff>
      <xdr:row>88</xdr:row>
      <xdr:rowOff>0</xdr:rowOff>
    </xdr:to>
    <xdr:sp macro="" textlink="">
      <xdr:nvSpPr>
        <xdr:cNvPr id="650" name="正方形/長方形 649"/>
        <xdr:cNvSpPr/>
      </xdr:nvSpPr>
      <xdr:spPr>
        <a:xfrm>
          <a:off x="110642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57785</xdr:rowOff>
    </xdr:from>
    <xdr:to>
      <xdr:col>79</xdr:col>
      <xdr:colOff>63500</xdr:colOff>
      <xdr:row>86</xdr:row>
      <xdr:rowOff>142240</xdr:rowOff>
    </xdr:to>
    <xdr:sp macro="" textlink="">
      <xdr:nvSpPr>
        <xdr:cNvPr id="651" name="正方形/長方形 650"/>
        <xdr:cNvSpPr/>
      </xdr:nvSpPr>
      <xdr:spPr>
        <a:xfrm>
          <a:off x="119659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90170</xdr:rowOff>
    </xdr:from>
    <xdr:to>
      <xdr:col>79</xdr:col>
      <xdr:colOff>63500</xdr:colOff>
      <xdr:row>88</xdr:row>
      <xdr:rowOff>0</xdr:rowOff>
    </xdr:to>
    <xdr:sp macro="" textlink="">
      <xdr:nvSpPr>
        <xdr:cNvPr id="652" name="正方形/長方形 651"/>
        <xdr:cNvSpPr/>
      </xdr:nvSpPr>
      <xdr:spPr>
        <a:xfrm>
          <a:off x="119659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57785</xdr:rowOff>
    </xdr:from>
    <xdr:to>
      <xdr:col>85</xdr:col>
      <xdr:colOff>63500</xdr:colOff>
      <xdr:row>86</xdr:row>
      <xdr:rowOff>142240</xdr:rowOff>
    </xdr:to>
    <xdr:sp macro="" textlink="">
      <xdr:nvSpPr>
        <xdr:cNvPr id="653" name="正方形/長方形 652"/>
        <xdr:cNvSpPr/>
      </xdr:nvSpPr>
      <xdr:spPr>
        <a:xfrm>
          <a:off x="1297178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90170</xdr:rowOff>
    </xdr:from>
    <xdr:to>
      <xdr:col>85</xdr:col>
      <xdr:colOff>63500</xdr:colOff>
      <xdr:row>88</xdr:row>
      <xdr:rowOff>0</xdr:rowOff>
    </xdr:to>
    <xdr:sp macro="" textlink="">
      <xdr:nvSpPr>
        <xdr:cNvPr id="654" name="正方形/長方形 653"/>
        <xdr:cNvSpPr/>
      </xdr:nvSpPr>
      <xdr:spPr>
        <a:xfrm>
          <a:off x="1297178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167640</xdr:colOff>
      <xdr:row>101</xdr:row>
      <xdr:rowOff>82550</xdr:rowOff>
    </xdr:to>
    <xdr:sp macro="" textlink="">
      <xdr:nvSpPr>
        <xdr:cNvPr id="655" name="正方形/長方形 654"/>
        <xdr:cNvSpPr/>
      </xdr:nvSpPr>
      <xdr:spPr>
        <a:xfrm>
          <a:off x="10960100" y="14781530"/>
          <a:ext cx="41275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9235"/>
    <xdr:sp macro="" textlink="">
      <xdr:nvSpPr>
        <xdr:cNvPr id="656" name="テキスト ボックス 655"/>
        <xdr:cNvSpPr txBox="1"/>
      </xdr:nvSpPr>
      <xdr:spPr>
        <a:xfrm>
          <a:off x="10922000" y="145948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167640</xdr:colOff>
      <xdr:row>101</xdr:row>
      <xdr:rowOff>82550</xdr:rowOff>
    </xdr:to>
    <xdr:cxnSp macro="">
      <xdr:nvCxnSpPr>
        <xdr:cNvPr id="657" name="直線コネクタ 656"/>
        <xdr:cNvCxnSpPr/>
      </xdr:nvCxnSpPr>
      <xdr:spPr>
        <a:xfrm>
          <a:off x="10960100" y="17056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167640</xdr:colOff>
      <xdr:row>99</xdr:row>
      <xdr:rowOff>44450</xdr:rowOff>
    </xdr:to>
    <xdr:cxnSp macro="">
      <xdr:nvCxnSpPr>
        <xdr:cNvPr id="658" name="直線コネクタ 657"/>
        <xdr:cNvCxnSpPr/>
      </xdr:nvCxnSpPr>
      <xdr:spPr>
        <a:xfrm>
          <a:off x="10960100" y="16675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59" name="テキスト ボックス 658"/>
        <xdr:cNvSpPr txBox="1"/>
      </xdr:nvSpPr>
      <xdr:spPr>
        <a:xfrm>
          <a:off x="1073404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167640</xdr:colOff>
      <xdr:row>97</xdr:row>
      <xdr:rowOff>6350</xdr:rowOff>
    </xdr:to>
    <xdr:cxnSp macro="">
      <xdr:nvCxnSpPr>
        <xdr:cNvPr id="660" name="直線コネクタ 659"/>
        <xdr:cNvCxnSpPr/>
      </xdr:nvCxnSpPr>
      <xdr:spPr>
        <a:xfrm>
          <a:off x="10960100" y="16294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1" name="テキスト ボックス 660"/>
        <xdr:cNvSpPr txBox="1"/>
      </xdr:nvSpPr>
      <xdr:spPr>
        <a:xfrm>
          <a:off x="1049718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167640</xdr:colOff>
      <xdr:row>94</xdr:row>
      <xdr:rowOff>139700</xdr:rowOff>
    </xdr:to>
    <xdr:cxnSp macro="">
      <xdr:nvCxnSpPr>
        <xdr:cNvPr id="662" name="直線コネクタ 661"/>
        <xdr:cNvCxnSpPr/>
      </xdr:nvCxnSpPr>
      <xdr:spPr>
        <a:xfrm>
          <a:off x="10960100" y="15913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810"/>
    <xdr:sp macro="" textlink="">
      <xdr:nvSpPr>
        <xdr:cNvPr id="663" name="テキスト ボックス 662"/>
        <xdr:cNvSpPr txBox="1"/>
      </xdr:nvSpPr>
      <xdr:spPr>
        <a:xfrm>
          <a:off x="10497185" y="157708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167640</xdr:colOff>
      <xdr:row>92</xdr:row>
      <xdr:rowOff>101600</xdr:rowOff>
    </xdr:to>
    <xdr:cxnSp macro="">
      <xdr:nvCxnSpPr>
        <xdr:cNvPr id="664" name="直線コネクタ 663"/>
        <xdr:cNvCxnSpPr/>
      </xdr:nvCxnSpPr>
      <xdr:spPr>
        <a:xfrm>
          <a:off x="10960100" y="15532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5" name="テキスト ボックス 664"/>
        <xdr:cNvSpPr txBox="1"/>
      </xdr:nvSpPr>
      <xdr:spPr>
        <a:xfrm>
          <a:off x="1049718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64135</xdr:rowOff>
    </xdr:from>
    <xdr:to>
      <xdr:col>89</xdr:col>
      <xdr:colOff>167640</xdr:colOff>
      <xdr:row>90</xdr:row>
      <xdr:rowOff>64135</xdr:rowOff>
    </xdr:to>
    <xdr:cxnSp macro="">
      <xdr:nvCxnSpPr>
        <xdr:cNvPr id="666" name="直線コネクタ 665"/>
        <xdr:cNvCxnSpPr/>
      </xdr:nvCxnSpPr>
      <xdr:spPr>
        <a:xfrm>
          <a:off x="10960100" y="151555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93980</xdr:rowOff>
    </xdr:from>
    <xdr:ext cx="594360" cy="262255"/>
    <xdr:sp macro="" textlink="">
      <xdr:nvSpPr>
        <xdr:cNvPr id="667" name="テキスト ボックス 666"/>
        <xdr:cNvSpPr txBox="1"/>
      </xdr:nvSpPr>
      <xdr:spPr>
        <a:xfrm>
          <a:off x="10433050" y="15017750"/>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88</xdr:row>
      <xdr:rowOff>25400</xdr:rowOff>
    </xdr:to>
    <xdr:cxnSp macro="">
      <xdr:nvCxnSpPr>
        <xdr:cNvPr id="668" name="直線コネクタ 667"/>
        <xdr:cNvCxnSpPr/>
      </xdr:nvCxnSpPr>
      <xdr:spPr>
        <a:xfrm>
          <a:off x="10960100" y="147815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55245</xdr:rowOff>
    </xdr:from>
    <xdr:ext cx="594360" cy="262255"/>
    <xdr:sp macro="" textlink="">
      <xdr:nvSpPr>
        <xdr:cNvPr id="669" name="テキスト ボックス 668"/>
        <xdr:cNvSpPr txBox="1"/>
      </xdr:nvSpPr>
      <xdr:spPr>
        <a:xfrm>
          <a:off x="10433050" y="1464373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101</xdr:row>
      <xdr:rowOff>82550</xdr:rowOff>
    </xdr:to>
    <xdr:sp macro="" textlink="">
      <xdr:nvSpPr>
        <xdr:cNvPr id="670" name="積立金グラフ枠"/>
        <xdr:cNvSpPr/>
      </xdr:nvSpPr>
      <xdr:spPr>
        <a:xfrm>
          <a:off x="10960100" y="14781530"/>
          <a:ext cx="41275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151765</xdr:rowOff>
    </xdr:from>
    <xdr:to>
      <xdr:col>85</xdr:col>
      <xdr:colOff>126365</xdr:colOff>
      <xdr:row>99</xdr:row>
      <xdr:rowOff>31115</xdr:rowOff>
    </xdr:to>
    <xdr:cxnSp macro="">
      <xdr:nvCxnSpPr>
        <xdr:cNvPr id="671" name="直線コネクタ 670"/>
        <xdr:cNvCxnSpPr/>
      </xdr:nvCxnSpPr>
      <xdr:spPr>
        <a:xfrm flipV="1">
          <a:off x="14374495" y="15075535"/>
          <a:ext cx="1270" cy="1586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99</xdr:row>
      <xdr:rowOff>34925</xdr:rowOff>
    </xdr:from>
    <xdr:ext cx="469900" cy="259080"/>
    <xdr:sp macro="" textlink="">
      <xdr:nvSpPr>
        <xdr:cNvPr id="672" name="積立金最小値テキスト"/>
        <xdr:cNvSpPr txBox="1"/>
      </xdr:nvSpPr>
      <xdr:spPr>
        <a:xfrm>
          <a:off x="14417040" y="16665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31115</xdr:rowOff>
    </xdr:from>
    <xdr:to>
      <xdr:col>86</xdr:col>
      <xdr:colOff>25400</xdr:colOff>
      <xdr:row>99</xdr:row>
      <xdr:rowOff>31115</xdr:rowOff>
    </xdr:to>
    <xdr:cxnSp macro="">
      <xdr:nvCxnSpPr>
        <xdr:cNvPr id="673" name="直線コネクタ 672"/>
        <xdr:cNvCxnSpPr/>
      </xdr:nvCxnSpPr>
      <xdr:spPr>
        <a:xfrm>
          <a:off x="14287500" y="166617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88</xdr:row>
      <xdr:rowOff>97790</xdr:rowOff>
    </xdr:from>
    <xdr:ext cx="598805" cy="262255"/>
    <xdr:sp macro="" textlink="">
      <xdr:nvSpPr>
        <xdr:cNvPr id="674" name="積立金最大値テキスト"/>
        <xdr:cNvSpPr txBox="1"/>
      </xdr:nvSpPr>
      <xdr:spPr>
        <a:xfrm>
          <a:off x="14417040" y="14853920"/>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126,711</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151765</xdr:rowOff>
    </xdr:from>
    <xdr:to>
      <xdr:col>86</xdr:col>
      <xdr:colOff>25400</xdr:colOff>
      <xdr:row>89</xdr:row>
      <xdr:rowOff>151765</xdr:rowOff>
    </xdr:to>
    <xdr:cxnSp macro="">
      <xdr:nvCxnSpPr>
        <xdr:cNvPr id="675" name="直線コネクタ 674"/>
        <xdr:cNvCxnSpPr/>
      </xdr:nvCxnSpPr>
      <xdr:spPr>
        <a:xfrm>
          <a:off x="14287500" y="150755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39370</xdr:rowOff>
    </xdr:from>
    <xdr:to>
      <xdr:col>85</xdr:col>
      <xdr:colOff>127000</xdr:colOff>
      <xdr:row>98</xdr:row>
      <xdr:rowOff>102870</xdr:rowOff>
    </xdr:to>
    <xdr:cxnSp macro="">
      <xdr:nvCxnSpPr>
        <xdr:cNvPr id="676" name="直線コネクタ 675"/>
        <xdr:cNvCxnSpPr/>
      </xdr:nvCxnSpPr>
      <xdr:spPr>
        <a:xfrm flipV="1">
          <a:off x="13629640" y="16327120"/>
          <a:ext cx="74676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97</xdr:row>
      <xdr:rowOff>40640</xdr:rowOff>
    </xdr:from>
    <xdr:ext cx="534670" cy="257810"/>
    <xdr:sp macro="" textlink="">
      <xdr:nvSpPr>
        <xdr:cNvPr id="677" name="積立金平均値テキスト"/>
        <xdr:cNvSpPr txBox="1"/>
      </xdr:nvSpPr>
      <xdr:spPr>
        <a:xfrm>
          <a:off x="14417040" y="163283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61595</xdr:rowOff>
    </xdr:from>
    <xdr:to>
      <xdr:col>85</xdr:col>
      <xdr:colOff>167640</xdr:colOff>
      <xdr:row>97</xdr:row>
      <xdr:rowOff>163195</xdr:rowOff>
    </xdr:to>
    <xdr:sp macro="" textlink="">
      <xdr:nvSpPr>
        <xdr:cNvPr id="678" name="フローチャート: 判断 677"/>
        <xdr:cNvSpPr/>
      </xdr:nvSpPr>
      <xdr:spPr>
        <a:xfrm>
          <a:off x="14325600" y="16349345"/>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102870</xdr:rowOff>
    </xdr:from>
    <xdr:to>
      <xdr:col>81</xdr:col>
      <xdr:colOff>50800</xdr:colOff>
      <xdr:row>98</xdr:row>
      <xdr:rowOff>127000</xdr:rowOff>
    </xdr:to>
    <xdr:cxnSp macro="">
      <xdr:nvCxnSpPr>
        <xdr:cNvPr id="679" name="直線コネクタ 678"/>
        <xdr:cNvCxnSpPr/>
      </xdr:nvCxnSpPr>
      <xdr:spPr>
        <a:xfrm flipV="1">
          <a:off x="12854940" y="16562070"/>
          <a:ext cx="7747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166370</xdr:rowOff>
    </xdr:from>
    <xdr:to>
      <xdr:col>81</xdr:col>
      <xdr:colOff>101600</xdr:colOff>
      <xdr:row>98</xdr:row>
      <xdr:rowOff>95885</xdr:rowOff>
    </xdr:to>
    <xdr:sp macro="" textlink="">
      <xdr:nvSpPr>
        <xdr:cNvPr id="680" name="フローチャート: 判断 679"/>
        <xdr:cNvSpPr/>
      </xdr:nvSpPr>
      <xdr:spPr>
        <a:xfrm>
          <a:off x="1357884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112395</xdr:rowOff>
    </xdr:from>
    <xdr:ext cx="534670" cy="257810"/>
    <xdr:sp macro="" textlink="">
      <xdr:nvSpPr>
        <xdr:cNvPr id="681" name="テキスト ボックス 680"/>
        <xdr:cNvSpPr txBox="1"/>
      </xdr:nvSpPr>
      <xdr:spPr>
        <a:xfrm>
          <a:off x="13408025" y="162286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98</xdr:row>
      <xdr:rowOff>100330</xdr:rowOff>
    </xdr:from>
    <xdr:to>
      <xdr:col>76</xdr:col>
      <xdr:colOff>114300</xdr:colOff>
      <xdr:row>98</xdr:row>
      <xdr:rowOff>127000</xdr:rowOff>
    </xdr:to>
    <xdr:cxnSp macro="">
      <xdr:nvCxnSpPr>
        <xdr:cNvPr id="682" name="直線コネクタ 681"/>
        <xdr:cNvCxnSpPr/>
      </xdr:nvCxnSpPr>
      <xdr:spPr>
        <a:xfrm>
          <a:off x="12070080" y="16559530"/>
          <a:ext cx="7848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165100</xdr:rowOff>
    </xdr:from>
    <xdr:to>
      <xdr:col>76</xdr:col>
      <xdr:colOff>165100</xdr:colOff>
      <xdr:row>98</xdr:row>
      <xdr:rowOff>95250</xdr:rowOff>
    </xdr:to>
    <xdr:sp macro="" textlink="">
      <xdr:nvSpPr>
        <xdr:cNvPr id="683" name="フローチャート: 判断 682"/>
        <xdr:cNvSpPr/>
      </xdr:nvSpPr>
      <xdr:spPr>
        <a:xfrm>
          <a:off x="1280414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111760</xdr:rowOff>
    </xdr:from>
    <xdr:ext cx="534670" cy="257810"/>
    <xdr:sp macro="" textlink="">
      <xdr:nvSpPr>
        <xdr:cNvPr id="684" name="テキスト ボックス 683"/>
        <xdr:cNvSpPr txBox="1"/>
      </xdr:nvSpPr>
      <xdr:spPr>
        <a:xfrm>
          <a:off x="12610465" y="162280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100330</xdr:rowOff>
    </xdr:from>
    <xdr:to>
      <xdr:col>71</xdr:col>
      <xdr:colOff>167640</xdr:colOff>
      <xdr:row>98</xdr:row>
      <xdr:rowOff>134620</xdr:rowOff>
    </xdr:to>
    <xdr:cxnSp macro="">
      <xdr:nvCxnSpPr>
        <xdr:cNvPr id="685" name="直線コネクタ 684"/>
        <xdr:cNvCxnSpPr/>
      </xdr:nvCxnSpPr>
      <xdr:spPr>
        <a:xfrm flipV="1">
          <a:off x="11282680" y="16559530"/>
          <a:ext cx="7874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90805</xdr:rowOff>
    </xdr:from>
    <xdr:to>
      <xdr:col>72</xdr:col>
      <xdr:colOff>38100</xdr:colOff>
      <xdr:row>98</xdr:row>
      <xdr:rowOff>20955</xdr:rowOff>
    </xdr:to>
    <xdr:sp macro="" textlink="">
      <xdr:nvSpPr>
        <xdr:cNvPr id="686" name="フローチャート: 判断 685"/>
        <xdr:cNvSpPr/>
      </xdr:nvSpPr>
      <xdr:spPr>
        <a:xfrm>
          <a:off x="12029440" y="1637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37465</xdr:rowOff>
    </xdr:from>
    <xdr:ext cx="533400" cy="259080"/>
    <xdr:sp macro="" textlink="">
      <xdr:nvSpPr>
        <xdr:cNvPr id="687" name="テキスト ボックス 686"/>
        <xdr:cNvSpPr txBox="1"/>
      </xdr:nvSpPr>
      <xdr:spPr>
        <a:xfrm>
          <a:off x="11835765" y="16153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167640</xdr:rowOff>
    </xdr:from>
    <xdr:to>
      <xdr:col>67</xdr:col>
      <xdr:colOff>101600</xdr:colOff>
      <xdr:row>98</xdr:row>
      <xdr:rowOff>97790</xdr:rowOff>
    </xdr:to>
    <xdr:sp macro="" textlink="">
      <xdr:nvSpPr>
        <xdr:cNvPr id="688" name="フローチャート: 判断 687"/>
        <xdr:cNvSpPr/>
      </xdr:nvSpPr>
      <xdr:spPr>
        <a:xfrm>
          <a:off x="1123188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114300</xdr:rowOff>
    </xdr:from>
    <xdr:ext cx="534670" cy="259080"/>
    <xdr:sp macro="" textlink="">
      <xdr:nvSpPr>
        <xdr:cNvPr id="689" name="テキスト ボックス 688"/>
        <xdr:cNvSpPr txBox="1"/>
      </xdr:nvSpPr>
      <xdr:spPr>
        <a:xfrm>
          <a:off x="11061065" y="16230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0" name="テキスト ボックス 689"/>
        <xdr:cNvSpPr txBox="1"/>
      </xdr:nvSpPr>
      <xdr:spPr>
        <a:xfrm>
          <a:off x="142087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1" name="テキスト ボックス 690"/>
        <xdr:cNvSpPr txBox="1"/>
      </xdr:nvSpPr>
      <xdr:spPr>
        <a:xfrm>
          <a:off x="13462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2" name="テキスト ボックス 691"/>
        <xdr:cNvSpPr txBox="1"/>
      </xdr:nvSpPr>
      <xdr:spPr>
        <a:xfrm>
          <a:off x="12687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167640</xdr:colOff>
      <xdr:row>101</xdr:row>
      <xdr:rowOff>80010</xdr:rowOff>
    </xdr:from>
    <xdr:ext cx="762000" cy="259080"/>
    <xdr:sp macro="" textlink="">
      <xdr:nvSpPr>
        <xdr:cNvPr id="693" name="テキスト ボックス 692"/>
        <xdr:cNvSpPr txBox="1"/>
      </xdr:nvSpPr>
      <xdr:spPr>
        <a:xfrm>
          <a:off x="119024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4" name="テキスト ボックス 693"/>
        <xdr:cNvSpPr txBox="1"/>
      </xdr:nvSpPr>
      <xdr:spPr>
        <a:xfrm>
          <a:off x="111150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160020</xdr:rowOff>
    </xdr:from>
    <xdr:to>
      <xdr:col>85</xdr:col>
      <xdr:colOff>167640</xdr:colOff>
      <xdr:row>97</xdr:row>
      <xdr:rowOff>90170</xdr:rowOff>
    </xdr:to>
    <xdr:sp macro="" textlink="">
      <xdr:nvSpPr>
        <xdr:cNvPr id="695" name="楕円 694"/>
        <xdr:cNvSpPr/>
      </xdr:nvSpPr>
      <xdr:spPr>
        <a:xfrm>
          <a:off x="14325600" y="16276320"/>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96</xdr:row>
      <xdr:rowOff>11430</xdr:rowOff>
    </xdr:from>
    <xdr:ext cx="534670" cy="259080"/>
    <xdr:sp macro="" textlink="">
      <xdr:nvSpPr>
        <xdr:cNvPr id="696" name="積立金該当値テキスト"/>
        <xdr:cNvSpPr txBox="1"/>
      </xdr:nvSpPr>
      <xdr:spPr>
        <a:xfrm>
          <a:off x="14417040" y="16127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52070</xdr:rowOff>
    </xdr:from>
    <xdr:to>
      <xdr:col>81</xdr:col>
      <xdr:colOff>101600</xdr:colOff>
      <xdr:row>98</xdr:row>
      <xdr:rowOff>153670</xdr:rowOff>
    </xdr:to>
    <xdr:sp macro="" textlink="">
      <xdr:nvSpPr>
        <xdr:cNvPr id="697" name="楕円 696"/>
        <xdr:cNvSpPr/>
      </xdr:nvSpPr>
      <xdr:spPr>
        <a:xfrm>
          <a:off x="13578840" y="165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144780</xdr:rowOff>
    </xdr:from>
    <xdr:ext cx="469900" cy="257810"/>
    <xdr:sp macro="" textlink="">
      <xdr:nvSpPr>
        <xdr:cNvPr id="698" name="テキスト ボックス 697"/>
        <xdr:cNvSpPr txBox="1"/>
      </xdr:nvSpPr>
      <xdr:spPr>
        <a:xfrm>
          <a:off x="13417550" y="166039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76200</xdr:rowOff>
    </xdr:from>
    <xdr:to>
      <xdr:col>76</xdr:col>
      <xdr:colOff>165100</xdr:colOff>
      <xdr:row>99</xdr:row>
      <xdr:rowOff>6350</xdr:rowOff>
    </xdr:to>
    <xdr:sp macro="" textlink="">
      <xdr:nvSpPr>
        <xdr:cNvPr id="699" name="楕円 698"/>
        <xdr:cNvSpPr/>
      </xdr:nvSpPr>
      <xdr:spPr>
        <a:xfrm>
          <a:off x="1280414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168910</xdr:rowOff>
    </xdr:from>
    <xdr:ext cx="468630" cy="257810"/>
    <xdr:sp macro="" textlink="">
      <xdr:nvSpPr>
        <xdr:cNvPr id="700" name="テキスト ボックス 699"/>
        <xdr:cNvSpPr txBox="1"/>
      </xdr:nvSpPr>
      <xdr:spPr>
        <a:xfrm>
          <a:off x="12642850" y="16628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49530</xdr:rowOff>
    </xdr:from>
    <xdr:to>
      <xdr:col>72</xdr:col>
      <xdr:colOff>38100</xdr:colOff>
      <xdr:row>98</xdr:row>
      <xdr:rowOff>151130</xdr:rowOff>
    </xdr:to>
    <xdr:sp macro="" textlink="">
      <xdr:nvSpPr>
        <xdr:cNvPr id="701" name="楕円 700"/>
        <xdr:cNvSpPr/>
      </xdr:nvSpPr>
      <xdr:spPr>
        <a:xfrm>
          <a:off x="12029440" y="16508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142240</xdr:rowOff>
    </xdr:from>
    <xdr:ext cx="469900" cy="259080"/>
    <xdr:sp macro="" textlink="">
      <xdr:nvSpPr>
        <xdr:cNvPr id="702" name="テキスト ボックス 701"/>
        <xdr:cNvSpPr txBox="1"/>
      </xdr:nvSpPr>
      <xdr:spPr>
        <a:xfrm>
          <a:off x="11868150" y="1660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83820</xdr:rowOff>
    </xdr:from>
    <xdr:to>
      <xdr:col>67</xdr:col>
      <xdr:colOff>101600</xdr:colOff>
      <xdr:row>99</xdr:row>
      <xdr:rowOff>13970</xdr:rowOff>
    </xdr:to>
    <xdr:sp macro="" textlink="">
      <xdr:nvSpPr>
        <xdr:cNvPr id="703" name="楕円 702"/>
        <xdr:cNvSpPr/>
      </xdr:nvSpPr>
      <xdr:spPr>
        <a:xfrm>
          <a:off x="1123188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5080</xdr:rowOff>
    </xdr:from>
    <xdr:ext cx="469900" cy="259080"/>
    <xdr:sp macro="" textlink="">
      <xdr:nvSpPr>
        <xdr:cNvPr id="704" name="テキスト ボックス 703"/>
        <xdr:cNvSpPr txBox="1"/>
      </xdr:nvSpPr>
      <xdr:spPr>
        <a:xfrm>
          <a:off x="11070590" y="1663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57785</xdr:rowOff>
    </xdr:from>
    <xdr:to>
      <xdr:col>120</xdr:col>
      <xdr:colOff>114300</xdr:colOff>
      <xdr:row>25</xdr:row>
      <xdr:rowOff>32385</xdr:rowOff>
    </xdr:to>
    <xdr:sp macro="" textlink="">
      <xdr:nvSpPr>
        <xdr:cNvPr id="705" name="正方形/長方形 704"/>
        <xdr:cNvSpPr/>
      </xdr:nvSpPr>
      <xdr:spPr>
        <a:xfrm>
          <a:off x="16093440" y="39173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57785</xdr:rowOff>
    </xdr:from>
    <xdr:to>
      <xdr:col>104</xdr:col>
      <xdr:colOff>127000</xdr:colOff>
      <xdr:row>26</xdr:row>
      <xdr:rowOff>142240</xdr:rowOff>
    </xdr:to>
    <xdr:sp macro="" textlink="">
      <xdr:nvSpPr>
        <xdr:cNvPr id="706" name="正方形/長方形 705"/>
        <xdr:cNvSpPr/>
      </xdr:nvSpPr>
      <xdr:spPr>
        <a:xfrm>
          <a:off x="162204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90170</xdr:rowOff>
    </xdr:from>
    <xdr:to>
      <xdr:col>104</xdr:col>
      <xdr:colOff>127000</xdr:colOff>
      <xdr:row>28</xdr:row>
      <xdr:rowOff>0</xdr:rowOff>
    </xdr:to>
    <xdr:sp macro="" textlink="">
      <xdr:nvSpPr>
        <xdr:cNvPr id="707" name="正方形/長方形 706"/>
        <xdr:cNvSpPr/>
      </xdr:nvSpPr>
      <xdr:spPr>
        <a:xfrm>
          <a:off x="162204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57785</xdr:rowOff>
    </xdr:from>
    <xdr:to>
      <xdr:col>110</xdr:col>
      <xdr:colOff>0</xdr:colOff>
      <xdr:row>26</xdr:row>
      <xdr:rowOff>142240</xdr:rowOff>
    </xdr:to>
    <xdr:sp macro="" textlink="">
      <xdr:nvSpPr>
        <xdr:cNvPr id="708" name="正方形/長方形 707"/>
        <xdr:cNvSpPr/>
      </xdr:nvSpPr>
      <xdr:spPr>
        <a:xfrm>
          <a:off x="1709928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90170</xdr:rowOff>
    </xdr:from>
    <xdr:to>
      <xdr:col>110</xdr:col>
      <xdr:colOff>0</xdr:colOff>
      <xdr:row>28</xdr:row>
      <xdr:rowOff>0</xdr:rowOff>
    </xdr:to>
    <xdr:sp macro="" textlink="">
      <xdr:nvSpPr>
        <xdr:cNvPr id="709" name="正方形/長方形 708"/>
        <xdr:cNvSpPr/>
      </xdr:nvSpPr>
      <xdr:spPr>
        <a:xfrm>
          <a:off x="1709928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57785</xdr:rowOff>
    </xdr:from>
    <xdr:to>
      <xdr:col>116</xdr:col>
      <xdr:colOff>0</xdr:colOff>
      <xdr:row>26</xdr:row>
      <xdr:rowOff>142240</xdr:rowOff>
    </xdr:to>
    <xdr:sp macro="" textlink="">
      <xdr:nvSpPr>
        <xdr:cNvPr id="710" name="正方形/長方形 709"/>
        <xdr:cNvSpPr/>
      </xdr:nvSpPr>
      <xdr:spPr>
        <a:xfrm>
          <a:off x="1810512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90170</xdr:rowOff>
    </xdr:from>
    <xdr:to>
      <xdr:col>116</xdr:col>
      <xdr:colOff>0</xdr:colOff>
      <xdr:row>28</xdr:row>
      <xdr:rowOff>0</xdr:rowOff>
    </xdr:to>
    <xdr:sp macro="" textlink="">
      <xdr:nvSpPr>
        <xdr:cNvPr id="711" name="正方形/長方形 710"/>
        <xdr:cNvSpPr/>
      </xdr:nvSpPr>
      <xdr:spPr>
        <a:xfrm>
          <a:off x="1810512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84455</xdr:rowOff>
    </xdr:to>
    <xdr:sp macro="" textlink="">
      <xdr:nvSpPr>
        <xdr:cNvPr id="712" name="正方形/長方形 711"/>
        <xdr:cNvSpPr/>
      </xdr:nvSpPr>
      <xdr:spPr>
        <a:xfrm>
          <a:off x="16093440" y="47231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9235"/>
    <xdr:sp macro="" textlink="">
      <xdr:nvSpPr>
        <xdr:cNvPr id="713" name="テキスト ボックス 712"/>
        <xdr:cNvSpPr txBox="1"/>
      </xdr:nvSpPr>
      <xdr:spPr>
        <a:xfrm>
          <a:off x="1607820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84455</xdr:rowOff>
    </xdr:from>
    <xdr:to>
      <xdr:col>120</xdr:col>
      <xdr:colOff>114300</xdr:colOff>
      <xdr:row>41</xdr:row>
      <xdr:rowOff>84455</xdr:rowOff>
    </xdr:to>
    <xdr:cxnSp macro="">
      <xdr:nvCxnSpPr>
        <xdr:cNvPr id="714" name="直線コネクタ 713"/>
        <xdr:cNvCxnSpPr/>
      </xdr:nvCxnSpPr>
      <xdr:spPr>
        <a:xfrm>
          <a:off x="16093440" y="69615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45085</xdr:rowOff>
    </xdr:from>
    <xdr:to>
      <xdr:col>120</xdr:col>
      <xdr:colOff>114300</xdr:colOff>
      <xdr:row>39</xdr:row>
      <xdr:rowOff>45085</xdr:rowOff>
    </xdr:to>
    <xdr:cxnSp macro="">
      <xdr:nvCxnSpPr>
        <xdr:cNvPr id="715" name="直線コネクタ 714"/>
        <xdr:cNvCxnSpPr/>
      </xdr:nvCxnSpPr>
      <xdr:spPr>
        <a:xfrm>
          <a:off x="16093440" y="65868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74930</xdr:rowOff>
    </xdr:from>
    <xdr:ext cx="248920" cy="262890"/>
    <xdr:sp macro="" textlink="">
      <xdr:nvSpPr>
        <xdr:cNvPr id="716" name="テキスト ボックス 715"/>
        <xdr:cNvSpPr txBox="1"/>
      </xdr:nvSpPr>
      <xdr:spPr>
        <a:xfrm>
          <a:off x="15890240" y="644906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6093440" y="6212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36195</xdr:rowOff>
    </xdr:from>
    <xdr:ext cx="467360" cy="262255"/>
    <xdr:sp macro="" textlink="">
      <xdr:nvSpPr>
        <xdr:cNvPr id="718" name="テキスト ボックス 717"/>
        <xdr:cNvSpPr txBox="1"/>
      </xdr:nvSpPr>
      <xdr:spPr>
        <a:xfrm>
          <a:off x="15694660" y="607504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142240</xdr:rowOff>
    </xdr:from>
    <xdr:to>
      <xdr:col>120</xdr:col>
      <xdr:colOff>114300</xdr:colOff>
      <xdr:row>34</xdr:row>
      <xdr:rowOff>142240</xdr:rowOff>
    </xdr:to>
    <xdr:cxnSp macro="">
      <xdr:nvCxnSpPr>
        <xdr:cNvPr id="719" name="直線コネクタ 718"/>
        <xdr:cNvCxnSpPr/>
      </xdr:nvCxnSpPr>
      <xdr:spPr>
        <a:xfrm>
          <a:off x="16093440" y="58458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167640</xdr:rowOff>
    </xdr:from>
    <xdr:ext cx="467360" cy="262890"/>
    <xdr:sp macro="" textlink="">
      <xdr:nvSpPr>
        <xdr:cNvPr id="720" name="テキスト ボックス 719"/>
        <xdr:cNvSpPr txBox="1"/>
      </xdr:nvSpPr>
      <xdr:spPr>
        <a:xfrm>
          <a:off x="15694660" y="570357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103505</xdr:rowOff>
    </xdr:from>
    <xdr:to>
      <xdr:col>120</xdr:col>
      <xdr:colOff>114300</xdr:colOff>
      <xdr:row>32</xdr:row>
      <xdr:rowOff>103505</xdr:rowOff>
    </xdr:to>
    <xdr:cxnSp macro="">
      <xdr:nvCxnSpPr>
        <xdr:cNvPr id="721" name="直線コネクタ 720"/>
        <xdr:cNvCxnSpPr/>
      </xdr:nvCxnSpPr>
      <xdr:spPr>
        <a:xfrm>
          <a:off x="16093440" y="54717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132715</xdr:rowOff>
    </xdr:from>
    <xdr:ext cx="467360" cy="262255"/>
    <xdr:sp macro="" textlink="">
      <xdr:nvSpPr>
        <xdr:cNvPr id="722" name="テキスト ボックス 721"/>
        <xdr:cNvSpPr txBox="1"/>
      </xdr:nvSpPr>
      <xdr:spPr>
        <a:xfrm>
          <a:off x="15694660" y="533336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64135</xdr:rowOff>
    </xdr:from>
    <xdr:to>
      <xdr:col>120</xdr:col>
      <xdr:colOff>114300</xdr:colOff>
      <xdr:row>30</xdr:row>
      <xdr:rowOff>64135</xdr:rowOff>
    </xdr:to>
    <xdr:cxnSp macro="">
      <xdr:nvCxnSpPr>
        <xdr:cNvPr id="723" name="直線コネクタ 722"/>
        <xdr:cNvCxnSpPr/>
      </xdr:nvCxnSpPr>
      <xdr:spPr>
        <a:xfrm>
          <a:off x="16093440" y="5097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93980</xdr:rowOff>
    </xdr:from>
    <xdr:ext cx="467360" cy="262255"/>
    <xdr:sp macro="" textlink="">
      <xdr:nvSpPr>
        <xdr:cNvPr id="724" name="テキスト ボックス 723"/>
        <xdr:cNvSpPr txBox="1"/>
      </xdr:nvSpPr>
      <xdr:spPr>
        <a:xfrm>
          <a:off x="15694660" y="4959350"/>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6093440" y="47231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55245</xdr:rowOff>
    </xdr:from>
    <xdr:ext cx="530225" cy="262255"/>
    <xdr:sp macro="" textlink="">
      <xdr:nvSpPr>
        <xdr:cNvPr id="726" name="テキスト ボックス 725"/>
        <xdr:cNvSpPr txBox="1"/>
      </xdr:nvSpPr>
      <xdr:spPr>
        <a:xfrm>
          <a:off x="15630525" y="458533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84455</xdr:rowOff>
    </xdr:to>
    <xdr:sp macro="" textlink="">
      <xdr:nvSpPr>
        <xdr:cNvPr id="727" name="投資及び出資金グラフ枠"/>
        <xdr:cNvSpPr/>
      </xdr:nvSpPr>
      <xdr:spPr>
        <a:xfrm>
          <a:off x="16093440" y="47231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31115</xdr:rowOff>
    </xdr:from>
    <xdr:to>
      <xdr:col>116</xdr:col>
      <xdr:colOff>62865</xdr:colOff>
      <xdr:row>39</xdr:row>
      <xdr:rowOff>45085</xdr:rowOff>
    </xdr:to>
    <xdr:cxnSp macro="">
      <xdr:nvCxnSpPr>
        <xdr:cNvPr id="728" name="直線コネクタ 727"/>
        <xdr:cNvCxnSpPr/>
      </xdr:nvCxnSpPr>
      <xdr:spPr>
        <a:xfrm flipV="1">
          <a:off x="19507835" y="5064125"/>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49530</xdr:rowOff>
    </xdr:from>
    <xdr:ext cx="249555" cy="262255"/>
    <xdr:sp macro="" textlink="">
      <xdr:nvSpPr>
        <xdr:cNvPr id="729" name="投資及び出資金最小値テキスト"/>
        <xdr:cNvSpPr txBox="1"/>
      </xdr:nvSpPr>
      <xdr:spPr>
        <a:xfrm>
          <a:off x="19560540" y="6591300"/>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45085</xdr:rowOff>
    </xdr:from>
    <xdr:to>
      <xdr:col>116</xdr:col>
      <xdr:colOff>152400</xdr:colOff>
      <xdr:row>39</xdr:row>
      <xdr:rowOff>45085</xdr:rowOff>
    </xdr:to>
    <xdr:cxnSp macro="">
      <xdr:nvCxnSpPr>
        <xdr:cNvPr id="730" name="直線コネクタ 729"/>
        <xdr:cNvCxnSpPr/>
      </xdr:nvCxnSpPr>
      <xdr:spPr>
        <a:xfrm>
          <a:off x="19443700" y="65868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151130</xdr:rowOff>
    </xdr:from>
    <xdr:ext cx="469900" cy="262890"/>
    <xdr:sp macro="" textlink="">
      <xdr:nvSpPr>
        <xdr:cNvPr id="731" name="投資及び出資金最大値テキスト"/>
        <xdr:cNvSpPr txBox="1"/>
      </xdr:nvSpPr>
      <xdr:spPr>
        <a:xfrm>
          <a:off x="19560540" y="484886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8,172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31115</xdr:rowOff>
    </xdr:from>
    <xdr:to>
      <xdr:col>116</xdr:col>
      <xdr:colOff>152400</xdr:colOff>
      <xdr:row>30</xdr:row>
      <xdr:rowOff>31115</xdr:rowOff>
    </xdr:to>
    <xdr:cxnSp macro="">
      <xdr:nvCxnSpPr>
        <xdr:cNvPr id="732" name="直線コネクタ 731"/>
        <xdr:cNvCxnSpPr/>
      </xdr:nvCxnSpPr>
      <xdr:spPr>
        <a:xfrm>
          <a:off x="19443700" y="50641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36</xdr:row>
      <xdr:rowOff>166370</xdr:rowOff>
    </xdr:from>
    <xdr:to>
      <xdr:col>116</xdr:col>
      <xdr:colOff>63500</xdr:colOff>
      <xdr:row>38</xdr:row>
      <xdr:rowOff>72390</xdr:rowOff>
    </xdr:to>
    <xdr:cxnSp macro="">
      <xdr:nvCxnSpPr>
        <xdr:cNvPr id="733" name="直線コネクタ 732"/>
        <xdr:cNvCxnSpPr/>
      </xdr:nvCxnSpPr>
      <xdr:spPr>
        <a:xfrm>
          <a:off x="18775680" y="6205220"/>
          <a:ext cx="73406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5715</xdr:rowOff>
    </xdr:from>
    <xdr:ext cx="378460" cy="262890"/>
    <xdr:sp macro="" textlink="">
      <xdr:nvSpPr>
        <xdr:cNvPr id="734" name="投資及び出資金平均値テキスト"/>
        <xdr:cNvSpPr txBox="1"/>
      </xdr:nvSpPr>
      <xdr:spPr>
        <a:xfrm>
          <a:off x="19560540" y="6212205"/>
          <a:ext cx="37846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156210</xdr:rowOff>
    </xdr:from>
    <xdr:to>
      <xdr:col>116</xdr:col>
      <xdr:colOff>114300</xdr:colOff>
      <xdr:row>38</xdr:row>
      <xdr:rowOff>85725</xdr:rowOff>
    </xdr:to>
    <xdr:sp macro="" textlink="">
      <xdr:nvSpPr>
        <xdr:cNvPr id="735" name="フローチャート: 判断 734"/>
        <xdr:cNvSpPr/>
      </xdr:nvSpPr>
      <xdr:spPr>
        <a:xfrm>
          <a:off x="19458940" y="63627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166370</xdr:rowOff>
    </xdr:from>
    <xdr:to>
      <xdr:col>111</xdr:col>
      <xdr:colOff>167640</xdr:colOff>
      <xdr:row>38</xdr:row>
      <xdr:rowOff>125730</xdr:rowOff>
    </xdr:to>
    <xdr:cxnSp macro="">
      <xdr:nvCxnSpPr>
        <xdr:cNvPr id="736" name="直線コネクタ 735"/>
        <xdr:cNvCxnSpPr/>
      </xdr:nvCxnSpPr>
      <xdr:spPr>
        <a:xfrm flipV="1">
          <a:off x="17988280" y="6205220"/>
          <a:ext cx="7874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139065</xdr:rowOff>
    </xdr:from>
    <xdr:to>
      <xdr:col>112</xdr:col>
      <xdr:colOff>38100</xdr:colOff>
      <xdr:row>38</xdr:row>
      <xdr:rowOff>68580</xdr:rowOff>
    </xdr:to>
    <xdr:sp macro="" textlink="">
      <xdr:nvSpPr>
        <xdr:cNvPr id="737" name="フローチャート: 判断 736"/>
        <xdr:cNvSpPr/>
      </xdr:nvSpPr>
      <xdr:spPr>
        <a:xfrm>
          <a:off x="18735040" y="634555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59055</xdr:rowOff>
    </xdr:from>
    <xdr:ext cx="469900" cy="262255"/>
    <xdr:sp macro="" textlink="">
      <xdr:nvSpPr>
        <xdr:cNvPr id="738" name="テキスト ボックス 737"/>
        <xdr:cNvSpPr txBox="1"/>
      </xdr:nvSpPr>
      <xdr:spPr>
        <a:xfrm>
          <a:off x="18573750" y="643318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125730</xdr:rowOff>
    </xdr:from>
    <xdr:to>
      <xdr:col>107</xdr:col>
      <xdr:colOff>50800</xdr:colOff>
      <xdr:row>38</xdr:row>
      <xdr:rowOff>158750</xdr:rowOff>
    </xdr:to>
    <xdr:cxnSp macro="">
      <xdr:nvCxnSpPr>
        <xdr:cNvPr id="739" name="直線コネクタ 738"/>
        <xdr:cNvCxnSpPr/>
      </xdr:nvCxnSpPr>
      <xdr:spPr>
        <a:xfrm flipV="1">
          <a:off x="17213580" y="6499860"/>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12700</xdr:rowOff>
    </xdr:from>
    <xdr:to>
      <xdr:col>107</xdr:col>
      <xdr:colOff>101600</xdr:colOff>
      <xdr:row>38</xdr:row>
      <xdr:rowOff>115570</xdr:rowOff>
    </xdr:to>
    <xdr:sp macro="" textlink="">
      <xdr:nvSpPr>
        <xdr:cNvPr id="740" name="フローチャート: 判断 739"/>
        <xdr:cNvSpPr/>
      </xdr:nvSpPr>
      <xdr:spPr>
        <a:xfrm>
          <a:off x="17937480" y="63868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132080</xdr:rowOff>
    </xdr:from>
    <xdr:ext cx="378460" cy="262255"/>
    <xdr:sp macro="" textlink="">
      <xdr:nvSpPr>
        <xdr:cNvPr id="741" name="テキスト ボックス 740"/>
        <xdr:cNvSpPr txBox="1"/>
      </xdr:nvSpPr>
      <xdr:spPr>
        <a:xfrm>
          <a:off x="17821910" y="617093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38</xdr:row>
      <xdr:rowOff>158750</xdr:rowOff>
    </xdr:from>
    <xdr:to>
      <xdr:col>102</xdr:col>
      <xdr:colOff>114300</xdr:colOff>
      <xdr:row>38</xdr:row>
      <xdr:rowOff>160655</xdr:rowOff>
    </xdr:to>
    <xdr:cxnSp macro="">
      <xdr:nvCxnSpPr>
        <xdr:cNvPr id="742" name="直線コネクタ 741"/>
        <xdr:cNvCxnSpPr/>
      </xdr:nvCxnSpPr>
      <xdr:spPr>
        <a:xfrm flipV="1">
          <a:off x="16428720" y="6532880"/>
          <a:ext cx="7848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150495</xdr:rowOff>
    </xdr:from>
    <xdr:to>
      <xdr:col>102</xdr:col>
      <xdr:colOff>165100</xdr:colOff>
      <xdr:row>38</xdr:row>
      <xdr:rowOff>79375</xdr:rowOff>
    </xdr:to>
    <xdr:sp macro="" textlink="">
      <xdr:nvSpPr>
        <xdr:cNvPr id="743" name="フローチャート: 判断 742"/>
        <xdr:cNvSpPr/>
      </xdr:nvSpPr>
      <xdr:spPr>
        <a:xfrm>
          <a:off x="17162780" y="63569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95885</xdr:rowOff>
    </xdr:from>
    <xdr:ext cx="377190" cy="262255"/>
    <xdr:sp macro="" textlink="">
      <xdr:nvSpPr>
        <xdr:cNvPr id="744" name="テキスト ボックス 743"/>
        <xdr:cNvSpPr txBox="1"/>
      </xdr:nvSpPr>
      <xdr:spPr>
        <a:xfrm>
          <a:off x="17047210" y="6134735"/>
          <a:ext cx="3771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635</xdr:rowOff>
    </xdr:from>
    <xdr:to>
      <xdr:col>98</xdr:col>
      <xdr:colOff>38100</xdr:colOff>
      <xdr:row>38</xdr:row>
      <xdr:rowOff>104140</xdr:rowOff>
    </xdr:to>
    <xdr:sp macro="" textlink="">
      <xdr:nvSpPr>
        <xdr:cNvPr id="745" name="フローチャート: 判断 744"/>
        <xdr:cNvSpPr/>
      </xdr:nvSpPr>
      <xdr:spPr>
        <a:xfrm>
          <a:off x="16388080" y="63747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167640</xdr:colOff>
      <xdr:row>36</xdr:row>
      <xdr:rowOff>120015</xdr:rowOff>
    </xdr:from>
    <xdr:ext cx="378460" cy="263525"/>
    <xdr:sp macro="" textlink="">
      <xdr:nvSpPr>
        <xdr:cNvPr id="746" name="テキスト ボックス 745"/>
        <xdr:cNvSpPr txBox="1"/>
      </xdr:nvSpPr>
      <xdr:spPr>
        <a:xfrm>
          <a:off x="16261080" y="6158865"/>
          <a:ext cx="378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81280</xdr:rowOff>
    </xdr:from>
    <xdr:ext cx="762000" cy="262890"/>
    <xdr:sp macro="" textlink="">
      <xdr:nvSpPr>
        <xdr:cNvPr id="747" name="テキスト ボックス 746"/>
        <xdr:cNvSpPr txBox="1"/>
      </xdr:nvSpPr>
      <xdr:spPr>
        <a:xfrm>
          <a:off x="193421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167640</xdr:colOff>
      <xdr:row>41</xdr:row>
      <xdr:rowOff>81280</xdr:rowOff>
    </xdr:from>
    <xdr:ext cx="762000" cy="262890"/>
    <xdr:sp macro="" textlink="">
      <xdr:nvSpPr>
        <xdr:cNvPr id="748" name="テキスト ボックス 747"/>
        <xdr:cNvSpPr txBox="1"/>
      </xdr:nvSpPr>
      <xdr:spPr>
        <a:xfrm>
          <a:off x="186080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81280</xdr:rowOff>
    </xdr:from>
    <xdr:ext cx="762000" cy="262890"/>
    <xdr:sp macro="" textlink="">
      <xdr:nvSpPr>
        <xdr:cNvPr id="749" name="テキスト ボックス 748"/>
        <xdr:cNvSpPr txBox="1"/>
      </xdr:nvSpPr>
      <xdr:spPr>
        <a:xfrm>
          <a:off x="178206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81280</xdr:rowOff>
    </xdr:from>
    <xdr:ext cx="762000" cy="262890"/>
    <xdr:sp macro="" textlink="">
      <xdr:nvSpPr>
        <xdr:cNvPr id="750" name="テキスト ボックス 749"/>
        <xdr:cNvSpPr txBox="1"/>
      </xdr:nvSpPr>
      <xdr:spPr>
        <a:xfrm>
          <a:off x="170459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167640</xdr:colOff>
      <xdr:row>41</xdr:row>
      <xdr:rowOff>81280</xdr:rowOff>
    </xdr:from>
    <xdr:ext cx="762000" cy="262890"/>
    <xdr:sp macro="" textlink="">
      <xdr:nvSpPr>
        <xdr:cNvPr id="751" name="テキスト ボックス 750"/>
        <xdr:cNvSpPr txBox="1"/>
      </xdr:nvSpPr>
      <xdr:spPr>
        <a:xfrm>
          <a:off x="1626108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20320</xdr:rowOff>
    </xdr:from>
    <xdr:to>
      <xdr:col>116</xdr:col>
      <xdr:colOff>114300</xdr:colOff>
      <xdr:row>38</xdr:row>
      <xdr:rowOff>123825</xdr:rowOff>
    </xdr:to>
    <xdr:sp macro="" textlink="">
      <xdr:nvSpPr>
        <xdr:cNvPr id="752" name="楕円 751"/>
        <xdr:cNvSpPr/>
      </xdr:nvSpPr>
      <xdr:spPr>
        <a:xfrm>
          <a:off x="19458940" y="63944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167640</xdr:rowOff>
    </xdr:from>
    <xdr:ext cx="378460" cy="262890"/>
    <xdr:sp macro="" textlink="">
      <xdr:nvSpPr>
        <xdr:cNvPr id="753" name="投資及び出資金該当値テキスト"/>
        <xdr:cNvSpPr txBox="1"/>
      </xdr:nvSpPr>
      <xdr:spPr>
        <a:xfrm>
          <a:off x="19560540" y="6374130"/>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114935</xdr:rowOff>
    </xdr:from>
    <xdr:to>
      <xdr:col>112</xdr:col>
      <xdr:colOff>38100</xdr:colOff>
      <xdr:row>37</xdr:row>
      <xdr:rowOff>43815</xdr:rowOff>
    </xdr:to>
    <xdr:sp macro="" textlink="">
      <xdr:nvSpPr>
        <xdr:cNvPr id="754" name="楕円 753"/>
        <xdr:cNvSpPr/>
      </xdr:nvSpPr>
      <xdr:spPr>
        <a:xfrm>
          <a:off x="18735040" y="615378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60325</xdr:rowOff>
    </xdr:from>
    <xdr:ext cx="469900" cy="262255"/>
    <xdr:sp macro="" textlink="">
      <xdr:nvSpPr>
        <xdr:cNvPr id="755" name="テキスト ボックス 754"/>
        <xdr:cNvSpPr txBox="1"/>
      </xdr:nvSpPr>
      <xdr:spPr>
        <a:xfrm>
          <a:off x="18573750" y="593153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74295</xdr:rowOff>
    </xdr:from>
    <xdr:to>
      <xdr:col>107</xdr:col>
      <xdr:colOff>101600</xdr:colOff>
      <xdr:row>39</xdr:row>
      <xdr:rowOff>3175</xdr:rowOff>
    </xdr:to>
    <xdr:sp macro="" textlink="">
      <xdr:nvSpPr>
        <xdr:cNvPr id="756" name="楕円 755"/>
        <xdr:cNvSpPr/>
      </xdr:nvSpPr>
      <xdr:spPr>
        <a:xfrm>
          <a:off x="17937480" y="64484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167640</xdr:rowOff>
    </xdr:from>
    <xdr:ext cx="378460" cy="262890"/>
    <xdr:sp macro="" textlink="">
      <xdr:nvSpPr>
        <xdr:cNvPr id="757" name="テキスト ボックス 756"/>
        <xdr:cNvSpPr txBox="1"/>
      </xdr:nvSpPr>
      <xdr:spPr>
        <a:xfrm>
          <a:off x="17821910" y="6541770"/>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107315</xdr:rowOff>
    </xdr:from>
    <xdr:to>
      <xdr:col>102</xdr:col>
      <xdr:colOff>165100</xdr:colOff>
      <xdr:row>39</xdr:row>
      <xdr:rowOff>36195</xdr:rowOff>
    </xdr:to>
    <xdr:sp macro="" textlink="">
      <xdr:nvSpPr>
        <xdr:cNvPr id="758" name="楕円 757"/>
        <xdr:cNvSpPr/>
      </xdr:nvSpPr>
      <xdr:spPr>
        <a:xfrm>
          <a:off x="17162780" y="64814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26670</xdr:rowOff>
    </xdr:from>
    <xdr:ext cx="377190" cy="262890"/>
    <xdr:sp macro="" textlink="">
      <xdr:nvSpPr>
        <xdr:cNvPr id="759" name="テキスト ボックス 758"/>
        <xdr:cNvSpPr txBox="1"/>
      </xdr:nvSpPr>
      <xdr:spPr>
        <a:xfrm>
          <a:off x="17047210" y="6568440"/>
          <a:ext cx="377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109220</xdr:rowOff>
    </xdr:from>
    <xdr:to>
      <xdr:col>98</xdr:col>
      <xdr:colOff>38100</xdr:colOff>
      <xdr:row>39</xdr:row>
      <xdr:rowOff>38100</xdr:rowOff>
    </xdr:to>
    <xdr:sp macro="" textlink="">
      <xdr:nvSpPr>
        <xdr:cNvPr id="760" name="楕円 759"/>
        <xdr:cNvSpPr/>
      </xdr:nvSpPr>
      <xdr:spPr>
        <a:xfrm>
          <a:off x="16388080" y="648335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167640</xdr:colOff>
      <xdr:row>39</xdr:row>
      <xdr:rowOff>29210</xdr:rowOff>
    </xdr:from>
    <xdr:ext cx="378460" cy="261620"/>
    <xdr:sp macro="" textlink="">
      <xdr:nvSpPr>
        <xdr:cNvPr id="761" name="テキスト ボックス 760"/>
        <xdr:cNvSpPr txBox="1"/>
      </xdr:nvSpPr>
      <xdr:spPr>
        <a:xfrm>
          <a:off x="16261080" y="6570980"/>
          <a:ext cx="378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57785</xdr:rowOff>
    </xdr:from>
    <xdr:to>
      <xdr:col>120</xdr:col>
      <xdr:colOff>114300</xdr:colOff>
      <xdr:row>45</xdr:row>
      <xdr:rowOff>32385</xdr:rowOff>
    </xdr:to>
    <xdr:sp macro="" textlink="">
      <xdr:nvSpPr>
        <xdr:cNvPr id="762" name="正方形/長方形 761"/>
        <xdr:cNvSpPr/>
      </xdr:nvSpPr>
      <xdr:spPr>
        <a:xfrm>
          <a:off x="16093440" y="72701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57785</xdr:rowOff>
    </xdr:from>
    <xdr:to>
      <xdr:col>104</xdr:col>
      <xdr:colOff>127000</xdr:colOff>
      <xdr:row>46</xdr:row>
      <xdr:rowOff>142240</xdr:rowOff>
    </xdr:to>
    <xdr:sp macro="" textlink="">
      <xdr:nvSpPr>
        <xdr:cNvPr id="763" name="正方形/長方形 762"/>
        <xdr:cNvSpPr/>
      </xdr:nvSpPr>
      <xdr:spPr>
        <a:xfrm>
          <a:off x="162204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90170</xdr:rowOff>
    </xdr:from>
    <xdr:to>
      <xdr:col>104</xdr:col>
      <xdr:colOff>127000</xdr:colOff>
      <xdr:row>48</xdr:row>
      <xdr:rowOff>0</xdr:rowOff>
    </xdr:to>
    <xdr:sp macro="" textlink="">
      <xdr:nvSpPr>
        <xdr:cNvPr id="764" name="正方形/長方形 763"/>
        <xdr:cNvSpPr/>
      </xdr:nvSpPr>
      <xdr:spPr>
        <a:xfrm>
          <a:off x="162204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57785</xdr:rowOff>
    </xdr:from>
    <xdr:to>
      <xdr:col>110</xdr:col>
      <xdr:colOff>0</xdr:colOff>
      <xdr:row>46</xdr:row>
      <xdr:rowOff>142240</xdr:rowOff>
    </xdr:to>
    <xdr:sp macro="" textlink="">
      <xdr:nvSpPr>
        <xdr:cNvPr id="765" name="正方形/長方形 764"/>
        <xdr:cNvSpPr/>
      </xdr:nvSpPr>
      <xdr:spPr>
        <a:xfrm>
          <a:off x="1709928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90170</xdr:rowOff>
    </xdr:from>
    <xdr:to>
      <xdr:col>110</xdr:col>
      <xdr:colOff>0</xdr:colOff>
      <xdr:row>48</xdr:row>
      <xdr:rowOff>0</xdr:rowOff>
    </xdr:to>
    <xdr:sp macro="" textlink="">
      <xdr:nvSpPr>
        <xdr:cNvPr id="766" name="正方形/長方形 765"/>
        <xdr:cNvSpPr/>
      </xdr:nvSpPr>
      <xdr:spPr>
        <a:xfrm>
          <a:off x="1709928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57785</xdr:rowOff>
    </xdr:from>
    <xdr:to>
      <xdr:col>116</xdr:col>
      <xdr:colOff>0</xdr:colOff>
      <xdr:row>46</xdr:row>
      <xdr:rowOff>142240</xdr:rowOff>
    </xdr:to>
    <xdr:sp macro="" textlink="">
      <xdr:nvSpPr>
        <xdr:cNvPr id="767" name="正方形/長方形 766"/>
        <xdr:cNvSpPr/>
      </xdr:nvSpPr>
      <xdr:spPr>
        <a:xfrm>
          <a:off x="1810512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90170</xdr:rowOff>
    </xdr:from>
    <xdr:to>
      <xdr:col>116</xdr:col>
      <xdr:colOff>0</xdr:colOff>
      <xdr:row>48</xdr:row>
      <xdr:rowOff>0</xdr:rowOff>
    </xdr:to>
    <xdr:sp macro="" textlink="">
      <xdr:nvSpPr>
        <xdr:cNvPr id="768" name="正方形/長方形 767"/>
        <xdr:cNvSpPr/>
      </xdr:nvSpPr>
      <xdr:spPr>
        <a:xfrm>
          <a:off x="1810512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84455</xdr:rowOff>
    </xdr:to>
    <xdr:sp macro="" textlink="">
      <xdr:nvSpPr>
        <xdr:cNvPr id="769" name="正方形/長方形 768"/>
        <xdr:cNvSpPr/>
      </xdr:nvSpPr>
      <xdr:spPr>
        <a:xfrm>
          <a:off x="16093440" y="80759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9235"/>
    <xdr:sp macro="" textlink="">
      <xdr:nvSpPr>
        <xdr:cNvPr id="770" name="テキスト ボックス 769"/>
        <xdr:cNvSpPr txBox="1"/>
      </xdr:nvSpPr>
      <xdr:spPr>
        <a:xfrm>
          <a:off x="1607820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84455</xdr:rowOff>
    </xdr:from>
    <xdr:to>
      <xdr:col>120</xdr:col>
      <xdr:colOff>114300</xdr:colOff>
      <xdr:row>61</xdr:row>
      <xdr:rowOff>84455</xdr:rowOff>
    </xdr:to>
    <xdr:cxnSp macro="">
      <xdr:nvCxnSpPr>
        <xdr:cNvPr id="771" name="直線コネクタ 770"/>
        <xdr:cNvCxnSpPr/>
      </xdr:nvCxnSpPr>
      <xdr:spPr>
        <a:xfrm>
          <a:off x="16093440" y="103143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45085</xdr:rowOff>
    </xdr:from>
    <xdr:to>
      <xdr:col>120</xdr:col>
      <xdr:colOff>114300</xdr:colOff>
      <xdr:row>59</xdr:row>
      <xdr:rowOff>45085</xdr:rowOff>
    </xdr:to>
    <xdr:cxnSp macro="">
      <xdr:nvCxnSpPr>
        <xdr:cNvPr id="772" name="直線コネクタ 771"/>
        <xdr:cNvCxnSpPr/>
      </xdr:nvCxnSpPr>
      <xdr:spPr>
        <a:xfrm>
          <a:off x="16093440" y="99396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74930</xdr:rowOff>
    </xdr:from>
    <xdr:ext cx="248920" cy="262890"/>
    <xdr:sp macro="" textlink="">
      <xdr:nvSpPr>
        <xdr:cNvPr id="773" name="テキスト ボックス 772"/>
        <xdr:cNvSpPr txBox="1"/>
      </xdr:nvSpPr>
      <xdr:spPr>
        <a:xfrm>
          <a:off x="15890240" y="980186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6093440" y="95656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36195</xdr:rowOff>
    </xdr:from>
    <xdr:ext cx="530225" cy="262255"/>
    <xdr:sp macro="" textlink="">
      <xdr:nvSpPr>
        <xdr:cNvPr id="775" name="テキスト ボックス 774"/>
        <xdr:cNvSpPr txBox="1"/>
      </xdr:nvSpPr>
      <xdr:spPr>
        <a:xfrm>
          <a:off x="15630525" y="942784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142240</xdr:rowOff>
    </xdr:from>
    <xdr:to>
      <xdr:col>120</xdr:col>
      <xdr:colOff>114300</xdr:colOff>
      <xdr:row>54</xdr:row>
      <xdr:rowOff>142240</xdr:rowOff>
    </xdr:to>
    <xdr:cxnSp macro="">
      <xdr:nvCxnSpPr>
        <xdr:cNvPr id="776" name="直線コネクタ 775"/>
        <xdr:cNvCxnSpPr/>
      </xdr:nvCxnSpPr>
      <xdr:spPr>
        <a:xfrm>
          <a:off x="16093440" y="9198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167640</xdr:rowOff>
    </xdr:from>
    <xdr:ext cx="530225" cy="262890"/>
    <xdr:sp macro="" textlink="">
      <xdr:nvSpPr>
        <xdr:cNvPr id="777" name="テキスト ボックス 776"/>
        <xdr:cNvSpPr txBox="1"/>
      </xdr:nvSpPr>
      <xdr:spPr>
        <a:xfrm>
          <a:off x="15630525" y="9056370"/>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103505</xdr:rowOff>
    </xdr:from>
    <xdr:to>
      <xdr:col>120</xdr:col>
      <xdr:colOff>114300</xdr:colOff>
      <xdr:row>52</xdr:row>
      <xdr:rowOff>103505</xdr:rowOff>
    </xdr:to>
    <xdr:cxnSp macro="">
      <xdr:nvCxnSpPr>
        <xdr:cNvPr id="778" name="直線コネクタ 777"/>
        <xdr:cNvCxnSpPr/>
      </xdr:nvCxnSpPr>
      <xdr:spPr>
        <a:xfrm>
          <a:off x="16093440" y="8824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132715</xdr:rowOff>
    </xdr:from>
    <xdr:ext cx="530225" cy="262255"/>
    <xdr:sp macro="" textlink="">
      <xdr:nvSpPr>
        <xdr:cNvPr id="779" name="テキスト ボックス 778"/>
        <xdr:cNvSpPr txBox="1"/>
      </xdr:nvSpPr>
      <xdr:spPr>
        <a:xfrm>
          <a:off x="15630525" y="868616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64135</xdr:rowOff>
    </xdr:from>
    <xdr:to>
      <xdr:col>120</xdr:col>
      <xdr:colOff>114300</xdr:colOff>
      <xdr:row>50</xdr:row>
      <xdr:rowOff>64135</xdr:rowOff>
    </xdr:to>
    <xdr:cxnSp macro="">
      <xdr:nvCxnSpPr>
        <xdr:cNvPr id="780" name="直線コネクタ 779"/>
        <xdr:cNvCxnSpPr/>
      </xdr:nvCxnSpPr>
      <xdr:spPr>
        <a:xfrm>
          <a:off x="16093440" y="8449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93980</xdr:rowOff>
    </xdr:from>
    <xdr:ext cx="530225" cy="262255"/>
    <xdr:sp macro="" textlink="">
      <xdr:nvSpPr>
        <xdr:cNvPr id="781" name="テキスト ボックス 780"/>
        <xdr:cNvSpPr txBox="1"/>
      </xdr:nvSpPr>
      <xdr:spPr>
        <a:xfrm>
          <a:off x="15630525" y="8312150"/>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6093440" y="80759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55245</xdr:rowOff>
    </xdr:from>
    <xdr:ext cx="594360" cy="262255"/>
    <xdr:sp macro="" textlink="">
      <xdr:nvSpPr>
        <xdr:cNvPr id="783" name="テキスト ボックス 782"/>
        <xdr:cNvSpPr txBox="1"/>
      </xdr:nvSpPr>
      <xdr:spPr>
        <a:xfrm>
          <a:off x="15589250" y="793813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84455</xdr:rowOff>
    </xdr:to>
    <xdr:sp macro="" textlink="">
      <xdr:nvSpPr>
        <xdr:cNvPr id="784" name="貸付金グラフ枠"/>
        <xdr:cNvSpPr/>
      </xdr:nvSpPr>
      <xdr:spPr>
        <a:xfrm>
          <a:off x="16093440" y="80759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86995</xdr:rowOff>
    </xdr:from>
    <xdr:to>
      <xdr:col>116</xdr:col>
      <xdr:colOff>62865</xdr:colOff>
      <xdr:row>59</xdr:row>
      <xdr:rowOff>45085</xdr:rowOff>
    </xdr:to>
    <xdr:cxnSp macro="">
      <xdr:nvCxnSpPr>
        <xdr:cNvPr id="785" name="直線コネクタ 784"/>
        <xdr:cNvCxnSpPr/>
      </xdr:nvCxnSpPr>
      <xdr:spPr>
        <a:xfrm flipV="1">
          <a:off x="19507835" y="8472805"/>
          <a:ext cx="127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49530</xdr:rowOff>
    </xdr:from>
    <xdr:ext cx="249555" cy="262255"/>
    <xdr:sp macro="" textlink="">
      <xdr:nvSpPr>
        <xdr:cNvPr id="786" name="貸付金最小値テキスト"/>
        <xdr:cNvSpPr txBox="1"/>
      </xdr:nvSpPr>
      <xdr:spPr>
        <a:xfrm>
          <a:off x="19560540" y="9944100"/>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45085</xdr:rowOff>
    </xdr:from>
    <xdr:to>
      <xdr:col>116</xdr:col>
      <xdr:colOff>152400</xdr:colOff>
      <xdr:row>59</xdr:row>
      <xdr:rowOff>45085</xdr:rowOff>
    </xdr:to>
    <xdr:cxnSp macro="">
      <xdr:nvCxnSpPr>
        <xdr:cNvPr id="787" name="直線コネクタ 786"/>
        <xdr:cNvCxnSpPr/>
      </xdr:nvCxnSpPr>
      <xdr:spPr>
        <a:xfrm>
          <a:off x="19443700" y="99396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33020</xdr:rowOff>
    </xdr:from>
    <xdr:ext cx="534670" cy="261620"/>
    <xdr:sp macro="" textlink="">
      <xdr:nvSpPr>
        <xdr:cNvPr id="788" name="貸付金最大値テキスト"/>
        <xdr:cNvSpPr txBox="1"/>
      </xdr:nvSpPr>
      <xdr:spPr>
        <a:xfrm>
          <a:off x="19560540" y="825119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78,822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86995</xdr:rowOff>
    </xdr:from>
    <xdr:to>
      <xdr:col>116</xdr:col>
      <xdr:colOff>152400</xdr:colOff>
      <xdr:row>50</xdr:row>
      <xdr:rowOff>86995</xdr:rowOff>
    </xdr:to>
    <xdr:cxnSp macro="">
      <xdr:nvCxnSpPr>
        <xdr:cNvPr id="789" name="直線コネクタ 788"/>
        <xdr:cNvCxnSpPr/>
      </xdr:nvCxnSpPr>
      <xdr:spPr>
        <a:xfrm>
          <a:off x="19443700" y="84728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59</xdr:row>
      <xdr:rowOff>45085</xdr:rowOff>
    </xdr:from>
    <xdr:to>
      <xdr:col>116</xdr:col>
      <xdr:colOff>63500</xdr:colOff>
      <xdr:row>59</xdr:row>
      <xdr:rowOff>45085</xdr:rowOff>
    </xdr:to>
    <xdr:cxnSp macro="">
      <xdr:nvCxnSpPr>
        <xdr:cNvPr id="790" name="直線コネクタ 789"/>
        <xdr:cNvCxnSpPr/>
      </xdr:nvCxnSpPr>
      <xdr:spPr>
        <a:xfrm>
          <a:off x="18775680" y="9939655"/>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105410</xdr:rowOff>
    </xdr:from>
    <xdr:ext cx="469900" cy="262255"/>
    <xdr:sp macro="" textlink="">
      <xdr:nvSpPr>
        <xdr:cNvPr id="791" name="貸付金平均値テキスト"/>
        <xdr:cNvSpPr txBox="1"/>
      </xdr:nvSpPr>
      <xdr:spPr>
        <a:xfrm>
          <a:off x="19560540" y="9664700"/>
          <a:ext cx="4699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81915</xdr:rowOff>
    </xdr:from>
    <xdr:to>
      <xdr:col>116</xdr:col>
      <xdr:colOff>114300</xdr:colOff>
      <xdr:row>59</xdr:row>
      <xdr:rowOff>11430</xdr:rowOff>
    </xdr:to>
    <xdr:sp macro="" textlink="">
      <xdr:nvSpPr>
        <xdr:cNvPr id="792" name="フローチャート: 判断 791"/>
        <xdr:cNvSpPr/>
      </xdr:nvSpPr>
      <xdr:spPr>
        <a:xfrm>
          <a:off x="19458940" y="98088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39370</xdr:rowOff>
    </xdr:from>
    <xdr:to>
      <xdr:col>111</xdr:col>
      <xdr:colOff>167640</xdr:colOff>
      <xdr:row>59</xdr:row>
      <xdr:rowOff>45085</xdr:rowOff>
    </xdr:to>
    <xdr:cxnSp macro="">
      <xdr:nvCxnSpPr>
        <xdr:cNvPr id="793" name="直線コネクタ 792"/>
        <xdr:cNvCxnSpPr/>
      </xdr:nvCxnSpPr>
      <xdr:spPr>
        <a:xfrm>
          <a:off x="17988280" y="9933940"/>
          <a:ext cx="7874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62230</xdr:rowOff>
    </xdr:from>
    <xdr:to>
      <xdr:col>112</xdr:col>
      <xdr:colOff>38100</xdr:colOff>
      <xdr:row>58</xdr:row>
      <xdr:rowOff>165735</xdr:rowOff>
    </xdr:to>
    <xdr:sp macro="" textlink="">
      <xdr:nvSpPr>
        <xdr:cNvPr id="794" name="フローチャート: 判断 793"/>
        <xdr:cNvSpPr/>
      </xdr:nvSpPr>
      <xdr:spPr>
        <a:xfrm>
          <a:off x="18735040" y="97891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8255</xdr:rowOff>
    </xdr:from>
    <xdr:ext cx="469900" cy="263525"/>
    <xdr:sp macro="" textlink="">
      <xdr:nvSpPr>
        <xdr:cNvPr id="795" name="テキスト ボックス 794"/>
        <xdr:cNvSpPr txBox="1"/>
      </xdr:nvSpPr>
      <xdr:spPr>
        <a:xfrm>
          <a:off x="18573750" y="956754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39370</xdr:rowOff>
    </xdr:from>
    <xdr:to>
      <xdr:col>107</xdr:col>
      <xdr:colOff>50800</xdr:colOff>
      <xdr:row>59</xdr:row>
      <xdr:rowOff>39370</xdr:rowOff>
    </xdr:to>
    <xdr:cxnSp macro="">
      <xdr:nvCxnSpPr>
        <xdr:cNvPr id="796" name="直線コネクタ 795"/>
        <xdr:cNvCxnSpPr/>
      </xdr:nvCxnSpPr>
      <xdr:spPr>
        <a:xfrm flipV="1">
          <a:off x="17213580" y="993394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84455</xdr:rowOff>
    </xdr:from>
    <xdr:to>
      <xdr:col>107</xdr:col>
      <xdr:colOff>101600</xdr:colOff>
      <xdr:row>59</xdr:row>
      <xdr:rowOff>13335</xdr:rowOff>
    </xdr:to>
    <xdr:sp macro="" textlink="">
      <xdr:nvSpPr>
        <xdr:cNvPr id="797" name="フローチャート: 判断 796"/>
        <xdr:cNvSpPr/>
      </xdr:nvSpPr>
      <xdr:spPr>
        <a:xfrm>
          <a:off x="17937480" y="98113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29845</xdr:rowOff>
    </xdr:from>
    <xdr:ext cx="469900" cy="261620"/>
    <xdr:sp macro="" textlink="">
      <xdr:nvSpPr>
        <xdr:cNvPr id="798" name="テキスト ボックス 797"/>
        <xdr:cNvSpPr txBox="1"/>
      </xdr:nvSpPr>
      <xdr:spPr>
        <a:xfrm>
          <a:off x="17776190" y="958913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59</xdr:row>
      <xdr:rowOff>39370</xdr:rowOff>
    </xdr:from>
    <xdr:to>
      <xdr:col>102</xdr:col>
      <xdr:colOff>114300</xdr:colOff>
      <xdr:row>59</xdr:row>
      <xdr:rowOff>39370</xdr:rowOff>
    </xdr:to>
    <xdr:cxnSp macro="">
      <xdr:nvCxnSpPr>
        <xdr:cNvPr id="799" name="直線コネクタ 798"/>
        <xdr:cNvCxnSpPr/>
      </xdr:nvCxnSpPr>
      <xdr:spPr>
        <a:xfrm flipV="1">
          <a:off x="16428720" y="993394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93980</xdr:rowOff>
    </xdr:from>
    <xdr:to>
      <xdr:col>102</xdr:col>
      <xdr:colOff>165100</xdr:colOff>
      <xdr:row>59</xdr:row>
      <xdr:rowOff>22860</xdr:rowOff>
    </xdr:to>
    <xdr:sp macro="" textlink="">
      <xdr:nvSpPr>
        <xdr:cNvPr id="800" name="フローチャート: 判断 799"/>
        <xdr:cNvSpPr/>
      </xdr:nvSpPr>
      <xdr:spPr>
        <a:xfrm>
          <a:off x="17162780" y="98209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40005</xdr:rowOff>
    </xdr:from>
    <xdr:ext cx="468630" cy="262890"/>
    <xdr:sp macro="" textlink="">
      <xdr:nvSpPr>
        <xdr:cNvPr id="801" name="テキスト ボックス 800"/>
        <xdr:cNvSpPr txBox="1"/>
      </xdr:nvSpPr>
      <xdr:spPr>
        <a:xfrm>
          <a:off x="17001490" y="9599295"/>
          <a:ext cx="468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17780</xdr:rowOff>
    </xdr:to>
    <xdr:sp macro="" textlink="">
      <xdr:nvSpPr>
        <xdr:cNvPr id="802" name="フローチャート: 判断 801"/>
        <xdr:cNvSpPr/>
      </xdr:nvSpPr>
      <xdr:spPr>
        <a:xfrm>
          <a:off x="16388080" y="981583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34925</xdr:rowOff>
    </xdr:from>
    <xdr:ext cx="469900" cy="262255"/>
    <xdr:sp macro="" textlink="">
      <xdr:nvSpPr>
        <xdr:cNvPr id="803" name="テキスト ボックス 802"/>
        <xdr:cNvSpPr txBox="1"/>
      </xdr:nvSpPr>
      <xdr:spPr>
        <a:xfrm>
          <a:off x="16226790" y="959421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81280</xdr:rowOff>
    </xdr:from>
    <xdr:ext cx="762000" cy="262890"/>
    <xdr:sp macro="" textlink="">
      <xdr:nvSpPr>
        <xdr:cNvPr id="804" name="テキスト ボックス 803"/>
        <xdr:cNvSpPr txBox="1"/>
      </xdr:nvSpPr>
      <xdr:spPr>
        <a:xfrm>
          <a:off x="193421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167640</xdr:colOff>
      <xdr:row>61</xdr:row>
      <xdr:rowOff>81280</xdr:rowOff>
    </xdr:from>
    <xdr:ext cx="762000" cy="262890"/>
    <xdr:sp macro="" textlink="">
      <xdr:nvSpPr>
        <xdr:cNvPr id="805" name="テキスト ボックス 804"/>
        <xdr:cNvSpPr txBox="1"/>
      </xdr:nvSpPr>
      <xdr:spPr>
        <a:xfrm>
          <a:off x="186080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81280</xdr:rowOff>
    </xdr:from>
    <xdr:ext cx="762000" cy="262890"/>
    <xdr:sp macro="" textlink="">
      <xdr:nvSpPr>
        <xdr:cNvPr id="806" name="テキスト ボックス 805"/>
        <xdr:cNvSpPr txBox="1"/>
      </xdr:nvSpPr>
      <xdr:spPr>
        <a:xfrm>
          <a:off x="178206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81280</xdr:rowOff>
    </xdr:from>
    <xdr:ext cx="762000" cy="262890"/>
    <xdr:sp macro="" textlink="">
      <xdr:nvSpPr>
        <xdr:cNvPr id="807" name="テキスト ボックス 806"/>
        <xdr:cNvSpPr txBox="1"/>
      </xdr:nvSpPr>
      <xdr:spPr>
        <a:xfrm>
          <a:off x="170459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167640</xdr:colOff>
      <xdr:row>61</xdr:row>
      <xdr:rowOff>81280</xdr:rowOff>
    </xdr:from>
    <xdr:ext cx="762000" cy="262890"/>
    <xdr:sp macro="" textlink="">
      <xdr:nvSpPr>
        <xdr:cNvPr id="808" name="テキスト ボックス 807"/>
        <xdr:cNvSpPr txBox="1"/>
      </xdr:nvSpPr>
      <xdr:spPr>
        <a:xfrm>
          <a:off x="1626108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167640</xdr:rowOff>
    </xdr:from>
    <xdr:to>
      <xdr:col>116</xdr:col>
      <xdr:colOff>114300</xdr:colOff>
      <xdr:row>59</xdr:row>
      <xdr:rowOff>96520</xdr:rowOff>
    </xdr:to>
    <xdr:sp macro="" textlink="">
      <xdr:nvSpPr>
        <xdr:cNvPr id="809" name="楕円 808"/>
        <xdr:cNvSpPr/>
      </xdr:nvSpPr>
      <xdr:spPr>
        <a:xfrm>
          <a:off x="19458940" y="98945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81280</xdr:rowOff>
    </xdr:from>
    <xdr:ext cx="249555" cy="262890"/>
    <xdr:sp macro="" textlink="">
      <xdr:nvSpPr>
        <xdr:cNvPr id="810" name="貸付金該当値テキスト"/>
        <xdr:cNvSpPr txBox="1"/>
      </xdr:nvSpPr>
      <xdr:spPr>
        <a:xfrm>
          <a:off x="19560540" y="980821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167640</xdr:rowOff>
    </xdr:from>
    <xdr:to>
      <xdr:col>112</xdr:col>
      <xdr:colOff>38100</xdr:colOff>
      <xdr:row>59</xdr:row>
      <xdr:rowOff>96520</xdr:rowOff>
    </xdr:to>
    <xdr:sp macro="" textlink="">
      <xdr:nvSpPr>
        <xdr:cNvPr id="811" name="楕円 810"/>
        <xdr:cNvSpPr/>
      </xdr:nvSpPr>
      <xdr:spPr>
        <a:xfrm>
          <a:off x="18735040" y="989457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87630</xdr:rowOff>
    </xdr:from>
    <xdr:ext cx="249555" cy="262255"/>
    <xdr:sp macro="" textlink="">
      <xdr:nvSpPr>
        <xdr:cNvPr id="812" name="テキスト ボックス 811"/>
        <xdr:cNvSpPr txBox="1"/>
      </xdr:nvSpPr>
      <xdr:spPr>
        <a:xfrm>
          <a:off x="18661380" y="9982200"/>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90805</xdr:rowOff>
    </xdr:to>
    <xdr:sp macro="" textlink="">
      <xdr:nvSpPr>
        <xdr:cNvPr id="813" name="楕円 812"/>
        <xdr:cNvSpPr/>
      </xdr:nvSpPr>
      <xdr:spPr>
        <a:xfrm>
          <a:off x="17937480" y="98888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81915</xdr:rowOff>
    </xdr:from>
    <xdr:ext cx="378460" cy="263525"/>
    <xdr:sp macro="" textlink="">
      <xdr:nvSpPr>
        <xdr:cNvPr id="814" name="テキスト ボックス 813"/>
        <xdr:cNvSpPr txBox="1"/>
      </xdr:nvSpPr>
      <xdr:spPr>
        <a:xfrm>
          <a:off x="17821910" y="9976485"/>
          <a:ext cx="378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90805</xdr:rowOff>
    </xdr:to>
    <xdr:sp macro="" textlink="">
      <xdr:nvSpPr>
        <xdr:cNvPr id="815" name="楕円 814"/>
        <xdr:cNvSpPr/>
      </xdr:nvSpPr>
      <xdr:spPr>
        <a:xfrm>
          <a:off x="17162780" y="98888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81915</xdr:rowOff>
    </xdr:from>
    <xdr:ext cx="377190" cy="263525"/>
    <xdr:sp macro="" textlink="">
      <xdr:nvSpPr>
        <xdr:cNvPr id="816" name="テキスト ボックス 815"/>
        <xdr:cNvSpPr txBox="1"/>
      </xdr:nvSpPr>
      <xdr:spPr>
        <a:xfrm>
          <a:off x="17047210" y="9976485"/>
          <a:ext cx="377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90805</xdr:rowOff>
    </xdr:to>
    <xdr:sp macro="" textlink="">
      <xdr:nvSpPr>
        <xdr:cNvPr id="817" name="楕円 816"/>
        <xdr:cNvSpPr/>
      </xdr:nvSpPr>
      <xdr:spPr>
        <a:xfrm>
          <a:off x="16388080" y="988885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167640</xdr:colOff>
      <xdr:row>59</xdr:row>
      <xdr:rowOff>81915</xdr:rowOff>
    </xdr:from>
    <xdr:ext cx="378460" cy="263525"/>
    <xdr:sp macro="" textlink="">
      <xdr:nvSpPr>
        <xdr:cNvPr id="818" name="テキスト ボックス 817"/>
        <xdr:cNvSpPr txBox="1"/>
      </xdr:nvSpPr>
      <xdr:spPr>
        <a:xfrm>
          <a:off x="16261080" y="9976485"/>
          <a:ext cx="378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57785</xdr:rowOff>
    </xdr:from>
    <xdr:to>
      <xdr:col>120</xdr:col>
      <xdr:colOff>114300</xdr:colOff>
      <xdr:row>65</xdr:row>
      <xdr:rowOff>32385</xdr:rowOff>
    </xdr:to>
    <xdr:sp macro="" textlink="">
      <xdr:nvSpPr>
        <xdr:cNvPr id="819" name="正方形/長方形 818"/>
        <xdr:cNvSpPr/>
      </xdr:nvSpPr>
      <xdr:spPr>
        <a:xfrm>
          <a:off x="16093440" y="106229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57785</xdr:rowOff>
    </xdr:from>
    <xdr:to>
      <xdr:col>104</xdr:col>
      <xdr:colOff>127000</xdr:colOff>
      <xdr:row>66</xdr:row>
      <xdr:rowOff>142240</xdr:rowOff>
    </xdr:to>
    <xdr:sp macro="" textlink="">
      <xdr:nvSpPr>
        <xdr:cNvPr id="820" name="正方形/長方形 819"/>
        <xdr:cNvSpPr/>
      </xdr:nvSpPr>
      <xdr:spPr>
        <a:xfrm>
          <a:off x="162204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90170</xdr:rowOff>
    </xdr:from>
    <xdr:to>
      <xdr:col>104</xdr:col>
      <xdr:colOff>127000</xdr:colOff>
      <xdr:row>68</xdr:row>
      <xdr:rowOff>0</xdr:rowOff>
    </xdr:to>
    <xdr:sp macro="" textlink="">
      <xdr:nvSpPr>
        <xdr:cNvPr id="821" name="正方形/長方形 820"/>
        <xdr:cNvSpPr/>
      </xdr:nvSpPr>
      <xdr:spPr>
        <a:xfrm>
          <a:off x="162204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57785</xdr:rowOff>
    </xdr:from>
    <xdr:to>
      <xdr:col>110</xdr:col>
      <xdr:colOff>0</xdr:colOff>
      <xdr:row>66</xdr:row>
      <xdr:rowOff>142240</xdr:rowOff>
    </xdr:to>
    <xdr:sp macro="" textlink="">
      <xdr:nvSpPr>
        <xdr:cNvPr id="822" name="正方形/長方形 821"/>
        <xdr:cNvSpPr/>
      </xdr:nvSpPr>
      <xdr:spPr>
        <a:xfrm>
          <a:off x="1709928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90170</xdr:rowOff>
    </xdr:from>
    <xdr:to>
      <xdr:col>110</xdr:col>
      <xdr:colOff>0</xdr:colOff>
      <xdr:row>68</xdr:row>
      <xdr:rowOff>0</xdr:rowOff>
    </xdr:to>
    <xdr:sp macro="" textlink="">
      <xdr:nvSpPr>
        <xdr:cNvPr id="823" name="正方形/長方形 822"/>
        <xdr:cNvSpPr/>
      </xdr:nvSpPr>
      <xdr:spPr>
        <a:xfrm>
          <a:off x="1709928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57785</xdr:rowOff>
    </xdr:from>
    <xdr:to>
      <xdr:col>116</xdr:col>
      <xdr:colOff>0</xdr:colOff>
      <xdr:row>66</xdr:row>
      <xdr:rowOff>142240</xdr:rowOff>
    </xdr:to>
    <xdr:sp macro="" textlink="">
      <xdr:nvSpPr>
        <xdr:cNvPr id="824" name="正方形/長方形 823"/>
        <xdr:cNvSpPr/>
      </xdr:nvSpPr>
      <xdr:spPr>
        <a:xfrm>
          <a:off x="1810512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90170</xdr:rowOff>
    </xdr:from>
    <xdr:to>
      <xdr:col>116</xdr:col>
      <xdr:colOff>0</xdr:colOff>
      <xdr:row>68</xdr:row>
      <xdr:rowOff>0</xdr:rowOff>
    </xdr:to>
    <xdr:sp macro="" textlink="">
      <xdr:nvSpPr>
        <xdr:cNvPr id="825" name="正方形/長方形 824"/>
        <xdr:cNvSpPr/>
      </xdr:nvSpPr>
      <xdr:spPr>
        <a:xfrm>
          <a:off x="1810512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84455</xdr:rowOff>
    </xdr:to>
    <xdr:sp macro="" textlink="">
      <xdr:nvSpPr>
        <xdr:cNvPr id="826" name="正方形/長方形 825"/>
        <xdr:cNvSpPr/>
      </xdr:nvSpPr>
      <xdr:spPr>
        <a:xfrm>
          <a:off x="16093440" y="114287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9235"/>
    <xdr:sp macro="" textlink="">
      <xdr:nvSpPr>
        <xdr:cNvPr id="827" name="テキスト ボックス 826"/>
        <xdr:cNvSpPr txBox="1"/>
      </xdr:nvSpPr>
      <xdr:spPr>
        <a:xfrm>
          <a:off x="16078200" y="112420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84455</xdr:rowOff>
    </xdr:from>
    <xdr:to>
      <xdr:col>120</xdr:col>
      <xdr:colOff>114300</xdr:colOff>
      <xdr:row>81</xdr:row>
      <xdr:rowOff>84455</xdr:rowOff>
    </xdr:to>
    <xdr:cxnSp macro="">
      <xdr:nvCxnSpPr>
        <xdr:cNvPr id="828" name="直線コネクタ 827"/>
        <xdr:cNvCxnSpPr/>
      </xdr:nvCxnSpPr>
      <xdr:spPr>
        <a:xfrm>
          <a:off x="16093440" y="136671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113665</xdr:rowOff>
    </xdr:from>
    <xdr:ext cx="530225" cy="262890"/>
    <xdr:sp macro="" textlink="">
      <xdr:nvSpPr>
        <xdr:cNvPr id="829" name="テキスト ボックス 828"/>
        <xdr:cNvSpPr txBox="1"/>
      </xdr:nvSpPr>
      <xdr:spPr>
        <a:xfrm>
          <a:off x="15630525" y="13528675"/>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45085</xdr:rowOff>
    </xdr:from>
    <xdr:to>
      <xdr:col>120</xdr:col>
      <xdr:colOff>114300</xdr:colOff>
      <xdr:row>79</xdr:row>
      <xdr:rowOff>45085</xdr:rowOff>
    </xdr:to>
    <xdr:cxnSp macro="">
      <xdr:nvCxnSpPr>
        <xdr:cNvPr id="830" name="直線コネクタ 829"/>
        <xdr:cNvCxnSpPr/>
      </xdr:nvCxnSpPr>
      <xdr:spPr>
        <a:xfrm>
          <a:off x="16093440" y="132924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74930</xdr:rowOff>
    </xdr:from>
    <xdr:ext cx="530225" cy="262890"/>
    <xdr:sp macro="" textlink="">
      <xdr:nvSpPr>
        <xdr:cNvPr id="831" name="テキスト ボックス 830"/>
        <xdr:cNvSpPr txBox="1"/>
      </xdr:nvSpPr>
      <xdr:spPr>
        <a:xfrm>
          <a:off x="15630525" y="13154660"/>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6093440" y="129184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36195</xdr:rowOff>
    </xdr:from>
    <xdr:ext cx="530225" cy="262255"/>
    <xdr:sp macro="" textlink="">
      <xdr:nvSpPr>
        <xdr:cNvPr id="833" name="テキスト ボックス 832"/>
        <xdr:cNvSpPr txBox="1"/>
      </xdr:nvSpPr>
      <xdr:spPr>
        <a:xfrm>
          <a:off x="15630525" y="1278064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142240</xdr:rowOff>
    </xdr:from>
    <xdr:to>
      <xdr:col>120</xdr:col>
      <xdr:colOff>114300</xdr:colOff>
      <xdr:row>74</xdr:row>
      <xdr:rowOff>142240</xdr:rowOff>
    </xdr:to>
    <xdr:cxnSp macro="">
      <xdr:nvCxnSpPr>
        <xdr:cNvPr id="834" name="直線コネクタ 833"/>
        <xdr:cNvCxnSpPr/>
      </xdr:nvCxnSpPr>
      <xdr:spPr>
        <a:xfrm>
          <a:off x="16093440" y="125514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167640</xdr:rowOff>
    </xdr:from>
    <xdr:ext cx="530225" cy="262890"/>
    <xdr:sp macro="" textlink="">
      <xdr:nvSpPr>
        <xdr:cNvPr id="835" name="テキスト ボックス 834"/>
        <xdr:cNvSpPr txBox="1"/>
      </xdr:nvSpPr>
      <xdr:spPr>
        <a:xfrm>
          <a:off x="15630525" y="12409170"/>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103505</xdr:rowOff>
    </xdr:from>
    <xdr:to>
      <xdr:col>120</xdr:col>
      <xdr:colOff>114300</xdr:colOff>
      <xdr:row>72</xdr:row>
      <xdr:rowOff>103505</xdr:rowOff>
    </xdr:to>
    <xdr:cxnSp macro="">
      <xdr:nvCxnSpPr>
        <xdr:cNvPr id="836" name="直線コネクタ 835"/>
        <xdr:cNvCxnSpPr/>
      </xdr:nvCxnSpPr>
      <xdr:spPr>
        <a:xfrm>
          <a:off x="16093440" y="121773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132715</xdr:rowOff>
    </xdr:from>
    <xdr:ext cx="530225" cy="262255"/>
    <xdr:sp macro="" textlink="">
      <xdr:nvSpPr>
        <xdr:cNvPr id="837" name="テキスト ボックス 836"/>
        <xdr:cNvSpPr txBox="1"/>
      </xdr:nvSpPr>
      <xdr:spPr>
        <a:xfrm>
          <a:off x="15630525" y="1203896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64135</xdr:rowOff>
    </xdr:from>
    <xdr:to>
      <xdr:col>120</xdr:col>
      <xdr:colOff>114300</xdr:colOff>
      <xdr:row>70</xdr:row>
      <xdr:rowOff>64135</xdr:rowOff>
    </xdr:to>
    <xdr:cxnSp macro="">
      <xdr:nvCxnSpPr>
        <xdr:cNvPr id="838" name="直線コネクタ 837"/>
        <xdr:cNvCxnSpPr/>
      </xdr:nvCxnSpPr>
      <xdr:spPr>
        <a:xfrm>
          <a:off x="16093440" y="118027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93980</xdr:rowOff>
    </xdr:from>
    <xdr:ext cx="530225" cy="262255"/>
    <xdr:sp macro="" textlink="">
      <xdr:nvSpPr>
        <xdr:cNvPr id="839" name="テキスト ボックス 838"/>
        <xdr:cNvSpPr txBox="1"/>
      </xdr:nvSpPr>
      <xdr:spPr>
        <a:xfrm>
          <a:off x="15630525" y="11664950"/>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6093440" y="114287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55245</xdr:rowOff>
    </xdr:from>
    <xdr:ext cx="530225" cy="262255"/>
    <xdr:sp macro="" textlink="">
      <xdr:nvSpPr>
        <xdr:cNvPr id="841" name="テキスト ボックス 840"/>
        <xdr:cNvSpPr txBox="1"/>
      </xdr:nvSpPr>
      <xdr:spPr>
        <a:xfrm>
          <a:off x="15630525" y="1129093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84455</xdr:rowOff>
    </xdr:to>
    <xdr:sp macro="" textlink="">
      <xdr:nvSpPr>
        <xdr:cNvPr id="842" name="繰出金グラフ枠"/>
        <xdr:cNvSpPr/>
      </xdr:nvSpPr>
      <xdr:spPr>
        <a:xfrm>
          <a:off x="16093440" y="114287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17780</xdr:rowOff>
    </xdr:from>
    <xdr:to>
      <xdr:col>116</xdr:col>
      <xdr:colOff>62865</xdr:colOff>
      <xdr:row>79</xdr:row>
      <xdr:rowOff>32385</xdr:rowOff>
    </xdr:to>
    <xdr:cxnSp macro="">
      <xdr:nvCxnSpPr>
        <xdr:cNvPr id="843" name="直線コネクタ 842"/>
        <xdr:cNvCxnSpPr/>
      </xdr:nvCxnSpPr>
      <xdr:spPr>
        <a:xfrm flipV="1">
          <a:off x="19507835" y="11924030"/>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36195</xdr:rowOff>
    </xdr:from>
    <xdr:ext cx="534670" cy="262255"/>
    <xdr:sp macro="" textlink="">
      <xdr:nvSpPr>
        <xdr:cNvPr id="844" name="繰出金最小値テキスト"/>
        <xdr:cNvSpPr txBox="1"/>
      </xdr:nvSpPr>
      <xdr:spPr>
        <a:xfrm>
          <a:off x="19560540" y="1328356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32385</xdr:rowOff>
    </xdr:from>
    <xdr:to>
      <xdr:col>116</xdr:col>
      <xdr:colOff>152400</xdr:colOff>
      <xdr:row>79</xdr:row>
      <xdr:rowOff>32385</xdr:rowOff>
    </xdr:to>
    <xdr:cxnSp macro="">
      <xdr:nvCxnSpPr>
        <xdr:cNvPr id="845" name="直線コネクタ 844"/>
        <xdr:cNvCxnSpPr/>
      </xdr:nvCxnSpPr>
      <xdr:spPr>
        <a:xfrm>
          <a:off x="19443700" y="132797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137795</xdr:rowOff>
    </xdr:from>
    <xdr:ext cx="534670" cy="263525"/>
    <xdr:sp macro="" textlink="">
      <xdr:nvSpPr>
        <xdr:cNvPr id="846" name="繰出金最大値テキスト"/>
        <xdr:cNvSpPr txBox="1"/>
      </xdr:nvSpPr>
      <xdr:spPr>
        <a:xfrm>
          <a:off x="19560540" y="1170876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56,693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17780</xdr:rowOff>
    </xdr:from>
    <xdr:to>
      <xdr:col>116</xdr:col>
      <xdr:colOff>152400</xdr:colOff>
      <xdr:row>71</xdr:row>
      <xdr:rowOff>17780</xdr:rowOff>
    </xdr:to>
    <xdr:cxnSp macro="">
      <xdr:nvCxnSpPr>
        <xdr:cNvPr id="847" name="直線コネクタ 846"/>
        <xdr:cNvCxnSpPr/>
      </xdr:nvCxnSpPr>
      <xdr:spPr>
        <a:xfrm>
          <a:off x="19443700" y="119240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75</xdr:row>
      <xdr:rowOff>113665</xdr:rowOff>
    </xdr:from>
    <xdr:to>
      <xdr:col>116</xdr:col>
      <xdr:colOff>63500</xdr:colOff>
      <xdr:row>75</xdr:row>
      <xdr:rowOff>151130</xdr:rowOff>
    </xdr:to>
    <xdr:cxnSp macro="">
      <xdr:nvCxnSpPr>
        <xdr:cNvPr id="848" name="直線コネクタ 847"/>
        <xdr:cNvCxnSpPr/>
      </xdr:nvCxnSpPr>
      <xdr:spPr>
        <a:xfrm flipV="1">
          <a:off x="18775680" y="12690475"/>
          <a:ext cx="7340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46990</xdr:rowOff>
    </xdr:from>
    <xdr:ext cx="534670" cy="262255"/>
    <xdr:sp macro="" textlink="">
      <xdr:nvSpPr>
        <xdr:cNvPr id="849" name="繰出金平均値テキスト"/>
        <xdr:cNvSpPr txBox="1"/>
      </xdr:nvSpPr>
      <xdr:spPr>
        <a:xfrm>
          <a:off x="19560540" y="12623800"/>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68580</xdr:rowOff>
    </xdr:from>
    <xdr:to>
      <xdr:col>116</xdr:col>
      <xdr:colOff>114300</xdr:colOff>
      <xdr:row>75</xdr:row>
      <xdr:rowOff>167640</xdr:rowOff>
    </xdr:to>
    <xdr:sp macro="" textlink="">
      <xdr:nvSpPr>
        <xdr:cNvPr id="850" name="フローチャート: 判断 849"/>
        <xdr:cNvSpPr/>
      </xdr:nvSpPr>
      <xdr:spPr>
        <a:xfrm>
          <a:off x="19458940" y="12645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107315</xdr:rowOff>
    </xdr:from>
    <xdr:to>
      <xdr:col>111</xdr:col>
      <xdr:colOff>167640</xdr:colOff>
      <xdr:row>75</xdr:row>
      <xdr:rowOff>151130</xdr:rowOff>
    </xdr:to>
    <xdr:cxnSp macro="">
      <xdr:nvCxnSpPr>
        <xdr:cNvPr id="851" name="直線コネクタ 850"/>
        <xdr:cNvCxnSpPr/>
      </xdr:nvCxnSpPr>
      <xdr:spPr>
        <a:xfrm>
          <a:off x="17988280" y="12348845"/>
          <a:ext cx="787400" cy="37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71120</xdr:rowOff>
    </xdr:from>
    <xdr:to>
      <xdr:col>112</xdr:col>
      <xdr:colOff>38100</xdr:colOff>
      <xdr:row>76</xdr:row>
      <xdr:rowOff>0</xdr:rowOff>
    </xdr:to>
    <xdr:sp macro="" textlink="">
      <xdr:nvSpPr>
        <xdr:cNvPr id="852" name="フローチャート: 判断 851"/>
        <xdr:cNvSpPr/>
      </xdr:nvSpPr>
      <xdr:spPr>
        <a:xfrm>
          <a:off x="18735040" y="1264793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17145</xdr:rowOff>
    </xdr:from>
    <xdr:ext cx="533400" cy="262255"/>
    <xdr:sp macro="" textlink="">
      <xdr:nvSpPr>
        <xdr:cNvPr id="853" name="テキスト ボックス 852"/>
        <xdr:cNvSpPr txBox="1"/>
      </xdr:nvSpPr>
      <xdr:spPr>
        <a:xfrm>
          <a:off x="18541365" y="12426315"/>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107315</xdr:rowOff>
    </xdr:from>
    <xdr:to>
      <xdr:col>107</xdr:col>
      <xdr:colOff>50800</xdr:colOff>
      <xdr:row>73</xdr:row>
      <xdr:rowOff>167640</xdr:rowOff>
    </xdr:to>
    <xdr:cxnSp macro="">
      <xdr:nvCxnSpPr>
        <xdr:cNvPr id="854" name="直線コネクタ 853"/>
        <xdr:cNvCxnSpPr/>
      </xdr:nvCxnSpPr>
      <xdr:spPr>
        <a:xfrm flipV="1">
          <a:off x="17213580" y="12348845"/>
          <a:ext cx="7747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151765</xdr:rowOff>
    </xdr:from>
    <xdr:to>
      <xdr:col>107</xdr:col>
      <xdr:colOff>101600</xdr:colOff>
      <xdr:row>75</xdr:row>
      <xdr:rowOff>81280</xdr:rowOff>
    </xdr:to>
    <xdr:sp macro="" textlink="">
      <xdr:nvSpPr>
        <xdr:cNvPr id="855" name="フローチャート: 判断 854"/>
        <xdr:cNvSpPr/>
      </xdr:nvSpPr>
      <xdr:spPr>
        <a:xfrm>
          <a:off x="17937480" y="125609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72390</xdr:rowOff>
    </xdr:from>
    <xdr:ext cx="534670" cy="262255"/>
    <xdr:sp macro="" textlink="">
      <xdr:nvSpPr>
        <xdr:cNvPr id="856" name="テキスト ボックス 855"/>
        <xdr:cNvSpPr txBox="1"/>
      </xdr:nvSpPr>
      <xdr:spPr>
        <a:xfrm>
          <a:off x="17766665" y="1264920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73</xdr:row>
      <xdr:rowOff>167640</xdr:rowOff>
    </xdr:from>
    <xdr:to>
      <xdr:col>102</xdr:col>
      <xdr:colOff>114300</xdr:colOff>
      <xdr:row>74</xdr:row>
      <xdr:rowOff>127635</xdr:rowOff>
    </xdr:to>
    <xdr:cxnSp macro="">
      <xdr:nvCxnSpPr>
        <xdr:cNvPr id="857" name="直線コネクタ 856"/>
        <xdr:cNvCxnSpPr/>
      </xdr:nvCxnSpPr>
      <xdr:spPr>
        <a:xfrm flipV="1">
          <a:off x="16428720" y="12409170"/>
          <a:ext cx="78486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167005</xdr:rowOff>
    </xdr:from>
    <xdr:to>
      <xdr:col>102</xdr:col>
      <xdr:colOff>165100</xdr:colOff>
      <xdr:row>75</xdr:row>
      <xdr:rowOff>95885</xdr:rowOff>
    </xdr:to>
    <xdr:sp macro="" textlink="">
      <xdr:nvSpPr>
        <xdr:cNvPr id="858" name="フローチャート: 判断 857"/>
        <xdr:cNvSpPr/>
      </xdr:nvSpPr>
      <xdr:spPr>
        <a:xfrm>
          <a:off x="17162780" y="125761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86995</xdr:rowOff>
    </xdr:from>
    <xdr:ext cx="534670" cy="262255"/>
    <xdr:sp macro="" textlink="">
      <xdr:nvSpPr>
        <xdr:cNvPr id="859" name="テキスト ボックス 858"/>
        <xdr:cNvSpPr txBox="1"/>
      </xdr:nvSpPr>
      <xdr:spPr>
        <a:xfrm>
          <a:off x="16969105" y="1266380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149225</xdr:rowOff>
    </xdr:from>
    <xdr:to>
      <xdr:col>98</xdr:col>
      <xdr:colOff>38100</xdr:colOff>
      <xdr:row>75</xdr:row>
      <xdr:rowOff>78105</xdr:rowOff>
    </xdr:to>
    <xdr:sp macro="" textlink="">
      <xdr:nvSpPr>
        <xdr:cNvPr id="860" name="フローチャート: 判断 859"/>
        <xdr:cNvSpPr/>
      </xdr:nvSpPr>
      <xdr:spPr>
        <a:xfrm>
          <a:off x="16388080" y="1255839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69215</xdr:rowOff>
    </xdr:from>
    <xdr:ext cx="533400" cy="262255"/>
    <xdr:sp macro="" textlink="">
      <xdr:nvSpPr>
        <xdr:cNvPr id="861" name="テキスト ボックス 860"/>
        <xdr:cNvSpPr txBox="1"/>
      </xdr:nvSpPr>
      <xdr:spPr>
        <a:xfrm>
          <a:off x="16194405" y="12646025"/>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81280</xdr:rowOff>
    </xdr:from>
    <xdr:ext cx="762000" cy="262890"/>
    <xdr:sp macro="" textlink="">
      <xdr:nvSpPr>
        <xdr:cNvPr id="862" name="テキスト ボックス 861"/>
        <xdr:cNvSpPr txBox="1"/>
      </xdr:nvSpPr>
      <xdr:spPr>
        <a:xfrm>
          <a:off x="193421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167640</xdr:colOff>
      <xdr:row>81</xdr:row>
      <xdr:rowOff>81280</xdr:rowOff>
    </xdr:from>
    <xdr:ext cx="762000" cy="262890"/>
    <xdr:sp macro="" textlink="">
      <xdr:nvSpPr>
        <xdr:cNvPr id="863" name="テキスト ボックス 862"/>
        <xdr:cNvSpPr txBox="1"/>
      </xdr:nvSpPr>
      <xdr:spPr>
        <a:xfrm>
          <a:off x="186080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81280</xdr:rowOff>
    </xdr:from>
    <xdr:ext cx="762000" cy="262890"/>
    <xdr:sp macro="" textlink="">
      <xdr:nvSpPr>
        <xdr:cNvPr id="864" name="テキスト ボックス 863"/>
        <xdr:cNvSpPr txBox="1"/>
      </xdr:nvSpPr>
      <xdr:spPr>
        <a:xfrm>
          <a:off x="178206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81280</xdr:rowOff>
    </xdr:from>
    <xdr:ext cx="762000" cy="262890"/>
    <xdr:sp macro="" textlink="">
      <xdr:nvSpPr>
        <xdr:cNvPr id="865" name="テキスト ボックス 864"/>
        <xdr:cNvSpPr txBox="1"/>
      </xdr:nvSpPr>
      <xdr:spPr>
        <a:xfrm>
          <a:off x="170459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167640</xdr:colOff>
      <xdr:row>81</xdr:row>
      <xdr:rowOff>81280</xdr:rowOff>
    </xdr:from>
    <xdr:ext cx="762000" cy="262890"/>
    <xdr:sp macro="" textlink="">
      <xdr:nvSpPr>
        <xdr:cNvPr id="866" name="テキスト ボックス 865"/>
        <xdr:cNvSpPr txBox="1"/>
      </xdr:nvSpPr>
      <xdr:spPr>
        <a:xfrm>
          <a:off x="1626108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61595</xdr:rowOff>
    </xdr:from>
    <xdr:to>
      <xdr:col>116</xdr:col>
      <xdr:colOff>114300</xdr:colOff>
      <xdr:row>75</xdr:row>
      <xdr:rowOff>165100</xdr:rowOff>
    </xdr:to>
    <xdr:sp macro="" textlink="">
      <xdr:nvSpPr>
        <xdr:cNvPr id="867" name="楕円 866"/>
        <xdr:cNvSpPr/>
      </xdr:nvSpPr>
      <xdr:spPr>
        <a:xfrm>
          <a:off x="19458940" y="126384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85090</xdr:rowOff>
    </xdr:from>
    <xdr:ext cx="534670" cy="262255"/>
    <xdr:sp macro="" textlink="">
      <xdr:nvSpPr>
        <xdr:cNvPr id="868" name="繰出金該当値テキスト"/>
        <xdr:cNvSpPr txBox="1"/>
      </xdr:nvSpPr>
      <xdr:spPr>
        <a:xfrm>
          <a:off x="19560540" y="1249426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99060</xdr:rowOff>
    </xdr:from>
    <xdr:to>
      <xdr:col>112</xdr:col>
      <xdr:colOff>38100</xdr:colOff>
      <xdr:row>76</xdr:row>
      <xdr:rowOff>28575</xdr:rowOff>
    </xdr:to>
    <xdr:sp macro="" textlink="">
      <xdr:nvSpPr>
        <xdr:cNvPr id="869" name="楕円 868"/>
        <xdr:cNvSpPr/>
      </xdr:nvSpPr>
      <xdr:spPr>
        <a:xfrm>
          <a:off x="18735040" y="1267587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19050</xdr:rowOff>
    </xdr:from>
    <xdr:ext cx="533400" cy="262890"/>
    <xdr:sp macro="" textlink="">
      <xdr:nvSpPr>
        <xdr:cNvPr id="870" name="テキスト ボックス 869"/>
        <xdr:cNvSpPr txBox="1"/>
      </xdr:nvSpPr>
      <xdr:spPr>
        <a:xfrm>
          <a:off x="18541365" y="12763500"/>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35,262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55245</xdr:rowOff>
    </xdr:from>
    <xdr:to>
      <xdr:col>107</xdr:col>
      <xdr:colOff>101600</xdr:colOff>
      <xdr:row>73</xdr:row>
      <xdr:rowOff>158750</xdr:rowOff>
    </xdr:to>
    <xdr:sp macro="" textlink="">
      <xdr:nvSpPr>
        <xdr:cNvPr id="871" name="楕円 870"/>
        <xdr:cNvSpPr/>
      </xdr:nvSpPr>
      <xdr:spPr>
        <a:xfrm>
          <a:off x="17937480" y="122967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1270</xdr:rowOff>
    </xdr:from>
    <xdr:ext cx="534670" cy="262890"/>
    <xdr:sp macro="" textlink="">
      <xdr:nvSpPr>
        <xdr:cNvPr id="872" name="テキスト ボックス 871"/>
        <xdr:cNvSpPr txBox="1"/>
      </xdr:nvSpPr>
      <xdr:spPr>
        <a:xfrm>
          <a:off x="17766665" y="1207516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45,405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118110</xdr:rowOff>
    </xdr:from>
    <xdr:to>
      <xdr:col>102</xdr:col>
      <xdr:colOff>165100</xdr:colOff>
      <xdr:row>74</xdr:row>
      <xdr:rowOff>48260</xdr:rowOff>
    </xdr:to>
    <xdr:sp macro="" textlink="">
      <xdr:nvSpPr>
        <xdr:cNvPr id="873" name="楕円 872"/>
        <xdr:cNvSpPr/>
      </xdr:nvSpPr>
      <xdr:spPr>
        <a:xfrm>
          <a:off x="17162780" y="12359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64135</xdr:rowOff>
    </xdr:from>
    <xdr:ext cx="534670" cy="262890"/>
    <xdr:sp macro="" textlink="">
      <xdr:nvSpPr>
        <xdr:cNvPr id="874" name="テキスト ボックス 873"/>
        <xdr:cNvSpPr txBox="1"/>
      </xdr:nvSpPr>
      <xdr:spPr>
        <a:xfrm>
          <a:off x="16969105" y="1213802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76200</xdr:rowOff>
    </xdr:from>
    <xdr:to>
      <xdr:col>98</xdr:col>
      <xdr:colOff>38100</xdr:colOff>
      <xdr:row>75</xdr:row>
      <xdr:rowOff>5080</xdr:rowOff>
    </xdr:to>
    <xdr:sp macro="" textlink="">
      <xdr:nvSpPr>
        <xdr:cNvPr id="875" name="楕円 874"/>
        <xdr:cNvSpPr/>
      </xdr:nvSpPr>
      <xdr:spPr>
        <a:xfrm>
          <a:off x="16388080" y="1248537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21590</xdr:rowOff>
    </xdr:from>
    <xdr:ext cx="533400" cy="262890"/>
    <xdr:sp macro="" textlink="">
      <xdr:nvSpPr>
        <xdr:cNvPr id="876" name="テキスト ボックス 875"/>
        <xdr:cNvSpPr txBox="1"/>
      </xdr:nvSpPr>
      <xdr:spPr>
        <a:xfrm>
          <a:off x="16194405" y="12263120"/>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57785</xdr:rowOff>
    </xdr:from>
    <xdr:to>
      <xdr:col>120</xdr:col>
      <xdr:colOff>114300</xdr:colOff>
      <xdr:row>85</xdr:row>
      <xdr:rowOff>32385</xdr:rowOff>
    </xdr:to>
    <xdr:sp macro="" textlink="">
      <xdr:nvSpPr>
        <xdr:cNvPr id="877" name="正方形/長方形 876"/>
        <xdr:cNvSpPr/>
      </xdr:nvSpPr>
      <xdr:spPr>
        <a:xfrm>
          <a:off x="16093440" y="139757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57785</xdr:rowOff>
    </xdr:from>
    <xdr:to>
      <xdr:col>104</xdr:col>
      <xdr:colOff>127000</xdr:colOff>
      <xdr:row>86</xdr:row>
      <xdr:rowOff>142240</xdr:rowOff>
    </xdr:to>
    <xdr:sp macro="" textlink="">
      <xdr:nvSpPr>
        <xdr:cNvPr id="878" name="正方形/長方形 877"/>
        <xdr:cNvSpPr/>
      </xdr:nvSpPr>
      <xdr:spPr>
        <a:xfrm>
          <a:off x="162204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90170</xdr:rowOff>
    </xdr:from>
    <xdr:to>
      <xdr:col>104</xdr:col>
      <xdr:colOff>127000</xdr:colOff>
      <xdr:row>88</xdr:row>
      <xdr:rowOff>0</xdr:rowOff>
    </xdr:to>
    <xdr:sp macro="" textlink="">
      <xdr:nvSpPr>
        <xdr:cNvPr id="879" name="正方形/長方形 878"/>
        <xdr:cNvSpPr/>
      </xdr:nvSpPr>
      <xdr:spPr>
        <a:xfrm>
          <a:off x="162204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57785</xdr:rowOff>
    </xdr:from>
    <xdr:to>
      <xdr:col>110</xdr:col>
      <xdr:colOff>0</xdr:colOff>
      <xdr:row>86</xdr:row>
      <xdr:rowOff>142240</xdr:rowOff>
    </xdr:to>
    <xdr:sp macro="" textlink="">
      <xdr:nvSpPr>
        <xdr:cNvPr id="880" name="正方形/長方形 879"/>
        <xdr:cNvSpPr/>
      </xdr:nvSpPr>
      <xdr:spPr>
        <a:xfrm>
          <a:off x="1709928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90170</xdr:rowOff>
    </xdr:from>
    <xdr:to>
      <xdr:col>110</xdr:col>
      <xdr:colOff>0</xdr:colOff>
      <xdr:row>88</xdr:row>
      <xdr:rowOff>0</xdr:rowOff>
    </xdr:to>
    <xdr:sp macro="" textlink="">
      <xdr:nvSpPr>
        <xdr:cNvPr id="881" name="正方形/長方形 880"/>
        <xdr:cNvSpPr/>
      </xdr:nvSpPr>
      <xdr:spPr>
        <a:xfrm>
          <a:off x="1709928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57785</xdr:rowOff>
    </xdr:from>
    <xdr:to>
      <xdr:col>116</xdr:col>
      <xdr:colOff>0</xdr:colOff>
      <xdr:row>86</xdr:row>
      <xdr:rowOff>142240</xdr:rowOff>
    </xdr:to>
    <xdr:sp macro="" textlink="">
      <xdr:nvSpPr>
        <xdr:cNvPr id="882" name="正方形/長方形 881"/>
        <xdr:cNvSpPr/>
      </xdr:nvSpPr>
      <xdr:spPr>
        <a:xfrm>
          <a:off x="1810512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90170</xdr:rowOff>
    </xdr:from>
    <xdr:to>
      <xdr:col>116</xdr:col>
      <xdr:colOff>0</xdr:colOff>
      <xdr:row>88</xdr:row>
      <xdr:rowOff>0</xdr:rowOff>
    </xdr:to>
    <xdr:sp macro="" textlink="">
      <xdr:nvSpPr>
        <xdr:cNvPr id="883" name="正方形/長方形 882"/>
        <xdr:cNvSpPr/>
      </xdr:nvSpPr>
      <xdr:spPr>
        <a:xfrm>
          <a:off x="1810512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6093440" y="14781530"/>
          <a:ext cx="413766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29235"/>
    <xdr:sp macro="" textlink="">
      <xdr:nvSpPr>
        <xdr:cNvPr id="885" name="テキスト ボックス 884"/>
        <xdr:cNvSpPr txBox="1"/>
      </xdr:nvSpPr>
      <xdr:spPr>
        <a:xfrm>
          <a:off x="16078200" y="145948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6093440" y="17056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6093440" y="15913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7810"/>
    <xdr:sp macro="" textlink="">
      <xdr:nvSpPr>
        <xdr:cNvPr id="888" name="テキスト ボックス 887"/>
        <xdr:cNvSpPr txBox="1"/>
      </xdr:nvSpPr>
      <xdr:spPr>
        <a:xfrm>
          <a:off x="15890240" y="157708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6093440" y="147815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55245</xdr:rowOff>
    </xdr:from>
    <xdr:ext cx="248920" cy="262255"/>
    <xdr:sp macro="" textlink="">
      <xdr:nvSpPr>
        <xdr:cNvPr id="890" name="テキスト ボックス 889"/>
        <xdr:cNvSpPr txBox="1"/>
      </xdr:nvSpPr>
      <xdr:spPr>
        <a:xfrm>
          <a:off x="15890240" y="1464373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6093440" y="14781530"/>
          <a:ext cx="413766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xdr:cNvCxnSpPr/>
      </xdr:nvCxnSpPr>
      <xdr:spPr>
        <a:xfrm>
          <a:off x="1950783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xdr:cNvSpPr txBox="1"/>
      </xdr:nvSpPr>
      <xdr:spPr>
        <a:xfrm>
          <a:off x="1956054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19443700" y="15913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xdr:cNvSpPr txBox="1"/>
      </xdr:nvSpPr>
      <xdr:spPr>
        <a:xfrm>
          <a:off x="1956054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19443700" y="15913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94</xdr:row>
      <xdr:rowOff>139700</xdr:rowOff>
    </xdr:from>
    <xdr:to>
      <xdr:col>116</xdr:col>
      <xdr:colOff>63500</xdr:colOff>
      <xdr:row>94</xdr:row>
      <xdr:rowOff>139700</xdr:rowOff>
    </xdr:to>
    <xdr:cxnSp macro="">
      <xdr:nvCxnSpPr>
        <xdr:cNvPr id="897" name="直線コネクタ 896"/>
        <xdr:cNvCxnSpPr/>
      </xdr:nvCxnSpPr>
      <xdr:spPr>
        <a:xfrm>
          <a:off x="18775680" y="1591310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xdr:cNvSpPr txBox="1"/>
      </xdr:nvSpPr>
      <xdr:spPr>
        <a:xfrm>
          <a:off x="1956054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19458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167640</xdr:colOff>
      <xdr:row>94</xdr:row>
      <xdr:rowOff>139700</xdr:rowOff>
    </xdr:to>
    <xdr:cxnSp macro="">
      <xdr:nvCxnSpPr>
        <xdr:cNvPr id="900" name="直線コネクタ 899"/>
        <xdr:cNvCxnSpPr/>
      </xdr:nvCxnSpPr>
      <xdr:spPr>
        <a:xfrm>
          <a:off x="17988280" y="159131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18735040" y="15862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9555" cy="259080"/>
    <xdr:sp macro="" textlink="">
      <xdr:nvSpPr>
        <xdr:cNvPr id="902" name="テキスト ボックス 901"/>
        <xdr:cNvSpPr txBox="1"/>
      </xdr:nvSpPr>
      <xdr:spPr>
        <a:xfrm>
          <a:off x="1866138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7213580" y="159131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179374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9555" cy="259080"/>
    <xdr:sp macro="" textlink="">
      <xdr:nvSpPr>
        <xdr:cNvPr id="905" name="テキスト ボックス 904"/>
        <xdr:cNvSpPr txBox="1"/>
      </xdr:nvSpPr>
      <xdr:spPr>
        <a:xfrm>
          <a:off x="1788668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94</xdr:row>
      <xdr:rowOff>139700</xdr:rowOff>
    </xdr:from>
    <xdr:to>
      <xdr:col>102</xdr:col>
      <xdr:colOff>114300</xdr:colOff>
      <xdr:row>94</xdr:row>
      <xdr:rowOff>139700</xdr:rowOff>
    </xdr:to>
    <xdr:cxnSp macro="">
      <xdr:nvCxnSpPr>
        <xdr:cNvPr id="906" name="直線コネクタ 905"/>
        <xdr:cNvCxnSpPr/>
      </xdr:nvCxnSpPr>
      <xdr:spPr>
        <a:xfrm>
          <a:off x="16428720" y="1591310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71627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95</xdr:row>
      <xdr:rowOff>10160</xdr:rowOff>
    </xdr:from>
    <xdr:ext cx="249555" cy="259080"/>
    <xdr:sp macro="" textlink="">
      <xdr:nvSpPr>
        <xdr:cNvPr id="908" name="テキスト ボックス 907"/>
        <xdr:cNvSpPr txBox="1"/>
      </xdr:nvSpPr>
      <xdr:spPr>
        <a:xfrm>
          <a:off x="1709928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6388080" y="15862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9555" cy="259080"/>
    <xdr:sp macro="" textlink="">
      <xdr:nvSpPr>
        <xdr:cNvPr id="910" name="テキスト ボックス 909"/>
        <xdr:cNvSpPr txBox="1"/>
      </xdr:nvSpPr>
      <xdr:spPr>
        <a:xfrm>
          <a:off x="163144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1" name="テキスト ボックス 910"/>
        <xdr:cNvSpPr txBox="1"/>
      </xdr:nvSpPr>
      <xdr:spPr>
        <a:xfrm>
          <a:off x="193421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167640</xdr:colOff>
      <xdr:row>101</xdr:row>
      <xdr:rowOff>80010</xdr:rowOff>
    </xdr:from>
    <xdr:ext cx="762000" cy="259080"/>
    <xdr:sp macro="" textlink="">
      <xdr:nvSpPr>
        <xdr:cNvPr id="912" name="テキスト ボックス 911"/>
        <xdr:cNvSpPr txBox="1"/>
      </xdr:nvSpPr>
      <xdr:spPr>
        <a:xfrm>
          <a:off x="186080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3" name="テキスト ボックス 912"/>
        <xdr:cNvSpPr txBox="1"/>
      </xdr:nvSpPr>
      <xdr:spPr>
        <a:xfrm>
          <a:off x="178206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xdr:cNvSpPr txBox="1"/>
      </xdr:nvSpPr>
      <xdr:spPr>
        <a:xfrm>
          <a:off x="170459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167640</xdr:colOff>
      <xdr:row>101</xdr:row>
      <xdr:rowOff>80010</xdr:rowOff>
    </xdr:from>
    <xdr:ext cx="762000" cy="259080"/>
    <xdr:sp macro="" textlink="">
      <xdr:nvSpPr>
        <xdr:cNvPr id="915" name="テキスト ボックス 914"/>
        <xdr:cNvSpPr txBox="1"/>
      </xdr:nvSpPr>
      <xdr:spPr>
        <a:xfrm>
          <a:off x="16261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19458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xdr:cNvSpPr txBox="1"/>
      </xdr:nvSpPr>
      <xdr:spPr>
        <a:xfrm>
          <a:off x="1956054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18735040" y="1586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9555" cy="259080"/>
    <xdr:sp macro="" textlink="">
      <xdr:nvSpPr>
        <xdr:cNvPr id="919" name="テキスト ボックス 918"/>
        <xdr:cNvSpPr txBox="1"/>
      </xdr:nvSpPr>
      <xdr:spPr>
        <a:xfrm>
          <a:off x="1866138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179374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9555" cy="259080"/>
    <xdr:sp macro="" textlink="">
      <xdr:nvSpPr>
        <xdr:cNvPr id="921" name="テキスト ボックス 920"/>
        <xdr:cNvSpPr txBox="1"/>
      </xdr:nvSpPr>
      <xdr:spPr>
        <a:xfrm>
          <a:off x="1788668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71627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93</xdr:row>
      <xdr:rowOff>35560</xdr:rowOff>
    </xdr:from>
    <xdr:ext cx="249555" cy="259080"/>
    <xdr:sp macro="" textlink="">
      <xdr:nvSpPr>
        <xdr:cNvPr id="923" name="テキスト ボックス 922"/>
        <xdr:cNvSpPr txBox="1"/>
      </xdr:nvSpPr>
      <xdr:spPr>
        <a:xfrm>
          <a:off x="1709928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6388080" y="1586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9555" cy="259080"/>
    <xdr:sp macro="" textlink="">
      <xdr:nvSpPr>
        <xdr:cNvPr id="925" name="テキスト ボックス 924"/>
        <xdr:cNvSpPr txBox="1"/>
      </xdr:nvSpPr>
      <xdr:spPr>
        <a:xfrm>
          <a:off x="1631442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670560" y="17437100"/>
          <a:ext cx="195605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670560" y="17500600"/>
          <a:ext cx="3390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695960" y="17754600"/>
          <a:ext cx="195097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東京都の平均と比較すると、扶助費、補助費等、繰出金が高い水準となっており、扶助費においては、生活保護費に一定の落ち着きが見受けられるものの、自立支援給付費や保育所運営経費などの増傾向は、財政面での大きな懸案となっている。</a:t>
          </a:r>
        </a:p>
        <a:p>
          <a:r>
            <a:rPr kumimoji="1" lang="ja-JP" altLang="en-US" sz="1300">
              <a:latin typeface="ＭＳ Ｐゴシック"/>
              <a:ea typeface="ＭＳ Ｐゴシック"/>
            </a:rPr>
            <a:t>　　また、補助費等においては、消防事務の都に対する委託金や、市が設置している青梅市立総合病院や下水道事業会計への負担金などの影響に加え、市単独の補助事業が多いことが高止まりの原因となっている。</a:t>
          </a:r>
        </a:p>
        <a:p>
          <a:r>
            <a:rPr kumimoji="1" lang="ja-JP" altLang="en-US" sz="1300">
              <a:latin typeface="ＭＳ Ｐゴシック"/>
              <a:ea typeface="ＭＳ Ｐゴシック"/>
            </a:rPr>
            <a:t>　　一方、人件費においては、定数の適正管理や、時間外超過勤務の削減などの対策により、類似団体、全国、東京都の平均よりも低い水準となっている。</a:t>
          </a:r>
        </a:p>
        <a:p>
          <a:r>
            <a:rPr kumimoji="1" lang="ja-JP" altLang="en-US" sz="1300">
              <a:latin typeface="ＭＳ Ｐゴシック"/>
              <a:ea typeface="ＭＳ Ｐゴシック"/>
            </a:rPr>
            <a:t>　　また、普通建設事業費が非常に低い水準となっている。経常的な歳出に投資的経費が圧迫され、財政構造が硬直化していることを端的に表しており、新規事業はもとより、老朽化した公共施設の維持管理の点からも、大きな行政課題の一つとなっている。</a:t>
          </a:r>
        </a:p>
        <a:p>
          <a:r>
            <a:rPr kumimoji="1" lang="ja-JP" altLang="en-US" sz="1300">
              <a:latin typeface="ＭＳ Ｐゴシック"/>
              <a:ea typeface="ＭＳ Ｐゴシック"/>
            </a:rPr>
            <a:t>　　今後、投資的新規事業が計画されているので、実行力のある行財政改革が急務となっている。</a:t>
          </a:r>
        </a:p>
        <a:p>
          <a:r>
            <a:rPr kumimoji="1" lang="ja-JP" altLang="en-US" sz="1300">
              <a:latin typeface="ＭＳ Ｐゴシック"/>
              <a:ea typeface="ＭＳ Ｐゴシック"/>
            </a:rPr>
            <a:t>　　このほかでは、扶助費が大きなウェイトを占めているほか、国民健康保険、介護保険、後期高齢者医療の各特別会計への繰出金も民生費が増となる一因となっている。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77470</xdr:rowOff>
    </xdr:to>
    <xdr:sp macro="" textlink="">
      <xdr:nvSpPr>
        <xdr:cNvPr id="2" name="正方形/長方形 1"/>
        <xdr:cNvSpPr/>
      </xdr:nvSpPr>
      <xdr:spPr>
        <a:xfrm>
          <a:off x="566420" y="127000"/>
          <a:ext cx="11168380" cy="624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64135</xdr:rowOff>
    </xdr:to>
    <xdr:sp macro="" textlink="">
      <xdr:nvSpPr>
        <xdr:cNvPr id="3" name="正方形/長方形 2"/>
        <xdr:cNvSpPr/>
      </xdr:nvSpPr>
      <xdr:spPr>
        <a:xfrm>
          <a:off x="16764000" y="190500"/>
          <a:ext cx="346710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45085</xdr:rowOff>
    </xdr:from>
    <xdr:to>
      <xdr:col>120</xdr:col>
      <xdr:colOff>88900</xdr:colOff>
      <xdr:row>4</xdr:row>
      <xdr:rowOff>38735</xdr:rowOff>
    </xdr:to>
    <xdr:sp macro="" textlink="">
      <xdr:nvSpPr>
        <xdr:cNvPr id="4" name="正方形/長方形 3"/>
        <xdr:cNvSpPr/>
      </xdr:nvSpPr>
      <xdr:spPr>
        <a:xfrm>
          <a:off x="16783050" y="216535"/>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71120</xdr:rowOff>
    </xdr:from>
    <xdr:to>
      <xdr:col>120</xdr:col>
      <xdr:colOff>57150</xdr:colOff>
      <xdr:row>4</xdr:row>
      <xdr:rowOff>0</xdr:rowOff>
    </xdr:to>
    <xdr:sp macro="" textlink="">
      <xdr:nvSpPr>
        <xdr:cNvPr id="5" name="正方形/長方形 4"/>
        <xdr:cNvSpPr/>
      </xdr:nvSpPr>
      <xdr:spPr>
        <a:xfrm>
          <a:off x="16808450" y="242570"/>
          <a:ext cx="3365500" cy="431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dr:col>85</xdr:col>
      <xdr:colOff>63500</xdr:colOff>
      <xdr:row>1</xdr:row>
      <xdr:rowOff>19050</xdr:rowOff>
    </xdr:from>
    <xdr:to>
      <xdr:col>99</xdr:col>
      <xdr:colOff>57150</xdr:colOff>
      <xdr:row>4</xdr:row>
      <xdr:rowOff>64135</xdr:rowOff>
    </xdr:to>
    <xdr:sp macro="" textlink="">
      <xdr:nvSpPr>
        <xdr:cNvPr id="6" name="正方形/長方形 5"/>
        <xdr:cNvSpPr/>
      </xdr:nvSpPr>
      <xdr:spPr>
        <a:xfrm>
          <a:off x="14312900" y="190500"/>
          <a:ext cx="234061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45085</xdr:rowOff>
    </xdr:from>
    <xdr:to>
      <xdr:col>99</xdr:col>
      <xdr:colOff>38100</xdr:colOff>
      <xdr:row>4</xdr:row>
      <xdr:rowOff>38735</xdr:rowOff>
    </xdr:to>
    <xdr:sp macro="" textlink="">
      <xdr:nvSpPr>
        <xdr:cNvPr id="7" name="正方形/長方形 6"/>
        <xdr:cNvSpPr/>
      </xdr:nvSpPr>
      <xdr:spPr>
        <a:xfrm>
          <a:off x="14338300" y="216535"/>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71120</xdr:rowOff>
    </xdr:from>
    <xdr:to>
      <xdr:col>99</xdr:col>
      <xdr:colOff>6350</xdr:colOff>
      <xdr:row>4</xdr:row>
      <xdr:rowOff>13335</xdr:rowOff>
    </xdr:to>
    <xdr:sp macro="" textlink="">
      <xdr:nvSpPr>
        <xdr:cNvPr id="8" name="正方形/長方形 7"/>
        <xdr:cNvSpPr/>
      </xdr:nvSpPr>
      <xdr:spPr>
        <a:xfrm>
          <a:off x="14363700" y="242570"/>
          <a:ext cx="2239010" cy="4451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32385</xdr:rowOff>
    </xdr:from>
    <xdr:to>
      <xdr:col>57</xdr:col>
      <xdr:colOff>0</xdr:colOff>
      <xdr:row>15</xdr:row>
      <xdr:rowOff>96520</xdr:rowOff>
    </xdr:to>
    <xdr:sp macro="" textlink="">
      <xdr:nvSpPr>
        <xdr:cNvPr id="9" name="正方形/長方形 8"/>
        <xdr:cNvSpPr/>
      </xdr:nvSpPr>
      <xdr:spPr>
        <a:xfrm>
          <a:off x="670560" y="874395"/>
          <a:ext cx="8884920" cy="17405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64135</xdr:rowOff>
    </xdr:from>
    <xdr:to>
      <xdr:col>12</xdr:col>
      <xdr:colOff>0</xdr:colOff>
      <xdr:row>15</xdr:row>
      <xdr:rowOff>64135</xdr:rowOff>
    </xdr:to>
    <xdr:sp macro="" textlink="">
      <xdr:nvSpPr>
        <xdr:cNvPr id="10" name="正方形/長方形 9"/>
        <xdr:cNvSpPr/>
      </xdr:nvSpPr>
      <xdr:spPr>
        <a:xfrm>
          <a:off x="797560" y="906145"/>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64135</xdr:rowOff>
    </xdr:from>
    <xdr:to>
      <xdr:col>19</xdr:col>
      <xdr:colOff>25400</xdr:colOff>
      <xdr:row>15</xdr:row>
      <xdr:rowOff>64135</xdr:rowOff>
    </xdr:to>
    <xdr:sp macro="" textlink="">
      <xdr:nvSpPr>
        <xdr:cNvPr id="11" name="正方形/長方形 10"/>
        <xdr:cNvSpPr/>
      </xdr:nvSpPr>
      <xdr:spPr>
        <a:xfrm>
          <a:off x="1971040" y="906145"/>
          <a:ext cx="12395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131,124
129,087
103.31
62,081,371
58,615,463
2,872,806
28,535,185
32,451,070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64135</xdr:rowOff>
    </xdr:from>
    <xdr:to>
      <xdr:col>26</xdr:col>
      <xdr:colOff>127000</xdr:colOff>
      <xdr:row>15</xdr:row>
      <xdr:rowOff>64135</xdr:rowOff>
    </xdr:to>
    <xdr:sp macro="" textlink="">
      <xdr:nvSpPr>
        <xdr:cNvPr id="12" name="正方形/長方形 11"/>
        <xdr:cNvSpPr/>
      </xdr:nvSpPr>
      <xdr:spPr>
        <a:xfrm>
          <a:off x="3144520" y="906145"/>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84455</xdr:rowOff>
    </xdr:from>
    <xdr:to>
      <xdr:col>37</xdr:col>
      <xdr:colOff>63500</xdr:colOff>
      <xdr:row>10</xdr:row>
      <xdr:rowOff>167640</xdr:rowOff>
    </xdr:to>
    <xdr:sp macro="" textlink="">
      <xdr:nvSpPr>
        <xdr:cNvPr id="13" name="正方形/長方形 12"/>
        <xdr:cNvSpPr/>
      </xdr:nvSpPr>
      <xdr:spPr>
        <a:xfrm>
          <a:off x="4485640" y="926465"/>
          <a:ext cx="178054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84455</xdr:rowOff>
    </xdr:from>
    <xdr:to>
      <xdr:col>44</xdr:col>
      <xdr:colOff>0</xdr:colOff>
      <xdr:row>10</xdr:row>
      <xdr:rowOff>167640</xdr:rowOff>
    </xdr:to>
    <xdr:sp macro="" textlink="">
      <xdr:nvSpPr>
        <xdr:cNvPr id="14" name="正方形/長方形 13"/>
        <xdr:cNvSpPr/>
      </xdr:nvSpPr>
      <xdr:spPr>
        <a:xfrm>
          <a:off x="6266180" y="926465"/>
          <a:ext cx="110998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96520</xdr:rowOff>
    </xdr:from>
    <xdr:to>
      <xdr:col>47</xdr:col>
      <xdr:colOff>127000</xdr:colOff>
      <xdr:row>11</xdr:row>
      <xdr:rowOff>6350</xdr:rowOff>
    </xdr:to>
    <xdr:sp macro="" textlink="">
      <xdr:nvSpPr>
        <xdr:cNvPr id="15" name="正方形/長方形 14"/>
        <xdr:cNvSpPr/>
      </xdr:nvSpPr>
      <xdr:spPr>
        <a:xfrm>
          <a:off x="7439660" y="938530"/>
          <a:ext cx="566420" cy="9156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122555</xdr:rowOff>
    </xdr:to>
    <xdr:sp macro="" textlink="">
      <xdr:nvSpPr>
        <xdr:cNvPr id="16" name="正方形/長方形 15"/>
        <xdr:cNvSpPr/>
      </xdr:nvSpPr>
      <xdr:spPr>
        <a:xfrm>
          <a:off x="4485640" y="1680210"/>
          <a:ext cx="178054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122555</xdr:rowOff>
    </xdr:to>
    <xdr:sp macro="" textlink="">
      <xdr:nvSpPr>
        <xdr:cNvPr id="17" name="正方形/長方形 16"/>
        <xdr:cNvSpPr/>
      </xdr:nvSpPr>
      <xdr:spPr>
        <a:xfrm>
          <a:off x="6329680" y="1680210"/>
          <a:ext cx="335280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32385</xdr:rowOff>
    </xdr:from>
    <xdr:to>
      <xdr:col>66</xdr:col>
      <xdr:colOff>25400</xdr:colOff>
      <xdr:row>11</xdr:row>
      <xdr:rowOff>148590</xdr:rowOff>
    </xdr:to>
    <xdr:sp macro="" textlink="">
      <xdr:nvSpPr>
        <xdr:cNvPr id="18" name="角丸四角形 17"/>
        <xdr:cNvSpPr/>
      </xdr:nvSpPr>
      <xdr:spPr>
        <a:xfrm>
          <a:off x="9748520" y="874395"/>
          <a:ext cx="1341120" cy="11220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96520</xdr:rowOff>
    </xdr:from>
    <xdr:to>
      <xdr:col>67</xdr:col>
      <xdr:colOff>31750</xdr:colOff>
      <xdr:row>7</xdr:row>
      <xdr:rowOff>6350</xdr:rowOff>
    </xdr:to>
    <xdr:sp macro="" textlink="">
      <xdr:nvSpPr>
        <xdr:cNvPr id="19" name="正方形/長方形 18"/>
        <xdr:cNvSpPr/>
      </xdr:nvSpPr>
      <xdr:spPr>
        <a:xfrm>
          <a:off x="9986010" y="938530"/>
          <a:ext cx="12776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103505</xdr:rowOff>
    </xdr:to>
    <xdr:sp macro="" textlink="">
      <xdr:nvSpPr>
        <xdr:cNvPr id="20" name="正方形/長方形 19"/>
        <xdr:cNvSpPr/>
      </xdr:nvSpPr>
      <xdr:spPr>
        <a:xfrm>
          <a:off x="9986010" y="1196340"/>
          <a:ext cx="12776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128905</xdr:rowOff>
    </xdr:to>
    <xdr:sp macro="" textlink="">
      <xdr:nvSpPr>
        <xdr:cNvPr id="21" name="正方形/長方形 20"/>
        <xdr:cNvSpPr/>
      </xdr:nvSpPr>
      <xdr:spPr>
        <a:xfrm>
          <a:off x="9986010" y="1518920"/>
          <a:ext cx="127762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38735</xdr:rowOff>
    </xdr:from>
    <xdr:to>
      <xdr:col>59</xdr:col>
      <xdr:colOff>127000</xdr:colOff>
      <xdr:row>6</xdr:row>
      <xdr:rowOff>38735</xdr:rowOff>
    </xdr:to>
    <xdr:cxnSp macro="">
      <xdr:nvCxnSpPr>
        <xdr:cNvPr id="22" name="直線コネクタ 21"/>
        <xdr:cNvCxnSpPr/>
      </xdr:nvCxnSpPr>
      <xdr:spPr>
        <a:xfrm flipH="1">
          <a:off x="9831070" y="104838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161290</xdr:rowOff>
    </xdr:from>
    <xdr:to>
      <xdr:col>59</xdr:col>
      <xdr:colOff>73025</xdr:colOff>
      <xdr:row>6</xdr:row>
      <xdr:rowOff>90170</xdr:rowOff>
    </xdr:to>
    <xdr:sp macro="" textlink="">
      <xdr:nvSpPr>
        <xdr:cNvPr id="23" name="楕円 22"/>
        <xdr:cNvSpPr/>
      </xdr:nvSpPr>
      <xdr:spPr>
        <a:xfrm>
          <a:off x="9885045" y="100330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84455</xdr:rowOff>
    </xdr:from>
    <xdr:to>
      <xdr:col>59</xdr:col>
      <xdr:colOff>73025</xdr:colOff>
      <xdr:row>8</xdr:row>
      <xdr:rowOff>13335</xdr:rowOff>
    </xdr:to>
    <xdr:sp macro="" textlink="">
      <xdr:nvSpPr>
        <xdr:cNvPr id="24" name="フローチャート: 判断 23"/>
        <xdr:cNvSpPr/>
      </xdr:nvSpPr>
      <xdr:spPr>
        <a:xfrm>
          <a:off x="9885045" y="12617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154305</xdr:rowOff>
    </xdr:from>
    <xdr:to>
      <xdr:col>59</xdr:col>
      <xdr:colOff>17780</xdr:colOff>
      <xdr:row>9</xdr:row>
      <xdr:rowOff>122555</xdr:rowOff>
    </xdr:to>
    <xdr:cxnSp macro="">
      <xdr:nvCxnSpPr>
        <xdr:cNvPr id="25" name="直線コネクタ 24"/>
        <xdr:cNvCxnSpPr/>
      </xdr:nvCxnSpPr>
      <xdr:spPr>
        <a:xfrm>
          <a:off x="9908540" y="14992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154305</xdr:rowOff>
    </xdr:from>
    <xdr:to>
      <xdr:col>59</xdr:col>
      <xdr:colOff>107950</xdr:colOff>
      <xdr:row>8</xdr:row>
      <xdr:rowOff>154305</xdr:rowOff>
    </xdr:to>
    <xdr:cxnSp macro="">
      <xdr:nvCxnSpPr>
        <xdr:cNvPr id="26" name="直線コネクタ 25"/>
        <xdr:cNvCxnSpPr/>
      </xdr:nvCxnSpPr>
      <xdr:spPr>
        <a:xfrm>
          <a:off x="9850120" y="149923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48895</xdr:rowOff>
    </xdr:from>
    <xdr:to>
      <xdr:col>59</xdr:col>
      <xdr:colOff>17780</xdr:colOff>
      <xdr:row>11</xdr:row>
      <xdr:rowOff>16510</xdr:rowOff>
    </xdr:to>
    <xdr:cxnSp macro="">
      <xdr:nvCxnSpPr>
        <xdr:cNvPr id="27" name="直線コネクタ 26"/>
        <xdr:cNvCxnSpPr/>
      </xdr:nvCxnSpPr>
      <xdr:spPr>
        <a:xfrm flipV="1">
          <a:off x="9908540" y="172910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690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116205</xdr:rowOff>
    </xdr:from>
    <xdr:ext cx="8896350" cy="262890"/>
    <xdr:sp macro="" textlink="">
      <xdr:nvSpPr>
        <xdr:cNvPr id="29" name="テキスト ボックス 28"/>
        <xdr:cNvSpPr txBox="1"/>
      </xdr:nvSpPr>
      <xdr:spPr>
        <a:xfrm>
          <a:off x="629920" y="2802255"/>
          <a:ext cx="88963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90170</xdr:rowOff>
    </xdr:from>
    <xdr:ext cx="6046470" cy="261620"/>
    <xdr:sp macro="" textlink="">
      <xdr:nvSpPr>
        <xdr:cNvPr id="30" name="テキスト ボックス 29"/>
        <xdr:cNvSpPr txBox="1"/>
      </xdr:nvSpPr>
      <xdr:spPr>
        <a:xfrm>
          <a:off x="629920" y="3111500"/>
          <a:ext cx="60464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64135</xdr:rowOff>
    </xdr:from>
    <xdr:ext cx="8231505" cy="262890"/>
    <xdr:sp macro="" textlink="">
      <xdr:nvSpPr>
        <xdr:cNvPr id="31" name="テキスト ボックス 30"/>
        <xdr:cNvSpPr txBox="1"/>
      </xdr:nvSpPr>
      <xdr:spPr>
        <a:xfrm>
          <a:off x="629920" y="3420745"/>
          <a:ext cx="82315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57785</xdr:rowOff>
    </xdr:from>
    <xdr:to>
      <xdr:col>28</xdr:col>
      <xdr:colOff>114300</xdr:colOff>
      <xdr:row>25</xdr:row>
      <xdr:rowOff>32385</xdr:rowOff>
    </xdr:to>
    <xdr:sp macro="" textlink="">
      <xdr:nvSpPr>
        <xdr:cNvPr id="32" name="正方形/長方形 31"/>
        <xdr:cNvSpPr/>
      </xdr:nvSpPr>
      <xdr:spPr>
        <a:xfrm>
          <a:off x="670560" y="39173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57785</xdr:rowOff>
    </xdr:from>
    <xdr:to>
      <xdr:col>12</xdr:col>
      <xdr:colOff>127000</xdr:colOff>
      <xdr:row>26</xdr:row>
      <xdr:rowOff>142240</xdr:rowOff>
    </xdr:to>
    <xdr:sp macro="" textlink="">
      <xdr:nvSpPr>
        <xdr:cNvPr id="33" name="正方形/長方形 32"/>
        <xdr:cNvSpPr/>
      </xdr:nvSpPr>
      <xdr:spPr>
        <a:xfrm>
          <a:off x="79756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90170</xdr:rowOff>
    </xdr:from>
    <xdr:to>
      <xdr:col>12</xdr:col>
      <xdr:colOff>127000</xdr:colOff>
      <xdr:row>28</xdr:row>
      <xdr:rowOff>0</xdr:rowOff>
    </xdr:to>
    <xdr:sp macro="" textlink="">
      <xdr:nvSpPr>
        <xdr:cNvPr id="34" name="正方形/長方形 33"/>
        <xdr:cNvSpPr/>
      </xdr:nvSpPr>
      <xdr:spPr>
        <a:xfrm>
          <a:off x="79756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57785</xdr:rowOff>
    </xdr:from>
    <xdr:to>
      <xdr:col>18</xdr:col>
      <xdr:colOff>0</xdr:colOff>
      <xdr:row>26</xdr:row>
      <xdr:rowOff>142240</xdr:rowOff>
    </xdr:to>
    <xdr:sp macro="" textlink="">
      <xdr:nvSpPr>
        <xdr:cNvPr id="35" name="正方形/長方形 34"/>
        <xdr:cNvSpPr/>
      </xdr:nvSpPr>
      <xdr:spPr>
        <a:xfrm>
          <a:off x="167640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90170</xdr:rowOff>
    </xdr:from>
    <xdr:to>
      <xdr:col>18</xdr:col>
      <xdr:colOff>0</xdr:colOff>
      <xdr:row>28</xdr:row>
      <xdr:rowOff>0</xdr:rowOff>
    </xdr:to>
    <xdr:sp macro="" textlink="">
      <xdr:nvSpPr>
        <xdr:cNvPr id="36" name="正方形/長方形 35"/>
        <xdr:cNvSpPr/>
      </xdr:nvSpPr>
      <xdr:spPr>
        <a:xfrm>
          <a:off x="167640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57785</xdr:rowOff>
    </xdr:from>
    <xdr:to>
      <xdr:col>24</xdr:col>
      <xdr:colOff>0</xdr:colOff>
      <xdr:row>26</xdr:row>
      <xdr:rowOff>142240</xdr:rowOff>
    </xdr:to>
    <xdr:sp macro="" textlink="">
      <xdr:nvSpPr>
        <xdr:cNvPr id="37" name="正方形/長方形 36"/>
        <xdr:cNvSpPr/>
      </xdr:nvSpPr>
      <xdr:spPr>
        <a:xfrm>
          <a:off x="26822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90170</xdr:rowOff>
    </xdr:from>
    <xdr:to>
      <xdr:col>24</xdr:col>
      <xdr:colOff>0</xdr:colOff>
      <xdr:row>28</xdr:row>
      <xdr:rowOff>0</xdr:rowOff>
    </xdr:to>
    <xdr:sp macro="" textlink="">
      <xdr:nvSpPr>
        <xdr:cNvPr id="38" name="正方形/長方形 37"/>
        <xdr:cNvSpPr/>
      </xdr:nvSpPr>
      <xdr:spPr>
        <a:xfrm>
          <a:off x="26822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84455</xdr:rowOff>
    </xdr:to>
    <xdr:sp macro="" textlink="">
      <xdr:nvSpPr>
        <xdr:cNvPr id="39" name="正方形/長方形 38"/>
        <xdr:cNvSpPr/>
      </xdr:nvSpPr>
      <xdr:spPr>
        <a:xfrm>
          <a:off x="670560" y="47231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9235"/>
    <xdr:sp macro="" textlink="">
      <xdr:nvSpPr>
        <xdr:cNvPr id="40" name="テキスト ボックス 39"/>
        <xdr:cNvSpPr txBox="1"/>
      </xdr:nvSpPr>
      <xdr:spPr>
        <a:xfrm>
          <a:off x="65532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84455</xdr:rowOff>
    </xdr:from>
    <xdr:to>
      <xdr:col>28</xdr:col>
      <xdr:colOff>114300</xdr:colOff>
      <xdr:row>41</xdr:row>
      <xdr:rowOff>84455</xdr:rowOff>
    </xdr:to>
    <xdr:cxnSp macro="">
      <xdr:nvCxnSpPr>
        <xdr:cNvPr id="41" name="直線コネクタ 40"/>
        <xdr:cNvCxnSpPr/>
      </xdr:nvCxnSpPr>
      <xdr:spPr>
        <a:xfrm>
          <a:off x="670560" y="69615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113665</xdr:rowOff>
    </xdr:from>
    <xdr:ext cx="467360" cy="262890"/>
    <xdr:sp macro="" textlink="">
      <xdr:nvSpPr>
        <xdr:cNvPr id="42" name="テキスト ボックス 41"/>
        <xdr:cNvSpPr txBox="1"/>
      </xdr:nvSpPr>
      <xdr:spPr>
        <a:xfrm>
          <a:off x="271780" y="682307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38</xdr:row>
      <xdr:rowOff>142240</xdr:rowOff>
    </xdr:from>
    <xdr:to>
      <xdr:col>28</xdr:col>
      <xdr:colOff>114300</xdr:colOff>
      <xdr:row>38</xdr:row>
      <xdr:rowOff>142240</xdr:rowOff>
    </xdr:to>
    <xdr:cxnSp macro="">
      <xdr:nvCxnSpPr>
        <xdr:cNvPr id="43" name="直線コネクタ 42"/>
        <xdr:cNvCxnSpPr/>
      </xdr:nvCxnSpPr>
      <xdr:spPr>
        <a:xfrm>
          <a:off x="670560" y="6516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167640</xdr:rowOff>
    </xdr:from>
    <xdr:ext cx="467360" cy="262890"/>
    <xdr:sp macro="" textlink="">
      <xdr:nvSpPr>
        <xdr:cNvPr id="44" name="テキスト ボックス 43"/>
        <xdr:cNvSpPr txBox="1"/>
      </xdr:nvSpPr>
      <xdr:spPr>
        <a:xfrm>
          <a:off x="271780" y="637413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670560" y="6064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55245</xdr:rowOff>
    </xdr:from>
    <xdr:ext cx="467360" cy="262255"/>
    <xdr:sp macro="" textlink="">
      <xdr:nvSpPr>
        <xdr:cNvPr id="46" name="テキスト ボックス 45"/>
        <xdr:cNvSpPr txBox="1"/>
      </xdr:nvSpPr>
      <xdr:spPr>
        <a:xfrm>
          <a:off x="271780" y="592645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33</xdr:row>
      <xdr:rowOff>84455</xdr:rowOff>
    </xdr:from>
    <xdr:to>
      <xdr:col>28</xdr:col>
      <xdr:colOff>114300</xdr:colOff>
      <xdr:row>33</xdr:row>
      <xdr:rowOff>84455</xdr:rowOff>
    </xdr:to>
    <xdr:cxnSp macro="">
      <xdr:nvCxnSpPr>
        <xdr:cNvPr id="47" name="直線コネクタ 46"/>
        <xdr:cNvCxnSpPr/>
      </xdr:nvCxnSpPr>
      <xdr:spPr>
        <a:xfrm>
          <a:off x="670560" y="56203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113665</xdr:rowOff>
    </xdr:from>
    <xdr:ext cx="467360" cy="262890"/>
    <xdr:sp macro="" textlink="">
      <xdr:nvSpPr>
        <xdr:cNvPr id="48" name="テキスト ボックス 47"/>
        <xdr:cNvSpPr txBox="1"/>
      </xdr:nvSpPr>
      <xdr:spPr>
        <a:xfrm>
          <a:off x="271780" y="548195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142240</xdr:rowOff>
    </xdr:from>
    <xdr:to>
      <xdr:col>28</xdr:col>
      <xdr:colOff>114300</xdr:colOff>
      <xdr:row>30</xdr:row>
      <xdr:rowOff>142240</xdr:rowOff>
    </xdr:to>
    <xdr:cxnSp macro="">
      <xdr:nvCxnSpPr>
        <xdr:cNvPr id="49" name="直線コネクタ 48"/>
        <xdr:cNvCxnSpPr/>
      </xdr:nvCxnSpPr>
      <xdr:spPr>
        <a:xfrm>
          <a:off x="670560" y="5175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167640</xdr:rowOff>
    </xdr:from>
    <xdr:ext cx="467360" cy="262890"/>
    <xdr:sp macro="" textlink="">
      <xdr:nvSpPr>
        <xdr:cNvPr id="50" name="テキスト ボックス 49"/>
        <xdr:cNvSpPr txBox="1"/>
      </xdr:nvSpPr>
      <xdr:spPr>
        <a:xfrm>
          <a:off x="271780" y="503301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670560" y="47231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55245</xdr:rowOff>
    </xdr:from>
    <xdr:ext cx="467360" cy="262255"/>
    <xdr:sp macro="" textlink="">
      <xdr:nvSpPr>
        <xdr:cNvPr id="52" name="テキスト ボックス 51"/>
        <xdr:cNvSpPr txBox="1"/>
      </xdr:nvSpPr>
      <xdr:spPr>
        <a:xfrm>
          <a:off x="271780" y="458533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84455</xdr:rowOff>
    </xdr:to>
    <xdr:sp macro="" textlink="">
      <xdr:nvSpPr>
        <xdr:cNvPr id="53" name="議会費グラフ枠"/>
        <xdr:cNvSpPr/>
      </xdr:nvSpPr>
      <xdr:spPr>
        <a:xfrm>
          <a:off x="670560" y="47231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76835</xdr:rowOff>
    </xdr:from>
    <xdr:to>
      <xdr:col>24</xdr:col>
      <xdr:colOff>62865</xdr:colOff>
      <xdr:row>39</xdr:row>
      <xdr:rowOff>24765</xdr:rowOff>
    </xdr:to>
    <xdr:cxnSp macro="">
      <xdr:nvCxnSpPr>
        <xdr:cNvPr id="54" name="直線コネクタ 53"/>
        <xdr:cNvCxnSpPr/>
      </xdr:nvCxnSpPr>
      <xdr:spPr>
        <a:xfrm flipV="1">
          <a:off x="4084955" y="5109845"/>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29210</xdr:rowOff>
    </xdr:from>
    <xdr:ext cx="469900" cy="261620"/>
    <xdr:sp macro="" textlink="">
      <xdr:nvSpPr>
        <xdr:cNvPr id="55" name="議会費最小値テキスト"/>
        <xdr:cNvSpPr txBox="1"/>
      </xdr:nvSpPr>
      <xdr:spPr>
        <a:xfrm>
          <a:off x="4137660" y="657098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24765</xdr:rowOff>
    </xdr:from>
    <xdr:to>
      <xdr:col>24</xdr:col>
      <xdr:colOff>152400</xdr:colOff>
      <xdr:row>39</xdr:row>
      <xdr:rowOff>24765</xdr:rowOff>
    </xdr:to>
    <xdr:cxnSp macro="">
      <xdr:nvCxnSpPr>
        <xdr:cNvPr id="56" name="直線コネクタ 55"/>
        <xdr:cNvCxnSpPr/>
      </xdr:nvCxnSpPr>
      <xdr:spPr>
        <a:xfrm>
          <a:off x="4020820" y="65665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22225</xdr:rowOff>
    </xdr:from>
    <xdr:ext cx="469900" cy="262890"/>
    <xdr:sp macro="" textlink="">
      <xdr:nvSpPr>
        <xdr:cNvPr id="57" name="議会費最大値テキスト"/>
        <xdr:cNvSpPr txBox="1"/>
      </xdr:nvSpPr>
      <xdr:spPr>
        <a:xfrm>
          <a:off x="4137660" y="488759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3,570</a:t>
          </a:r>
          <a:endParaRPr kumimoji="1" lang="ja-JP" altLang="en-US" sz="1000" b="1">
            <a:latin typeface="ＭＳ Ｐゴシック"/>
          </a:endParaRPr>
        </a:p>
      </xdr:txBody>
    </xdr:sp>
    <xdr:clientData/>
  </xdr:oneCellAnchor>
  <xdr:twoCellAnchor>
    <xdr:from>
      <xdr:col>23</xdr:col>
      <xdr:colOff>165100</xdr:colOff>
      <xdr:row>30</xdr:row>
      <xdr:rowOff>76835</xdr:rowOff>
    </xdr:from>
    <xdr:to>
      <xdr:col>24</xdr:col>
      <xdr:colOff>152400</xdr:colOff>
      <xdr:row>30</xdr:row>
      <xdr:rowOff>76835</xdr:rowOff>
    </xdr:to>
    <xdr:cxnSp macro="">
      <xdr:nvCxnSpPr>
        <xdr:cNvPr id="58" name="直線コネクタ 57"/>
        <xdr:cNvCxnSpPr/>
      </xdr:nvCxnSpPr>
      <xdr:spPr>
        <a:xfrm>
          <a:off x="4020820" y="51098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33</xdr:row>
      <xdr:rowOff>5715</xdr:rowOff>
    </xdr:from>
    <xdr:to>
      <xdr:col>24</xdr:col>
      <xdr:colOff>63500</xdr:colOff>
      <xdr:row>33</xdr:row>
      <xdr:rowOff>69850</xdr:rowOff>
    </xdr:to>
    <xdr:cxnSp macro="">
      <xdr:nvCxnSpPr>
        <xdr:cNvPr id="59" name="直線コネクタ 58"/>
        <xdr:cNvCxnSpPr/>
      </xdr:nvCxnSpPr>
      <xdr:spPr>
        <a:xfrm flipV="1">
          <a:off x="3352800" y="5541645"/>
          <a:ext cx="73406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64135</xdr:rowOff>
    </xdr:from>
    <xdr:ext cx="469900" cy="262890"/>
    <xdr:sp macro="" textlink="">
      <xdr:nvSpPr>
        <xdr:cNvPr id="60" name="議会費平均値テキスト"/>
        <xdr:cNvSpPr txBox="1"/>
      </xdr:nvSpPr>
      <xdr:spPr>
        <a:xfrm>
          <a:off x="4137660" y="5935345"/>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15875</xdr:rowOff>
    </xdr:to>
    <xdr:sp macro="" textlink="">
      <xdr:nvSpPr>
        <xdr:cNvPr id="61" name="フローチャート: 判断 60"/>
        <xdr:cNvSpPr/>
      </xdr:nvSpPr>
      <xdr:spPr>
        <a:xfrm>
          <a:off x="4036060" y="59575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26670</xdr:rowOff>
    </xdr:from>
    <xdr:to>
      <xdr:col>19</xdr:col>
      <xdr:colOff>167640</xdr:colOff>
      <xdr:row>33</xdr:row>
      <xdr:rowOff>69850</xdr:rowOff>
    </xdr:to>
    <xdr:cxnSp macro="">
      <xdr:nvCxnSpPr>
        <xdr:cNvPr id="62" name="直線コネクタ 61"/>
        <xdr:cNvCxnSpPr/>
      </xdr:nvCxnSpPr>
      <xdr:spPr>
        <a:xfrm>
          <a:off x="2565400" y="5562600"/>
          <a:ext cx="7874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93980</xdr:rowOff>
    </xdr:from>
    <xdr:to>
      <xdr:col>20</xdr:col>
      <xdr:colOff>38100</xdr:colOff>
      <xdr:row>36</xdr:row>
      <xdr:rowOff>22860</xdr:rowOff>
    </xdr:to>
    <xdr:sp macro="" textlink="">
      <xdr:nvSpPr>
        <xdr:cNvPr id="63" name="フローチャート: 判断 62"/>
        <xdr:cNvSpPr/>
      </xdr:nvSpPr>
      <xdr:spPr>
        <a:xfrm>
          <a:off x="3312160" y="596519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15240</xdr:rowOff>
    </xdr:from>
    <xdr:ext cx="469900" cy="262255"/>
    <xdr:sp macro="" textlink="">
      <xdr:nvSpPr>
        <xdr:cNvPr id="64" name="テキスト ボックス 63"/>
        <xdr:cNvSpPr txBox="1"/>
      </xdr:nvSpPr>
      <xdr:spPr>
        <a:xfrm>
          <a:off x="3150870" y="605409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26670</xdr:rowOff>
    </xdr:from>
    <xdr:to>
      <xdr:col>15</xdr:col>
      <xdr:colOff>50800</xdr:colOff>
      <xdr:row>33</xdr:row>
      <xdr:rowOff>26670</xdr:rowOff>
    </xdr:to>
    <xdr:cxnSp macro="">
      <xdr:nvCxnSpPr>
        <xdr:cNvPr id="65" name="直線コネクタ 64"/>
        <xdr:cNvCxnSpPr/>
      </xdr:nvCxnSpPr>
      <xdr:spPr>
        <a:xfrm>
          <a:off x="1790700" y="55626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41275</xdr:rowOff>
    </xdr:from>
    <xdr:to>
      <xdr:col>15</xdr:col>
      <xdr:colOff>101600</xdr:colOff>
      <xdr:row>35</xdr:row>
      <xdr:rowOff>144780</xdr:rowOff>
    </xdr:to>
    <xdr:sp macro="" textlink="">
      <xdr:nvSpPr>
        <xdr:cNvPr id="66" name="フローチャート: 判断 65"/>
        <xdr:cNvSpPr/>
      </xdr:nvSpPr>
      <xdr:spPr>
        <a:xfrm>
          <a:off x="2514600" y="59124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135255</xdr:rowOff>
    </xdr:from>
    <xdr:ext cx="469900" cy="262890"/>
    <xdr:sp macro="" textlink="">
      <xdr:nvSpPr>
        <xdr:cNvPr id="67" name="テキスト ボックス 66"/>
        <xdr:cNvSpPr txBox="1"/>
      </xdr:nvSpPr>
      <xdr:spPr>
        <a:xfrm>
          <a:off x="2353310" y="600646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33</xdr:row>
      <xdr:rowOff>26670</xdr:rowOff>
    </xdr:from>
    <xdr:to>
      <xdr:col>10</xdr:col>
      <xdr:colOff>114300</xdr:colOff>
      <xdr:row>33</xdr:row>
      <xdr:rowOff>113030</xdr:rowOff>
    </xdr:to>
    <xdr:cxnSp macro="">
      <xdr:nvCxnSpPr>
        <xdr:cNvPr id="68" name="直線コネクタ 67"/>
        <xdr:cNvCxnSpPr/>
      </xdr:nvCxnSpPr>
      <xdr:spPr>
        <a:xfrm flipV="1">
          <a:off x="1005840" y="5562600"/>
          <a:ext cx="7848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6350</xdr:rowOff>
    </xdr:from>
    <xdr:to>
      <xdr:col>10</xdr:col>
      <xdr:colOff>165100</xdr:colOff>
      <xdr:row>35</xdr:row>
      <xdr:rowOff>109855</xdr:rowOff>
    </xdr:to>
    <xdr:sp macro="" textlink="">
      <xdr:nvSpPr>
        <xdr:cNvPr id="69" name="フローチャート: 判断 68"/>
        <xdr:cNvSpPr/>
      </xdr:nvSpPr>
      <xdr:spPr>
        <a:xfrm>
          <a:off x="1739900" y="58775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100330</xdr:rowOff>
    </xdr:from>
    <xdr:ext cx="468630" cy="263525"/>
    <xdr:sp macro="" textlink="">
      <xdr:nvSpPr>
        <xdr:cNvPr id="70" name="テキスト ボックス 69"/>
        <xdr:cNvSpPr txBox="1"/>
      </xdr:nvSpPr>
      <xdr:spPr>
        <a:xfrm>
          <a:off x="1578610" y="597154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166370</xdr:rowOff>
    </xdr:from>
    <xdr:to>
      <xdr:col>6</xdr:col>
      <xdr:colOff>38100</xdr:colOff>
      <xdr:row>35</xdr:row>
      <xdr:rowOff>95250</xdr:rowOff>
    </xdr:to>
    <xdr:sp macro="" textlink="">
      <xdr:nvSpPr>
        <xdr:cNvPr id="71" name="フローチャート: 判断 70"/>
        <xdr:cNvSpPr/>
      </xdr:nvSpPr>
      <xdr:spPr>
        <a:xfrm>
          <a:off x="965200" y="586994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86360</xdr:rowOff>
    </xdr:from>
    <xdr:ext cx="469900" cy="262255"/>
    <xdr:sp macro="" textlink="">
      <xdr:nvSpPr>
        <xdr:cNvPr id="72" name="テキスト ボックス 71"/>
        <xdr:cNvSpPr txBox="1"/>
      </xdr:nvSpPr>
      <xdr:spPr>
        <a:xfrm>
          <a:off x="803910" y="595757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81280</xdr:rowOff>
    </xdr:from>
    <xdr:ext cx="762000" cy="262890"/>
    <xdr:sp macro="" textlink="">
      <xdr:nvSpPr>
        <xdr:cNvPr id="73" name="テキスト ボックス 72"/>
        <xdr:cNvSpPr txBox="1"/>
      </xdr:nvSpPr>
      <xdr:spPr>
        <a:xfrm>
          <a:off x="391922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167640</xdr:colOff>
      <xdr:row>41</xdr:row>
      <xdr:rowOff>81280</xdr:rowOff>
    </xdr:from>
    <xdr:ext cx="762000" cy="262890"/>
    <xdr:sp macro="" textlink="">
      <xdr:nvSpPr>
        <xdr:cNvPr id="74" name="テキスト ボックス 73"/>
        <xdr:cNvSpPr txBox="1"/>
      </xdr:nvSpPr>
      <xdr:spPr>
        <a:xfrm>
          <a:off x="31851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81280</xdr:rowOff>
    </xdr:from>
    <xdr:ext cx="762000" cy="262890"/>
    <xdr:sp macro="" textlink="">
      <xdr:nvSpPr>
        <xdr:cNvPr id="75" name="テキスト ボックス 74"/>
        <xdr:cNvSpPr txBox="1"/>
      </xdr:nvSpPr>
      <xdr:spPr>
        <a:xfrm>
          <a:off x="23977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81280</xdr:rowOff>
    </xdr:from>
    <xdr:ext cx="762000" cy="262890"/>
    <xdr:sp macro="" textlink="">
      <xdr:nvSpPr>
        <xdr:cNvPr id="76" name="テキスト ボックス 75"/>
        <xdr:cNvSpPr txBox="1"/>
      </xdr:nvSpPr>
      <xdr:spPr>
        <a:xfrm>
          <a:off x="16230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167640</xdr:colOff>
      <xdr:row>41</xdr:row>
      <xdr:rowOff>81280</xdr:rowOff>
    </xdr:from>
    <xdr:ext cx="762000" cy="262890"/>
    <xdr:sp macro="" textlink="">
      <xdr:nvSpPr>
        <xdr:cNvPr id="77" name="テキスト ボックス 76"/>
        <xdr:cNvSpPr txBox="1"/>
      </xdr:nvSpPr>
      <xdr:spPr>
        <a:xfrm>
          <a:off x="8382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128270</xdr:rowOff>
    </xdr:from>
    <xdr:to>
      <xdr:col>24</xdr:col>
      <xdr:colOff>114300</xdr:colOff>
      <xdr:row>33</xdr:row>
      <xdr:rowOff>57150</xdr:rowOff>
    </xdr:to>
    <xdr:sp macro="" textlink="">
      <xdr:nvSpPr>
        <xdr:cNvPr id="78" name="楕円 77"/>
        <xdr:cNvSpPr/>
      </xdr:nvSpPr>
      <xdr:spPr>
        <a:xfrm>
          <a:off x="4036060" y="54965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151130</xdr:rowOff>
    </xdr:from>
    <xdr:ext cx="469900" cy="262890"/>
    <xdr:sp macro="" textlink="">
      <xdr:nvSpPr>
        <xdr:cNvPr id="79" name="議会費該当値テキスト"/>
        <xdr:cNvSpPr txBox="1"/>
      </xdr:nvSpPr>
      <xdr:spPr>
        <a:xfrm>
          <a:off x="4137660" y="535178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17780</xdr:rowOff>
    </xdr:from>
    <xdr:to>
      <xdr:col>20</xdr:col>
      <xdr:colOff>38100</xdr:colOff>
      <xdr:row>33</xdr:row>
      <xdr:rowOff>120650</xdr:rowOff>
    </xdr:to>
    <xdr:sp macro="" textlink="">
      <xdr:nvSpPr>
        <xdr:cNvPr id="80" name="楕円 79"/>
        <xdr:cNvSpPr/>
      </xdr:nvSpPr>
      <xdr:spPr>
        <a:xfrm>
          <a:off x="3312160" y="5553710"/>
          <a:ext cx="787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137795</xdr:rowOff>
    </xdr:from>
    <xdr:ext cx="469900" cy="263525"/>
    <xdr:sp macro="" textlink="">
      <xdr:nvSpPr>
        <xdr:cNvPr id="81" name="テキスト ボックス 80"/>
        <xdr:cNvSpPr txBox="1"/>
      </xdr:nvSpPr>
      <xdr:spPr>
        <a:xfrm>
          <a:off x="3150870" y="533844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149860</xdr:rowOff>
    </xdr:from>
    <xdr:to>
      <xdr:col>15</xdr:col>
      <xdr:colOff>101600</xdr:colOff>
      <xdr:row>33</xdr:row>
      <xdr:rowOff>78740</xdr:rowOff>
    </xdr:to>
    <xdr:sp macro="" textlink="">
      <xdr:nvSpPr>
        <xdr:cNvPr id="82" name="楕円 81"/>
        <xdr:cNvSpPr/>
      </xdr:nvSpPr>
      <xdr:spPr>
        <a:xfrm>
          <a:off x="2514600" y="55181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95250</xdr:rowOff>
    </xdr:from>
    <xdr:ext cx="469900" cy="262255"/>
    <xdr:sp macro="" textlink="">
      <xdr:nvSpPr>
        <xdr:cNvPr id="83" name="テキスト ボックス 82"/>
        <xdr:cNvSpPr txBox="1"/>
      </xdr:nvSpPr>
      <xdr:spPr>
        <a:xfrm>
          <a:off x="2353310" y="529590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149860</xdr:rowOff>
    </xdr:from>
    <xdr:to>
      <xdr:col>10</xdr:col>
      <xdr:colOff>165100</xdr:colOff>
      <xdr:row>33</xdr:row>
      <xdr:rowOff>78740</xdr:rowOff>
    </xdr:to>
    <xdr:sp macro="" textlink="">
      <xdr:nvSpPr>
        <xdr:cNvPr id="84" name="楕円 83"/>
        <xdr:cNvSpPr/>
      </xdr:nvSpPr>
      <xdr:spPr>
        <a:xfrm>
          <a:off x="1739900" y="55181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95250</xdr:rowOff>
    </xdr:from>
    <xdr:ext cx="468630" cy="262255"/>
    <xdr:sp macro="" textlink="">
      <xdr:nvSpPr>
        <xdr:cNvPr id="85" name="テキスト ボックス 84"/>
        <xdr:cNvSpPr txBox="1"/>
      </xdr:nvSpPr>
      <xdr:spPr>
        <a:xfrm>
          <a:off x="1578610" y="5295900"/>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60960</xdr:rowOff>
    </xdr:from>
    <xdr:to>
      <xdr:col>6</xdr:col>
      <xdr:colOff>38100</xdr:colOff>
      <xdr:row>33</xdr:row>
      <xdr:rowOff>164465</xdr:rowOff>
    </xdr:to>
    <xdr:sp macro="" textlink="">
      <xdr:nvSpPr>
        <xdr:cNvPr id="86" name="楕円 85"/>
        <xdr:cNvSpPr/>
      </xdr:nvSpPr>
      <xdr:spPr>
        <a:xfrm>
          <a:off x="965200" y="55968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6985</xdr:rowOff>
    </xdr:from>
    <xdr:ext cx="469900" cy="263525"/>
    <xdr:sp macro="" textlink="">
      <xdr:nvSpPr>
        <xdr:cNvPr id="87" name="テキスト ボックス 86"/>
        <xdr:cNvSpPr txBox="1"/>
      </xdr:nvSpPr>
      <xdr:spPr>
        <a:xfrm>
          <a:off x="803910" y="537527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57785</xdr:rowOff>
    </xdr:from>
    <xdr:to>
      <xdr:col>28</xdr:col>
      <xdr:colOff>114300</xdr:colOff>
      <xdr:row>45</xdr:row>
      <xdr:rowOff>32385</xdr:rowOff>
    </xdr:to>
    <xdr:sp macro="" textlink="">
      <xdr:nvSpPr>
        <xdr:cNvPr id="88" name="正方形/長方形 87"/>
        <xdr:cNvSpPr/>
      </xdr:nvSpPr>
      <xdr:spPr>
        <a:xfrm>
          <a:off x="670560" y="72701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57785</xdr:rowOff>
    </xdr:from>
    <xdr:to>
      <xdr:col>12</xdr:col>
      <xdr:colOff>127000</xdr:colOff>
      <xdr:row>46</xdr:row>
      <xdr:rowOff>142240</xdr:rowOff>
    </xdr:to>
    <xdr:sp macro="" textlink="">
      <xdr:nvSpPr>
        <xdr:cNvPr id="89" name="正方形/長方形 88"/>
        <xdr:cNvSpPr/>
      </xdr:nvSpPr>
      <xdr:spPr>
        <a:xfrm>
          <a:off x="79756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90170</xdr:rowOff>
    </xdr:from>
    <xdr:to>
      <xdr:col>12</xdr:col>
      <xdr:colOff>127000</xdr:colOff>
      <xdr:row>48</xdr:row>
      <xdr:rowOff>0</xdr:rowOff>
    </xdr:to>
    <xdr:sp macro="" textlink="">
      <xdr:nvSpPr>
        <xdr:cNvPr id="90" name="正方形/長方形 89"/>
        <xdr:cNvSpPr/>
      </xdr:nvSpPr>
      <xdr:spPr>
        <a:xfrm>
          <a:off x="79756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57785</xdr:rowOff>
    </xdr:from>
    <xdr:to>
      <xdr:col>18</xdr:col>
      <xdr:colOff>0</xdr:colOff>
      <xdr:row>46</xdr:row>
      <xdr:rowOff>142240</xdr:rowOff>
    </xdr:to>
    <xdr:sp macro="" textlink="">
      <xdr:nvSpPr>
        <xdr:cNvPr id="91" name="正方形/長方形 90"/>
        <xdr:cNvSpPr/>
      </xdr:nvSpPr>
      <xdr:spPr>
        <a:xfrm>
          <a:off x="167640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90170</xdr:rowOff>
    </xdr:from>
    <xdr:to>
      <xdr:col>18</xdr:col>
      <xdr:colOff>0</xdr:colOff>
      <xdr:row>48</xdr:row>
      <xdr:rowOff>0</xdr:rowOff>
    </xdr:to>
    <xdr:sp macro="" textlink="">
      <xdr:nvSpPr>
        <xdr:cNvPr id="92" name="正方形/長方形 91"/>
        <xdr:cNvSpPr/>
      </xdr:nvSpPr>
      <xdr:spPr>
        <a:xfrm>
          <a:off x="167640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57785</xdr:rowOff>
    </xdr:from>
    <xdr:to>
      <xdr:col>24</xdr:col>
      <xdr:colOff>0</xdr:colOff>
      <xdr:row>46</xdr:row>
      <xdr:rowOff>142240</xdr:rowOff>
    </xdr:to>
    <xdr:sp macro="" textlink="">
      <xdr:nvSpPr>
        <xdr:cNvPr id="93" name="正方形/長方形 92"/>
        <xdr:cNvSpPr/>
      </xdr:nvSpPr>
      <xdr:spPr>
        <a:xfrm>
          <a:off x="26822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90170</xdr:rowOff>
    </xdr:from>
    <xdr:to>
      <xdr:col>24</xdr:col>
      <xdr:colOff>0</xdr:colOff>
      <xdr:row>48</xdr:row>
      <xdr:rowOff>0</xdr:rowOff>
    </xdr:to>
    <xdr:sp macro="" textlink="">
      <xdr:nvSpPr>
        <xdr:cNvPr id="94" name="正方形/長方形 93"/>
        <xdr:cNvSpPr/>
      </xdr:nvSpPr>
      <xdr:spPr>
        <a:xfrm>
          <a:off x="26822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84455</xdr:rowOff>
    </xdr:to>
    <xdr:sp macro="" textlink="">
      <xdr:nvSpPr>
        <xdr:cNvPr id="95" name="正方形/長方形 94"/>
        <xdr:cNvSpPr/>
      </xdr:nvSpPr>
      <xdr:spPr>
        <a:xfrm>
          <a:off x="670560" y="80759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9235"/>
    <xdr:sp macro="" textlink="">
      <xdr:nvSpPr>
        <xdr:cNvPr id="96" name="テキスト ボックス 95"/>
        <xdr:cNvSpPr txBox="1"/>
      </xdr:nvSpPr>
      <xdr:spPr>
        <a:xfrm>
          <a:off x="65532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84455</xdr:rowOff>
    </xdr:from>
    <xdr:to>
      <xdr:col>28</xdr:col>
      <xdr:colOff>114300</xdr:colOff>
      <xdr:row>61</xdr:row>
      <xdr:rowOff>84455</xdr:rowOff>
    </xdr:to>
    <xdr:cxnSp macro="">
      <xdr:nvCxnSpPr>
        <xdr:cNvPr id="97" name="直線コネクタ 96"/>
        <xdr:cNvCxnSpPr/>
      </xdr:nvCxnSpPr>
      <xdr:spPr>
        <a:xfrm>
          <a:off x="670560" y="103143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142240</xdr:rowOff>
    </xdr:from>
    <xdr:to>
      <xdr:col>28</xdr:col>
      <xdr:colOff>114300</xdr:colOff>
      <xdr:row>58</xdr:row>
      <xdr:rowOff>142240</xdr:rowOff>
    </xdr:to>
    <xdr:cxnSp macro="">
      <xdr:nvCxnSpPr>
        <xdr:cNvPr id="98" name="直線コネクタ 97"/>
        <xdr:cNvCxnSpPr/>
      </xdr:nvCxnSpPr>
      <xdr:spPr>
        <a:xfrm>
          <a:off x="670560" y="98691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167640</xdr:rowOff>
    </xdr:from>
    <xdr:ext cx="248920" cy="262890"/>
    <xdr:sp macro="" textlink="">
      <xdr:nvSpPr>
        <xdr:cNvPr id="99" name="テキスト ボックス 98"/>
        <xdr:cNvSpPr txBox="1"/>
      </xdr:nvSpPr>
      <xdr:spPr>
        <a:xfrm>
          <a:off x="467360" y="972693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670560" y="94170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55245</xdr:rowOff>
    </xdr:from>
    <xdr:ext cx="594360" cy="262255"/>
    <xdr:sp macro="" textlink="">
      <xdr:nvSpPr>
        <xdr:cNvPr id="101" name="テキスト ボックス 100"/>
        <xdr:cNvSpPr txBox="1"/>
      </xdr:nvSpPr>
      <xdr:spPr>
        <a:xfrm>
          <a:off x="166370" y="927925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84455</xdr:rowOff>
    </xdr:from>
    <xdr:to>
      <xdr:col>28</xdr:col>
      <xdr:colOff>114300</xdr:colOff>
      <xdr:row>53</xdr:row>
      <xdr:rowOff>84455</xdr:rowOff>
    </xdr:to>
    <xdr:cxnSp macro="">
      <xdr:nvCxnSpPr>
        <xdr:cNvPr id="102" name="直線コネクタ 101"/>
        <xdr:cNvCxnSpPr/>
      </xdr:nvCxnSpPr>
      <xdr:spPr>
        <a:xfrm>
          <a:off x="670560" y="897318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113665</xdr:rowOff>
    </xdr:from>
    <xdr:ext cx="594360" cy="262890"/>
    <xdr:sp macro="" textlink="">
      <xdr:nvSpPr>
        <xdr:cNvPr id="103" name="テキスト ボックス 102"/>
        <xdr:cNvSpPr txBox="1"/>
      </xdr:nvSpPr>
      <xdr:spPr>
        <a:xfrm>
          <a:off x="166370" y="8834755"/>
          <a:ext cx="594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142240</xdr:rowOff>
    </xdr:from>
    <xdr:to>
      <xdr:col>28</xdr:col>
      <xdr:colOff>114300</xdr:colOff>
      <xdr:row>50</xdr:row>
      <xdr:rowOff>142240</xdr:rowOff>
    </xdr:to>
    <xdr:cxnSp macro="">
      <xdr:nvCxnSpPr>
        <xdr:cNvPr id="104" name="直線コネクタ 103"/>
        <xdr:cNvCxnSpPr/>
      </xdr:nvCxnSpPr>
      <xdr:spPr>
        <a:xfrm>
          <a:off x="670560" y="85280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167640</xdr:rowOff>
    </xdr:from>
    <xdr:ext cx="594360" cy="262890"/>
    <xdr:sp macro="" textlink="">
      <xdr:nvSpPr>
        <xdr:cNvPr id="105" name="テキスト ボックス 104"/>
        <xdr:cNvSpPr txBox="1"/>
      </xdr:nvSpPr>
      <xdr:spPr>
        <a:xfrm>
          <a:off x="166370" y="8385810"/>
          <a:ext cx="594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670560" y="80759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55245</xdr:rowOff>
    </xdr:from>
    <xdr:ext cx="594360" cy="262255"/>
    <xdr:sp macro="" textlink="">
      <xdr:nvSpPr>
        <xdr:cNvPr id="107" name="テキスト ボックス 106"/>
        <xdr:cNvSpPr txBox="1"/>
      </xdr:nvSpPr>
      <xdr:spPr>
        <a:xfrm>
          <a:off x="166370" y="793813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84455</xdr:rowOff>
    </xdr:to>
    <xdr:sp macro="" textlink="">
      <xdr:nvSpPr>
        <xdr:cNvPr id="108" name="総務費グラフ枠"/>
        <xdr:cNvSpPr/>
      </xdr:nvSpPr>
      <xdr:spPr>
        <a:xfrm>
          <a:off x="670560" y="80759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73025</xdr:rowOff>
    </xdr:from>
    <xdr:to>
      <xdr:col>24</xdr:col>
      <xdr:colOff>62865</xdr:colOff>
      <xdr:row>57</xdr:row>
      <xdr:rowOff>153035</xdr:rowOff>
    </xdr:to>
    <xdr:cxnSp macro="">
      <xdr:nvCxnSpPr>
        <xdr:cNvPr id="109" name="直線コネクタ 108"/>
        <xdr:cNvCxnSpPr/>
      </xdr:nvCxnSpPr>
      <xdr:spPr>
        <a:xfrm flipV="1">
          <a:off x="4084955" y="8794115"/>
          <a:ext cx="1270" cy="918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156845</xdr:rowOff>
    </xdr:from>
    <xdr:ext cx="534670" cy="262890"/>
    <xdr:sp macro="" textlink="">
      <xdr:nvSpPr>
        <xdr:cNvPr id="110" name="総務費最小値テキスト"/>
        <xdr:cNvSpPr txBox="1"/>
      </xdr:nvSpPr>
      <xdr:spPr>
        <a:xfrm>
          <a:off x="4137660" y="971613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153035</xdr:rowOff>
    </xdr:from>
    <xdr:to>
      <xdr:col>24</xdr:col>
      <xdr:colOff>152400</xdr:colOff>
      <xdr:row>57</xdr:row>
      <xdr:rowOff>153035</xdr:rowOff>
    </xdr:to>
    <xdr:cxnSp macro="">
      <xdr:nvCxnSpPr>
        <xdr:cNvPr id="111" name="直線コネクタ 110"/>
        <xdr:cNvCxnSpPr/>
      </xdr:nvCxnSpPr>
      <xdr:spPr>
        <a:xfrm>
          <a:off x="4020820" y="97123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18415</xdr:rowOff>
    </xdr:from>
    <xdr:ext cx="598805" cy="262255"/>
    <xdr:sp macro="" textlink="">
      <xdr:nvSpPr>
        <xdr:cNvPr id="112" name="総務費最大値テキスト"/>
        <xdr:cNvSpPr txBox="1"/>
      </xdr:nvSpPr>
      <xdr:spPr>
        <a:xfrm>
          <a:off x="4137660" y="8571865"/>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239,851</a:t>
          </a:r>
          <a:endParaRPr kumimoji="1" lang="ja-JP" altLang="en-US" sz="1000" b="1">
            <a:latin typeface="ＭＳ Ｐゴシック"/>
          </a:endParaRPr>
        </a:p>
      </xdr:txBody>
    </xdr:sp>
    <xdr:clientData/>
  </xdr:oneCellAnchor>
  <xdr:twoCellAnchor>
    <xdr:from>
      <xdr:col>23</xdr:col>
      <xdr:colOff>165100</xdr:colOff>
      <xdr:row>52</xdr:row>
      <xdr:rowOff>73025</xdr:rowOff>
    </xdr:from>
    <xdr:to>
      <xdr:col>24</xdr:col>
      <xdr:colOff>152400</xdr:colOff>
      <xdr:row>52</xdr:row>
      <xdr:rowOff>73025</xdr:rowOff>
    </xdr:to>
    <xdr:cxnSp macro="">
      <xdr:nvCxnSpPr>
        <xdr:cNvPr id="113" name="直線コネクタ 112"/>
        <xdr:cNvCxnSpPr/>
      </xdr:nvCxnSpPr>
      <xdr:spPr>
        <a:xfrm>
          <a:off x="4020820" y="87941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54</xdr:row>
      <xdr:rowOff>157480</xdr:rowOff>
    </xdr:from>
    <xdr:to>
      <xdr:col>24</xdr:col>
      <xdr:colOff>63500</xdr:colOff>
      <xdr:row>57</xdr:row>
      <xdr:rowOff>7620</xdr:rowOff>
    </xdr:to>
    <xdr:cxnSp macro="">
      <xdr:nvCxnSpPr>
        <xdr:cNvPr id="114" name="直線コネクタ 113"/>
        <xdr:cNvCxnSpPr/>
      </xdr:nvCxnSpPr>
      <xdr:spPr>
        <a:xfrm>
          <a:off x="3352800" y="9213850"/>
          <a:ext cx="73406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138430</xdr:rowOff>
    </xdr:from>
    <xdr:ext cx="534670" cy="263525"/>
    <xdr:sp macro="" textlink="">
      <xdr:nvSpPr>
        <xdr:cNvPr id="115" name="総務費平均値テキスト"/>
        <xdr:cNvSpPr txBox="1"/>
      </xdr:nvSpPr>
      <xdr:spPr>
        <a:xfrm>
          <a:off x="4137660" y="9530080"/>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160655</xdr:rowOff>
    </xdr:from>
    <xdr:to>
      <xdr:col>24</xdr:col>
      <xdr:colOff>114300</xdr:colOff>
      <xdr:row>57</xdr:row>
      <xdr:rowOff>89535</xdr:rowOff>
    </xdr:to>
    <xdr:sp macro="" textlink="">
      <xdr:nvSpPr>
        <xdr:cNvPr id="116" name="フローチャート: 判断 115"/>
        <xdr:cNvSpPr/>
      </xdr:nvSpPr>
      <xdr:spPr>
        <a:xfrm>
          <a:off x="4036060" y="95523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157480</xdr:rowOff>
    </xdr:from>
    <xdr:to>
      <xdr:col>19</xdr:col>
      <xdr:colOff>167640</xdr:colOff>
      <xdr:row>57</xdr:row>
      <xdr:rowOff>117475</xdr:rowOff>
    </xdr:to>
    <xdr:cxnSp macro="">
      <xdr:nvCxnSpPr>
        <xdr:cNvPr id="117" name="直線コネクタ 116"/>
        <xdr:cNvCxnSpPr/>
      </xdr:nvCxnSpPr>
      <xdr:spPr>
        <a:xfrm flipV="1">
          <a:off x="2565400" y="9213850"/>
          <a:ext cx="787400" cy="462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91440</xdr:rowOff>
    </xdr:from>
    <xdr:to>
      <xdr:col>20</xdr:col>
      <xdr:colOff>38100</xdr:colOff>
      <xdr:row>55</xdr:row>
      <xdr:rowOff>20320</xdr:rowOff>
    </xdr:to>
    <xdr:sp macro="" textlink="">
      <xdr:nvSpPr>
        <xdr:cNvPr id="118" name="フローチャート: 判断 117"/>
        <xdr:cNvSpPr/>
      </xdr:nvSpPr>
      <xdr:spPr>
        <a:xfrm>
          <a:off x="3312160" y="914781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37465</xdr:rowOff>
    </xdr:from>
    <xdr:ext cx="598805" cy="262890"/>
    <xdr:sp macro="" textlink="">
      <xdr:nvSpPr>
        <xdr:cNvPr id="119" name="テキスト ボックス 118"/>
        <xdr:cNvSpPr txBox="1"/>
      </xdr:nvSpPr>
      <xdr:spPr>
        <a:xfrm>
          <a:off x="3086100" y="8926195"/>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117475</xdr:rowOff>
    </xdr:from>
    <xdr:to>
      <xdr:col>15</xdr:col>
      <xdr:colOff>50800</xdr:colOff>
      <xdr:row>57</xdr:row>
      <xdr:rowOff>117475</xdr:rowOff>
    </xdr:to>
    <xdr:cxnSp macro="">
      <xdr:nvCxnSpPr>
        <xdr:cNvPr id="120" name="直線コネクタ 119"/>
        <xdr:cNvCxnSpPr/>
      </xdr:nvCxnSpPr>
      <xdr:spPr>
        <a:xfrm flipV="1">
          <a:off x="1790700" y="967676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22860</xdr:rowOff>
    </xdr:from>
    <xdr:to>
      <xdr:col>15</xdr:col>
      <xdr:colOff>101600</xdr:colOff>
      <xdr:row>57</xdr:row>
      <xdr:rowOff>126365</xdr:rowOff>
    </xdr:to>
    <xdr:sp macro="" textlink="">
      <xdr:nvSpPr>
        <xdr:cNvPr id="121" name="フローチャート: 判断 120"/>
        <xdr:cNvSpPr/>
      </xdr:nvSpPr>
      <xdr:spPr>
        <a:xfrm>
          <a:off x="2514600" y="95821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143510</xdr:rowOff>
    </xdr:from>
    <xdr:ext cx="534670" cy="262255"/>
    <xdr:sp macro="" textlink="">
      <xdr:nvSpPr>
        <xdr:cNvPr id="122" name="テキスト ボックス 121"/>
        <xdr:cNvSpPr txBox="1"/>
      </xdr:nvSpPr>
      <xdr:spPr>
        <a:xfrm>
          <a:off x="2343785" y="936752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57</xdr:row>
      <xdr:rowOff>117475</xdr:rowOff>
    </xdr:from>
    <xdr:to>
      <xdr:col>10</xdr:col>
      <xdr:colOff>114300</xdr:colOff>
      <xdr:row>57</xdr:row>
      <xdr:rowOff>135255</xdr:rowOff>
    </xdr:to>
    <xdr:cxnSp macro="">
      <xdr:nvCxnSpPr>
        <xdr:cNvPr id="123" name="直線コネクタ 122"/>
        <xdr:cNvCxnSpPr/>
      </xdr:nvCxnSpPr>
      <xdr:spPr>
        <a:xfrm flipV="1">
          <a:off x="1005840" y="9676765"/>
          <a:ext cx="7848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5080</xdr:rowOff>
    </xdr:from>
    <xdr:to>
      <xdr:col>10</xdr:col>
      <xdr:colOff>165100</xdr:colOff>
      <xdr:row>57</xdr:row>
      <xdr:rowOff>108585</xdr:rowOff>
    </xdr:to>
    <xdr:sp macro="" textlink="">
      <xdr:nvSpPr>
        <xdr:cNvPr id="124" name="フローチャート: 判断 123"/>
        <xdr:cNvSpPr/>
      </xdr:nvSpPr>
      <xdr:spPr>
        <a:xfrm>
          <a:off x="1739900" y="95643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125095</xdr:rowOff>
    </xdr:from>
    <xdr:ext cx="534670" cy="261620"/>
    <xdr:sp macro="" textlink="">
      <xdr:nvSpPr>
        <xdr:cNvPr id="125" name="テキスト ボックス 124"/>
        <xdr:cNvSpPr txBox="1"/>
      </xdr:nvSpPr>
      <xdr:spPr>
        <a:xfrm>
          <a:off x="1546225" y="934910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44450</xdr:rowOff>
    </xdr:from>
    <xdr:to>
      <xdr:col>6</xdr:col>
      <xdr:colOff>38100</xdr:colOff>
      <xdr:row>57</xdr:row>
      <xdr:rowOff>147955</xdr:rowOff>
    </xdr:to>
    <xdr:sp macro="" textlink="">
      <xdr:nvSpPr>
        <xdr:cNvPr id="126" name="フローチャート: 判断 125"/>
        <xdr:cNvSpPr/>
      </xdr:nvSpPr>
      <xdr:spPr>
        <a:xfrm>
          <a:off x="965200" y="96037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164465</xdr:rowOff>
    </xdr:from>
    <xdr:ext cx="533400" cy="261620"/>
    <xdr:sp macro="" textlink="">
      <xdr:nvSpPr>
        <xdr:cNvPr id="127" name="テキスト ボックス 126"/>
        <xdr:cNvSpPr txBox="1"/>
      </xdr:nvSpPr>
      <xdr:spPr>
        <a:xfrm>
          <a:off x="771525" y="9388475"/>
          <a:ext cx="5334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81280</xdr:rowOff>
    </xdr:from>
    <xdr:ext cx="762000" cy="262890"/>
    <xdr:sp macro="" textlink="">
      <xdr:nvSpPr>
        <xdr:cNvPr id="128" name="テキスト ボックス 127"/>
        <xdr:cNvSpPr txBox="1"/>
      </xdr:nvSpPr>
      <xdr:spPr>
        <a:xfrm>
          <a:off x="391922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167640</xdr:colOff>
      <xdr:row>61</xdr:row>
      <xdr:rowOff>81280</xdr:rowOff>
    </xdr:from>
    <xdr:ext cx="762000" cy="262890"/>
    <xdr:sp macro="" textlink="">
      <xdr:nvSpPr>
        <xdr:cNvPr id="129" name="テキスト ボックス 128"/>
        <xdr:cNvSpPr txBox="1"/>
      </xdr:nvSpPr>
      <xdr:spPr>
        <a:xfrm>
          <a:off x="31851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81280</xdr:rowOff>
    </xdr:from>
    <xdr:ext cx="762000" cy="262890"/>
    <xdr:sp macro="" textlink="">
      <xdr:nvSpPr>
        <xdr:cNvPr id="130" name="テキスト ボックス 129"/>
        <xdr:cNvSpPr txBox="1"/>
      </xdr:nvSpPr>
      <xdr:spPr>
        <a:xfrm>
          <a:off x="23977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81280</xdr:rowOff>
    </xdr:from>
    <xdr:ext cx="762000" cy="262890"/>
    <xdr:sp macro="" textlink="">
      <xdr:nvSpPr>
        <xdr:cNvPr id="131" name="テキスト ボックス 130"/>
        <xdr:cNvSpPr txBox="1"/>
      </xdr:nvSpPr>
      <xdr:spPr>
        <a:xfrm>
          <a:off x="16230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167640</xdr:colOff>
      <xdr:row>61</xdr:row>
      <xdr:rowOff>81280</xdr:rowOff>
    </xdr:from>
    <xdr:ext cx="762000" cy="262890"/>
    <xdr:sp macro="" textlink="">
      <xdr:nvSpPr>
        <xdr:cNvPr id="132" name="テキスト ボックス 131"/>
        <xdr:cNvSpPr txBox="1"/>
      </xdr:nvSpPr>
      <xdr:spPr>
        <a:xfrm>
          <a:off x="8382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130175</xdr:rowOff>
    </xdr:from>
    <xdr:to>
      <xdr:col>24</xdr:col>
      <xdr:colOff>114300</xdr:colOff>
      <xdr:row>57</xdr:row>
      <xdr:rowOff>59055</xdr:rowOff>
    </xdr:to>
    <xdr:sp macro="" textlink="">
      <xdr:nvSpPr>
        <xdr:cNvPr id="133" name="楕円 132"/>
        <xdr:cNvSpPr/>
      </xdr:nvSpPr>
      <xdr:spPr>
        <a:xfrm>
          <a:off x="4036060" y="95218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153035</xdr:rowOff>
    </xdr:from>
    <xdr:ext cx="534670" cy="262890"/>
    <xdr:sp macro="" textlink="">
      <xdr:nvSpPr>
        <xdr:cNvPr id="134" name="総務費該当値テキスト"/>
        <xdr:cNvSpPr txBox="1"/>
      </xdr:nvSpPr>
      <xdr:spPr>
        <a:xfrm>
          <a:off x="4137660" y="937704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106680</xdr:rowOff>
    </xdr:from>
    <xdr:to>
      <xdr:col>20</xdr:col>
      <xdr:colOff>38100</xdr:colOff>
      <xdr:row>55</xdr:row>
      <xdr:rowOff>35560</xdr:rowOff>
    </xdr:to>
    <xdr:sp macro="" textlink="">
      <xdr:nvSpPr>
        <xdr:cNvPr id="135" name="楕円 134"/>
        <xdr:cNvSpPr/>
      </xdr:nvSpPr>
      <xdr:spPr>
        <a:xfrm>
          <a:off x="3312160" y="916305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26035</xdr:rowOff>
    </xdr:from>
    <xdr:ext cx="598805" cy="262255"/>
    <xdr:sp macro="" textlink="">
      <xdr:nvSpPr>
        <xdr:cNvPr id="136" name="テキスト ボックス 135"/>
        <xdr:cNvSpPr txBox="1"/>
      </xdr:nvSpPr>
      <xdr:spPr>
        <a:xfrm>
          <a:off x="3086100" y="9250045"/>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66675</xdr:rowOff>
    </xdr:from>
    <xdr:to>
      <xdr:col>15</xdr:col>
      <xdr:colOff>101600</xdr:colOff>
      <xdr:row>57</xdr:row>
      <xdr:rowOff>167640</xdr:rowOff>
    </xdr:to>
    <xdr:sp macro="" textlink="">
      <xdr:nvSpPr>
        <xdr:cNvPr id="137" name="楕円 136"/>
        <xdr:cNvSpPr/>
      </xdr:nvSpPr>
      <xdr:spPr>
        <a:xfrm>
          <a:off x="2514600" y="96259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160655</xdr:rowOff>
    </xdr:from>
    <xdr:ext cx="534670" cy="261620"/>
    <xdr:sp macro="" textlink="">
      <xdr:nvSpPr>
        <xdr:cNvPr id="138" name="テキスト ボックス 137"/>
        <xdr:cNvSpPr txBox="1"/>
      </xdr:nvSpPr>
      <xdr:spPr>
        <a:xfrm>
          <a:off x="2343785" y="971994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66675</xdr:rowOff>
    </xdr:from>
    <xdr:to>
      <xdr:col>10</xdr:col>
      <xdr:colOff>165100</xdr:colOff>
      <xdr:row>57</xdr:row>
      <xdr:rowOff>167640</xdr:rowOff>
    </xdr:to>
    <xdr:sp macro="" textlink="">
      <xdr:nvSpPr>
        <xdr:cNvPr id="139" name="楕円 138"/>
        <xdr:cNvSpPr/>
      </xdr:nvSpPr>
      <xdr:spPr>
        <a:xfrm>
          <a:off x="1739900" y="96259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160655</xdr:rowOff>
    </xdr:from>
    <xdr:ext cx="534670" cy="261620"/>
    <xdr:sp macro="" textlink="">
      <xdr:nvSpPr>
        <xdr:cNvPr id="140" name="テキスト ボックス 139"/>
        <xdr:cNvSpPr txBox="1"/>
      </xdr:nvSpPr>
      <xdr:spPr>
        <a:xfrm>
          <a:off x="1546225" y="971994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84455</xdr:rowOff>
    </xdr:from>
    <xdr:to>
      <xdr:col>6</xdr:col>
      <xdr:colOff>38100</xdr:colOff>
      <xdr:row>58</xdr:row>
      <xdr:rowOff>13335</xdr:rowOff>
    </xdr:to>
    <xdr:sp macro="" textlink="">
      <xdr:nvSpPr>
        <xdr:cNvPr id="141" name="楕円 140"/>
        <xdr:cNvSpPr/>
      </xdr:nvSpPr>
      <xdr:spPr>
        <a:xfrm>
          <a:off x="965200" y="96437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3810</xdr:rowOff>
    </xdr:from>
    <xdr:ext cx="533400" cy="262890"/>
    <xdr:sp macro="" textlink="">
      <xdr:nvSpPr>
        <xdr:cNvPr id="142" name="テキスト ボックス 141"/>
        <xdr:cNvSpPr txBox="1"/>
      </xdr:nvSpPr>
      <xdr:spPr>
        <a:xfrm>
          <a:off x="771525" y="9730740"/>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57785</xdr:rowOff>
    </xdr:from>
    <xdr:to>
      <xdr:col>28</xdr:col>
      <xdr:colOff>114300</xdr:colOff>
      <xdr:row>65</xdr:row>
      <xdr:rowOff>32385</xdr:rowOff>
    </xdr:to>
    <xdr:sp macro="" textlink="">
      <xdr:nvSpPr>
        <xdr:cNvPr id="143" name="正方形/長方形 142"/>
        <xdr:cNvSpPr/>
      </xdr:nvSpPr>
      <xdr:spPr>
        <a:xfrm>
          <a:off x="670560" y="106229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57785</xdr:rowOff>
    </xdr:from>
    <xdr:to>
      <xdr:col>12</xdr:col>
      <xdr:colOff>127000</xdr:colOff>
      <xdr:row>66</xdr:row>
      <xdr:rowOff>142240</xdr:rowOff>
    </xdr:to>
    <xdr:sp macro="" textlink="">
      <xdr:nvSpPr>
        <xdr:cNvPr id="144" name="正方形/長方形 143"/>
        <xdr:cNvSpPr/>
      </xdr:nvSpPr>
      <xdr:spPr>
        <a:xfrm>
          <a:off x="79756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90170</xdr:rowOff>
    </xdr:from>
    <xdr:to>
      <xdr:col>12</xdr:col>
      <xdr:colOff>127000</xdr:colOff>
      <xdr:row>68</xdr:row>
      <xdr:rowOff>0</xdr:rowOff>
    </xdr:to>
    <xdr:sp macro="" textlink="">
      <xdr:nvSpPr>
        <xdr:cNvPr id="145" name="正方形/長方形 144"/>
        <xdr:cNvSpPr/>
      </xdr:nvSpPr>
      <xdr:spPr>
        <a:xfrm>
          <a:off x="79756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57785</xdr:rowOff>
    </xdr:from>
    <xdr:to>
      <xdr:col>18</xdr:col>
      <xdr:colOff>0</xdr:colOff>
      <xdr:row>66</xdr:row>
      <xdr:rowOff>142240</xdr:rowOff>
    </xdr:to>
    <xdr:sp macro="" textlink="">
      <xdr:nvSpPr>
        <xdr:cNvPr id="146" name="正方形/長方形 145"/>
        <xdr:cNvSpPr/>
      </xdr:nvSpPr>
      <xdr:spPr>
        <a:xfrm>
          <a:off x="167640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90170</xdr:rowOff>
    </xdr:from>
    <xdr:to>
      <xdr:col>18</xdr:col>
      <xdr:colOff>0</xdr:colOff>
      <xdr:row>68</xdr:row>
      <xdr:rowOff>0</xdr:rowOff>
    </xdr:to>
    <xdr:sp macro="" textlink="">
      <xdr:nvSpPr>
        <xdr:cNvPr id="147" name="正方形/長方形 146"/>
        <xdr:cNvSpPr/>
      </xdr:nvSpPr>
      <xdr:spPr>
        <a:xfrm>
          <a:off x="167640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57785</xdr:rowOff>
    </xdr:from>
    <xdr:to>
      <xdr:col>24</xdr:col>
      <xdr:colOff>0</xdr:colOff>
      <xdr:row>66</xdr:row>
      <xdr:rowOff>142240</xdr:rowOff>
    </xdr:to>
    <xdr:sp macro="" textlink="">
      <xdr:nvSpPr>
        <xdr:cNvPr id="148" name="正方形/長方形 147"/>
        <xdr:cNvSpPr/>
      </xdr:nvSpPr>
      <xdr:spPr>
        <a:xfrm>
          <a:off x="26822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90170</xdr:rowOff>
    </xdr:from>
    <xdr:to>
      <xdr:col>24</xdr:col>
      <xdr:colOff>0</xdr:colOff>
      <xdr:row>68</xdr:row>
      <xdr:rowOff>0</xdr:rowOff>
    </xdr:to>
    <xdr:sp macro="" textlink="">
      <xdr:nvSpPr>
        <xdr:cNvPr id="149" name="正方形/長方形 148"/>
        <xdr:cNvSpPr/>
      </xdr:nvSpPr>
      <xdr:spPr>
        <a:xfrm>
          <a:off x="26822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231,838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84455</xdr:rowOff>
    </xdr:to>
    <xdr:sp macro="" textlink="">
      <xdr:nvSpPr>
        <xdr:cNvPr id="150" name="正方形/長方形 149"/>
        <xdr:cNvSpPr/>
      </xdr:nvSpPr>
      <xdr:spPr>
        <a:xfrm>
          <a:off x="670560" y="114287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9235"/>
    <xdr:sp macro="" textlink="">
      <xdr:nvSpPr>
        <xdr:cNvPr id="151" name="テキスト ボックス 150"/>
        <xdr:cNvSpPr txBox="1"/>
      </xdr:nvSpPr>
      <xdr:spPr>
        <a:xfrm>
          <a:off x="655320" y="112420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84455</xdr:rowOff>
    </xdr:from>
    <xdr:to>
      <xdr:col>28</xdr:col>
      <xdr:colOff>114300</xdr:colOff>
      <xdr:row>81</xdr:row>
      <xdr:rowOff>84455</xdr:rowOff>
    </xdr:to>
    <xdr:cxnSp macro="">
      <xdr:nvCxnSpPr>
        <xdr:cNvPr id="152" name="直線コネクタ 151"/>
        <xdr:cNvCxnSpPr/>
      </xdr:nvCxnSpPr>
      <xdr:spPr>
        <a:xfrm>
          <a:off x="670560" y="136671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113665</xdr:rowOff>
    </xdr:from>
    <xdr:ext cx="594360" cy="262890"/>
    <xdr:sp macro="" textlink="">
      <xdr:nvSpPr>
        <xdr:cNvPr id="153" name="テキスト ボックス 152"/>
        <xdr:cNvSpPr txBox="1"/>
      </xdr:nvSpPr>
      <xdr:spPr>
        <a:xfrm>
          <a:off x="166370" y="13528675"/>
          <a:ext cx="594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45085</xdr:rowOff>
    </xdr:from>
    <xdr:to>
      <xdr:col>28</xdr:col>
      <xdr:colOff>114300</xdr:colOff>
      <xdr:row>79</xdr:row>
      <xdr:rowOff>45085</xdr:rowOff>
    </xdr:to>
    <xdr:cxnSp macro="">
      <xdr:nvCxnSpPr>
        <xdr:cNvPr id="154" name="直線コネクタ 153"/>
        <xdr:cNvCxnSpPr/>
      </xdr:nvCxnSpPr>
      <xdr:spPr>
        <a:xfrm>
          <a:off x="670560" y="132924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74930</xdr:rowOff>
    </xdr:from>
    <xdr:ext cx="594360" cy="262890"/>
    <xdr:sp macro="" textlink="">
      <xdr:nvSpPr>
        <xdr:cNvPr id="155" name="テキスト ボックス 154"/>
        <xdr:cNvSpPr txBox="1"/>
      </xdr:nvSpPr>
      <xdr:spPr>
        <a:xfrm>
          <a:off x="166370" y="13154660"/>
          <a:ext cx="594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670560" y="129184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36195</xdr:rowOff>
    </xdr:from>
    <xdr:ext cx="594360" cy="262255"/>
    <xdr:sp macro="" textlink="">
      <xdr:nvSpPr>
        <xdr:cNvPr id="157" name="テキスト ボックス 156"/>
        <xdr:cNvSpPr txBox="1"/>
      </xdr:nvSpPr>
      <xdr:spPr>
        <a:xfrm>
          <a:off x="166370" y="1278064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142240</xdr:rowOff>
    </xdr:from>
    <xdr:to>
      <xdr:col>28</xdr:col>
      <xdr:colOff>114300</xdr:colOff>
      <xdr:row>74</xdr:row>
      <xdr:rowOff>142240</xdr:rowOff>
    </xdr:to>
    <xdr:cxnSp macro="">
      <xdr:nvCxnSpPr>
        <xdr:cNvPr id="158" name="直線コネクタ 157"/>
        <xdr:cNvCxnSpPr/>
      </xdr:nvCxnSpPr>
      <xdr:spPr>
        <a:xfrm>
          <a:off x="670560" y="125514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167640</xdr:rowOff>
    </xdr:from>
    <xdr:ext cx="594360" cy="262890"/>
    <xdr:sp macro="" textlink="">
      <xdr:nvSpPr>
        <xdr:cNvPr id="159" name="テキスト ボックス 158"/>
        <xdr:cNvSpPr txBox="1"/>
      </xdr:nvSpPr>
      <xdr:spPr>
        <a:xfrm>
          <a:off x="166370" y="12409170"/>
          <a:ext cx="594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103505</xdr:rowOff>
    </xdr:from>
    <xdr:to>
      <xdr:col>28</xdr:col>
      <xdr:colOff>114300</xdr:colOff>
      <xdr:row>72</xdr:row>
      <xdr:rowOff>103505</xdr:rowOff>
    </xdr:to>
    <xdr:cxnSp macro="">
      <xdr:nvCxnSpPr>
        <xdr:cNvPr id="160" name="直線コネクタ 159"/>
        <xdr:cNvCxnSpPr/>
      </xdr:nvCxnSpPr>
      <xdr:spPr>
        <a:xfrm>
          <a:off x="670560" y="121773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132715</xdr:rowOff>
    </xdr:from>
    <xdr:ext cx="594360" cy="262255"/>
    <xdr:sp macro="" textlink="">
      <xdr:nvSpPr>
        <xdr:cNvPr id="161" name="テキスト ボックス 160"/>
        <xdr:cNvSpPr txBox="1"/>
      </xdr:nvSpPr>
      <xdr:spPr>
        <a:xfrm>
          <a:off x="166370" y="1203896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64135</xdr:rowOff>
    </xdr:from>
    <xdr:to>
      <xdr:col>28</xdr:col>
      <xdr:colOff>114300</xdr:colOff>
      <xdr:row>70</xdr:row>
      <xdr:rowOff>64135</xdr:rowOff>
    </xdr:to>
    <xdr:cxnSp macro="">
      <xdr:nvCxnSpPr>
        <xdr:cNvPr id="162" name="直線コネクタ 161"/>
        <xdr:cNvCxnSpPr/>
      </xdr:nvCxnSpPr>
      <xdr:spPr>
        <a:xfrm>
          <a:off x="670560" y="118027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93980</xdr:rowOff>
    </xdr:from>
    <xdr:ext cx="594360" cy="262255"/>
    <xdr:sp macro="" textlink="">
      <xdr:nvSpPr>
        <xdr:cNvPr id="163" name="テキスト ボックス 162"/>
        <xdr:cNvSpPr txBox="1"/>
      </xdr:nvSpPr>
      <xdr:spPr>
        <a:xfrm>
          <a:off x="166370" y="11664950"/>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670560" y="114287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55245</xdr:rowOff>
    </xdr:from>
    <xdr:ext cx="594360" cy="262255"/>
    <xdr:sp macro="" textlink="">
      <xdr:nvSpPr>
        <xdr:cNvPr id="165" name="テキスト ボックス 164"/>
        <xdr:cNvSpPr txBox="1"/>
      </xdr:nvSpPr>
      <xdr:spPr>
        <a:xfrm>
          <a:off x="166370" y="1129093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84455</xdr:rowOff>
    </xdr:to>
    <xdr:sp macro="" textlink="">
      <xdr:nvSpPr>
        <xdr:cNvPr id="166" name="民生費グラフ枠"/>
        <xdr:cNvSpPr/>
      </xdr:nvSpPr>
      <xdr:spPr>
        <a:xfrm>
          <a:off x="670560" y="114287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144145</xdr:rowOff>
    </xdr:from>
    <xdr:to>
      <xdr:col>24</xdr:col>
      <xdr:colOff>62865</xdr:colOff>
      <xdr:row>79</xdr:row>
      <xdr:rowOff>124460</xdr:rowOff>
    </xdr:to>
    <xdr:cxnSp macro="">
      <xdr:nvCxnSpPr>
        <xdr:cNvPr id="167" name="直線コネクタ 166"/>
        <xdr:cNvCxnSpPr/>
      </xdr:nvCxnSpPr>
      <xdr:spPr>
        <a:xfrm flipV="1">
          <a:off x="4084955" y="12050395"/>
          <a:ext cx="127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128270</xdr:rowOff>
    </xdr:from>
    <xdr:ext cx="598805" cy="261620"/>
    <xdr:sp macro="" textlink="">
      <xdr:nvSpPr>
        <xdr:cNvPr id="168" name="民生費最小値テキスト"/>
        <xdr:cNvSpPr txBox="1"/>
      </xdr:nvSpPr>
      <xdr:spPr>
        <a:xfrm>
          <a:off x="4137660" y="13375640"/>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124460</xdr:rowOff>
    </xdr:from>
    <xdr:to>
      <xdr:col>24</xdr:col>
      <xdr:colOff>152400</xdr:colOff>
      <xdr:row>79</xdr:row>
      <xdr:rowOff>124460</xdr:rowOff>
    </xdr:to>
    <xdr:cxnSp macro="">
      <xdr:nvCxnSpPr>
        <xdr:cNvPr id="169" name="直線コネクタ 168"/>
        <xdr:cNvCxnSpPr/>
      </xdr:nvCxnSpPr>
      <xdr:spPr>
        <a:xfrm>
          <a:off x="4020820" y="133718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89535</xdr:rowOff>
    </xdr:from>
    <xdr:ext cx="598805" cy="262255"/>
    <xdr:sp macro="" textlink="">
      <xdr:nvSpPr>
        <xdr:cNvPr id="170" name="民生費最大値テキスト"/>
        <xdr:cNvSpPr txBox="1"/>
      </xdr:nvSpPr>
      <xdr:spPr>
        <a:xfrm>
          <a:off x="4137660" y="11828145"/>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317,246</a:t>
          </a:r>
          <a:endParaRPr kumimoji="1" lang="ja-JP" altLang="en-US" sz="1000" b="1">
            <a:latin typeface="ＭＳ Ｐゴシック"/>
          </a:endParaRPr>
        </a:p>
      </xdr:txBody>
    </xdr:sp>
    <xdr:clientData/>
  </xdr:oneCellAnchor>
  <xdr:twoCellAnchor>
    <xdr:from>
      <xdr:col>23</xdr:col>
      <xdr:colOff>165100</xdr:colOff>
      <xdr:row>71</xdr:row>
      <xdr:rowOff>144145</xdr:rowOff>
    </xdr:from>
    <xdr:to>
      <xdr:col>24</xdr:col>
      <xdr:colOff>152400</xdr:colOff>
      <xdr:row>71</xdr:row>
      <xdr:rowOff>144145</xdr:rowOff>
    </xdr:to>
    <xdr:cxnSp macro="">
      <xdr:nvCxnSpPr>
        <xdr:cNvPr id="171" name="直線コネクタ 170"/>
        <xdr:cNvCxnSpPr/>
      </xdr:nvCxnSpPr>
      <xdr:spPr>
        <a:xfrm>
          <a:off x="4020820" y="120503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76</xdr:row>
      <xdr:rowOff>37465</xdr:rowOff>
    </xdr:from>
    <xdr:to>
      <xdr:col>24</xdr:col>
      <xdr:colOff>63500</xdr:colOff>
      <xdr:row>77</xdr:row>
      <xdr:rowOff>88900</xdr:rowOff>
    </xdr:to>
    <xdr:cxnSp macro="">
      <xdr:nvCxnSpPr>
        <xdr:cNvPr id="172" name="直線コネクタ 171"/>
        <xdr:cNvCxnSpPr/>
      </xdr:nvCxnSpPr>
      <xdr:spPr>
        <a:xfrm flipV="1">
          <a:off x="3352800" y="12781915"/>
          <a:ext cx="73406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102870</xdr:rowOff>
    </xdr:from>
    <xdr:ext cx="598805" cy="262255"/>
    <xdr:sp macro="" textlink="">
      <xdr:nvSpPr>
        <xdr:cNvPr id="173" name="民生費平均値テキスト"/>
        <xdr:cNvSpPr txBox="1"/>
      </xdr:nvSpPr>
      <xdr:spPr>
        <a:xfrm>
          <a:off x="4137660" y="12847320"/>
          <a:ext cx="59880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123825</xdr:rowOff>
    </xdr:from>
    <xdr:to>
      <xdr:col>24</xdr:col>
      <xdr:colOff>114300</xdr:colOff>
      <xdr:row>77</xdr:row>
      <xdr:rowOff>52705</xdr:rowOff>
    </xdr:to>
    <xdr:sp macro="" textlink="">
      <xdr:nvSpPr>
        <xdr:cNvPr id="174" name="フローチャート: 判断 173"/>
        <xdr:cNvSpPr/>
      </xdr:nvSpPr>
      <xdr:spPr>
        <a:xfrm>
          <a:off x="4036060" y="128682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71755</xdr:rowOff>
    </xdr:from>
    <xdr:to>
      <xdr:col>19</xdr:col>
      <xdr:colOff>167640</xdr:colOff>
      <xdr:row>77</xdr:row>
      <xdr:rowOff>88900</xdr:rowOff>
    </xdr:to>
    <xdr:cxnSp macro="">
      <xdr:nvCxnSpPr>
        <xdr:cNvPr id="175" name="直線コネクタ 174"/>
        <xdr:cNvCxnSpPr/>
      </xdr:nvCxnSpPr>
      <xdr:spPr>
        <a:xfrm>
          <a:off x="2565400" y="12983845"/>
          <a:ext cx="7874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26670</xdr:rowOff>
    </xdr:from>
    <xdr:to>
      <xdr:col>20</xdr:col>
      <xdr:colOff>38100</xdr:colOff>
      <xdr:row>78</xdr:row>
      <xdr:rowOff>130175</xdr:rowOff>
    </xdr:to>
    <xdr:sp macro="" textlink="">
      <xdr:nvSpPr>
        <xdr:cNvPr id="176" name="フローチャート: 判断 175"/>
        <xdr:cNvSpPr/>
      </xdr:nvSpPr>
      <xdr:spPr>
        <a:xfrm>
          <a:off x="3312160" y="1310640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120650</xdr:rowOff>
    </xdr:from>
    <xdr:ext cx="598805" cy="263525"/>
    <xdr:sp macro="" textlink="">
      <xdr:nvSpPr>
        <xdr:cNvPr id="177" name="テキスト ボックス 176"/>
        <xdr:cNvSpPr txBox="1"/>
      </xdr:nvSpPr>
      <xdr:spPr>
        <a:xfrm>
          <a:off x="3086100" y="1320038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71755</xdr:rowOff>
    </xdr:from>
    <xdr:to>
      <xdr:col>15</xdr:col>
      <xdr:colOff>50800</xdr:colOff>
      <xdr:row>77</xdr:row>
      <xdr:rowOff>156210</xdr:rowOff>
    </xdr:to>
    <xdr:cxnSp macro="">
      <xdr:nvCxnSpPr>
        <xdr:cNvPr id="178" name="直線コネクタ 177"/>
        <xdr:cNvCxnSpPr/>
      </xdr:nvCxnSpPr>
      <xdr:spPr>
        <a:xfrm flipV="1">
          <a:off x="1790700" y="12983845"/>
          <a:ext cx="7747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42545</xdr:rowOff>
    </xdr:from>
    <xdr:to>
      <xdr:col>15</xdr:col>
      <xdr:colOff>101600</xdr:colOff>
      <xdr:row>78</xdr:row>
      <xdr:rowOff>146050</xdr:rowOff>
    </xdr:to>
    <xdr:sp macro="" textlink="">
      <xdr:nvSpPr>
        <xdr:cNvPr id="179" name="フローチャート: 判断 178"/>
        <xdr:cNvSpPr/>
      </xdr:nvSpPr>
      <xdr:spPr>
        <a:xfrm>
          <a:off x="2514600" y="131222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136525</xdr:rowOff>
    </xdr:from>
    <xdr:ext cx="598805" cy="262890"/>
    <xdr:sp macro="" textlink="">
      <xdr:nvSpPr>
        <xdr:cNvPr id="180" name="テキスト ボックス 179"/>
        <xdr:cNvSpPr txBox="1"/>
      </xdr:nvSpPr>
      <xdr:spPr>
        <a:xfrm>
          <a:off x="2311400" y="13216255"/>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77</xdr:row>
      <xdr:rowOff>156210</xdr:rowOff>
    </xdr:from>
    <xdr:to>
      <xdr:col>10</xdr:col>
      <xdr:colOff>114300</xdr:colOff>
      <xdr:row>77</xdr:row>
      <xdr:rowOff>167640</xdr:rowOff>
    </xdr:to>
    <xdr:cxnSp macro="">
      <xdr:nvCxnSpPr>
        <xdr:cNvPr id="181" name="直線コネクタ 180"/>
        <xdr:cNvCxnSpPr/>
      </xdr:nvCxnSpPr>
      <xdr:spPr>
        <a:xfrm flipV="1">
          <a:off x="1005840" y="13068300"/>
          <a:ext cx="7848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96520</xdr:rowOff>
    </xdr:from>
    <xdr:to>
      <xdr:col>10</xdr:col>
      <xdr:colOff>165100</xdr:colOff>
      <xdr:row>79</xdr:row>
      <xdr:rowOff>25400</xdr:rowOff>
    </xdr:to>
    <xdr:sp macro="" textlink="">
      <xdr:nvSpPr>
        <xdr:cNvPr id="182" name="フローチャート: 判断 181"/>
        <xdr:cNvSpPr/>
      </xdr:nvSpPr>
      <xdr:spPr>
        <a:xfrm>
          <a:off x="1739900" y="131762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17145</xdr:rowOff>
    </xdr:from>
    <xdr:ext cx="598805" cy="262255"/>
    <xdr:sp macro="" textlink="">
      <xdr:nvSpPr>
        <xdr:cNvPr id="183" name="テキスト ボックス 182"/>
        <xdr:cNvSpPr txBox="1"/>
      </xdr:nvSpPr>
      <xdr:spPr>
        <a:xfrm>
          <a:off x="1513840" y="13264515"/>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98425</xdr:rowOff>
    </xdr:from>
    <xdr:to>
      <xdr:col>6</xdr:col>
      <xdr:colOff>38100</xdr:colOff>
      <xdr:row>79</xdr:row>
      <xdr:rowOff>27305</xdr:rowOff>
    </xdr:to>
    <xdr:sp macro="" textlink="">
      <xdr:nvSpPr>
        <xdr:cNvPr id="184" name="フローチャート: 判断 183"/>
        <xdr:cNvSpPr/>
      </xdr:nvSpPr>
      <xdr:spPr>
        <a:xfrm>
          <a:off x="965200" y="1317815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18415</xdr:rowOff>
    </xdr:from>
    <xdr:ext cx="598805" cy="262255"/>
    <xdr:sp macro="" textlink="">
      <xdr:nvSpPr>
        <xdr:cNvPr id="185" name="テキスト ボックス 184"/>
        <xdr:cNvSpPr txBox="1"/>
      </xdr:nvSpPr>
      <xdr:spPr>
        <a:xfrm>
          <a:off x="739140" y="13265785"/>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81280</xdr:rowOff>
    </xdr:from>
    <xdr:ext cx="762000" cy="262890"/>
    <xdr:sp macro="" textlink="">
      <xdr:nvSpPr>
        <xdr:cNvPr id="186" name="テキスト ボックス 185"/>
        <xdr:cNvSpPr txBox="1"/>
      </xdr:nvSpPr>
      <xdr:spPr>
        <a:xfrm>
          <a:off x="391922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167640</xdr:colOff>
      <xdr:row>81</xdr:row>
      <xdr:rowOff>81280</xdr:rowOff>
    </xdr:from>
    <xdr:ext cx="762000" cy="262890"/>
    <xdr:sp macro="" textlink="">
      <xdr:nvSpPr>
        <xdr:cNvPr id="187" name="テキスト ボックス 186"/>
        <xdr:cNvSpPr txBox="1"/>
      </xdr:nvSpPr>
      <xdr:spPr>
        <a:xfrm>
          <a:off x="31851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81280</xdr:rowOff>
    </xdr:from>
    <xdr:ext cx="762000" cy="262890"/>
    <xdr:sp macro="" textlink="">
      <xdr:nvSpPr>
        <xdr:cNvPr id="188" name="テキスト ボックス 187"/>
        <xdr:cNvSpPr txBox="1"/>
      </xdr:nvSpPr>
      <xdr:spPr>
        <a:xfrm>
          <a:off x="23977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81280</xdr:rowOff>
    </xdr:from>
    <xdr:ext cx="762000" cy="262890"/>
    <xdr:sp macro="" textlink="">
      <xdr:nvSpPr>
        <xdr:cNvPr id="189" name="テキスト ボックス 188"/>
        <xdr:cNvSpPr txBox="1"/>
      </xdr:nvSpPr>
      <xdr:spPr>
        <a:xfrm>
          <a:off x="16230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167640</xdr:colOff>
      <xdr:row>81</xdr:row>
      <xdr:rowOff>81280</xdr:rowOff>
    </xdr:from>
    <xdr:ext cx="762000" cy="262890"/>
    <xdr:sp macro="" textlink="">
      <xdr:nvSpPr>
        <xdr:cNvPr id="190" name="テキスト ボックス 189"/>
        <xdr:cNvSpPr txBox="1"/>
      </xdr:nvSpPr>
      <xdr:spPr>
        <a:xfrm>
          <a:off x="8382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160020</xdr:rowOff>
    </xdr:from>
    <xdr:to>
      <xdr:col>24</xdr:col>
      <xdr:colOff>114300</xdr:colOff>
      <xdr:row>76</xdr:row>
      <xdr:rowOff>88900</xdr:rowOff>
    </xdr:to>
    <xdr:sp macro="" textlink="">
      <xdr:nvSpPr>
        <xdr:cNvPr id="191" name="楕円 190"/>
        <xdr:cNvSpPr/>
      </xdr:nvSpPr>
      <xdr:spPr>
        <a:xfrm>
          <a:off x="4036060" y="127368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8890</xdr:rowOff>
    </xdr:from>
    <xdr:ext cx="598805" cy="263525"/>
    <xdr:sp macro="" textlink="">
      <xdr:nvSpPr>
        <xdr:cNvPr id="192" name="民生費該当値テキスト"/>
        <xdr:cNvSpPr txBox="1"/>
      </xdr:nvSpPr>
      <xdr:spPr>
        <a:xfrm>
          <a:off x="4137660" y="1258570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218,504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37465</xdr:rowOff>
    </xdr:from>
    <xdr:to>
      <xdr:col>20</xdr:col>
      <xdr:colOff>38100</xdr:colOff>
      <xdr:row>77</xdr:row>
      <xdr:rowOff>140970</xdr:rowOff>
    </xdr:to>
    <xdr:sp macro="" textlink="">
      <xdr:nvSpPr>
        <xdr:cNvPr id="193" name="楕円 192"/>
        <xdr:cNvSpPr/>
      </xdr:nvSpPr>
      <xdr:spPr>
        <a:xfrm>
          <a:off x="3312160" y="129495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156845</xdr:rowOff>
    </xdr:from>
    <xdr:ext cx="598805" cy="262890"/>
    <xdr:sp macro="" textlink="">
      <xdr:nvSpPr>
        <xdr:cNvPr id="194" name="テキスト ボックス 193"/>
        <xdr:cNvSpPr txBox="1"/>
      </xdr:nvSpPr>
      <xdr:spPr>
        <a:xfrm>
          <a:off x="3086100" y="12733655"/>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19685</xdr:rowOff>
    </xdr:from>
    <xdr:to>
      <xdr:col>15</xdr:col>
      <xdr:colOff>101600</xdr:colOff>
      <xdr:row>77</xdr:row>
      <xdr:rowOff>123190</xdr:rowOff>
    </xdr:to>
    <xdr:sp macro="" textlink="">
      <xdr:nvSpPr>
        <xdr:cNvPr id="195" name="楕円 194"/>
        <xdr:cNvSpPr/>
      </xdr:nvSpPr>
      <xdr:spPr>
        <a:xfrm>
          <a:off x="2514600" y="129317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140335</xdr:rowOff>
    </xdr:from>
    <xdr:ext cx="598805" cy="262255"/>
    <xdr:sp macro="" textlink="">
      <xdr:nvSpPr>
        <xdr:cNvPr id="196" name="テキスト ボックス 195"/>
        <xdr:cNvSpPr txBox="1"/>
      </xdr:nvSpPr>
      <xdr:spPr>
        <a:xfrm>
          <a:off x="2311400" y="12717145"/>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105410</xdr:rowOff>
    </xdr:from>
    <xdr:to>
      <xdr:col>10</xdr:col>
      <xdr:colOff>165100</xdr:colOff>
      <xdr:row>78</xdr:row>
      <xdr:rowOff>34290</xdr:rowOff>
    </xdr:to>
    <xdr:sp macro="" textlink="">
      <xdr:nvSpPr>
        <xdr:cNvPr id="197" name="楕円 196"/>
        <xdr:cNvSpPr/>
      </xdr:nvSpPr>
      <xdr:spPr>
        <a:xfrm>
          <a:off x="1739900" y="130175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50800</xdr:rowOff>
    </xdr:from>
    <xdr:ext cx="598805" cy="262255"/>
    <xdr:sp macro="" textlink="">
      <xdr:nvSpPr>
        <xdr:cNvPr id="198" name="テキスト ボックス 197"/>
        <xdr:cNvSpPr txBox="1"/>
      </xdr:nvSpPr>
      <xdr:spPr>
        <a:xfrm>
          <a:off x="1513840" y="12795250"/>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180,589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118745</xdr:rowOff>
    </xdr:from>
    <xdr:to>
      <xdr:col>6</xdr:col>
      <xdr:colOff>38100</xdr:colOff>
      <xdr:row>78</xdr:row>
      <xdr:rowOff>48895</xdr:rowOff>
    </xdr:to>
    <xdr:sp macro="" textlink="">
      <xdr:nvSpPr>
        <xdr:cNvPr id="199" name="楕円 198"/>
        <xdr:cNvSpPr/>
      </xdr:nvSpPr>
      <xdr:spPr>
        <a:xfrm>
          <a:off x="965200" y="13030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64770</xdr:rowOff>
    </xdr:from>
    <xdr:ext cx="598805" cy="262890"/>
    <xdr:sp macro="" textlink="">
      <xdr:nvSpPr>
        <xdr:cNvPr id="200" name="テキスト ボックス 199"/>
        <xdr:cNvSpPr txBox="1"/>
      </xdr:nvSpPr>
      <xdr:spPr>
        <a:xfrm>
          <a:off x="739140" y="12809220"/>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57785</xdr:rowOff>
    </xdr:from>
    <xdr:to>
      <xdr:col>28</xdr:col>
      <xdr:colOff>114300</xdr:colOff>
      <xdr:row>85</xdr:row>
      <xdr:rowOff>32385</xdr:rowOff>
    </xdr:to>
    <xdr:sp macro="" textlink="">
      <xdr:nvSpPr>
        <xdr:cNvPr id="201" name="正方形/長方形 200"/>
        <xdr:cNvSpPr/>
      </xdr:nvSpPr>
      <xdr:spPr>
        <a:xfrm>
          <a:off x="670560" y="139757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57785</xdr:rowOff>
    </xdr:from>
    <xdr:to>
      <xdr:col>12</xdr:col>
      <xdr:colOff>127000</xdr:colOff>
      <xdr:row>86</xdr:row>
      <xdr:rowOff>142240</xdr:rowOff>
    </xdr:to>
    <xdr:sp macro="" textlink="">
      <xdr:nvSpPr>
        <xdr:cNvPr id="202" name="正方形/長方形 201"/>
        <xdr:cNvSpPr/>
      </xdr:nvSpPr>
      <xdr:spPr>
        <a:xfrm>
          <a:off x="79756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90170</xdr:rowOff>
    </xdr:from>
    <xdr:to>
      <xdr:col>12</xdr:col>
      <xdr:colOff>127000</xdr:colOff>
      <xdr:row>88</xdr:row>
      <xdr:rowOff>0</xdr:rowOff>
    </xdr:to>
    <xdr:sp macro="" textlink="">
      <xdr:nvSpPr>
        <xdr:cNvPr id="203" name="正方形/長方形 202"/>
        <xdr:cNvSpPr/>
      </xdr:nvSpPr>
      <xdr:spPr>
        <a:xfrm>
          <a:off x="79756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57785</xdr:rowOff>
    </xdr:from>
    <xdr:to>
      <xdr:col>18</xdr:col>
      <xdr:colOff>0</xdr:colOff>
      <xdr:row>86</xdr:row>
      <xdr:rowOff>142240</xdr:rowOff>
    </xdr:to>
    <xdr:sp macro="" textlink="">
      <xdr:nvSpPr>
        <xdr:cNvPr id="204" name="正方形/長方形 203"/>
        <xdr:cNvSpPr/>
      </xdr:nvSpPr>
      <xdr:spPr>
        <a:xfrm>
          <a:off x="167640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90170</xdr:rowOff>
    </xdr:from>
    <xdr:to>
      <xdr:col>18</xdr:col>
      <xdr:colOff>0</xdr:colOff>
      <xdr:row>88</xdr:row>
      <xdr:rowOff>0</xdr:rowOff>
    </xdr:to>
    <xdr:sp macro="" textlink="">
      <xdr:nvSpPr>
        <xdr:cNvPr id="205" name="正方形/長方形 204"/>
        <xdr:cNvSpPr/>
      </xdr:nvSpPr>
      <xdr:spPr>
        <a:xfrm>
          <a:off x="167640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57785</xdr:rowOff>
    </xdr:from>
    <xdr:to>
      <xdr:col>24</xdr:col>
      <xdr:colOff>0</xdr:colOff>
      <xdr:row>86</xdr:row>
      <xdr:rowOff>142240</xdr:rowOff>
    </xdr:to>
    <xdr:sp macro="" textlink="">
      <xdr:nvSpPr>
        <xdr:cNvPr id="206" name="正方形/長方形 205"/>
        <xdr:cNvSpPr/>
      </xdr:nvSpPr>
      <xdr:spPr>
        <a:xfrm>
          <a:off x="26822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90170</xdr:rowOff>
    </xdr:from>
    <xdr:to>
      <xdr:col>24</xdr:col>
      <xdr:colOff>0</xdr:colOff>
      <xdr:row>88</xdr:row>
      <xdr:rowOff>0</xdr:rowOff>
    </xdr:to>
    <xdr:sp macro="" textlink="">
      <xdr:nvSpPr>
        <xdr:cNvPr id="207" name="正方形/長方形 206"/>
        <xdr:cNvSpPr/>
      </xdr:nvSpPr>
      <xdr:spPr>
        <a:xfrm>
          <a:off x="26822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670560" y="14781530"/>
          <a:ext cx="413766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9235"/>
    <xdr:sp macro="" textlink="">
      <xdr:nvSpPr>
        <xdr:cNvPr id="209" name="テキスト ボックス 208"/>
        <xdr:cNvSpPr txBox="1"/>
      </xdr:nvSpPr>
      <xdr:spPr>
        <a:xfrm>
          <a:off x="655320" y="145948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670560" y="17056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7810"/>
    <xdr:sp macro="" textlink="">
      <xdr:nvSpPr>
        <xdr:cNvPr id="211" name="テキスト ボックス 210"/>
        <xdr:cNvSpPr txBox="1"/>
      </xdr:nvSpPr>
      <xdr:spPr>
        <a:xfrm>
          <a:off x="467360" y="169138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670560" y="165989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0225" cy="257810"/>
    <xdr:sp macro="" textlink="">
      <xdr:nvSpPr>
        <xdr:cNvPr id="213" name="テキスト ボックス 212"/>
        <xdr:cNvSpPr txBox="1"/>
      </xdr:nvSpPr>
      <xdr:spPr>
        <a:xfrm>
          <a:off x="207645" y="164566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670560" y="161417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0225" cy="257810"/>
    <xdr:sp macro="" textlink="">
      <xdr:nvSpPr>
        <xdr:cNvPr id="215" name="テキスト ボックス 214"/>
        <xdr:cNvSpPr txBox="1"/>
      </xdr:nvSpPr>
      <xdr:spPr>
        <a:xfrm>
          <a:off x="207645" y="159994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670560" y="15684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0225" cy="257810"/>
    <xdr:sp macro="" textlink="">
      <xdr:nvSpPr>
        <xdr:cNvPr id="217" name="テキスト ボックス 216"/>
        <xdr:cNvSpPr txBox="1"/>
      </xdr:nvSpPr>
      <xdr:spPr>
        <a:xfrm>
          <a:off x="207645"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142240</xdr:rowOff>
    </xdr:from>
    <xdr:to>
      <xdr:col>28</xdr:col>
      <xdr:colOff>114300</xdr:colOff>
      <xdr:row>90</xdr:row>
      <xdr:rowOff>142240</xdr:rowOff>
    </xdr:to>
    <xdr:cxnSp macro="">
      <xdr:nvCxnSpPr>
        <xdr:cNvPr id="218" name="直線コネクタ 217"/>
        <xdr:cNvCxnSpPr/>
      </xdr:nvCxnSpPr>
      <xdr:spPr>
        <a:xfrm>
          <a:off x="670560" y="15233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167640</xdr:rowOff>
    </xdr:from>
    <xdr:ext cx="530225" cy="261620"/>
    <xdr:sp macro="" textlink="">
      <xdr:nvSpPr>
        <xdr:cNvPr id="219" name="テキスト ボックス 218"/>
        <xdr:cNvSpPr txBox="1"/>
      </xdr:nvSpPr>
      <xdr:spPr>
        <a:xfrm>
          <a:off x="207645" y="15091410"/>
          <a:ext cx="530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670560" y="147815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55245</xdr:rowOff>
    </xdr:from>
    <xdr:ext cx="594360" cy="262255"/>
    <xdr:sp macro="" textlink="">
      <xdr:nvSpPr>
        <xdr:cNvPr id="221" name="テキスト ボックス 220"/>
        <xdr:cNvSpPr txBox="1"/>
      </xdr:nvSpPr>
      <xdr:spPr>
        <a:xfrm>
          <a:off x="166370" y="1464373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670560" y="14781530"/>
          <a:ext cx="413766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33020</xdr:rowOff>
    </xdr:from>
    <xdr:to>
      <xdr:col>24</xdr:col>
      <xdr:colOff>62865</xdr:colOff>
      <xdr:row>98</xdr:row>
      <xdr:rowOff>46355</xdr:rowOff>
    </xdr:to>
    <xdr:cxnSp macro="">
      <xdr:nvCxnSpPr>
        <xdr:cNvPr id="223" name="直線コネクタ 222"/>
        <xdr:cNvCxnSpPr/>
      </xdr:nvCxnSpPr>
      <xdr:spPr>
        <a:xfrm flipV="1">
          <a:off x="4084955" y="1512443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50165</xdr:rowOff>
    </xdr:from>
    <xdr:ext cx="534670" cy="259080"/>
    <xdr:sp macro="" textlink="">
      <xdr:nvSpPr>
        <xdr:cNvPr id="224" name="衛生費最小値テキスト"/>
        <xdr:cNvSpPr txBox="1"/>
      </xdr:nvSpPr>
      <xdr:spPr>
        <a:xfrm>
          <a:off x="4137660" y="16509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46355</xdr:rowOff>
    </xdr:from>
    <xdr:to>
      <xdr:col>24</xdr:col>
      <xdr:colOff>152400</xdr:colOff>
      <xdr:row>98</xdr:row>
      <xdr:rowOff>46355</xdr:rowOff>
    </xdr:to>
    <xdr:cxnSp macro="">
      <xdr:nvCxnSpPr>
        <xdr:cNvPr id="225" name="直線コネクタ 224"/>
        <xdr:cNvCxnSpPr/>
      </xdr:nvCxnSpPr>
      <xdr:spPr>
        <a:xfrm>
          <a:off x="4020820" y="165055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152400</xdr:rowOff>
    </xdr:from>
    <xdr:ext cx="534670" cy="262890"/>
    <xdr:sp macro="" textlink="">
      <xdr:nvSpPr>
        <xdr:cNvPr id="226" name="衛生費最大値テキスト"/>
        <xdr:cNvSpPr txBox="1"/>
      </xdr:nvSpPr>
      <xdr:spPr>
        <a:xfrm>
          <a:off x="4137660" y="1490853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84,695</a:t>
          </a:r>
          <a:endParaRPr kumimoji="1" lang="ja-JP" altLang="en-US" sz="1000" b="1">
            <a:latin typeface="ＭＳ Ｐゴシック"/>
          </a:endParaRPr>
        </a:p>
      </xdr:txBody>
    </xdr:sp>
    <xdr:clientData/>
  </xdr:oneCellAnchor>
  <xdr:twoCellAnchor>
    <xdr:from>
      <xdr:col>23</xdr:col>
      <xdr:colOff>165100</xdr:colOff>
      <xdr:row>90</xdr:row>
      <xdr:rowOff>33020</xdr:rowOff>
    </xdr:from>
    <xdr:to>
      <xdr:col>24</xdr:col>
      <xdr:colOff>152400</xdr:colOff>
      <xdr:row>90</xdr:row>
      <xdr:rowOff>33020</xdr:rowOff>
    </xdr:to>
    <xdr:cxnSp macro="">
      <xdr:nvCxnSpPr>
        <xdr:cNvPr id="227" name="直線コネクタ 226"/>
        <xdr:cNvCxnSpPr/>
      </xdr:nvCxnSpPr>
      <xdr:spPr>
        <a:xfrm>
          <a:off x="4020820" y="151244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95</xdr:row>
      <xdr:rowOff>8890</xdr:rowOff>
    </xdr:from>
    <xdr:to>
      <xdr:col>24</xdr:col>
      <xdr:colOff>63500</xdr:colOff>
      <xdr:row>95</xdr:row>
      <xdr:rowOff>154940</xdr:rowOff>
    </xdr:to>
    <xdr:cxnSp macro="">
      <xdr:nvCxnSpPr>
        <xdr:cNvPr id="228" name="直線コネクタ 227"/>
        <xdr:cNvCxnSpPr/>
      </xdr:nvCxnSpPr>
      <xdr:spPr>
        <a:xfrm flipV="1">
          <a:off x="3352800" y="15953740"/>
          <a:ext cx="73406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98425</xdr:rowOff>
    </xdr:from>
    <xdr:ext cx="534670" cy="257810"/>
    <xdr:sp macro="" textlink="">
      <xdr:nvSpPr>
        <xdr:cNvPr id="229" name="衛生費平均値テキスト"/>
        <xdr:cNvSpPr txBox="1"/>
      </xdr:nvSpPr>
      <xdr:spPr>
        <a:xfrm>
          <a:off x="4137660" y="160432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120650</xdr:rowOff>
    </xdr:from>
    <xdr:to>
      <xdr:col>24</xdr:col>
      <xdr:colOff>114300</xdr:colOff>
      <xdr:row>96</xdr:row>
      <xdr:rowOff>50165</xdr:rowOff>
    </xdr:to>
    <xdr:sp macro="" textlink="">
      <xdr:nvSpPr>
        <xdr:cNvPr id="230" name="フローチャート: 判断 229"/>
        <xdr:cNvSpPr/>
      </xdr:nvSpPr>
      <xdr:spPr>
        <a:xfrm>
          <a:off x="4036060" y="16065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154940</xdr:rowOff>
    </xdr:from>
    <xdr:to>
      <xdr:col>19</xdr:col>
      <xdr:colOff>167640</xdr:colOff>
      <xdr:row>96</xdr:row>
      <xdr:rowOff>124460</xdr:rowOff>
    </xdr:to>
    <xdr:cxnSp macro="">
      <xdr:nvCxnSpPr>
        <xdr:cNvPr id="231" name="直線コネクタ 230"/>
        <xdr:cNvCxnSpPr/>
      </xdr:nvCxnSpPr>
      <xdr:spPr>
        <a:xfrm flipV="1">
          <a:off x="2565400" y="16099790"/>
          <a:ext cx="7874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120650</xdr:rowOff>
    </xdr:from>
    <xdr:to>
      <xdr:col>20</xdr:col>
      <xdr:colOff>38100</xdr:colOff>
      <xdr:row>97</xdr:row>
      <xdr:rowOff>50800</xdr:rowOff>
    </xdr:to>
    <xdr:sp macro="" textlink="">
      <xdr:nvSpPr>
        <xdr:cNvPr id="232" name="フローチャート: 判断 231"/>
        <xdr:cNvSpPr/>
      </xdr:nvSpPr>
      <xdr:spPr>
        <a:xfrm>
          <a:off x="3312160" y="162369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41910</xdr:rowOff>
    </xdr:from>
    <xdr:ext cx="533400" cy="257810"/>
    <xdr:sp macro="" textlink="">
      <xdr:nvSpPr>
        <xdr:cNvPr id="233" name="テキスト ボックス 232"/>
        <xdr:cNvSpPr txBox="1"/>
      </xdr:nvSpPr>
      <xdr:spPr>
        <a:xfrm>
          <a:off x="3118485" y="16329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77470</xdr:rowOff>
    </xdr:from>
    <xdr:to>
      <xdr:col>15</xdr:col>
      <xdr:colOff>50800</xdr:colOff>
      <xdr:row>96</xdr:row>
      <xdr:rowOff>124460</xdr:rowOff>
    </xdr:to>
    <xdr:cxnSp macro="">
      <xdr:nvCxnSpPr>
        <xdr:cNvPr id="234" name="直線コネクタ 233"/>
        <xdr:cNvCxnSpPr/>
      </xdr:nvCxnSpPr>
      <xdr:spPr>
        <a:xfrm>
          <a:off x="1790700" y="16193770"/>
          <a:ext cx="7747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145415</xdr:rowOff>
    </xdr:from>
    <xdr:to>
      <xdr:col>15</xdr:col>
      <xdr:colOff>101600</xdr:colOff>
      <xdr:row>97</xdr:row>
      <xdr:rowOff>75565</xdr:rowOff>
    </xdr:to>
    <xdr:sp macro="" textlink="">
      <xdr:nvSpPr>
        <xdr:cNvPr id="235" name="フローチャート: 判断 234"/>
        <xdr:cNvSpPr/>
      </xdr:nvSpPr>
      <xdr:spPr>
        <a:xfrm>
          <a:off x="2514600" y="1626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66675</xdr:rowOff>
    </xdr:from>
    <xdr:ext cx="534670" cy="257810"/>
    <xdr:sp macro="" textlink="">
      <xdr:nvSpPr>
        <xdr:cNvPr id="236" name="テキスト ボックス 235"/>
        <xdr:cNvSpPr txBox="1"/>
      </xdr:nvSpPr>
      <xdr:spPr>
        <a:xfrm>
          <a:off x="2343785" y="163544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96</xdr:row>
      <xdr:rowOff>77470</xdr:rowOff>
    </xdr:from>
    <xdr:to>
      <xdr:col>10</xdr:col>
      <xdr:colOff>114300</xdr:colOff>
      <xdr:row>96</xdr:row>
      <xdr:rowOff>159385</xdr:rowOff>
    </xdr:to>
    <xdr:cxnSp macro="">
      <xdr:nvCxnSpPr>
        <xdr:cNvPr id="237" name="直線コネクタ 236"/>
        <xdr:cNvCxnSpPr/>
      </xdr:nvCxnSpPr>
      <xdr:spPr>
        <a:xfrm flipV="1">
          <a:off x="1005840" y="16193770"/>
          <a:ext cx="78486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80645</xdr:rowOff>
    </xdr:from>
    <xdr:to>
      <xdr:col>10</xdr:col>
      <xdr:colOff>165100</xdr:colOff>
      <xdr:row>97</xdr:row>
      <xdr:rowOff>10795</xdr:rowOff>
    </xdr:to>
    <xdr:sp macro="" textlink="">
      <xdr:nvSpPr>
        <xdr:cNvPr id="238" name="フローチャート: 判断 237"/>
        <xdr:cNvSpPr/>
      </xdr:nvSpPr>
      <xdr:spPr>
        <a:xfrm>
          <a:off x="1739900" y="161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1905</xdr:rowOff>
    </xdr:from>
    <xdr:ext cx="534670" cy="259080"/>
    <xdr:sp macro="" textlink="">
      <xdr:nvSpPr>
        <xdr:cNvPr id="239" name="テキスト ボックス 238"/>
        <xdr:cNvSpPr txBox="1"/>
      </xdr:nvSpPr>
      <xdr:spPr>
        <a:xfrm>
          <a:off x="1546225" y="16289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132080</xdr:rowOff>
    </xdr:from>
    <xdr:to>
      <xdr:col>6</xdr:col>
      <xdr:colOff>38100</xdr:colOff>
      <xdr:row>97</xdr:row>
      <xdr:rowOff>61595</xdr:rowOff>
    </xdr:to>
    <xdr:sp macro="" textlink="">
      <xdr:nvSpPr>
        <xdr:cNvPr id="240" name="フローチャート: 判断 239"/>
        <xdr:cNvSpPr/>
      </xdr:nvSpPr>
      <xdr:spPr>
        <a:xfrm>
          <a:off x="965200" y="1624838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52705</xdr:rowOff>
    </xdr:from>
    <xdr:ext cx="533400" cy="257810"/>
    <xdr:sp macro="" textlink="">
      <xdr:nvSpPr>
        <xdr:cNvPr id="241" name="テキスト ボックス 240"/>
        <xdr:cNvSpPr txBox="1"/>
      </xdr:nvSpPr>
      <xdr:spPr>
        <a:xfrm>
          <a:off x="771525" y="163404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xdr:cNvSpPr txBox="1"/>
      </xdr:nvSpPr>
      <xdr:spPr>
        <a:xfrm>
          <a:off x="39192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167640</xdr:colOff>
      <xdr:row>101</xdr:row>
      <xdr:rowOff>80010</xdr:rowOff>
    </xdr:from>
    <xdr:ext cx="762000" cy="259080"/>
    <xdr:sp macro="" textlink="">
      <xdr:nvSpPr>
        <xdr:cNvPr id="243" name="テキスト ボックス 242"/>
        <xdr:cNvSpPr txBox="1"/>
      </xdr:nvSpPr>
      <xdr:spPr>
        <a:xfrm>
          <a:off x="31851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xdr:cNvSpPr txBox="1"/>
      </xdr:nvSpPr>
      <xdr:spPr>
        <a:xfrm>
          <a:off x="23977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xdr:cNvSpPr txBox="1"/>
      </xdr:nvSpPr>
      <xdr:spPr>
        <a:xfrm>
          <a:off x="16230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167640</xdr:colOff>
      <xdr:row>101</xdr:row>
      <xdr:rowOff>80010</xdr:rowOff>
    </xdr:from>
    <xdr:ext cx="762000" cy="259080"/>
    <xdr:sp macro="" textlink="">
      <xdr:nvSpPr>
        <xdr:cNvPr id="246" name="テキスト ボックス 245"/>
        <xdr:cNvSpPr txBox="1"/>
      </xdr:nvSpPr>
      <xdr:spPr>
        <a:xfrm>
          <a:off x="838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129540</xdr:rowOff>
    </xdr:from>
    <xdr:to>
      <xdr:col>24</xdr:col>
      <xdr:colOff>114300</xdr:colOff>
      <xdr:row>95</xdr:row>
      <xdr:rowOff>59690</xdr:rowOff>
    </xdr:to>
    <xdr:sp macro="" textlink="">
      <xdr:nvSpPr>
        <xdr:cNvPr id="247" name="楕円 246"/>
        <xdr:cNvSpPr/>
      </xdr:nvSpPr>
      <xdr:spPr>
        <a:xfrm>
          <a:off x="4036060" y="159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153035</xdr:rowOff>
    </xdr:from>
    <xdr:ext cx="534670" cy="259080"/>
    <xdr:sp macro="" textlink="">
      <xdr:nvSpPr>
        <xdr:cNvPr id="248" name="衛生費該当値テキスト"/>
        <xdr:cNvSpPr txBox="1"/>
      </xdr:nvSpPr>
      <xdr:spPr>
        <a:xfrm>
          <a:off x="4137660" y="15754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103505</xdr:rowOff>
    </xdr:from>
    <xdr:to>
      <xdr:col>20</xdr:col>
      <xdr:colOff>38100</xdr:colOff>
      <xdr:row>96</xdr:row>
      <xdr:rowOff>33655</xdr:rowOff>
    </xdr:to>
    <xdr:sp macro="" textlink="">
      <xdr:nvSpPr>
        <xdr:cNvPr id="249" name="楕円 248"/>
        <xdr:cNvSpPr/>
      </xdr:nvSpPr>
      <xdr:spPr>
        <a:xfrm>
          <a:off x="3312160" y="16048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50165</xdr:rowOff>
    </xdr:from>
    <xdr:ext cx="533400" cy="259080"/>
    <xdr:sp macro="" textlink="">
      <xdr:nvSpPr>
        <xdr:cNvPr id="250" name="テキスト ボックス 249"/>
        <xdr:cNvSpPr txBox="1"/>
      </xdr:nvSpPr>
      <xdr:spPr>
        <a:xfrm>
          <a:off x="3118485" y="15823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73660</xdr:rowOff>
    </xdr:from>
    <xdr:to>
      <xdr:col>15</xdr:col>
      <xdr:colOff>101600</xdr:colOff>
      <xdr:row>97</xdr:row>
      <xdr:rowOff>3810</xdr:rowOff>
    </xdr:to>
    <xdr:sp macro="" textlink="">
      <xdr:nvSpPr>
        <xdr:cNvPr id="251" name="楕円 250"/>
        <xdr:cNvSpPr/>
      </xdr:nvSpPr>
      <xdr:spPr>
        <a:xfrm>
          <a:off x="2514600" y="161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20320</xdr:rowOff>
    </xdr:from>
    <xdr:ext cx="534670" cy="257810"/>
    <xdr:sp macro="" textlink="">
      <xdr:nvSpPr>
        <xdr:cNvPr id="252" name="テキスト ボックス 251"/>
        <xdr:cNvSpPr txBox="1"/>
      </xdr:nvSpPr>
      <xdr:spPr>
        <a:xfrm>
          <a:off x="2343785" y="159651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26670</xdr:rowOff>
    </xdr:from>
    <xdr:to>
      <xdr:col>10</xdr:col>
      <xdr:colOff>165100</xdr:colOff>
      <xdr:row>96</xdr:row>
      <xdr:rowOff>128270</xdr:rowOff>
    </xdr:to>
    <xdr:sp macro="" textlink="">
      <xdr:nvSpPr>
        <xdr:cNvPr id="253" name="楕円 252"/>
        <xdr:cNvSpPr/>
      </xdr:nvSpPr>
      <xdr:spPr>
        <a:xfrm>
          <a:off x="1739900" y="161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144780</xdr:rowOff>
    </xdr:from>
    <xdr:ext cx="534670" cy="257810"/>
    <xdr:sp macro="" textlink="">
      <xdr:nvSpPr>
        <xdr:cNvPr id="254" name="テキスト ボックス 253"/>
        <xdr:cNvSpPr txBox="1"/>
      </xdr:nvSpPr>
      <xdr:spPr>
        <a:xfrm>
          <a:off x="1546225" y="159181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109220</xdr:rowOff>
    </xdr:from>
    <xdr:to>
      <xdr:col>6</xdr:col>
      <xdr:colOff>38100</xdr:colOff>
      <xdr:row>97</xdr:row>
      <xdr:rowOff>38735</xdr:rowOff>
    </xdr:to>
    <xdr:sp macro="" textlink="">
      <xdr:nvSpPr>
        <xdr:cNvPr id="255" name="楕円 254"/>
        <xdr:cNvSpPr/>
      </xdr:nvSpPr>
      <xdr:spPr>
        <a:xfrm>
          <a:off x="965200" y="16225520"/>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55245</xdr:rowOff>
    </xdr:from>
    <xdr:ext cx="533400" cy="257810"/>
    <xdr:sp macro="" textlink="">
      <xdr:nvSpPr>
        <xdr:cNvPr id="256" name="テキスト ボックス 255"/>
        <xdr:cNvSpPr txBox="1"/>
      </xdr:nvSpPr>
      <xdr:spPr>
        <a:xfrm>
          <a:off x="771525" y="16000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57785</xdr:rowOff>
    </xdr:from>
    <xdr:to>
      <xdr:col>59</xdr:col>
      <xdr:colOff>50800</xdr:colOff>
      <xdr:row>25</xdr:row>
      <xdr:rowOff>32385</xdr:rowOff>
    </xdr:to>
    <xdr:sp macro="" textlink="">
      <xdr:nvSpPr>
        <xdr:cNvPr id="257" name="正方形/長方形 256"/>
        <xdr:cNvSpPr/>
      </xdr:nvSpPr>
      <xdr:spPr>
        <a:xfrm>
          <a:off x="5826760" y="39173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57785</xdr:rowOff>
    </xdr:from>
    <xdr:to>
      <xdr:col>43</xdr:col>
      <xdr:colOff>63500</xdr:colOff>
      <xdr:row>26</xdr:row>
      <xdr:rowOff>142240</xdr:rowOff>
    </xdr:to>
    <xdr:sp macro="" textlink="">
      <xdr:nvSpPr>
        <xdr:cNvPr id="258" name="正方形/長方形 257"/>
        <xdr:cNvSpPr/>
      </xdr:nvSpPr>
      <xdr:spPr>
        <a:xfrm>
          <a:off x="593090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90170</xdr:rowOff>
    </xdr:from>
    <xdr:to>
      <xdr:col>43</xdr:col>
      <xdr:colOff>63500</xdr:colOff>
      <xdr:row>28</xdr:row>
      <xdr:rowOff>0</xdr:rowOff>
    </xdr:to>
    <xdr:sp macro="" textlink="">
      <xdr:nvSpPr>
        <xdr:cNvPr id="259" name="正方形/長方形 258"/>
        <xdr:cNvSpPr/>
      </xdr:nvSpPr>
      <xdr:spPr>
        <a:xfrm>
          <a:off x="593090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57785</xdr:rowOff>
    </xdr:from>
    <xdr:to>
      <xdr:col>48</xdr:col>
      <xdr:colOff>127000</xdr:colOff>
      <xdr:row>26</xdr:row>
      <xdr:rowOff>142240</xdr:rowOff>
    </xdr:to>
    <xdr:sp macro="" textlink="">
      <xdr:nvSpPr>
        <xdr:cNvPr id="260" name="正方形/長方形 259"/>
        <xdr:cNvSpPr/>
      </xdr:nvSpPr>
      <xdr:spPr>
        <a:xfrm>
          <a:off x="683260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90170</xdr:rowOff>
    </xdr:from>
    <xdr:to>
      <xdr:col>48</xdr:col>
      <xdr:colOff>127000</xdr:colOff>
      <xdr:row>28</xdr:row>
      <xdr:rowOff>0</xdr:rowOff>
    </xdr:to>
    <xdr:sp macro="" textlink="">
      <xdr:nvSpPr>
        <xdr:cNvPr id="261" name="正方形/長方形 260"/>
        <xdr:cNvSpPr/>
      </xdr:nvSpPr>
      <xdr:spPr>
        <a:xfrm>
          <a:off x="683260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57785</xdr:rowOff>
    </xdr:from>
    <xdr:to>
      <xdr:col>54</xdr:col>
      <xdr:colOff>127000</xdr:colOff>
      <xdr:row>26</xdr:row>
      <xdr:rowOff>142240</xdr:rowOff>
    </xdr:to>
    <xdr:sp macro="" textlink="">
      <xdr:nvSpPr>
        <xdr:cNvPr id="262" name="正方形/長方形 261"/>
        <xdr:cNvSpPr/>
      </xdr:nvSpPr>
      <xdr:spPr>
        <a:xfrm>
          <a:off x="78384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90170</xdr:rowOff>
    </xdr:from>
    <xdr:to>
      <xdr:col>54</xdr:col>
      <xdr:colOff>127000</xdr:colOff>
      <xdr:row>28</xdr:row>
      <xdr:rowOff>0</xdr:rowOff>
    </xdr:to>
    <xdr:sp macro="" textlink="">
      <xdr:nvSpPr>
        <xdr:cNvPr id="263" name="正方形/長方形 262"/>
        <xdr:cNvSpPr/>
      </xdr:nvSpPr>
      <xdr:spPr>
        <a:xfrm>
          <a:off x="78384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84455</xdr:rowOff>
    </xdr:to>
    <xdr:sp macro="" textlink="">
      <xdr:nvSpPr>
        <xdr:cNvPr id="264" name="正方形/長方形 263"/>
        <xdr:cNvSpPr/>
      </xdr:nvSpPr>
      <xdr:spPr>
        <a:xfrm>
          <a:off x="5826760" y="4723130"/>
          <a:ext cx="41148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9235"/>
    <xdr:sp macro="" textlink="">
      <xdr:nvSpPr>
        <xdr:cNvPr id="265" name="テキスト ボックス 264"/>
        <xdr:cNvSpPr txBox="1"/>
      </xdr:nvSpPr>
      <xdr:spPr>
        <a:xfrm>
          <a:off x="578866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84455</xdr:rowOff>
    </xdr:from>
    <xdr:to>
      <xdr:col>59</xdr:col>
      <xdr:colOff>50800</xdr:colOff>
      <xdr:row>41</xdr:row>
      <xdr:rowOff>84455</xdr:rowOff>
    </xdr:to>
    <xdr:cxnSp macro="">
      <xdr:nvCxnSpPr>
        <xdr:cNvPr id="266" name="直線コネクタ 265"/>
        <xdr:cNvCxnSpPr/>
      </xdr:nvCxnSpPr>
      <xdr:spPr>
        <a:xfrm>
          <a:off x="5826760" y="69615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142240</xdr:rowOff>
    </xdr:from>
    <xdr:to>
      <xdr:col>59</xdr:col>
      <xdr:colOff>50800</xdr:colOff>
      <xdr:row>38</xdr:row>
      <xdr:rowOff>142240</xdr:rowOff>
    </xdr:to>
    <xdr:cxnSp macro="">
      <xdr:nvCxnSpPr>
        <xdr:cNvPr id="267" name="直線コネクタ 266"/>
        <xdr:cNvCxnSpPr/>
      </xdr:nvCxnSpPr>
      <xdr:spPr>
        <a:xfrm>
          <a:off x="5826760" y="65163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167640</xdr:rowOff>
    </xdr:from>
    <xdr:ext cx="248920" cy="262890"/>
    <xdr:sp macro="" textlink="">
      <xdr:nvSpPr>
        <xdr:cNvPr id="268" name="テキスト ボックス 267"/>
        <xdr:cNvSpPr txBox="1"/>
      </xdr:nvSpPr>
      <xdr:spPr>
        <a:xfrm>
          <a:off x="5600700" y="637413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5826760" y="6064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55245</xdr:rowOff>
    </xdr:from>
    <xdr:ext cx="467360" cy="262255"/>
    <xdr:sp macro="" textlink="">
      <xdr:nvSpPr>
        <xdr:cNvPr id="270" name="テキスト ボックス 269"/>
        <xdr:cNvSpPr txBox="1"/>
      </xdr:nvSpPr>
      <xdr:spPr>
        <a:xfrm>
          <a:off x="5405120" y="592645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84455</xdr:rowOff>
    </xdr:from>
    <xdr:to>
      <xdr:col>59</xdr:col>
      <xdr:colOff>50800</xdr:colOff>
      <xdr:row>33</xdr:row>
      <xdr:rowOff>84455</xdr:rowOff>
    </xdr:to>
    <xdr:cxnSp macro="">
      <xdr:nvCxnSpPr>
        <xdr:cNvPr id="271" name="直線コネクタ 270"/>
        <xdr:cNvCxnSpPr/>
      </xdr:nvCxnSpPr>
      <xdr:spPr>
        <a:xfrm>
          <a:off x="5826760" y="56203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113665</xdr:rowOff>
    </xdr:from>
    <xdr:ext cx="467360" cy="262890"/>
    <xdr:sp macro="" textlink="">
      <xdr:nvSpPr>
        <xdr:cNvPr id="272" name="テキスト ボックス 271"/>
        <xdr:cNvSpPr txBox="1"/>
      </xdr:nvSpPr>
      <xdr:spPr>
        <a:xfrm>
          <a:off x="5405120" y="548195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142240</xdr:rowOff>
    </xdr:from>
    <xdr:to>
      <xdr:col>59</xdr:col>
      <xdr:colOff>50800</xdr:colOff>
      <xdr:row>30</xdr:row>
      <xdr:rowOff>142240</xdr:rowOff>
    </xdr:to>
    <xdr:cxnSp macro="">
      <xdr:nvCxnSpPr>
        <xdr:cNvPr id="273" name="直線コネクタ 272"/>
        <xdr:cNvCxnSpPr/>
      </xdr:nvCxnSpPr>
      <xdr:spPr>
        <a:xfrm>
          <a:off x="5826760" y="5175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167640</xdr:rowOff>
    </xdr:from>
    <xdr:ext cx="467360" cy="262890"/>
    <xdr:sp macro="" textlink="">
      <xdr:nvSpPr>
        <xdr:cNvPr id="274" name="テキスト ボックス 273"/>
        <xdr:cNvSpPr txBox="1"/>
      </xdr:nvSpPr>
      <xdr:spPr>
        <a:xfrm>
          <a:off x="5405120" y="503301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5826760" y="47231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55245</xdr:rowOff>
    </xdr:from>
    <xdr:ext cx="467360" cy="262255"/>
    <xdr:sp macro="" textlink="">
      <xdr:nvSpPr>
        <xdr:cNvPr id="276" name="テキスト ボックス 275"/>
        <xdr:cNvSpPr txBox="1"/>
      </xdr:nvSpPr>
      <xdr:spPr>
        <a:xfrm>
          <a:off x="5405120" y="458533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84455</xdr:rowOff>
    </xdr:to>
    <xdr:sp macro="" textlink="">
      <xdr:nvSpPr>
        <xdr:cNvPr id="277" name="労働費グラフ枠"/>
        <xdr:cNvSpPr/>
      </xdr:nvSpPr>
      <xdr:spPr>
        <a:xfrm>
          <a:off x="5826760" y="4723130"/>
          <a:ext cx="41148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30</xdr:row>
      <xdr:rowOff>25400</xdr:rowOff>
    </xdr:from>
    <xdr:to>
      <xdr:col>54</xdr:col>
      <xdr:colOff>167640</xdr:colOff>
      <xdr:row>38</xdr:row>
      <xdr:rowOff>142240</xdr:rowOff>
    </xdr:to>
    <xdr:cxnSp macro="">
      <xdr:nvCxnSpPr>
        <xdr:cNvPr id="278" name="直線コネクタ 277"/>
        <xdr:cNvCxnSpPr/>
      </xdr:nvCxnSpPr>
      <xdr:spPr>
        <a:xfrm flipV="1">
          <a:off x="9220200" y="5058410"/>
          <a:ext cx="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146050</xdr:rowOff>
    </xdr:from>
    <xdr:ext cx="249555" cy="262255"/>
    <xdr:sp macro="" textlink="">
      <xdr:nvSpPr>
        <xdr:cNvPr id="279" name="労働費最小値テキスト"/>
        <xdr:cNvSpPr txBox="1"/>
      </xdr:nvSpPr>
      <xdr:spPr>
        <a:xfrm>
          <a:off x="9271000" y="6520180"/>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142240</xdr:rowOff>
    </xdr:from>
    <xdr:to>
      <xdr:col>55</xdr:col>
      <xdr:colOff>88900</xdr:colOff>
      <xdr:row>38</xdr:row>
      <xdr:rowOff>142240</xdr:rowOff>
    </xdr:to>
    <xdr:cxnSp macro="">
      <xdr:nvCxnSpPr>
        <xdr:cNvPr id="280" name="直線コネクタ 279"/>
        <xdr:cNvCxnSpPr/>
      </xdr:nvCxnSpPr>
      <xdr:spPr>
        <a:xfrm>
          <a:off x="9154160" y="65163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146050</xdr:rowOff>
    </xdr:from>
    <xdr:ext cx="469900" cy="262255"/>
    <xdr:sp macro="" textlink="">
      <xdr:nvSpPr>
        <xdr:cNvPr id="281" name="労働費最大値テキスト"/>
        <xdr:cNvSpPr txBox="1"/>
      </xdr:nvSpPr>
      <xdr:spPr>
        <a:xfrm>
          <a:off x="9271000" y="484378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3,250</a:t>
          </a:r>
          <a:endParaRPr kumimoji="1" lang="ja-JP" altLang="en-US" sz="1000" b="1">
            <a:latin typeface="ＭＳ Ｐゴシック"/>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9154160" y="50584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100330</xdr:rowOff>
    </xdr:from>
    <xdr:to>
      <xdr:col>55</xdr:col>
      <xdr:colOff>0</xdr:colOff>
      <xdr:row>38</xdr:row>
      <xdr:rowOff>104775</xdr:rowOff>
    </xdr:to>
    <xdr:cxnSp macro="">
      <xdr:nvCxnSpPr>
        <xdr:cNvPr id="283" name="直線コネクタ 282"/>
        <xdr:cNvCxnSpPr/>
      </xdr:nvCxnSpPr>
      <xdr:spPr>
        <a:xfrm>
          <a:off x="8496300" y="6474460"/>
          <a:ext cx="7239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106680</xdr:rowOff>
    </xdr:from>
    <xdr:ext cx="378460" cy="262255"/>
    <xdr:sp macro="" textlink="">
      <xdr:nvSpPr>
        <xdr:cNvPr id="284" name="労働費平均値テキスト"/>
        <xdr:cNvSpPr txBox="1"/>
      </xdr:nvSpPr>
      <xdr:spPr>
        <a:xfrm>
          <a:off x="9271000" y="5977890"/>
          <a:ext cx="37846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82550</xdr:rowOff>
    </xdr:from>
    <xdr:to>
      <xdr:col>55</xdr:col>
      <xdr:colOff>50800</xdr:colOff>
      <xdr:row>37</xdr:row>
      <xdr:rowOff>12065</xdr:rowOff>
    </xdr:to>
    <xdr:sp macro="" textlink="">
      <xdr:nvSpPr>
        <xdr:cNvPr id="285" name="フローチャート: 判断 284"/>
        <xdr:cNvSpPr/>
      </xdr:nvSpPr>
      <xdr:spPr>
        <a:xfrm>
          <a:off x="9192260" y="612140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38</xdr:row>
      <xdr:rowOff>100330</xdr:rowOff>
    </xdr:from>
    <xdr:to>
      <xdr:col>50</xdr:col>
      <xdr:colOff>114300</xdr:colOff>
      <xdr:row>38</xdr:row>
      <xdr:rowOff>103505</xdr:rowOff>
    </xdr:to>
    <xdr:cxnSp macro="">
      <xdr:nvCxnSpPr>
        <xdr:cNvPr id="286" name="直線コネクタ 285"/>
        <xdr:cNvCxnSpPr/>
      </xdr:nvCxnSpPr>
      <xdr:spPr>
        <a:xfrm flipV="1">
          <a:off x="7711440" y="6474460"/>
          <a:ext cx="7848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81915</xdr:rowOff>
    </xdr:from>
    <xdr:to>
      <xdr:col>50</xdr:col>
      <xdr:colOff>165100</xdr:colOff>
      <xdr:row>37</xdr:row>
      <xdr:rowOff>11430</xdr:rowOff>
    </xdr:to>
    <xdr:sp macro="" textlink="">
      <xdr:nvSpPr>
        <xdr:cNvPr id="287" name="フローチャート: 判断 286"/>
        <xdr:cNvSpPr/>
      </xdr:nvSpPr>
      <xdr:spPr>
        <a:xfrm>
          <a:off x="8445500" y="61207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27305</xdr:rowOff>
    </xdr:from>
    <xdr:ext cx="377190" cy="262890"/>
    <xdr:sp macro="" textlink="">
      <xdr:nvSpPr>
        <xdr:cNvPr id="288" name="テキスト ボックス 287"/>
        <xdr:cNvSpPr txBox="1"/>
      </xdr:nvSpPr>
      <xdr:spPr>
        <a:xfrm>
          <a:off x="8329930" y="5898515"/>
          <a:ext cx="377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103505</xdr:rowOff>
    </xdr:from>
    <xdr:to>
      <xdr:col>45</xdr:col>
      <xdr:colOff>167640</xdr:colOff>
      <xdr:row>38</xdr:row>
      <xdr:rowOff>106680</xdr:rowOff>
    </xdr:to>
    <xdr:cxnSp macro="">
      <xdr:nvCxnSpPr>
        <xdr:cNvPr id="289" name="直線コネクタ 288"/>
        <xdr:cNvCxnSpPr/>
      </xdr:nvCxnSpPr>
      <xdr:spPr>
        <a:xfrm flipV="1">
          <a:off x="6924040" y="6477635"/>
          <a:ext cx="7874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63500</xdr:rowOff>
    </xdr:from>
    <xdr:to>
      <xdr:col>46</xdr:col>
      <xdr:colOff>38100</xdr:colOff>
      <xdr:row>36</xdr:row>
      <xdr:rowOff>167005</xdr:rowOff>
    </xdr:to>
    <xdr:sp macro="" textlink="">
      <xdr:nvSpPr>
        <xdr:cNvPr id="290" name="フローチャート: 判断 289"/>
        <xdr:cNvSpPr/>
      </xdr:nvSpPr>
      <xdr:spPr>
        <a:xfrm>
          <a:off x="7670800" y="610235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167640</xdr:colOff>
      <xdr:row>35</xdr:row>
      <xdr:rowOff>10160</xdr:rowOff>
    </xdr:from>
    <xdr:ext cx="378460" cy="262255"/>
    <xdr:sp macro="" textlink="">
      <xdr:nvSpPr>
        <xdr:cNvPr id="291" name="テキスト ボックス 290"/>
        <xdr:cNvSpPr txBox="1"/>
      </xdr:nvSpPr>
      <xdr:spPr>
        <a:xfrm>
          <a:off x="7543800" y="588137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74930</xdr:rowOff>
    </xdr:from>
    <xdr:to>
      <xdr:col>41</xdr:col>
      <xdr:colOff>50800</xdr:colOff>
      <xdr:row>38</xdr:row>
      <xdr:rowOff>106680</xdr:rowOff>
    </xdr:to>
    <xdr:cxnSp macro="">
      <xdr:nvCxnSpPr>
        <xdr:cNvPr id="292" name="直線コネクタ 291"/>
        <xdr:cNvCxnSpPr/>
      </xdr:nvCxnSpPr>
      <xdr:spPr>
        <a:xfrm>
          <a:off x="6149340" y="6449060"/>
          <a:ext cx="7747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52705</xdr:rowOff>
    </xdr:from>
    <xdr:to>
      <xdr:col>41</xdr:col>
      <xdr:colOff>101600</xdr:colOff>
      <xdr:row>36</xdr:row>
      <xdr:rowOff>155575</xdr:rowOff>
    </xdr:to>
    <xdr:sp macro="" textlink="">
      <xdr:nvSpPr>
        <xdr:cNvPr id="293" name="フローチャート: 判断 292"/>
        <xdr:cNvSpPr/>
      </xdr:nvSpPr>
      <xdr:spPr>
        <a:xfrm>
          <a:off x="6873240" y="609155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34</xdr:row>
      <xdr:rowOff>167640</xdr:rowOff>
    </xdr:from>
    <xdr:ext cx="378460" cy="262890"/>
    <xdr:sp macro="" textlink="">
      <xdr:nvSpPr>
        <xdr:cNvPr id="294" name="テキスト ボックス 293"/>
        <xdr:cNvSpPr txBox="1"/>
      </xdr:nvSpPr>
      <xdr:spPr>
        <a:xfrm>
          <a:off x="6757670" y="5871210"/>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167640</xdr:rowOff>
    </xdr:from>
    <xdr:to>
      <xdr:col>36</xdr:col>
      <xdr:colOff>165100</xdr:colOff>
      <xdr:row>36</xdr:row>
      <xdr:rowOff>99695</xdr:rowOff>
    </xdr:to>
    <xdr:sp macro="" textlink="">
      <xdr:nvSpPr>
        <xdr:cNvPr id="295" name="フローチャート: 判断 294"/>
        <xdr:cNvSpPr/>
      </xdr:nvSpPr>
      <xdr:spPr>
        <a:xfrm>
          <a:off x="6098540" y="60388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34</xdr:row>
      <xdr:rowOff>116840</xdr:rowOff>
    </xdr:from>
    <xdr:ext cx="377190" cy="262890"/>
    <xdr:sp macro="" textlink="">
      <xdr:nvSpPr>
        <xdr:cNvPr id="296" name="テキスト ボックス 295"/>
        <xdr:cNvSpPr txBox="1"/>
      </xdr:nvSpPr>
      <xdr:spPr>
        <a:xfrm>
          <a:off x="5982970" y="5820410"/>
          <a:ext cx="377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81280</xdr:rowOff>
    </xdr:from>
    <xdr:ext cx="762000" cy="262890"/>
    <xdr:sp macro="" textlink="">
      <xdr:nvSpPr>
        <xdr:cNvPr id="297" name="テキスト ボックス 296"/>
        <xdr:cNvSpPr txBox="1"/>
      </xdr:nvSpPr>
      <xdr:spPr>
        <a:xfrm>
          <a:off x="90525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81280</xdr:rowOff>
    </xdr:from>
    <xdr:ext cx="762000" cy="262890"/>
    <xdr:sp macro="" textlink="">
      <xdr:nvSpPr>
        <xdr:cNvPr id="298" name="テキスト ボックス 297"/>
        <xdr:cNvSpPr txBox="1"/>
      </xdr:nvSpPr>
      <xdr:spPr>
        <a:xfrm>
          <a:off x="83286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167640</xdr:colOff>
      <xdr:row>41</xdr:row>
      <xdr:rowOff>81280</xdr:rowOff>
    </xdr:from>
    <xdr:ext cx="762000" cy="262890"/>
    <xdr:sp macro="" textlink="">
      <xdr:nvSpPr>
        <xdr:cNvPr id="299" name="テキスト ボックス 298"/>
        <xdr:cNvSpPr txBox="1"/>
      </xdr:nvSpPr>
      <xdr:spPr>
        <a:xfrm>
          <a:off x="75438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81280</xdr:rowOff>
    </xdr:from>
    <xdr:ext cx="762000" cy="262890"/>
    <xdr:sp macro="" textlink="">
      <xdr:nvSpPr>
        <xdr:cNvPr id="300" name="テキスト ボックス 299"/>
        <xdr:cNvSpPr txBox="1"/>
      </xdr:nvSpPr>
      <xdr:spPr>
        <a:xfrm>
          <a:off x="67564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81280</xdr:rowOff>
    </xdr:from>
    <xdr:ext cx="762000" cy="262890"/>
    <xdr:sp macro="" textlink="">
      <xdr:nvSpPr>
        <xdr:cNvPr id="301" name="テキスト ボックス 300"/>
        <xdr:cNvSpPr txBox="1"/>
      </xdr:nvSpPr>
      <xdr:spPr>
        <a:xfrm>
          <a:off x="59817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52705</xdr:rowOff>
    </xdr:from>
    <xdr:to>
      <xdr:col>55</xdr:col>
      <xdr:colOff>50800</xdr:colOff>
      <xdr:row>38</xdr:row>
      <xdr:rowOff>155575</xdr:rowOff>
    </xdr:to>
    <xdr:sp macro="" textlink="">
      <xdr:nvSpPr>
        <xdr:cNvPr id="302" name="楕円 301"/>
        <xdr:cNvSpPr/>
      </xdr:nvSpPr>
      <xdr:spPr>
        <a:xfrm>
          <a:off x="9192260" y="6426835"/>
          <a:ext cx="787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140970</xdr:rowOff>
    </xdr:from>
    <xdr:ext cx="313690" cy="262255"/>
    <xdr:sp macro="" textlink="">
      <xdr:nvSpPr>
        <xdr:cNvPr id="303" name="労働費該当値テキスト"/>
        <xdr:cNvSpPr txBox="1"/>
      </xdr:nvSpPr>
      <xdr:spPr>
        <a:xfrm>
          <a:off x="9271000" y="6347460"/>
          <a:ext cx="3136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49530</xdr:rowOff>
    </xdr:from>
    <xdr:to>
      <xdr:col>50</xdr:col>
      <xdr:colOff>165100</xdr:colOff>
      <xdr:row>38</xdr:row>
      <xdr:rowOff>151765</xdr:rowOff>
    </xdr:to>
    <xdr:sp macro="" textlink="">
      <xdr:nvSpPr>
        <xdr:cNvPr id="304" name="楕円 303"/>
        <xdr:cNvSpPr/>
      </xdr:nvSpPr>
      <xdr:spPr>
        <a:xfrm>
          <a:off x="8445500" y="64236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38</xdr:row>
      <xdr:rowOff>143510</xdr:rowOff>
    </xdr:from>
    <xdr:ext cx="313690" cy="262255"/>
    <xdr:sp macro="" textlink="">
      <xdr:nvSpPr>
        <xdr:cNvPr id="305" name="テキスト ボックス 304"/>
        <xdr:cNvSpPr txBox="1"/>
      </xdr:nvSpPr>
      <xdr:spPr>
        <a:xfrm>
          <a:off x="8362315" y="6517640"/>
          <a:ext cx="3136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51435</xdr:rowOff>
    </xdr:from>
    <xdr:to>
      <xdr:col>46</xdr:col>
      <xdr:colOff>38100</xdr:colOff>
      <xdr:row>38</xdr:row>
      <xdr:rowOff>154305</xdr:rowOff>
    </xdr:to>
    <xdr:sp macro="" textlink="">
      <xdr:nvSpPr>
        <xdr:cNvPr id="306" name="楕円 305"/>
        <xdr:cNvSpPr/>
      </xdr:nvSpPr>
      <xdr:spPr>
        <a:xfrm>
          <a:off x="7670800" y="6425565"/>
          <a:ext cx="787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38</xdr:row>
      <xdr:rowOff>146050</xdr:rowOff>
    </xdr:from>
    <xdr:ext cx="313690" cy="262255"/>
    <xdr:sp macro="" textlink="">
      <xdr:nvSpPr>
        <xdr:cNvPr id="307" name="テキスト ボックス 306"/>
        <xdr:cNvSpPr txBox="1"/>
      </xdr:nvSpPr>
      <xdr:spPr>
        <a:xfrm>
          <a:off x="7564755" y="6520180"/>
          <a:ext cx="3136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54610</xdr:rowOff>
    </xdr:from>
    <xdr:to>
      <xdr:col>41</xdr:col>
      <xdr:colOff>101600</xdr:colOff>
      <xdr:row>38</xdr:row>
      <xdr:rowOff>157480</xdr:rowOff>
    </xdr:to>
    <xdr:sp macro="" textlink="">
      <xdr:nvSpPr>
        <xdr:cNvPr id="308" name="楕円 307"/>
        <xdr:cNvSpPr/>
      </xdr:nvSpPr>
      <xdr:spPr>
        <a:xfrm>
          <a:off x="6873240" y="64287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38</xdr:row>
      <xdr:rowOff>149225</xdr:rowOff>
    </xdr:from>
    <xdr:ext cx="312420" cy="262890"/>
    <xdr:sp macro="" textlink="">
      <xdr:nvSpPr>
        <xdr:cNvPr id="309" name="テキスト ボックス 308"/>
        <xdr:cNvSpPr txBox="1"/>
      </xdr:nvSpPr>
      <xdr:spPr>
        <a:xfrm>
          <a:off x="6790055" y="6523355"/>
          <a:ext cx="3124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22860</xdr:rowOff>
    </xdr:from>
    <xdr:to>
      <xdr:col>36</xdr:col>
      <xdr:colOff>165100</xdr:colOff>
      <xdr:row>38</xdr:row>
      <xdr:rowOff>126365</xdr:rowOff>
    </xdr:to>
    <xdr:sp macro="" textlink="">
      <xdr:nvSpPr>
        <xdr:cNvPr id="310" name="楕円 309"/>
        <xdr:cNvSpPr/>
      </xdr:nvSpPr>
      <xdr:spPr>
        <a:xfrm>
          <a:off x="6098540" y="63969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117475</xdr:rowOff>
    </xdr:from>
    <xdr:ext cx="377190" cy="262890"/>
    <xdr:sp macro="" textlink="">
      <xdr:nvSpPr>
        <xdr:cNvPr id="311" name="テキスト ボックス 310"/>
        <xdr:cNvSpPr txBox="1"/>
      </xdr:nvSpPr>
      <xdr:spPr>
        <a:xfrm>
          <a:off x="5982970" y="6491605"/>
          <a:ext cx="3771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57785</xdr:rowOff>
    </xdr:from>
    <xdr:to>
      <xdr:col>59</xdr:col>
      <xdr:colOff>50800</xdr:colOff>
      <xdr:row>45</xdr:row>
      <xdr:rowOff>32385</xdr:rowOff>
    </xdr:to>
    <xdr:sp macro="" textlink="">
      <xdr:nvSpPr>
        <xdr:cNvPr id="312" name="正方形/長方形 311"/>
        <xdr:cNvSpPr/>
      </xdr:nvSpPr>
      <xdr:spPr>
        <a:xfrm>
          <a:off x="5826760" y="72701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57785</xdr:rowOff>
    </xdr:from>
    <xdr:to>
      <xdr:col>43</xdr:col>
      <xdr:colOff>63500</xdr:colOff>
      <xdr:row>46</xdr:row>
      <xdr:rowOff>142240</xdr:rowOff>
    </xdr:to>
    <xdr:sp macro="" textlink="">
      <xdr:nvSpPr>
        <xdr:cNvPr id="313" name="正方形/長方形 312"/>
        <xdr:cNvSpPr/>
      </xdr:nvSpPr>
      <xdr:spPr>
        <a:xfrm>
          <a:off x="593090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90170</xdr:rowOff>
    </xdr:from>
    <xdr:to>
      <xdr:col>43</xdr:col>
      <xdr:colOff>63500</xdr:colOff>
      <xdr:row>48</xdr:row>
      <xdr:rowOff>0</xdr:rowOff>
    </xdr:to>
    <xdr:sp macro="" textlink="">
      <xdr:nvSpPr>
        <xdr:cNvPr id="314" name="正方形/長方形 313"/>
        <xdr:cNvSpPr/>
      </xdr:nvSpPr>
      <xdr:spPr>
        <a:xfrm>
          <a:off x="593090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57785</xdr:rowOff>
    </xdr:from>
    <xdr:to>
      <xdr:col>48</xdr:col>
      <xdr:colOff>127000</xdr:colOff>
      <xdr:row>46</xdr:row>
      <xdr:rowOff>142240</xdr:rowOff>
    </xdr:to>
    <xdr:sp macro="" textlink="">
      <xdr:nvSpPr>
        <xdr:cNvPr id="315" name="正方形/長方形 314"/>
        <xdr:cNvSpPr/>
      </xdr:nvSpPr>
      <xdr:spPr>
        <a:xfrm>
          <a:off x="683260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90170</xdr:rowOff>
    </xdr:from>
    <xdr:to>
      <xdr:col>48</xdr:col>
      <xdr:colOff>127000</xdr:colOff>
      <xdr:row>48</xdr:row>
      <xdr:rowOff>0</xdr:rowOff>
    </xdr:to>
    <xdr:sp macro="" textlink="">
      <xdr:nvSpPr>
        <xdr:cNvPr id="316" name="正方形/長方形 315"/>
        <xdr:cNvSpPr/>
      </xdr:nvSpPr>
      <xdr:spPr>
        <a:xfrm>
          <a:off x="683260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57785</xdr:rowOff>
    </xdr:from>
    <xdr:to>
      <xdr:col>54</xdr:col>
      <xdr:colOff>127000</xdr:colOff>
      <xdr:row>46</xdr:row>
      <xdr:rowOff>142240</xdr:rowOff>
    </xdr:to>
    <xdr:sp macro="" textlink="">
      <xdr:nvSpPr>
        <xdr:cNvPr id="317" name="正方形/長方形 316"/>
        <xdr:cNvSpPr/>
      </xdr:nvSpPr>
      <xdr:spPr>
        <a:xfrm>
          <a:off x="78384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90170</xdr:rowOff>
    </xdr:from>
    <xdr:to>
      <xdr:col>54</xdr:col>
      <xdr:colOff>127000</xdr:colOff>
      <xdr:row>48</xdr:row>
      <xdr:rowOff>0</xdr:rowOff>
    </xdr:to>
    <xdr:sp macro="" textlink="">
      <xdr:nvSpPr>
        <xdr:cNvPr id="318" name="正方形/長方形 317"/>
        <xdr:cNvSpPr/>
      </xdr:nvSpPr>
      <xdr:spPr>
        <a:xfrm>
          <a:off x="78384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84455</xdr:rowOff>
    </xdr:to>
    <xdr:sp macro="" textlink="">
      <xdr:nvSpPr>
        <xdr:cNvPr id="319" name="正方形/長方形 318"/>
        <xdr:cNvSpPr/>
      </xdr:nvSpPr>
      <xdr:spPr>
        <a:xfrm>
          <a:off x="5826760" y="8075930"/>
          <a:ext cx="41148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9235"/>
    <xdr:sp macro="" textlink="">
      <xdr:nvSpPr>
        <xdr:cNvPr id="320" name="テキスト ボックス 319"/>
        <xdr:cNvSpPr txBox="1"/>
      </xdr:nvSpPr>
      <xdr:spPr>
        <a:xfrm>
          <a:off x="578866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84455</xdr:rowOff>
    </xdr:from>
    <xdr:to>
      <xdr:col>59</xdr:col>
      <xdr:colOff>50800</xdr:colOff>
      <xdr:row>61</xdr:row>
      <xdr:rowOff>84455</xdr:rowOff>
    </xdr:to>
    <xdr:cxnSp macro="">
      <xdr:nvCxnSpPr>
        <xdr:cNvPr id="321" name="直線コネクタ 320"/>
        <xdr:cNvCxnSpPr/>
      </xdr:nvCxnSpPr>
      <xdr:spPr>
        <a:xfrm>
          <a:off x="5826760" y="103143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142240</xdr:rowOff>
    </xdr:from>
    <xdr:to>
      <xdr:col>59</xdr:col>
      <xdr:colOff>50800</xdr:colOff>
      <xdr:row>58</xdr:row>
      <xdr:rowOff>142240</xdr:rowOff>
    </xdr:to>
    <xdr:cxnSp macro="">
      <xdr:nvCxnSpPr>
        <xdr:cNvPr id="322" name="直線コネクタ 321"/>
        <xdr:cNvCxnSpPr/>
      </xdr:nvCxnSpPr>
      <xdr:spPr>
        <a:xfrm>
          <a:off x="5826760" y="98691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167640</xdr:rowOff>
    </xdr:from>
    <xdr:ext cx="248920" cy="262890"/>
    <xdr:sp macro="" textlink="">
      <xdr:nvSpPr>
        <xdr:cNvPr id="323" name="テキスト ボックス 322"/>
        <xdr:cNvSpPr txBox="1"/>
      </xdr:nvSpPr>
      <xdr:spPr>
        <a:xfrm>
          <a:off x="5600700" y="972693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5826760" y="94170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55245</xdr:rowOff>
    </xdr:from>
    <xdr:ext cx="530225" cy="262255"/>
    <xdr:sp macro="" textlink="">
      <xdr:nvSpPr>
        <xdr:cNvPr id="325" name="テキスト ボックス 324"/>
        <xdr:cNvSpPr txBox="1"/>
      </xdr:nvSpPr>
      <xdr:spPr>
        <a:xfrm>
          <a:off x="5363845" y="927925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84455</xdr:rowOff>
    </xdr:from>
    <xdr:to>
      <xdr:col>59</xdr:col>
      <xdr:colOff>50800</xdr:colOff>
      <xdr:row>53</xdr:row>
      <xdr:rowOff>84455</xdr:rowOff>
    </xdr:to>
    <xdr:cxnSp macro="">
      <xdr:nvCxnSpPr>
        <xdr:cNvPr id="326" name="直線コネクタ 325"/>
        <xdr:cNvCxnSpPr/>
      </xdr:nvCxnSpPr>
      <xdr:spPr>
        <a:xfrm>
          <a:off x="5826760" y="897318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113665</xdr:rowOff>
    </xdr:from>
    <xdr:ext cx="530225" cy="262890"/>
    <xdr:sp macro="" textlink="">
      <xdr:nvSpPr>
        <xdr:cNvPr id="327" name="テキスト ボックス 326"/>
        <xdr:cNvSpPr txBox="1"/>
      </xdr:nvSpPr>
      <xdr:spPr>
        <a:xfrm>
          <a:off x="5363845" y="8834755"/>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142240</xdr:rowOff>
    </xdr:from>
    <xdr:to>
      <xdr:col>59</xdr:col>
      <xdr:colOff>50800</xdr:colOff>
      <xdr:row>50</xdr:row>
      <xdr:rowOff>142240</xdr:rowOff>
    </xdr:to>
    <xdr:cxnSp macro="">
      <xdr:nvCxnSpPr>
        <xdr:cNvPr id="328" name="直線コネクタ 327"/>
        <xdr:cNvCxnSpPr/>
      </xdr:nvCxnSpPr>
      <xdr:spPr>
        <a:xfrm>
          <a:off x="5826760" y="85280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167640</xdr:rowOff>
    </xdr:from>
    <xdr:ext cx="530225" cy="262890"/>
    <xdr:sp macro="" textlink="">
      <xdr:nvSpPr>
        <xdr:cNvPr id="329" name="テキスト ボックス 328"/>
        <xdr:cNvSpPr txBox="1"/>
      </xdr:nvSpPr>
      <xdr:spPr>
        <a:xfrm>
          <a:off x="5363845" y="8385810"/>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5826760" y="80759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55245</xdr:rowOff>
    </xdr:from>
    <xdr:ext cx="530225" cy="262255"/>
    <xdr:sp macro="" textlink="">
      <xdr:nvSpPr>
        <xdr:cNvPr id="331" name="テキスト ボックス 330"/>
        <xdr:cNvSpPr txBox="1"/>
      </xdr:nvSpPr>
      <xdr:spPr>
        <a:xfrm>
          <a:off x="5363845" y="793813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84455</xdr:rowOff>
    </xdr:to>
    <xdr:sp macro="" textlink="">
      <xdr:nvSpPr>
        <xdr:cNvPr id="332" name="農林水産業費グラフ枠"/>
        <xdr:cNvSpPr/>
      </xdr:nvSpPr>
      <xdr:spPr>
        <a:xfrm>
          <a:off x="5826760" y="8075930"/>
          <a:ext cx="41148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50</xdr:row>
      <xdr:rowOff>167640</xdr:rowOff>
    </xdr:from>
    <xdr:to>
      <xdr:col>54</xdr:col>
      <xdr:colOff>167640</xdr:colOff>
      <xdr:row>58</xdr:row>
      <xdr:rowOff>140335</xdr:rowOff>
    </xdr:to>
    <xdr:cxnSp macro="">
      <xdr:nvCxnSpPr>
        <xdr:cNvPr id="333" name="直線コネクタ 332"/>
        <xdr:cNvCxnSpPr/>
      </xdr:nvCxnSpPr>
      <xdr:spPr>
        <a:xfrm flipV="1">
          <a:off x="9220200" y="8553450"/>
          <a:ext cx="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144145</xdr:rowOff>
    </xdr:from>
    <xdr:ext cx="313690" cy="262255"/>
    <xdr:sp macro="" textlink="">
      <xdr:nvSpPr>
        <xdr:cNvPr id="334" name="農林水産業費最小値テキスト"/>
        <xdr:cNvSpPr txBox="1"/>
      </xdr:nvSpPr>
      <xdr:spPr>
        <a:xfrm>
          <a:off x="9271000" y="9871075"/>
          <a:ext cx="3136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140335</xdr:rowOff>
    </xdr:from>
    <xdr:to>
      <xdr:col>55</xdr:col>
      <xdr:colOff>88900</xdr:colOff>
      <xdr:row>58</xdr:row>
      <xdr:rowOff>140335</xdr:rowOff>
    </xdr:to>
    <xdr:cxnSp macro="">
      <xdr:nvCxnSpPr>
        <xdr:cNvPr id="335" name="直線コネクタ 334"/>
        <xdr:cNvCxnSpPr/>
      </xdr:nvCxnSpPr>
      <xdr:spPr>
        <a:xfrm>
          <a:off x="9154160" y="98672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116840</xdr:rowOff>
    </xdr:from>
    <xdr:ext cx="534670" cy="262890"/>
    <xdr:sp macro="" textlink="">
      <xdr:nvSpPr>
        <xdr:cNvPr id="336" name="農林水産業費最大値テキスト"/>
        <xdr:cNvSpPr txBox="1"/>
      </xdr:nvSpPr>
      <xdr:spPr>
        <a:xfrm>
          <a:off x="9271000" y="833501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29,371</a:t>
          </a:r>
          <a:endParaRPr kumimoji="1" lang="ja-JP" altLang="en-US" sz="1000" b="1">
            <a:latin typeface="ＭＳ Ｐゴシック"/>
          </a:endParaRPr>
        </a:p>
      </xdr:txBody>
    </xdr:sp>
    <xdr:clientData/>
  </xdr:oneCellAnchor>
  <xdr:twoCellAnchor>
    <xdr:from>
      <xdr:col>54</xdr:col>
      <xdr:colOff>101600</xdr:colOff>
      <xdr:row>50</xdr:row>
      <xdr:rowOff>167640</xdr:rowOff>
    </xdr:from>
    <xdr:to>
      <xdr:col>55</xdr:col>
      <xdr:colOff>88900</xdr:colOff>
      <xdr:row>50</xdr:row>
      <xdr:rowOff>167640</xdr:rowOff>
    </xdr:to>
    <xdr:cxnSp macro="">
      <xdr:nvCxnSpPr>
        <xdr:cNvPr id="337" name="直線コネクタ 336"/>
        <xdr:cNvCxnSpPr/>
      </xdr:nvCxnSpPr>
      <xdr:spPr>
        <a:xfrm>
          <a:off x="9154160" y="85534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6350</xdr:rowOff>
    </xdr:from>
    <xdr:to>
      <xdr:col>55</xdr:col>
      <xdr:colOff>0</xdr:colOff>
      <xdr:row>58</xdr:row>
      <xdr:rowOff>49530</xdr:rowOff>
    </xdr:to>
    <xdr:cxnSp macro="">
      <xdr:nvCxnSpPr>
        <xdr:cNvPr id="338" name="直線コネクタ 337"/>
        <xdr:cNvCxnSpPr/>
      </xdr:nvCxnSpPr>
      <xdr:spPr>
        <a:xfrm>
          <a:off x="8496300" y="9733280"/>
          <a:ext cx="7239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90805</xdr:rowOff>
    </xdr:from>
    <xdr:ext cx="469900" cy="261620"/>
    <xdr:sp macro="" textlink="">
      <xdr:nvSpPr>
        <xdr:cNvPr id="339" name="農林水産業費平均値テキスト"/>
        <xdr:cNvSpPr txBox="1"/>
      </xdr:nvSpPr>
      <xdr:spPr>
        <a:xfrm>
          <a:off x="9271000" y="9482455"/>
          <a:ext cx="46990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67945</xdr:rowOff>
    </xdr:from>
    <xdr:to>
      <xdr:col>55</xdr:col>
      <xdr:colOff>50800</xdr:colOff>
      <xdr:row>57</xdr:row>
      <xdr:rowOff>167640</xdr:rowOff>
    </xdr:to>
    <xdr:sp macro="" textlink="">
      <xdr:nvSpPr>
        <xdr:cNvPr id="340" name="フローチャート: 判断 339"/>
        <xdr:cNvSpPr/>
      </xdr:nvSpPr>
      <xdr:spPr>
        <a:xfrm>
          <a:off x="9192260" y="962723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58</xdr:row>
      <xdr:rowOff>6350</xdr:rowOff>
    </xdr:from>
    <xdr:to>
      <xdr:col>50</xdr:col>
      <xdr:colOff>114300</xdr:colOff>
      <xdr:row>58</xdr:row>
      <xdr:rowOff>16510</xdr:rowOff>
    </xdr:to>
    <xdr:cxnSp macro="">
      <xdr:nvCxnSpPr>
        <xdr:cNvPr id="341" name="直線コネクタ 340"/>
        <xdr:cNvCxnSpPr/>
      </xdr:nvCxnSpPr>
      <xdr:spPr>
        <a:xfrm flipV="1">
          <a:off x="7711440" y="9733280"/>
          <a:ext cx="7848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67310</xdr:rowOff>
    </xdr:from>
    <xdr:to>
      <xdr:col>50</xdr:col>
      <xdr:colOff>165100</xdr:colOff>
      <xdr:row>57</xdr:row>
      <xdr:rowOff>167640</xdr:rowOff>
    </xdr:to>
    <xdr:sp macro="" textlink="">
      <xdr:nvSpPr>
        <xdr:cNvPr id="342" name="フローチャート: 判断 341"/>
        <xdr:cNvSpPr/>
      </xdr:nvSpPr>
      <xdr:spPr>
        <a:xfrm>
          <a:off x="8445500" y="96266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13335</xdr:rowOff>
    </xdr:from>
    <xdr:ext cx="468630" cy="262255"/>
    <xdr:sp macro="" textlink="">
      <xdr:nvSpPr>
        <xdr:cNvPr id="343" name="テキスト ボックス 342"/>
        <xdr:cNvSpPr txBox="1"/>
      </xdr:nvSpPr>
      <xdr:spPr>
        <a:xfrm>
          <a:off x="8284210" y="9404985"/>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13970</xdr:rowOff>
    </xdr:from>
    <xdr:to>
      <xdr:col>45</xdr:col>
      <xdr:colOff>167640</xdr:colOff>
      <xdr:row>58</xdr:row>
      <xdr:rowOff>16510</xdr:rowOff>
    </xdr:to>
    <xdr:cxnSp macro="">
      <xdr:nvCxnSpPr>
        <xdr:cNvPr id="344" name="直線コネクタ 343"/>
        <xdr:cNvCxnSpPr/>
      </xdr:nvCxnSpPr>
      <xdr:spPr>
        <a:xfrm>
          <a:off x="6924040" y="9740900"/>
          <a:ext cx="7874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81915</xdr:rowOff>
    </xdr:from>
    <xdr:to>
      <xdr:col>46</xdr:col>
      <xdr:colOff>38100</xdr:colOff>
      <xdr:row>58</xdr:row>
      <xdr:rowOff>11430</xdr:rowOff>
    </xdr:to>
    <xdr:sp macro="" textlink="">
      <xdr:nvSpPr>
        <xdr:cNvPr id="345" name="フローチャート: 判断 344"/>
        <xdr:cNvSpPr/>
      </xdr:nvSpPr>
      <xdr:spPr>
        <a:xfrm>
          <a:off x="7670800" y="964120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27305</xdr:rowOff>
    </xdr:from>
    <xdr:ext cx="469900" cy="262890"/>
    <xdr:sp macro="" textlink="">
      <xdr:nvSpPr>
        <xdr:cNvPr id="346" name="テキスト ボックス 345"/>
        <xdr:cNvSpPr txBox="1"/>
      </xdr:nvSpPr>
      <xdr:spPr>
        <a:xfrm>
          <a:off x="7509510" y="941895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12700</xdr:rowOff>
    </xdr:from>
    <xdr:to>
      <xdr:col>41</xdr:col>
      <xdr:colOff>50800</xdr:colOff>
      <xdr:row>58</xdr:row>
      <xdr:rowOff>13970</xdr:rowOff>
    </xdr:to>
    <xdr:cxnSp macro="">
      <xdr:nvCxnSpPr>
        <xdr:cNvPr id="347" name="直線コネクタ 346"/>
        <xdr:cNvCxnSpPr/>
      </xdr:nvCxnSpPr>
      <xdr:spPr>
        <a:xfrm>
          <a:off x="6149340" y="9739630"/>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80010</xdr:rowOff>
    </xdr:from>
    <xdr:to>
      <xdr:col>41</xdr:col>
      <xdr:colOff>101600</xdr:colOff>
      <xdr:row>58</xdr:row>
      <xdr:rowOff>8890</xdr:rowOff>
    </xdr:to>
    <xdr:sp macro="" textlink="">
      <xdr:nvSpPr>
        <xdr:cNvPr id="348" name="フローチャート: 判断 347"/>
        <xdr:cNvSpPr/>
      </xdr:nvSpPr>
      <xdr:spPr>
        <a:xfrm>
          <a:off x="6873240" y="96393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25400</xdr:rowOff>
    </xdr:from>
    <xdr:ext cx="469900" cy="262255"/>
    <xdr:sp macro="" textlink="">
      <xdr:nvSpPr>
        <xdr:cNvPr id="349" name="テキスト ボックス 348"/>
        <xdr:cNvSpPr txBox="1"/>
      </xdr:nvSpPr>
      <xdr:spPr>
        <a:xfrm>
          <a:off x="6711950" y="941705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59055</xdr:rowOff>
    </xdr:from>
    <xdr:to>
      <xdr:col>36</xdr:col>
      <xdr:colOff>165100</xdr:colOff>
      <xdr:row>57</xdr:row>
      <xdr:rowOff>162560</xdr:rowOff>
    </xdr:to>
    <xdr:sp macro="" textlink="">
      <xdr:nvSpPr>
        <xdr:cNvPr id="350" name="フローチャート: 判断 349"/>
        <xdr:cNvSpPr/>
      </xdr:nvSpPr>
      <xdr:spPr>
        <a:xfrm>
          <a:off x="6098540" y="96183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5080</xdr:rowOff>
    </xdr:from>
    <xdr:ext cx="468630" cy="262890"/>
    <xdr:sp macro="" textlink="">
      <xdr:nvSpPr>
        <xdr:cNvPr id="351" name="テキスト ボックス 350"/>
        <xdr:cNvSpPr txBox="1"/>
      </xdr:nvSpPr>
      <xdr:spPr>
        <a:xfrm>
          <a:off x="5937250" y="9396730"/>
          <a:ext cx="468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81280</xdr:rowOff>
    </xdr:from>
    <xdr:ext cx="762000" cy="262890"/>
    <xdr:sp macro="" textlink="">
      <xdr:nvSpPr>
        <xdr:cNvPr id="352" name="テキスト ボックス 351"/>
        <xdr:cNvSpPr txBox="1"/>
      </xdr:nvSpPr>
      <xdr:spPr>
        <a:xfrm>
          <a:off x="90525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81280</xdr:rowOff>
    </xdr:from>
    <xdr:ext cx="762000" cy="262890"/>
    <xdr:sp macro="" textlink="">
      <xdr:nvSpPr>
        <xdr:cNvPr id="353" name="テキスト ボックス 352"/>
        <xdr:cNvSpPr txBox="1"/>
      </xdr:nvSpPr>
      <xdr:spPr>
        <a:xfrm>
          <a:off x="83286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167640</xdr:colOff>
      <xdr:row>61</xdr:row>
      <xdr:rowOff>81280</xdr:rowOff>
    </xdr:from>
    <xdr:ext cx="762000" cy="262890"/>
    <xdr:sp macro="" textlink="">
      <xdr:nvSpPr>
        <xdr:cNvPr id="354" name="テキスト ボックス 353"/>
        <xdr:cNvSpPr txBox="1"/>
      </xdr:nvSpPr>
      <xdr:spPr>
        <a:xfrm>
          <a:off x="75438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81280</xdr:rowOff>
    </xdr:from>
    <xdr:ext cx="762000" cy="262890"/>
    <xdr:sp macro="" textlink="">
      <xdr:nvSpPr>
        <xdr:cNvPr id="355" name="テキスト ボックス 354"/>
        <xdr:cNvSpPr txBox="1"/>
      </xdr:nvSpPr>
      <xdr:spPr>
        <a:xfrm>
          <a:off x="67564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81280</xdr:rowOff>
    </xdr:from>
    <xdr:ext cx="762000" cy="262890"/>
    <xdr:sp macro="" textlink="">
      <xdr:nvSpPr>
        <xdr:cNvPr id="356" name="テキスト ボックス 355"/>
        <xdr:cNvSpPr txBox="1"/>
      </xdr:nvSpPr>
      <xdr:spPr>
        <a:xfrm>
          <a:off x="59817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167640</xdr:rowOff>
    </xdr:from>
    <xdr:to>
      <xdr:col>55</xdr:col>
      <xdr:colOff>50800</xdr:colOff>
      <xdr:row>58</xdr:row>
      <xdr:rowOff>100330</xdr:rowOff>
    </xdr:to>
    <xdr:sp macro="" textlink="">
      <xdr:nvSpPr>
        <xdr:cNvPr id="357" name="楕円 356"/>
        <xdr:cNvSpPr/>
      </xdr:nvSpPr>
      <xdr:spPr>
        <a:xfrm>
          <a:off x="9192260" y="9726930"/>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85090</xdr:rowOff>
    </xdr:from>
    <xdr:ext cx="469900" cy="262255"/>
    <xdr:sp macro="" textlink="">
      <xdr:nvSpPr>
        <xdr:cNvPr id="358" name="農林水産業費該当値テキスト"/>
        <xdr:cNvSpPr txBox="1"/>
      </xdr:nvSpPr>
      <xdr:spPr>
        <a:xfrm>
          <a:off x="9271000" y="964438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128905</xdr:rowOff>
    </xdr:from>
    <xdr:to>
      <xdr:col>50</xdr:col>
      <xdr:colOff>165100</xdr:colOff>
      <xdr:row>58</xdr:row>
      <xdr:rowOff>57785</xdr:rowOff>
    </xdr:to>
    <xdr:sp macro="" textlink="">
      <xdr:nvSpPr>
        <xdr:cNvPr id="359" name="楕円 358"/>
        <xdr:cNvSpPr/>
      </xdr:nvSpPr>
      <xdr:spPr>
        <a:xfrm>
          <a:off x="8445500" y="96881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49530</xdr:rowOff>
    </xdr:from>
    <xdr:ext cx="468630" cy="262255"/>
    <xdr:sp macro="" textlink="">
      <xdr:nvSpPr>
        <xdr:cNvPr id="360" name="テキスト ボックス 359"/>
        <xdr:cNvSpPr txBox="1"/>
      </xdr:nvSpPr>
      <xdr:spPr>
        <a:xfrm>
          <a:off x="8284210" y="9776460"/>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138430</xdr:rowOff>
    </xdr:from>
    <xdr:to>
      <xdr:col>46</xdr:col>
      <xdr:colOff>38100</xdr:colOff>
      <xdr:row>58</xdr:row>
      <xdr:rowOff>67945</xdr:rowOff>
    </xdr:to>
    <xdr:sp macro="" textlink="">
      <xdr:nvSpPr>
        <xdr:cNvPr id="361" name="楕円 360"/>
        <xdr:cNvSpPr/>
      </xdr:nvSpPr>
      <xdr:spPr>
        <a:xfrm>
          <a:off x="7670800" y="969772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58420</xdr:rowOff>
    </xdr:from>
    <xdr:ext cx="469900" cy="262255"/>
    <xdr:sp macro="" textlink="">
      <xdr:nvSpPr>
        <xdr:cNvPr id="362" name="テキスト ボックス 361"/>
        <xdr:cNvSpPr txBox="1"/>
      </xdr:nvSpPr>
      <xdr:spPr>
        <a:xfrm>
          <a:off x="7509510" y="978535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135890</xdr:rowOff>
    </xdr:from>
    <xdr:to>
      <xdr:col>41</xdr:col>
      <xdr:colOff>101600</xdr:colOff>
      <xdr:row>58</xdr:row>
      <xdr:rowOff>64770</xdr:rowOff>
    </xdr:to>
    <xdr:sp macro="" textlink="">
      <xdr:nvSpPr>
        <xdr:cNvPr id="363" name="楕円 362"/>
        <xdr:cNvSpPr/>
      </xdr:nvSpPr>
      <xdr:spPr>
        <a:xfrm>
          <a:off x="6873240" y="96951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55880</xdr:rowOff>
    </xdr:from>
    <xdr:ext cx="469900" cy="262890"/>
    <xdr:sp macro="" textlink="">
      <xdr:nvSpPr>
        <xdr:cNvPr id="364" name="テキスト ボックス 363"/>
        <xdr:cNvSpPr txBox="1"/>
      </xdr:nvSpPr>
      <xdr:spPr>
        <a:xfrm>
          <a:off x="6711950" y="978281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134620</xdr:rowOff>
    </xdr:from>
    <xdr:to>
      <xdr:col>36</xdr:col>
      <xdr:colOff>165100</xdr:colOff>
      <xdr:row>58</xdr:row>
      <xdr:rowOff>63500</xdr:rowOff>
    </xdr:to>
    <xdr:sp macro="" textlink="">
      <xdr:nvSpPr>
        <xdr:cNvPr id="365" name="楕円 364"/>
        <xdr:cNvSpPr/>
      </xdr:nvSpPr>
      <xdr:spPr>
        <a:xfrm>
          <a:off x="6098540" y="96939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54610</xdr:rowOff>
    </xdr:from>
    <xdr:ext cx="468630" cy="262255"/>
    <xdr:sp macro="" textlink="">
      <xdr:nvSpPr>
        <xdr:cNvPr id="366" name="テキスト ボックス 365"/>
        <xdr:cNvSpPr txBox="1"/>
      </xdr:nvSpPr>
      <xdr:spPr>
        <a:xfrm>
          <a:off x="5937250" y="9781540"/>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57785</xdr:rowOff>
    </xdr:from>
    <xdr:to>
      <xdr:col>59</xdr:col>
      <xdr:colOff>50800</xdr:colOff>
      <xdr:row>65</xdr:row>
      <xdr:rowOff>32385</xdr:rowOff>
    </xdr:to>
    <xdr:sp macro="" textlink="">
      <xdr:nvSpPr>
        <xdr:cNvPr id="367" name="正方形/長方形 366"/>
        <xdr:cNvSpPr/>
      </xdr:nvSpPr>
      <xdr:spPr>
        <a:xfrm>
          <a:off x="5826760" y="106229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57785</xdr:rowOff>
    </xdr:from>
    <xdr:to>
      <xdr:col>43</xdr:col>
      <xdr:colOff>63500</xdr:colOff>
      <xdr:row>66</xdr:row>
      <xdr:rowOff>142240</xdr:rowOff>
    </xdr:to>
    <xdr:sp macro="" textlink="">
      <xdr:nvSpPr>
        <xdr:cNvPr id="368" name="正方形/長方形 367"/>
        <xdr:cNvSpPr/>
      </xdr:nvSpPr>
      <xdr:spPr>
        <a:xfrm>
          <a:off x="593090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90170</xdr:rowOff>
    </xdr:from>
    <xdr:to>
      <xdr:col>43</xdr:col>
      <xdr:colOff>63500</xdr:colOff>
      <xdr:row>68</xdr:row>
      <xdr:rowOff>0</xdr:rowOff>
    </xdr:to>
    <xdr:sp macro="" textlink="">
      <xdr:nvSpPr>
        <xdr:cNvPr id="369" name="正方形/長方形 368"/>
        <xdr:cNvSpPr/>
      </xdr:nvSpPr>
      <xdr:spPr>
        <a:xfrm>
          <a:off x="593090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57785</xdr:rowOff>
    </xdr:from>
    <xdr:to>
      <xdr:col>48</xdr:col>
      <xdr:colOff>127000</xdr:colOff>
      <xdr:row>66</xdr:row>
      <xdr:rowOff>142240</xdr:rowOff>
    </xdr:to>
    <xdr:sp macro="" textlink="">
      <xdr:nvSpPr>
        <xdr:cNvPr id="370" name="正方形/長方形 369"/>
        <xdr:cNvSpPr/>
      </xdr:nvSpPr>
      <xdr:spPr>
        <a:xfrm>
          <a:off x="683260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90170</xdr:rowOff>
    </xdr:from>
    <xdr:to>
      <xdr:col>48</xdr:col>
      <xdr:colOff>127000</xdr:colOff>
      <xdr:row>68</xdr:row>
      <xdr:rowOff>0</xdr:rowOff>
    </xdr:to>
    <xdr:sp macro="" textlink="">
      <xdr:nvSpPr>
        <xdr:cNvPr id="371" name="正方形/長方形 370"/>
        <xdr:cNvSpPr/>
      </xdr:nvSpPr>
      <xdr:spPr>
        <a:xfrm>
          <a:off x="683260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57785</xdr:rowOff>
    </xdr:from>
    <xdr:to>
      <xdr:col>54</xdr:col>
      <xdr:colOff>127000</xdr:colOff>
      <xdr:row>66</xdr:row>
      <xdr:rowOff>142240</xdr:rowOff>
    </xdr:to>
    <xdr:sp macro="" textlink="">
      <xdr:nvSpPr>
        <xdr:cNvPr id="372" name="正方形/長方形 371"/>
        <xdr:cNvSpPr/>
      </xdr:nvSpPr>
      <xdr:spPr>
        <a:xfrm>
          <a:off x="78384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90170</xdr:rowOff>
    </xdr:from>
    <xdr:to>
      <xdr:col>54</xdr:col>
      <xdr:colOff>127000</xdr:colOff>
      <xdr:row>68</xdr:row>
      <xdr:rowOff>0</xdr:rowOff>
    </xdr:to>
    <xdr:sp macro="" textlink="">
      <xdr:nvSpPr>
        <xdr:cNvPr id="373" name="正方形/長方形 372"/>
        <xdr:cNvSpPr/>
      </xdr:nvSpPr>
      <xdr:spPr>
        <a:xfrm>
          <a:off x="78384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84455</xdr:rowOff>
    </xdr:to>
    <xdr:sp macro="" textlink="">
      <xdr:nvSpPr>
        <xdr:cNvPr id="374" name="正方形/長方形 373"/>
        <xdr:cNvSpPr/>
      </xdr:nvSpPr>
      <xdr:spPr>
        <a:xfrm>
          <a:off x="5826760" y="11428730"/>
          <a:ext cx="41148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9235"/>
    <xdr:sp macro="" textlink="">
      <xdr:nvSpPr>
        <xdr:cNvPr id="375" name="テキスト ボックス 374"/>
        <xdr:cNvSpPr txBox="1"/>
      </xdr:nvSpPr>
      <xdr:spPr>
        <a:xfrm>
          <a:off x="5788660" y="112420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84455</xdr:rowOff>
    </xdr:from>
    <xdr:to>
      <xdr:col>59</xdr:col>
      <xdr:colOff>50800</xdr:colOff>
      <xdr:row>81</xdr:row>
      <xdr:rowOff>84455</xdr:rowOff>
    </xdr:to>
    <xdr:cxnSp macro="">
      <xdr:nvCxnSpPr>
        <xdr:cNvPr id="376" name="直線コネクタ 375"/>
        <xdr:cNvCxnSpPr/>
      </xdr:nvCxnSpPr>
      <xdr:spPr>
        <a:xfrm>
          <a:off x="5826760" y="136671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100330</xdr:rowOff>
    </xdr:from>
    <xdr:to>
      <xdr:col>59</xdr:col>
      <xdr:colOff>50800</xdr:colOff>
      <xdr:row>79</xdr:row>
      <xdr:rowOff>100330</xdr:rowOff>
    </xdr:to>
    <xdr:cxnSp macro="">
      <xdr:nvCxnSpPr>
        <xdr:cNvPr id="377" name="直線コネクタ 376"/>
        <xdr:cNvCxnSpPr/>
      </xdr:nvCxnSpPr>
      <xdr:spPr>
        <a:xfrm>
          <a:off x="5826760" y="133477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130175</xdr:rowOff>
    </xdr:from>
    <xdr:ext cx="248920" cy="261620"/>
    <xdr:sp macro="" textlink="">
      <xdr:nvSpPr>
        <xdr:cNvPr id="378" name="テキスト ボックス 377"/>
        <xdr:cNvSpPr txBox="1"/>
      </xdr:nvSpPr>
      <xdr:spPr>
        <a:xfrm>
          <a:off x="5600700" y="13209905"/>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116840</xdr:rowOff>
    </xdr:from>
    <xdr:to>
      <xdr:col>59</xdr:col>
      <xdr:colOff>50800</xdr:colOff>
      <xdr:row>77</xdr:row>
      <xdr:rowOff>116840</xdr:rowOff>
    </xdr:to>
    <xdr:cxnSp macro="">
      <xdr:nvCxnSpPr>
        <xdr:cNvPr id="379" name="直線コネクタ 378"/>
        <xdr:cNvCxnSpPr/>
      </xdr:nvCxnSpPr>
      <xdr:spPr>
        <a:xfrm>
          <a:off x="5826760" y="130289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146685</xdr:rowOff>
    </xdr:from>
    <xdr:ext cx="530225" cy="262255"/>
    <xdr:sp macro="" textlink="">
      <xdr:nvSpPr>
        <xdr:cNvPr id="380" name="テキスト ボックス 379"/>
        <xdr:cNvSpPr txBox="1"/>
      </xdr:nvSpPr>
      <xdr:spPr>
        <a:xfrm>
          <a:off x="5363845" y="1289113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133350</xdr:rowOff>
    </xdr:from>
    <xdr:to>
      <xdr:col>59</xdr:col>
      <xdr:colOff>50800</xdr:colOff>
      <xdr:row>75</xdr:row>
      <xdr:rowOff>133350</xdr:rowOff>
    </xdr:to>
    <xdr:cxnSp macro="">
      <xdr:nvCxnSpPr>
        <xdr:cNvPr id="381" name="直線コネクタ 380"/>
        <xdr:cNvCxnSpPr/>
      </xdr:nvCxnSpPr>
      <xdr:spPr>
        <a:xfrm>
          <a:off x="5826760" y="12710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163195</xdr:rowOff>
    </xdr:from>
    <xdr:ext cx="530225" cy="261620"/>
    <xdr:sp macro="" textlink="">
      <xdr:nvSpPr>
        <xdr:cNvPr id="382" name="テキスト ボックス 381"/>
        <xdr:cNvSpPr txBox="1"/>
      </xdr:nvSpPr>
      <xdr:spPr>
        <a:xfrm>
          <a:off x="5363845" y="12572365"/>
          <a:ext cx="530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150495</xdr:rowOff>
    </xdr:from>
    <xdr:to>
      <xdr:col>59</xdr:col>
      <xdr:colOff>50800</xdr:colOff>
      <xdr:row>73</xdr:row>
      <xdr:rowOff>150495</xdr:rowOff>
    </xdr:to>
    <xdr:cxnSp macro="">
      <xdr:nvCxnSpPr>
        <xdr:cNvPr id="383" name="直線コネクタ 382"/>
        <xdr:cNvCxnSpPr/>
      </xdr:nvCxnSpPr>
      <xdr:spPr>
        <a:xfrm>
          <a:off x="5826760" y="1239202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30225" cy="262890"/>
    <xdr:sp macro="" textlink="">
      <xdr:nvSpPr>
        <xdr:cNvPr id="384" name="テキスト ボックス 383"/>
        <xdr:cNvSpPr txBox="1"/>
      </xdr:nvSpPr>
      <xdr:spPr>
        <a:xfrm>
          <a:off x="5363845" y="12247245"/>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167005</xdr:rowOff>
    </xdr:from>
    <xdr:to>
      <xdr:col>59</xdr:col>
      <xdr:colOff>50800</xdr:colOff>
      <xdr:row>71</xdr:row>
      <xdr:rowOff>167005</xdr:rowOff>
    </xdr:to>
    <xdr:cxnSp macro="">
      <xdr:nvCxnSpPr>
        <xdr:cNvPr id="385" name="直線コネクタ 384"/>
        <xdr:cNvCxnSpPr/>
      </xdr:nvCxnSpPr>
      <xdr:spPr>
        <a:xfrm>
          <a:off x="5826760" y="120732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0225" cy="262890"/>
    <xdr:sp macro="" textlink="">
      <xdr:nvSpPr>
        <xdr:cNvPr id="386" name="テキスト ボックス 385"/>
        <xdr:cNvSpPr txBox="1"/>
      </xdr:nvSpPr>
      <xdr:spPr>
        <a:xfrm>
          <a:off x="5363845" y="11928475"/>
          <a:ext cx="530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87" name="直線コネクタ 386"/>
        <xdr:cNvCxnSpPr/>
      </xdr:nvCxnSpPr>
      <xdr:spPr>
        <a:xfrm>
          <a:off x="5826760" y="11747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38735</xdr:rowOff>
    </xdr:from>
    <xdr:ext cx="595630" cy="262890"/>
    <xdr:sp macro="" textlink="">
      <xdr:nvSpPr>
        <xdr:cNvPr id="388" name="テキスト ボックス 387"/>
        <xdr:cNvSpPr txBox="1"/>
      </xdr:nvSpPr>
      <xdr:spPr>
        <a:xfrm>
          <a:off x="5299710" y="11609705"/>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5826760" y="114287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55245</xdr:rowOff>
    </xdr:from>
    <xdr:ext cx="595630" cy="262255"/>
    <xdr:sp macro="" textlink="">
      <xdr:nvSpPr>
        <xdr:cNvPr id="390" name="テキスト ボックス 389"/>
        <xdr:cNvSpPr txBox="1"/>
      </xdr:nvSpPr>
      <xdr:spPr>
        <a:xfrm>
          <a:off x="5299710" y="1129093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84455</xdr:rowOff>
    </xdr:to>
    <xdr:sp macro="" textlink="">
      <xdr:nvSpPr>
        <xdr:cNvPr id="391" name="商工費グラフ枠"/>
        <xdr:cNvSpPr/>
      </xdr:nvSpPr>
      <xdr:spPr>
        <a:xfrm>
          <a:off x="5826760" y="11428730"/>
          <a:ext cx="41148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71</xdr:row>
      <xdr:rowOff>17145</xdr:rowOff>
    </xdr:from>
    <xdr:to>
      <xdr:col>54</xdr:col>
      <xdr:colOff>167640</xdr:colOff>
      <xdr:row>79</xdr:row>
      <xdr:rowOff>86360</xdr:rowOff>
    </xdr:to>
    <xdr:cxnSp macro="">
      <xdr:nvCxnSpPr>
        <xdr:cNvPr id="392" name="直線コネクタ 391"/>
        <xdr:cNvCxnSpPr/>
      </xdr:nvCxnSpPr>
      <xdr:spPr>
        <a:xfrm flipV="1">
          <a:off x="9220200" y="11923395"/>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90170</xdr:rowOff>
    </xdr:from>
    <xdr:ext cx="378460" cy="261620"/>
    <xdr:sp macro="" textlink="">
      <xdr:nvSpPr>
        <xdr:cNvPr id="393" name="商工費最小値テキスト"/>
        <xdr:cNvSpPr txBox="1"/>
      </xdr:nvSpPr>
      <xdr:spPr>
        <a:xfrm>
          <a:off x="9271000" y="13337540"/>
          <a:ext cx="378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86360</xdr:rowOff>
    </xdr:from>
    <xdr:to>
      <xdr:col>55</xdr:col>
      <xdr:colOff>88900</xdr:colOff>
      <xdr:row>79</xdr:row>
      <xdr:rowOff>86360</xdr:rowOff>
    </xdr:to>
    <xdr:cxnSp macro="">
      <xdr:nvCxnSpPr>
        <xdr:cNvPr id="394" name="直線コネクタ 393"/>
        <xdr:cNvCxnSpPr/>
      </xdr:nvCxnSpPr>
      <xdr:spPr>
        <a:xfrm>
          <a:off x="9154160" y="133337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137160</xdr:rowOff>
    </xdr:from>
    <xdr:ext cx="534670" cy="262890"/>
    <xdr:sp macro="" textlink="">
      <xdr:nvSpPr>
        <xdr:cNvPr id="395" name="商工費最大値テキスト"/>
        <xdr:cNvSpPr txBox="1"/>
      </xdr:nvSpPr>
      <xdr:spPr>
        <a:xfrm>
          <a:off x="9271000" y="1170813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88,999</a:t>
          </a:r>
          <a:endParaRPr kumimoji="1" lang="ja-JP" altLang="en-US" sz="1000" b="1">
            <a:latin typeface="ＭＳ Ｐゴシック"/>
          </a:endParaRPr>
        </a:p>
      </xdr:txBody>
    </xdr:sp>
    <xdr:clientData/>
  </xdr:oneCellAnchor>
  <xdr:twoCellAnchor>
    <xdr:from>
      <xdr:col>54</xdr:col>
      <xdr:colOff>101600</xdr:colOff>
      <xdr:row>71</xdr:row>
      <xdr:rowOff>17145</xdr:rowOff>
    </xdr:from>
    <xdr:to>
      <xdr:col>55</xdr:col>
      <xdr:colOff>88900</xdr:colOff>
      <xdr:row>71</xdr:row>
      <xdr:rowOff>17145</xdr:rowOff>
    </xdr:to>
    <xdr:cxnSp macro="">
      <xdr:nvCxnSpPr>
        <xdr:cNvPr id="396" name="直線コネクタ 395"/>
        <xdr:cNvCxnSpPr/>
      </xdr:nvCxnSpPr>
      <xdr:spPr>
        <a:xfrm>
          <a:off x="9154160" y="119233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156845</xdr:rowOff>
    </xdr:from>
    <xdr:to>
      <xdr:col>55</xdr:col>
      <xdr:colOff>0</xdr:colOff>
      <xdr:row>79</xdr:row>
      <xdr:rowOff>31750</xdr:rowOff>
    </xdr:to>
    <xdr:cxnSp macro="">
      <xdr:nvCxnSpPr>
        <xdr:cNvPr id="397" name="直線コネクタ 396"/>
        <xdr:cNvCxnSpPr/>
      </xdr:nvCxnSpPr>
      <xdr:spPr>
        <a:xfrm>
          <a:off x="8496300" y="13236575"/>
          <a:ext cx="7239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32385</xdr:rowOff>
    </xdr:from>
    <xdr:ext cx="534670" cy="261620"/>
    <xdr:sp macro="" textlink="">
      <xdr:nvSpPr>
        <xdr:cNvPr id="398" name="商工費平均値テキスト"/>
        <xdr:cNvSpPr txBox="1"/>
      </xdr:nvSpPr>
      <xdr:spPr>
        <a:xfrm>
          <a:off x="9271000" y="12944475"/>
          <a:ext cx="53467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8890</xdr:rowOff>
    </xdr:from>
    <xdr:to>
      <xdr:col>55</xdr:col>
      <xdr:colOff>50800</xdr:colOff>
      <xdr:row>78</xdr:row>
      <xdr:rowOff>112395</xdr:rowOff>
    </xdr:to>
    <xdr:sp macro="" textlink="">
      <xdr:nvSpPr>
        <xdr:cNvPr id="399" name="フローチャート: 判断 398"/>
        <xdr:cNvSpPr/>
      </xdr:nvSpPr>
      <xdr:spPr>
        <a:xfrm>
          <a:off x="9192260" y="1308862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78</xdr:row>
      <xdr:rowOff>156845</xdr:rowOff>
    </xdr:from>
    <xdr:to>
      <xdr:col>50</xdr:col>
      <xdr:colOff>114300</xdr:colOff>
      <xdr:row>79</xdr:row>
      <xdr:rowOff>48895</xdr:rowOff>
    </xdr:to>
    <xdr:cxnSp macro="">
      <xdr:nvCxnSpPr>
        <xdr:cNvPr id="400" name="直線コネクタ 399"/>
        <xdr:cNvCxnSpPr/>
      </xdr:nvCxnSpPr>
      <xdr:spPr>
        <a:xfrm flipV="1">
          <a:off x="7711440" y="13236575"/>
          <a:ext cx="78486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167640</xdr:rowOff>
    </xdr:from>
    <xdr:to>
      <xdr:col>50</xdr:col>
      <xdr:colOff>165100</xdr:colOff>
      <xdr:row>78</xdr:row>
      <xdr:rowOff>99695</xdr:rowOff>
    </xdr:to>
    <xdr:sp macro="" textlink="">
      <xdr:nvSpPr>
        <xdr:cNvPr id="401" name="フローチャート: 判断 400"/>
        <xdr:cNvSpPr/>
      </xdr:nvSpPr>
      <xdr:spPr>
        <a:xfrm>
          <a:off x="8445500" y="13079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116840</xdr:rowOff>
    </xdr:from>
    <xdr:ext cx="534670" cy="262890"/>
    <xdr:sp macro="" textlink="">
      <xdr:nvSpPr>
        <xdr:cNvPr id="402" name="テキスト ボックス 401"/>
        <xdr:cNvSpPr txBox="1"/>
      </xdr:nvSpPr>
      <xdr:spPr>
        <a:xfrm>
          <a:off x="8251825" y="1286129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40640</xdr:rowOff>
    </xdr:from>
    <xdr:to>
      <xdr:col>45</xdr:col>
      <xdr:colOff>167640</xdr:colOff>
      <xdr:row>79</xdr:row>
      <xdr:rowOff>48895</xdr:rowOff>
    </xdr:to>
    <xdr:cxnSp macro="">
      <xdr:nvCxnSpPr>
        <xdr:cNvPr id="403" name="直線コネクタ 402"/>
        <xdr:cNvCxnSpPr/>
      </xdr:nvCxnSpPr>
      <xdr:spPr>
        <a:xfrm>
          <a:off x="6924040" y="13288010"/>
          <a:ext cx="7874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106680</xdr:rowOff>
    </xdr:from>
    <xdr:to>
      <xdr:col>46</xdr:col>
      <xdr:colOff>38100</xdr:colOff>
      <xdr:row>79</xdr:row>
      <xdr:rowOff>35560</xdr:rowOff>
    </xdr:to>
    <xdr:sp macro="" textlink="">
      <xdr:nvSpPr>
        <xdr:cNvPr id="404" name="フローチャート: 判断 403"/>
        <xdr:cNvSpPr/>
      </xdr:nvSpPr>
      <xdr:spPr>
        <a:xfrm>
          <a:off x="7670800" y="1318641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52070</xdr:rowOff>
    </xdr:from>
    <xdr:ext cx="469900" cy="262255"/>
    <xdr:sp macro="" textlink="">
      <xdr:nvSpPr>
        <xdr:cNvPr id="405" name="テキスト ボックス 404"/>
        <xdr:cNvSpPr txBox="1"/>
      </xdr:nvSpPr>
      <xdr:spPr>
        <a:xfrm>
          <a:off x="7509510" y="1296416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40640</xdr:rowOff>
    </xdr:from>
    <xdr:to>
      <xdr:col>41</xdr:col>
      <xdr:colOff>50800</xdr:colOff>
      <xdr:row>79</xdr:row>
      <xdr:rowOff>42545</xdr:rowOff>
    </xdr:to>
    <xdr:cxnSp macro="">
      <xdr:nvCxnSpPr>
        <xdr:cNvPr id="406" name="直線コネクタ 405"/>
        <xdr:cNvCxnSpPr/>
      </xdr:nvCxnSpPr>
      <xdr:spPr>
        <a:xfrm flipV="1">
          <a:off x="6149340" y="13288010"/>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112395</xdr:rowOff>
    </xdr:from>
    <xdr:to>
      <xdr:col>41</xdr:col>
      <xdr:colOff>101600</xdr:colOff>
      <xdr:row>79</xdr:row>
      <xdr:rowOff>41275</xdr:rowOff>
    </xdr:to>
    <xdr:sp macro="" textlink="">
      <xdr:nvSpPr>
        <xdr:cNvPr id="407" name="フローチャート: 判断 406"/>
        <xdr:cNvSpPr/>
      </xdr:nvSpPr>
      <xdr:spPr>
        <a:xfrm>
          <a:off x="6873240" y="131921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57785</xdr:rowOff>
    </xdr:from>
    <xdr:ext cx="469900" cy="262255"/>
    <xdr:sp macro="" textlink="">
      <xdr:nvSpPr>
        <xdr:cNvPr id="408" name="テキスト ボックス 407"/>
        <xdr:cNvSpPr txBox="1"/>
      </xdr:nvSpPr>
      <xdr:spPr>
        <a:xfrm>
          <a:off x="6711950" y="1296987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96520</xdr:rowOff>
    </xdr:from>
    <xdr:to>
      <xdr:col>36</xdr:col>
      <xdr:colOff>165100</xdr:colOff>
      <xdr:row>79</xdr:row>
      <xdr:rowOff>25400</xdr:rowOff>
    </xdr:to>
    <xdr:sp macro="" textlink="">
      <xdr:nvSpPr>
        <xdr:cNvPr id="409" name="フローチャート: 判断 408"/>
        <xdr:cNvSpPr/>
      </xdr:nvSpPr>
      <xdr:spPr>
        <a:xfrm>
          <a:off x="6098540" y="131762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42545</xdr:rowOff>
    </xdr:from>
    <xdr:ext cx="468630" cy="262890"/>
    <xdr:sp macro="" textlink="">
      <xdr:nvSpPr>
        <xdr:cNvPr id="410" name="テキスト ボックス 409"/>
        <xdr:cNvSpPr txBox="1"/>
      </xdr:nvSpPr>
      <xdr:spPr>
        <a:xfrm>
          <a:off x="5937250" y="12954635"/>
          <a:ext cx="468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81280</xdr:rowOff>
    </xdr:from>
    <xdr:ext cx="762000" cy="262890"/>
    <xdr:sp macro="" textlink="">
      <xdr:nvSpPr>
        <xdr:cNvPr id="411" name="テキスト ボックス 410"/>
        <xdr:cNvSpPr txBox="1"/>
      </xdr:nvSpPr>
      <xdr:spPr>
        <a:xfrm>
          <a:off x="90525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81280</xdr:rowOff>
    </xdr:from>
    <xdr:ext cx="762000" cy="262890"/>
    <xdr:sp macro="" textlink="">
      <xdr:nvSpPr>
        <xdr:cNvPr id="412" name="テキスト ボックス 411"/>
        <xdr:cNvSpPr txBox="1"/>
      </xdr:nvSpPr>
      <xdr:spPr>
        <a:xfrm>
          <a:off x="83286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167640</xdr:colOff>
      <xdr:row>81</xdr:row>
      <xdr:rowOff>81280</xdr:rowOff>
    </xdr:from>
    <xdr:ext cx="762000" cy="262890"/>
    <xdr:sp macro="" textlink="">
      <xdr:nvSpPr>
        <xdr:cNvPr id="413" name="テキスト ボックス 412"/>
        <xdr:cNvSpPr txBox="1"/>
      </xdr:nvSpPr>
      <xdr:spPr>
        <a:xfrm>
          <a:off x="75438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81280</xdr:rowOff>
    </xdr:from>
    <xdr:ext cx="762000" cy="262890"/>
    <xdr:sp macro="" textlink="">
      <xdr:nvSpPr>
        <xdr:cNvPr id="414" name="テキスト ボックス 413"/>
        <xdr:cNvSpPr txBox="1"/>
      </xdr:nvSpPr>
      <xdr:spPr>
        <a:xfrm>
          <a:off x="67564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81280</xdr:rowOff>
    </xdr:from>
    <xdr:ext cx="762000" cy="262890"/>
    <xdr:sp macro="" textlink="">
      <xdr:nvSpPr>
        <xdr:cNvPr id="415" name="テキスト ボックス 414"/>
        <xdr:cNvSpPr txBox="1"/>
      </xdr:nvSpPr>
      <xdr:spPr>
        <a:xfrm>
          <a:off x="59817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153670</xdr:rowOff>
    </xdr:from>
    <xdr:to>
      <xdr:col>55</xdr:col>
      <xdr:colOff>50800</xdr:colOff>
      <xdr:row>79</xdr:row>
      <xdr:rowOff>83185</xdr:rowOff>
    </xdr:to>
    <xdr:sp macro="" textlink="">
      <xdr:nvSpPr>
        <xdr:cNvPr id="416" name="楕円 415"/>
        <xdr:cNvSpPr/>
      </xdr:nvSpPr>
      <xdr:spPr>
        <a:xfrm>
          <a:off x="9192260" y="1323340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67945</xdr:rowOff>
    </xdr:from>
    <xdr:ext cx="469900" cy="262255"/>
    <xdr:sp macro="" textlink="">
      <xdr:nvSpPr>
        <xdr:cNvPr id="417" name="商工費該当値テキスト"/>
        <xdr:cNvSpPr txBox="1"/>
      </xdr:nvSpPr>
      <xdr:spPr>
        <a:xfrm>
          <a:off x="9271000" y="1314767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106045</xdr:rowOff>
    </xdr:from>
    <xdr:to>
      <xdr:col>50</xdr:col>
      <xdr:colOff>165100</xdr:colOff>
      <xdr:row>79</xdr:row>
      <xdr:rowOff>34925</xdr:rowOff>
    </xdr:to>
    <xdr:sp macro="" textlink="">
      <xdr:nvSpPr>
        <xdr:cNvPr id="418" name="楕円 417"/>
        <xdr:cNvSpPr/>
      </xdr:nvSpPr>
      <xdr:spPr>
        <a:xfrm>
          <a:off x="8445500" y="131857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25400</xdr:rowOff>
    </xdr:from>
    <xdr:ext cx="468630" cy="262255"/>
    <xdr:sp macro="" textlink="">
      <xdr:nvSpPr>
        <xdr:cNvPr id="419" name="テキスト ボックス 418"/>
        <xdr:cNvSpPr txBox="1"/>
      </xdr:nvSpPr>
      <xdr:spPr>
        <a:xfrm>
          <a:off x="8284210" y="13272770"/>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167640</xdr:rowOff>
    </xdr:from>
    <xdr:to>
      <xdr:col>46</xdr:col>
      <xdr:colOff>38100</xdr:colOff>
      <xdr:row>79</xdr:row>
      <xdr:rowOff>99695</xdr:rowOff>
    </xdr:to>
    <xdr:sp macro="" textlink="">
      <xdr:nvSpPr>
        <xdr:cNvPr id="420" name="楕円 419"/>
        <xdr:cNvSpPr/>
      </xdr:nvSpPr>
      <xdr:spPr>
        <a:xfrm>
          <a:off x="7670800" y="1324737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90805</xdr:rowOff>
    </xdr:from>
    <xdr:ext cx="469900" cy="261620"/>
    <xdr:sp macro="" textlink="">
      <xdr:nvSpPr>
        <xdr:cNvPr id="421" name="テキスト ボックス 420"/>
        <xdr:cNvSpPr txBox="1"/>
      </xdr:nvSpPr>
      <xdr:spPr>
        <a:xfrm>
          <a:off x="7509510" y="1333817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163195</xdr:rowOff>
    </xdr:from>
    <xdr:to>
      <xdr:col>41</xdr:col>
      <xdr:colOff>101600</xdr:colOff>
      <xdr:row>79</xdr:row>
      <xdr:rowOff>92075</xdr:rowOff>
    </xdr:to>
    <xdr:sp macro="" textlink="">
      <xdr:nvSpPr>
        <xdr:cNvPr id="422" name="楕円 421"/>
        <xdr:cNvSpPr/>
      </xdr:nvSpPr>
      <xdr:spPr>
        <a:xfrm>
          <a:off x="6873240" y="132429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83185</xdr:rowOff>
    </xdr:from>
    <xdr:ext cx="469900" cy="263525"/>
    <xdr:sp macro="" textlink="">
      <xdr:nvSpPr>
        <xdr:cNvPr id="423" name="テキスト ボックス 422"/>
        <xdr:cNvSpPr txBox="1"/>
      </xdr:nvSpPr>
      <xdr:spPr>
        <a:xfrm>
          <a:off x="6711950" y="1333055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165100</xdr:rowOff>
    </xdr:from>
    <xdr:to>
      <xdr:col>36</xdr:col>
      <xdr:colOff>165100</xdr:colOff>
      <xdr:row>79</xdr:row>
      <xdr:rowOff>93980</xdr:rowOff>
    </xdr:to>
    <xdr:sp macro="" textlink="">
      <xdr:nvSpPr>
        <xdr:cNvPr id="424" name="楕円 423"/>
        <xdr:cNvSpPr/>
      </xdr:nvSpPr>
      <xdr:spPr>
        <a:xfrm>
          <a:off x="6098540" y="132448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85090</xdr:rowOff>
    </xdr:from>
    <xdr:ext cx="468630" cy="262255"/>
    <xdr:sp macro="" textlink="">
      <xdr:nvSpPr>
        <xdr:cNvPr id="425" name="テキスト ボックス 424"/>
        <xdr:cNvSpPr txBox="1"/>
      </xdr:nvSpPr>
      <xdr:spPr>
        <a:xfrm>
          <a:off x="5937250" y="13332460"/>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57785</xdr:rowOff>
    </xdr:from>
    <xdr:to>
      <xdr:col>59</xdr:col>
      <xdr:colOff>50800</xdr:colOff>
      <xdr:row>85</xdr:row>
      <xdr:rowOff>32385</xdr:rowOff>
    </xdr:to>
    <xdr:sp macro="" textlink="">
      <xdr:nvSpPr>
        <xdr:cNvPr id="426" name="正方形/長方形 425"/>
        <xdr:cNvSpPr/>
      </xdr:nvSpPr>
      <xdr:spPr>
        <a:xfrm>
          <a:off x="5826760" y="13975715"/>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57785</xdr:rowOff>
    </xdr:from>
    <xdr:to>
      <xdr:col>43</xdr:col>
      <xdr:colOff>63500</xdr:colOff>
      <xdr:row>86</xdr:row>
      <xdr:rowOff>142240</xdr:rowOff>
    </xdr:to>
    <xdr:sp macro="" textlink="">
      <xdr:nvSpPr>
        <xdr:cNvPr id="427" name="正方形/長方形 426"/>
        <xdr:cNvSpPr/>
      </xdr:nvSpPr>
      <xdr:spPr>
        <a:xfrm>
          <a:off x="593090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90170</xdr:rowOff>
    </xdr:from>
    <xdr:to>
      <xdr:col>43</xdr:col>
      <xdr:colOff>63500</xdr:colOff>
      <xdr:row>88</xdr:row>
      <xdr:rowOff>0</xdr:rowOff>
    </xdr:to>
    <xdr:sp macro="" textlink="">
      <xdr:nvSpPr>
        <xdr:cNvPr id="428" name="正方形/長方形 427"/>
        <xdr:cNvSpPr/>
      </xdr:nvSpPr>
      <xdr:spPr>
        <a:xfrm>
          <a:off x="593090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57785</xdr:rowOff>
    </xdr:from>
    <xdr:to>
      <xdr:col>48</xdr:col>
      <xdr:colOff>127000</xdr:colOff>
      <xdr:row>86</xdr:row>
      <xdr:rowOff>142240</xdr:rowOff>
    </xdr:to>
    <xdr:sp macro="" textlink="">
      <xdr:nvSpPr>
        <xdr:cNvPr id="429" name="正方形/長方形 428"/>
        <xdr:cNvSpPr/>
      </xdr:nvSpPr>
      <xdr:spPr>
        <a:xfrm>
          <a:off x="683260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90170</xdr:rowOff>
    </xdr:from>
    <xdr:to>
      <xdr:col>48</xdr:col>
      <xdr:colOff>127000</xdr:colOff>
      <xdr:row>88</xdr:row>
      <xdr:rowOff>0</xdr:rowOff>
    </xdr:to>
    <xdr:sp macro="" textlink="">
      <xdr:nvSpPr>
        <xdr:cNvPr id="430" name="正方形/長方形 429"/>
        <xdr:cNvSpPr/>
      </xdr:nvSpPr>
      <xdr:spPr>
        <a:xfrm>
          <a:off x="683260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57785</xdr:rowOff>
    </xdr:from>
    <xdr:to>
      <xdr:col>54</xdr:col>
      <xdr:colOff>127000</xdr:colOff>
      <xdr:row>86</xdr:row>
      <xdr:rowOff>142240</xdr:rowOff>
    </xdr:to>
    <xdr:sp macro="" textlink="">
      <xdr:nvSpPr>
        <xdr:cNvPr id="431" name="正方形/長方形 430"/>
        <xdr:cNvSpPr/>
      </xdr:nvSpPr>
      <xdr:spPr>
        <a:xfrm>
          <a:off x="78384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90170</xdr:rowOff>
    </xdr:from>
    <xdr:to>
      <xdr:col>54</xdr:col>
      <xdr:colOff>127000</xdr:colOff>
      <xdr:row>88</xdr:row>
      <xdr:rowOff>0</xdr:rowOff>
    </xdr:to>
    <xdr:sp macro="" textlink="">
      <xdr:nvSpPr>
        <xdr:cNvPr id="432" name="正方形/長方形 431"/>
        <xdr:cNvSpPr/>
      </xdr:nvSpPr>
      <xdr:spPr>
        <a:xfrm>
          <a:off x="78384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5826760" y="14781530"/>
          <a:ext cx="41148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9235"/>
    <xdr:sp macro="" textlink="">
      <xdr:nvSpPr>
        <xdr:cNvPr id="434" name="テキスト ボックス 433"/>
        <xdr:cNvSpPr txBox="1"/>
      </xdr:nvSpPr>
      <xdr:spPr>
        <a:xfrm>
          <a:off x="5788660" y="145948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5826760" y="17056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5826760" y="16675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37" name="テキスト ボックス 436"/>
        <xdr:cNvSpPr txBox="1"/>
      </xdr:nvSpPr>
      <xdr:spPr>
        <a:xfrm>
          <a:off x="560070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5826760" y="16294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39" name="テキスト ボックス 438"/>
        <xdr:cNvSpPr txBox="1"/>
      </xdr:nvSpPr>
      <xdr:spPr>
        <a:xfrm>
          <a:off x="5363845" y="16151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5826760" y="15913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7810"/>
    <xdr:sp macro="" textlink="">
      <xdr:nvSpPr>
        <xdr:cNvPr id="441" name="テキスト ボックス 440"/>
        <xdr:cNvSpPr txBox="1"/>
      </xdr:nvSpPr>
      <xdr:spPr>
        <a:xfrm>
          <a:off x="5299710" y="157708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5826760" y="15532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43" name="テキスト ボックス 442"/>
        <xdr:cNvSpPr txBox="1"/>
      </xdr:nvSpPr>
      <xdr:spPr>
        <a:xfrm>
          <a:off x="529971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64135</xdr:rowOff>
    </xdr:from>
    <xdr:to>
      <xdr:col>59</xdr:col>
      <xdr:colOff>50800</xdr:colOff>
      <xdr:row>90</xdr:row>
      <xdr:rowOff>64135</xdr:rowOff>
    </xdr:to>
    <xdr:cxnSp macro="">
      <xdr:nvCxnSpPr>
        <xdr:cNvPr id="444" name="直線コネクタ 443"/>
        <xdr:cNvCxnSpPr/>
      </xdr:nvCxnSpPr>
      <xdr:spPr>
        <a:xfrm>
          <a:off x="5826760" y="151555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93980</xdr:rowOff>
    </xdr:from>
    <xdr:ext cx="595630" cy="262255"/>
    <xdr:sp macro="" textlink="">
      <xdr:nvSpPr>
        <xdr:cNvPr id="445" name="テキスト ボックス 444"/>
        <xdr:cNvSpPr txBox="1"/>
      </xdr:nvSpPr>
      <xdr:spPr>
        <a:xfrm>
          <a:off x="5299710" y="1501775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5826760" y="147815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55245</xdr:rowOff>
    </xdr:from>
    <xdr:ext cx="595630" cy="262255"/>
    <xdr:sp macro="" textlink="">
      <xdr:nvSpPr>
        <xdr:cNvPr id="447" name="テキスト ボックス 446"/>
        <xdr:cNvSpPr txBox="1"/>
      </xdr:nvSpPr>
      <xdr:spPr>
        <a:xfrm>
          <a:off x="5299710" y="1464373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5826760" y="14781530"/>
          <a:ext cx="41148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91</xdr:row>
      <xdr:rowOff>96520</xdr:rowOff>
    </xdr:from>
    <xdr:to>
      <xdr:col>54</xdr:col>
      <xdr:colOff>167640</xdr:colOff>
      <xdr:row>98</xdr:row>
      <xdr:rowOff>87630</xdr:rowOff>
    </xdr:to>
    <xdr:cxnSp macro="">
      <xdr:nvCxnSpPr>
        <xdr:cNvPr id="449" name="直線コネクタ 448"/>
        <xdr:cNvCxnSpPr/>
      </xdr:nvCxnSpPr>
      <xdr:spPr>
        <a:xfrm flipV="1">
          <a:off x="9220200" y="15355570"/>
          <a:ext cx="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91440</xdr:rowOff>
    </xdr:from>
    <xdr:ext cx="534670" cy="259080"/>
    <xdr:sp macro="" textlink="">
      <xdr:nvSpPr>
        <xdr:cNvPr id="450" name="土木費最小値テキスト"/>
        <xdr:cNvSpPr txBox="1"/>
      </xdr:nvSpPr>
      <xdr:spPr>
        <a:xfrm>
          <a:off x="9271000" y="1655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87630</xdr:rowOff>
    </xdr:from>
    <xdr:to>
      <xdr:col>55</xdr:col>
      <xdr:colOff>88900</xdr:colOff>
      <xdr:row>98</xdr:row>
      <xdr:rowOff>87630</xdr:rowOff>
    </xdr:to>
    <xdr:cxnSp macro="">
      <xdr:nvCxnSpPr>
        <xdr:cNvPr id="451" name="直線コネクタ 450"/>
        <xdr:cNvCxnSpPr/>
      </xdr:nvCxnSpPr>
      <xdr:spPr>
        <a:xfrm>
          <a:off x="9154160" y="165468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43815</xdr:rowOff>
    </xdr:from>
    <xdr:ext cx="598805" cy="260985"/>
    <xdr:sp macro="" textlink="">
      <xdr:nvSpPr>
        <xdr:cNvPr id="452" name="土木費最大値テキスト"/>
        <xdr:cNvSpPr txBox="1"/>
      </xdr:nvSpPr>
      <xdr:spPr>
        <a:xfrm>
          <a:off x="9271000" y="15135225"/>
          <a:ext cx="59880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173,148</a:t>
          </a:r>
          <a:endParaRPr kumimoji="1" lang="ja-JP" altLang="en-US" sz="1000" b="1">
            <a:latin typeface="ＭＳ Ｐゴシック"/>
          </a:endParaRPr>
        </a:p>
      </xdr:txBody>
    </xdr:sp>
    <xdr:clientData/>
  </xdr:oneCellAnchor>
  <xdr:twoCellAnchor>
    <xdr:from>
      <xdr:col>54</xdr:col>
      <xdr:colOff>101600</xdr:colOff>
      <xdr:row>91</xdr:row>
      <xdr:rowOff>96520</xdr:rowOff>
    </xdr:from>
    <xdr:to>
      <xdr:col>55</xdr:col>
      <xdr:colOff>88900</xdr:colOff>
      <xdr:row>91</xdr:row>
      <xdr:rowOff>96520</xdr:rowOff>
    </xdr:to>
    <xdr:cxnSp macro="">
      <xdr:nvCxnSpPr>
        <xdr:cNvPr id="453" name="直線コネクタ 452"/>
        <xdr:cNvCxnSpPr/>
      </xdr:nvCxnSpPr>
      <xdr:spPr>
        <a:xfrm>
          <a:off x="9154160" y="153555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24765</xdr:rowOff>
    </xdr:from>
    <xdr:to>
      <xdr:col>55</xdr:col>
      <xdr:colOff>0</xdr:colOff>
      <xdr:row>98</xdr:row>
      <xdr:rowOff>52070</xdr:rowOff>
    </xdr:to>
    <xdr:cxnSp macro="">
      <xdr:nvCxnSpPr>
        <xdr:cNvPr id="454" name="直線コネクタ 453"/>
        <xdr:cNvCxnSpPr/>
      </xdr:nvCxnSpPr>
      <xdr:spPr>
        <a:xfrm>
          <a:off x="8496300" y="16483965"/>
          <a:ext cx="7239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54610</xdr:rowOff>
    </xdr:from>
    <xdr:ext cx="534670" cy="257810"/>
    <xdr:sp macro="" textlink="">
      <xdr:nvSpPr>
        <xdr:cNvPr id="455" name="土木費平均値テキスト"/>
        <xdr:cNvSpPr txBox="1"/>
      </xdr:nvSpPr>
      <xdr:spPr>
        <a:xfrm>
          <a:off x="9271000" y="161709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31750</xdr:rowOff>
    </xdr:from>
    <xdr:to>
      <xdr:col>55</xdr:col>
      <xdr:colOff>50800</xdr:colOff>
      <xdr:row>97</xdr:row>
      <xdr:rowOff>133350</xdr:rowOff>
    </xdr:to>
    <xdr:sp macro="" textlink="">
      <xdr:nvSpPr>
        <xdr:cNvPr id="456" name="フローチャート: 判断 455"/>
        <xdr:cNvSpPr/>
      </xdr:nvSpPr>
      <xdr:spPr>
        <a:xfrm>
          <a:off x="9192260" y="16319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98</xdr:row>
      <xdr:rowOff>8890</xdr:rowOff>
    </xdr:from>
    <xdr:to>
      <xdr:col>50</xdr:col>
      <xdr:colOff>114300</xdr:colOff>
      <xdr:row>98</xdr:row>
      <xdr:rowOff>24765</xdr:rowOff>
    </xdr:to>
    <xdr:cxnSp macro="">
      <xdr:nvCxnSpPr>
        <xdr:cNvPr id="457" name="直線コネクタ 456"/>
        <xdr:cNvCxnSpPr/>
      </xdr:nvCxnSpPr>
      <xdr:spPr>
        <a:xfrm>
          <a:off x="7711440" y="16468090"/>
          <a:ext cx="7848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43815</xdr:rowOff>
    </xdr:from>
    <xdr:to>
      <xdr:col>50</xdr:col>
      <xdr:colOff>165100</xdr:colOff>
      <xdr:row>97</xdr:row>
      <xdr:rowOff>145415</xdr:rowOff>
    </xdr:to>
    <xdr:sp macro="" textlink="">
      <xdr:nvSpPr>
        <xdr:cNvPr id="458" name="フローチャート: 判断 457"/>
        <xdr:cNvSpPr/>
      </xdr:nvSpPr>
      <xdr:spPr>
        <a:xfrm>
          <a:off x="8445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161925</xdr:rowOff>
    </xdr:from>
    <xdr:ext cx="534670" cy="259080"/>
    <xdr:sp macro="" textlink="">
      <xdr:nvSpPr>
        <xdr:cNvPr id="459" name="テキスト ボックス 458"/>
        <xdr:cNvSpPr txBox="1"/>
      </xdr:nvSpPr>
      <xdr:spPr>
        <a:xfrm>
          <a:off x="8251825" y="16106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8890</xdr:rowOff>
    </xdr:from>
    <xdr:to>
      <xdr:col>45</xdr:col>
      <xdr:colOff>167640</xdr:colOff>
      <xdr:row>98</xdr:row>
      <xdr:rowOff>29210</xdr:rowOff>
    </xdr:to>
    <xdr:cxnSp macro="">
      <xdr:nvCxnSpPr>
        <xdr:cNvPr id="460" name="直線コネクタ 459"/>
        <xdr:cNvCxnSpPr/>
      </xdr:nvCxnSpPr>
      <xdr:spPr>
        <a:xfrm flipV="1">
          <a:off x="6924040" y="16468090"/>
          <a:ext cx="7874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48260</xdr:rowOff>
    </xdr:from>
    <xdr:to>
      <xdr:col>46</xdr:col>
      <xdr:colOff>38100</xdr:colOff>
      <xdr:row>97</xdr:row>
      <xdr:rowOff>149860</xdr:rowOff>
    </xdr:to>
    <xdr:sp macro="" textlink="">
      <xdr:nvSpPr>
        <xdr:cNvPr id="461" name="フローチャート: 判断 460"/>
        <xdr:cNvSpPr/>
      </xdr:nvSpPr>
      <xdr:spPr>
        <a:xfrm>
          <a:off x="7670800" y="16336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166370</xdr:rowOff>
    </xdr:from>
    <xdr:ext cx="533400" cy="257810"/>
    <xdr:sp macro="" textlink="">
      <xdr:nvSpPr>
        <xdr:cNvPr id="462" name="テキスト ボックス 461"/>
        <xdr:cNvSpPr txBox="1"/>
      </xdr:nvSpPr>
      <xdr:spPr>
        <a:xfrm>
          <a:off x="7477125" y="16111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17780</xdr:rowOff>
    </xdr:from>
    <xdr:to>
      <xdr:col>41</xdr:col>
      <xdr:colOff>50800</xdr:colOff>
      <xdr:row>98</xdr:row>
      <xdr:rowOff>29210</xdr:rowOff>
    </xdr:to>
    <xdr:cxnSp macro="">
      <xdr:nvCxnSpPr>
        <xdr:cNvPr id="463" name="直線コネクタ 462"/>
        <xdr:cNvCxnSpPr/>
      </xdr:nvCxnSpPr>
      <xdr:spPr>
        <a:xfrm>
          <a:off x="6149340" y="1647698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40640</xdr:rowOff>
    </xdr:from>
    <xdr:to>
      <xdr:col>41</xdr:col>
      <xdr:colOff>101600</xdr:colOff>
      <xdr:row>97</xdr:row>
      <xdr:rowOff>142240</xdr:rowOff>
    </xdr:to>
    <xdr:sp macro="" textlink="">
      <xdr:nvSpPr>
        <xdr:cNvPr id="464" name="フローチャート: 判断 463"/>
        <xdr:cNvSpPr/>
      </xdr:nvSpPr>
      <xdr:spPr>
        <a:xfrm>
          <a:off x="687324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158750</xdr:rowOff>
    </xdr:from>
    <xdr:ext cx="534670" cy="259080"/>
    <xdr:sp macro="" textlink="">
      <xdr:nvSpPr>
        <xdr:cNvPr id="465" name="テキスト ボックス 464"/>
        <xdr:cNvSpPr txBox="1"/>
      </xdr:nvSpPr>
      <xdr:spPr>
        <a:xfrm>
          <a:off x="6702425" y="16103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60325</xdr:rowOff>
    </xdr:from>
    <xdr:to>
      <xdr:col>36</xdr:col>
      <xdr:colOff>165100</xdr:colOff>
      <xdr:row>97</xdr:row>
      <xdr:rowOff>161925</xdr:rowOff>
    </xdr:to>
    <xdr:sp macro="" textlink="">
      <xdr:nvSpPr>
        <xdr:cNvPr id="466" name="フローチャート: 判断 465"/>
        <xdr:cNvSpPr/>
      </xdr:nvSpPr>
      <xdr:spPr>
        <a:xfrm>
          <a:off x="609854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6985</xdr:rowOff>
    </xdr:from>
    <xdr:ext cx="534670" cy="257810"/>
    <xdr:sp macro="" textlink="">
      <xdr:nvSpPr>
        <xdr:cNvPr id="467" name="テキスト ボックス 466"/>
        <xdr:cNvSpPr txBox="1"/>
      </xdr:nvSpPr>
      <xdr:spPr>
        <a:xfrm>
          <a:off x="5904865" y="161232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xdr:cNvSpPr txBox="1"/>
      </xdr:nvSpPr>
      <xdr:spPr>
        <a:xfrm>
          <a:off x="90525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xdr:cNvSpPr txBox="1"/>
      </xdr:nvSpPr>
      <xdr:spPr>
        <a:xfrm>
          <a:off x="83286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167640</xdr:colOff>
      <xdr:row>101</xdr:row>
      <xdr:rowOff>80010</xdr:rowOff>
    </xdr:from>
    <xdr:ext cx="762000" cy="259080"/>
    <xdr:sp macro="" textlink="">
      <xdr:nvSpPr>
        <xdr:cNvPr id="470" name="テキスト ボックス 469"/>
        <xdr:cNvSpPr txBox="1"/>
      </xdr:nvSpPr>
      <xdr:spPr>
        <a:xfrm>
          <a:off x="7543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1" name="テキスト ボックス 470"/>
        <xdr:cNvSpPr txBox="1"/>
      </xdr:nvSpPr>
      <xdr:spPr>
        <a:xfrm>
          <a:off x="67564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xdr:cNvSpPr txBox="1"/>
      </xdr:nvSpPr>
      <xdr:spPr>
        <a:xfrm>
          <a:off x="59817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1270</xdr:rowOff>
    </xdr:from>
    <xdr:to>
      <xdr:col>55</xdr:col>
      <xdr:colOff>50800</xdr:colOff>
      <xdr:row>98</xdr:row>
      <xdr:rowOff>102870</xdr:rowOff>
    </xdr:to>
    <xdr:sp macro="" textlink="">
      <xdr:nvSpPr>
        <xdr:cNvPr id="473" name="楕円 472"/>
        <xdr:cNvSpPr/>
      </xdr:nvSpPr>
      <xdr:spPr>
        <a:xfrm>
          <a:off x="9192260" y="1646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87630</xdr:rowOff>
    </xdr:from>
    <xdr:ext cx="534670" cy="257810"/>
    <xdr:sp macro="" textlink="">
      <xdr:nvSpPr>
        <xdr:cNvPr id="474" name="土木費該当値テキスト"/>
        <xdr:cNvSpPr txBox="1"/>
      </xdr:nvSpPr>
      <xdr:spPr>
        <a:xfrm>
          <a:off x="9271000" y="163753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145415</xdr:rowOff>
    </xdr:from>
    <xdr:to>
      <xdr:col>50</xdr:col>
      <xdr:colOff>165100</xdr:colOff>
      <xdr:row>98</xdr:row>
      <xdr:rowOff>75565</xdr:rowOff>
    </xdr:to>
    <xdr:sp macro="" textlink="">
      <xdr:nvSpPr>
        <xdr:cNvPr id="475" name="楕円 474"/>
        <xdr:cNvSpPr/>
      </xdr:nvSpPr>
      <xdr:spPr>
        <a:xfrm>
          <a:off x="8445500" y="164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66675</xdr:rowOff>
    </xdr:from>
    <xdr:ext cx="534670" cy="257810"/>
    <xdr:sp macro="" textlink="">
      <xdr:nvSpPr>
        <xdr:cNvPr id="476" name="テキスト ボックス 475"/>
        <xdr:cNvSpPr txBox="1"/>
      </xdr:nvSpPr>
      <xdr:spPr>
        <a:xfrm>
          <a:off x="8251825" y="165258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129540</xdr:rowOff>
    </xdr:from>
    <xdr:to>
      <xdr:col>46</xdr:col>
      <xdr:colOff>38100</xdr:colOff>
      <xdr:row>98</xdr:row>
      <xdr:rowOff>59690</xdr:rowOff>
    </xdr:to>
    <xdr:sp macro="" textlink="">
      <xdr:nvSpPr>
        <xdr:cNvPr id="477" name="楕円 476"/>
        <xdr:cNvSpPr/>
      </xdr:nvSpPr>
      <xdr:spPr>
        <a:xfrm>
          <a:off x="7670800" y="16417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50800</xdr:rowOff>
    </xdr:from>
    <xdr:ext cx="533400" cy="259080"/>
    <xdr:sp macro="" textlink="">
      <xdr:nvSpPr>
        <xdr:cNvPr id="478" name="テキスト ボックス 477"/>
        <xdr:cNvSpPr txBox="1"/>
      </xdr:nvSpPr>
      <xdr:spPr>
        <a:xfrm>
          <a:off x="7477125" y="16510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149225</xdr:rowOff>
    </xdr:from>
    <xdr:to>
      <xdr:col>41</xdr:col>
      <xdr:colOff>101600</xdr:colOff>
      <xdr:row>98</xdr:row>
      <xdr:rowOff>79375</xdr:rowOff>
    </xdr:to>
    <xdr:sp macro="" textlink="">
      <xdr:nvSpPr>
        <xdr:cNvPr id="479" name="楕円 478"/>
        <xdr:cNvSpPr/>
      </xdr:nvSpPr>
      <xdr:spPr>
        <a:xfrm>
          <a:off x="687324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70485</xdr:rowOff>
    </xdr:from>
    <xdr:ext cx="534670" cy="259080"/>
    <xdr:sp macro="" textlink="">
      <xdr:nvSpPr>
        <xdr:cNvPr id="480" name="テキスト ボックス 479"/>
        <xdr:cNvSpPr txBox="1"/>
      </xdr:nvSpPr>
      <xdr:spPr>
        <a:xfrm>
          <a:off x="6702425" y="16529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138430</xdr:rowOff>
    </xdr:from>
    <xdr:to>
      <xdr:col>36</xdr:col>
      <xdr:colOff>165100</xdr:colOff>
      <xdr:row>98</xdr:row>
      <xdr:rowOff>68580</xdr:rowOff>
    </xdr:to>
    <xdr:sp macro="" textlink="">
      <xdr:nvSpPr>
        <xdr:cNvPr id="481" name="楕円 480"/>
        <xdr:cNvSpPr/>
      </xdr:nvSpPr>
      <xdr:spPr>
        <a:xfrm>
          <a:off x="609854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59690</xdr:rowOff>
    </xdr:from>
    <xdr:ext cx="534670" cy="259080"/>
    <xdr:sp macro="" textlink="">
      <xdr:nvSpPr>
        <xdr:cNvPr id="482" name="テキスト ボックス 481"/>
        <xdr:cNvSpPr txBox="1"/>
      </xdr:nvSpPr>
      <xdr:spPr>
        <a:xfrm>
          <a:off x="5904865" y="1651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57785</xdr:rowOff>
    </xdr:from>
    <xdr:to>
      <xdr:col>89</xdr:col>
      <xdr:colOff>167640</xdr:colOff>
      <xdr:row>25</xdr:row>
      <xdr:rowOff>32385</xdr:rowOff>
    </xdr:to>
    <xdr:sp macro="" textlink="">
      <xdr:nvSpPr>
        <xdr:cNvPr id="483" name="正方形/長方形 482"/>
        <xdr:cNvSpPr/>
      </xdr:nvSpPr>
      <xdr:spPr>
        <a:xfrm>
          <a:off x="10960100" y="39173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57785</xdr:rowOff>
    </xdr:from>
    <xdr:to>
      <xdr:col>74</xdr:col>
      <xdr:colOff>0</xdr:colOff>
      <xdr:row>26</xdr:row>
      <xdr:rowOff>142240</xdr:rowOff>
    </xdr:to>
    <xdr:sp macro="" textlink="">
      <xdr:nvSpPr>
        <xdr:cNvPr id="484" name="正方形/長方形 483"/>
        <xdr:cNvSpPr/>
      </xdr:nvSpPr>
      <xdr:spPr>
        <a:xfrm>
          <a:off x="110642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90170</xdr:rowOff>
    </xdr:from>
    <xdr:to>
      <xdr:col>74</xdr:col>
      <xdr:colOff>0</xdr:colOff>
      <xdr:row>28</xdr:row>
      <xdr:rowOff>0</xdr:rowOff>
    </xdr:to>
    <xdr:sp macro="" textlink="">
      <xdr:nvSpPr>
        <xdr:cNvPr id="485" name="正方形/長方形 484"/>
        <xdr:cNvSpPr/>
      </xdr:nvSpPr>
      <xdr:spPr>
        <a:xfrm>
          <a:off x="110642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57785</xdr:rowOff>
    </xdr:from>
    <xdr:to>
      <xdr:col>79</xdr:col>
      <xdr:colOff>63500</xdr:colOff>
      <xdr:row>26</xdr:row>
      <xdr:rowOff>142240</xdr:rowOff>
    </xdr:to>
    <xdr:sp macro="" textlink="">
      <xdr:nvSpPr>
        <xdr:cNvPr id="486" name="正方形/長方形 485"/>
        <xdr:cNvSpPr/>
      </xdr:nvSpPr>
      <xdr:spPr>
        <a:xfrm>
          <a:off x="119659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90170</xdr:rowOff>
    </xdr:from>
    <xdr:to>
      <xdr:col>79</xdr:col>
      <xdr:colOff>63500</xdr:colOff>
      <xdr:row>28</xdr:row>
      <xdr:rowOff>0</xdr:rowOff>
    </xdr:to>
    <xdr:sp macro="" textlink="">
      <xdr:nvSpPr>
        <xdr:cNvPr id="487" name="正方形/長方形 486"/>
        <xdr:cNvSpPr/>
      </xdr:nvSpPr>
      <xdr:spPr>
        <a:xfrm>
          <a:off x="119659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57785</xdr:rowOff>
    </xdr:from>
    <xdr:to>
      <xdr:col>85</xdr:col>
      <xdr:colOff>63500</xdr:colOff>
      <xdr:row>26</xdr:row>
      <xdr:rowOff>142240</xdr:rowOff>
    </xdr:to>
    <xdr:sp macro="" textlink="">
      <xdr:nvSpPr>
        <xdr:cNvPr id="488" name="正方形/長方形 487"/>
        <xdr:cNvSpPr/>
      </xdr:nvSpPr>
      <xdr:spPr>
        <a:xfrm>
          <a:off x="1297178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90170</xdr:rowOff>
    </xdr:from>
    <xdr:to>
      <xdr:col>85</xdr:col>
      <xdr:colOff>63500</xdr:colOff>
      <xdr:row>28</xdr:row>
      <xdr:rowOff>0</xdr:rowOff>
    </xdr:to>
    <xdr:sp macro="" textlink="">
      <xdr:nvSpPr>
        <xdr:cNvPr id="489" name="正方形/長方形 488"/>
        <xdr:cNvSpPr/>
      </xdr:nvSpPr>
      <xdr:spPr>
        <a:xfrm>
          <a:off x="1297178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167640</xdr:colOff>
      <xdr:row>41</xdr:row>
      <xdr:rowOff>84455</xdr:rowOff>
    </xdr:to>
    <xdr:sp macro="" textlink="">
      <xdr:nvSpPr>
        <xdr:cNvPr id="490" name="正方形/長方形 489"/>
        <xdr:cNvSpPr/>
      </xdr:nvSpPr>
      <xdr:spPr>
        <a:xfrm>
          <a:off x="10960100" y="4723130"/>
          <a:ext cx="41275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9235"/>
    <xdr:sp macro="" textlink="">
      <xdr:nvSpPr>
        <xdr:cNvPr id="491" name="テキスト ボックス 490"/>
        <xdr:cNvSpPr txBox="1"/>
      </xdr:nvSpPr>
      <xdr:spPr>
        <a:xfrm>
          <a:off x="1092200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84455</xdr:rowOff>
    </xdr:from>
    <xdr:to>
      <xdr:col>89</xdr:col>
      <xdr:colOff>167640</xdr:colOff>
      <xdr:row>41</xdr:row>
      <xdr:rowOff>84455</xdr:rowOff>
    </xdr:to>
    <xdr:cxnSp macro="">
      <xdr:nvCxnSpPr>
        <xdr:cNvPr id="492" name="直線コネクタ 491"/>
        <xdr:cNvCxnSpPr/>
      </xdr:nvCxnSpPr>
      <xdr:spPr>
        <a:xfrm>
          <a:off x="10960100" y="69615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113665</xdr:rowOff>
    </xdr:from>
    <xdr:ext cx="467360" cy="262890"/>
    <xdr:sp macro="" textlink="">
      <xdr:nvSpPr>
        <xdr:cNvPr id="493" name="テキスト ボックス 492"/>
        <xdr:cNvSpPr txBox="1"/>
      </xdr:nvSpPr>
      <xdr:spPr>
        <a:xfrm>
          <a:off x="10561320" y="682307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45085</xdr:rowOff>
    </xdr:from>
    <xdr:to>
      <xdr:col>89</xdr:col>
      <xdr:colOff>167640</xdr:colOff>
      <xdr:row>39</xdr:row>
      <xdr:rowOff>45085</xdr:rowOff>
    </xdr:to>
    <xdr:cxnSp macro="">
      <xdr:nvCxnSpPr>
        <xdr:cNvPr id="494" name="直線コネクタ 493"/>
        <xdr:cNvCxnSpPr/>
      </xdr:nvCxnSpPr>
      <xdr:spPr>
        <a:xfrm>
          <a:off x="10960100" y="658685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74930</xdr:rowOff>
    </xdr:from>
    <xdr:ext cx="467360" cy="262890"/>
    <xdr:sp macro="" textlink="">
      <xdr:nvSpPr>
        <xdr:cNvPr id="495" name="テキスト ボックス 494"/>
        <xdr:cNvSpPr txBox="1"/>
      </xdr:nvSpPr>
      <xdr:spPr>
        <a:xfrm>
          <a:off x="10561320" y="644906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167640</xdr:colOff>
      <xdr:row>37</xdr:row>
      <xdr:rowOff>6350</xdr:rowOff>
    </xdr:to>
    <xdr:cxnSp macro="">
      <xdr:nvCxnSpPr>
        <xdr:cNvPr id="496" name="直線コネクタ 495"/>
        <xdr:cNvCxnSpPr/>
      </xdr:nvCxnSpPr>
      <xdr:spPr>
        <a:xfrm>
          <a:off x="10960100" y="62128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36195</xdr:rowOff>
    </xdr:from>
    <xdr:ext cx="531495" cy="262255"/>
    <xdr:sp macro="" textlink="">
      <xdr:nvSpPr>
        <xdr:cNvPr id="497" name="テキスト ボックス 496"/>
        <xdr:cNvSpPr txBox="1"/>
      </xdr:nvSpPr>
      <xdr:spPr>
        <a:xfrm>
          <a:off x="10497185" y="607504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142240</xdr:rowOff>
    </xdr:from>
    <xdr:to>
      <xdr:col>89</xdr:col>
      <xdr:colOff>167640</xdr:colOff>
      <xdr:row>34</xdr:row>
      <xdr:rowOff>142240</xdr:rowOff>
    </xdr:to>
    <xdr:cxnSp macro="">
      <xdr:nvCxnSpPr>
        <xdr:cNvPr id="498" name="直線コネクタ 497"/>
        <xdr:cNvCxnSpPr/>
      </xdr:nvCxnSpPr>
      <xdr:spPr>
        <a:xfrm>
          <a:off x="10960100" y="584581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167640</xdr:rowOff>
    </xdr:from>
    <xdr:ext cx="531495" cy="262890"/>
    <xdr:sp macro="" textlink="">
      <xdr:nvSpPr>
        <xdr:cNvPr id="499" name="テキスト ボックス 498"/>
        <xdr:cNvSpPr txBox="1"/>
      </xdr:nvSpPr>
      <xdr:spPr>
        <a:xfrm>
          <a:off x="10497185" y="570357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103505</xdr:rowOff>
    </xdr:from>
    <xdr:to>
      <xdr:col>89</xdr:col>
      <xdr:colOff>167640</xdr:colOff>
      <xdr:row>32</xdr:row>
      <xdr:rowOff>103505</xdr:rowOff>
    </xdr:to>
    <xdr:cxnSp macro="">
      <xdr:nvCxnSpPr>
        <xdr:cNvPr id="500" name="直線コネクタ 499"/>
        <xdr:cNvCxnSpPr/>
      </xdr:nvCxnSpPr>
      <xdr:spPr>
        <a:xfrm>
          <a:off x="10960100" y="54717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132715</xdr:rowOff>
    </xdr:from>
    <xdr:ext cx="531495" cy="262255"/>
    <xdr:sp macro="" textlink="">
      <xdr:nvSpPr>
        <xdr:cNvPr id="501" name="テキスト ボックス 500"/>
        <xdr:cNvSpPr txBox="1"/>
      </xdr:nvSpPr>
      <xdr:spPr>
        <a:xfrm>
          <a:off x="10497185" y="533336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64135</xdr:rowOff>
    </xdr:from>
    <xdr:to>
      <xdr:col>89</xdr:col>
      <xdr:colOff>167640</xdr:colOff>
      <xdr:row>30</xdr:row>
      <xdr:rowOff>64135</xdr:rowOff>
    </xdr:to>
    <xdr:cxnSp macro="">
      <xdr:nvCxnSpPr>
        <xdr:cNvPr id="502" name="直線コネクタ 501"/>
        <xdr:cNvCxnSpPr/>
      </xdr:nvCxnSpPr>
      <xdr:spPr>
        <a:xfrm>
          <a:off x="10960100" y="50971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93980</xdr:rowOff>
    </xdr:from>
    <xdr:ext cx="531495" cy="262255"/>
    <xdr:sp macro="" textlink="">
      <xdr:nvSpPr>
        <xdr:cNvPr id="503" name="テキスト ボックス 502"/>
        <xdr:cNvSpPr txBox="1"/>
      </xdr:nvSpPr>
      <xdr:spPr>
        <a:xfrm>
          <a:off x="10497185" y="495935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167640</xdr:colOff>
      <xdr:row>28</xdr:row>
      <xdr:rowOff>25400</xdr:rowOff>
    </xdr:to>
    <xdr:cxnSp macro="">
      <xdr:nvCxnSpPr>
        <xdr:cNvPr id="504" name="直線コネクタ 503"/>
        <xdr:cNvCxnSpPr/>
      </xdr:nvCxnSpPr>
      <xdr:spPr>
        <a:xfrm>
          <a:off x="10960100" y="47231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55245</xdr:rowOff>
    </xdr:from>
    <xdr:ext cx="531495" cy="262255"/>
    <xdr:sp macro="" textlink="">
      <xdr:nvSpPr>
        <xdr:cNvPr id="505" name="テキスト ボックス 504"/>
        <xdr:cNvSpPr txBox="1"/>
      </xdr:nvSpPr>
      <xdr:spPr>
        <a:xfrm>
          <a:off x="10497185" y="458533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167640</xdr:colOff>
      <xdr:row>41</xdr:row>
      <xdr:rowOff>84455</xdr:rowOff>
    </xdr:to>
    <xdr:sp macro="" textlink="">
      <xdr:nvSpPr>
        <xdr:cNvPr id="506" name="消防費グラフ枠"/>
        <xdr:cNvSpPr/>
      </xdr:nvSpPr>
      <xdr:spPr>
        <a:xfrm>
          <a:off x="10960100" y="4723130"/>
          <a:ext cx="41275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133985</xdr:rowOff>
    </xdr:from>
    <xdr:to>
      <xdr:col>85</xdr:col>
      <xdr:colOff>126365</xdr:colOff>
      <xdr:row>39</xdr:row>
      <xdr:rowOff>71755</xdr:rowOff>
    </xdr:to>
    <xdr:cxnSp macro="">
      <xdr:nvCxnSpPr>
        <xdr:cNvPr id="507" name="直線コネクタ 506"/>
        <xdr:cNvCxnSpPr/>
      </xdr:nvCxnSpPr>
      <xdr:spPr>
        <a:xfrm flipV="1">
          <a:off x="14374495" y="4999355"/>
          <a:ext cx="1270" cy="1614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39</xdr:row>
      <xdr:rowOff>75565</xdr:rowOff>
    </xdr:from>
    <xdr:ext cx="469900" cy="262890"/>
    <xdr:sp macro="" textlink="">
      <xdr:nvSpPr>
        <xdr:cNvPr id="508" name="消防費最小値テキスト"/>
        <xdr:cNvSpPr txBox="1"/>
      </xdr:nvSpPr>
      <xdr:spPr>
        <a:xfrm>
          <a:off x="14417040" y="661733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71755</xdr:rowOff>
    </xdr:from>
    <xdr:to>
      <xdr:col>86</xdr:col>
      <xdr:colOff>25400</xdr:colOff>
      <xdr:row>39</xdr:row>
      <xdr:rowOff>71755</xdr:rowOff>
    </xdr:to>
    <xdr:cxnSp macro="">
      <xdr:nvCxnSpPr>
        <xdr:cNvPr id="509" name="直線コネクタ 508"/>
        <xdr:cNvCxnSpPr/>
      </xdr:nvCxnSpPr>
      <xdr:spPr>
        <a:xfrm>
          <a:off x="14287500" y="6613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28</xdr:row>
      <xdr:rowOff>80010</xdr:rowOff>
    </xdr:from>
    <xdr:ext cx="534670" cy="262890"/>
    <xdr:sp macro="" textlink="">
      <xdr:nvSpPr>
        <xdr:cNvPr id="510" name="消防費最大値テキスト"/>
        <xdr:cNvSpPr txBox="1"/>
      </xdr:nvSpPr>
      <xdr:spPr>
        <a:xfrm>
          <a:off x="14417040" y="477774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21,808</a:t>
          </a:r>
          <a:endParaRPr kumimoji="1" lang="ja-JP" altLang="en-US" sz="1000" b="1">
            <a:latin typeface="ＭＳ Ｐゴシック"/>
          </a:endParaRPr>
        </a:p>
      </xdr:txBody>
    </xdr:sp>
    <xdr:clientData/>
  </xdr:oneCellAnchor>
  <xdr:twoCellAnchor>
    <xdr:from>
      <xdr:col>85</xdr:col>
      <xdr:colOff>38100</xdr:colOff>
      <xdr:row>29</xdr:row>
      <xdr:rowOff>133985</xdr:rowOff>
    </xdr:from>
    <xdr:to>
      <xdr:col>86</xdr:col>
      <xdr:colOff>25400</xdr:colOff>
      <xdr:row>29</xdr:row>
      <xdr:rowOff>133985</xdr:rowOff>
    </xdr:to>
    <xdr:cxnSp macro="">
      <xdr:nvCxnSpPr>
        <xdr:cNvPr id="511" name="直線コネクタ 510"/>
        <xdr:cNvCxnSpPr/>
      </xdr:nvCxnSpPr>
      <xdr:spPr>
        <a:xfrm>
          <a:off x="14287500" y="49993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76835</xdr:rowOff>
    </xdr:from>
    <xdr:to>
      <xdr:col>85</xdr:col>
      <xdr:colOff>127000</xdr:colOff>
      <xdr:row>36</xdr:row>
      <xdr:rowOff>81280</xdr:rowOff>
    </xdr:to>
    <xdr:cxnSp macro="">
      <xdr:nvCxnSpPr>
        <xdr:cNvPr id="512" name="直線コネクタ 511"/>
        <xdr:cNvCxnSpPr/>
      </xdr:nvCxnSpPr>
      <xdr:spPr>
        <a:xfrm>
          <a:off x="13629640" y="6115685"/>
          <a:ext cx="7467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34</xdr:row>
      <xdr:rowOff>99060</xdr:rowOff>
    </xdr:from>
    <xdr:ext cx="534670" cy="262255"/>
    <xdr:sp macro="" textlink="">
      <xdr:nvSpPr>
        <xdr:cNvPr id="513" name="消防費平均値テキスト"/>
        <xdr:cNvSpPr txBox="1"/>
      </xdr:nvSpPr>
      <xdr:spPr>
        <a:xfrm>
          <a:off x="14417040" y="5802630"/>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76200</xdr:rowOff>
    </xdr:from>
    <xdr:to>
      <xdr:col>85</xdr:col>
      <xdr:colOff>167640</xdr:colOff>
      <xdr:row>36</xdr:row>
      <xdr:rowOff>5080</xdr:rowOff>
    </xdr:to>
    <xdr:sp macro="" textlink="">
      <xdr:nvSpPr>
        <xdr:cNvPr id="514" name="フローチャート: 判断 513"/>
        <xdr:cNvSpPr/>
      </xdr:nvSpPr>
      <xdr:spPr>
        <a:xfrm>
          <a:off x="14325600" y="5947410"/>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64135</xdr:rowOff>
    </xdr:from>
    <xdr:to>
      <xdr:col>81</xdr:col>
      <xdr:colOff>50800</xdr:colOff>
      <xdr:row>36</xdr:row>
      <xdr:rowOff>76835</xdr:rowOff>
    </xdr:to>
    <xdr:cxnSp macro="">
      <xdr:nvCxnSpPr>
        <xdr:cNvPr id="515" name="直線コネクタ 514"/>
        <xdr:cNvCxnSpPr/>
      </xdr:nvCxnSpPr>
      <xdr:spPr>
        <a:xfrm>
          <a:off x="12854940" y="6102985"/>
          <a:ext cx="7747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162560</xdr:rowOff>
    </xdr:from>
    <xdr:to>
      <xdr:col>81</xdr:col>
      <xdr:colOff>101600</xdr:colOff>
      <xdr:row>35</xdr:row>
      <xdr:rowOff>91440</xdr:rowOff>
    </xdr:to>
    <xdr:sp macro="" textlink="">
      <xdr:nvSpPr>
        <xdr:cNvPr id="516" name="フローチャート: 判断 515"/>
        <xdr:cNvSpPr/>
      </xdr:nvSpPr>
      <xdr:spPr>
        <a:xfrm>
          <a:off x="13578840" y="58661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108585</xdr:rowOff>
    </xdr:from>
    <xdr:ext cx="534670" cy="262255"/>
    <xdr:sp macro="" textlink="">
      <xdr:nvSpPr>
        <xdr:cNvPr id="517" name="テキスト ボックス 516"/>
        <xdr:cNvSpPr txBox="1"/>
      </xdr:nvSpPr>
      <xdr:spPr>
        <a:xfrm>
          <a:off x="13408025" y="564451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36</xdr:row>
      <xdr:rowOff>64135</xdr:rowOff>
    </xdr:from>
    <xdr:to>
      <xdr:col>76</xdr:col>
      <xdr:colOff>114300</xdr:colOff>
      <xdr:row>36</xdr:row>
      <xdr:rowOff>123190</xdr:rowOff>
    </xdr:to>
    <xdr:cxnSp macro="">
      <xdr:nvCxnSpPr>
        <xdr:cNvPr id="518" name="直線コネクタ 517"/>
        <xdr:cNvCxnSpPr/>
      </xdr:nvCxnSpPr>
      <xdr:spPr>
        <a:xfrm flipV="1">
          <a:off x="12070080" y="6102985"/>
          <a:ext cx="78486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15875</xdr:rowOff>
    </xdr:from>
    <xdr:to>
      <xdr:col>76</xdr:col>
      <xdr:colOff>165100</xdr:colOff>
      <xdr:row>35</xdr:row>
      <xdr:rowOff>118110</xdr:rowOff>
    </xdr:to>
    <xdr:sp macro="" textlink="">
      <xdr:nvSpPr>
        <xdr:cNvPr id="519" name="フローチャート: 判断 518"/>
        <xdr:cNvSpPr/>
      </xdr:nvSpPr>
      <xdr:spPr>
        <a:xfrm>
          <a:off x="12804140" y="5887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135255</xdr:rowOff>
    </xdr:from>
    <xdr:ext cx="534670" cy="262890"/>
    <xdr:sp macro="" textlink="">
      <xdr:nvSpPr>
        <xdr:cNvPr id="520" name="テキスト ボックス 519"/>
        <xdr:cNvSpPr txBox="1"/>
      </xdr:nvSpPr>
      <xdr:spPr>
        <a:xfrm>
          <a:off x="12610465" y="567118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123190</xdr:rowOff>
    </xdr:from>
    <xdr:to>
      <xdr:col>71</xdr:col>
      <xdr:colOff>167640</xdr:colOff>
      <xdr:row>36</xdr:row>
      <xdr:rowOff>146685</xdr:rowOff>
    </xdr:to>
    <xdr:cxnSp macro="">
      <xdr:nvCxnSpPr>
        <xdr:cNvPr id="521" name="直線コネクタ 520"/>
        <xdr:cNvCxnSpPr/>
      </xdr:nvCxnSpPr>
      <xdr:spPr>
        <a:xfrm flipV="1">
          <a:off x="11282680" y="6162040"/>
          <a:ext cx="7874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85090</xdr:rowOff>
    </xdr:from>
    <xdr:to>
      <xdr:col>72</xdr:col>
      <xdr:colOff>38100</xdr:colOff>
      <xdr:row>36</xdr:row>
      <xdr:rowOff>14605</xdr:rowOff>
    </xdr:to>
    <xdr:sp macro="" textlink="">
      <xdr:nvSpPr>
        <xdr:cNvPr id="522" name="フローチャート: 判断 521"/>
        <xdr:cNvSpPr/>
      </xdr:nvSpPr>
      <xdr:spPr>
        <a:xfrm>
          <a:off x="12029440" y="595630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31115</xdr:rowOff>
    </xdr:from>
    <xdr:ext cx="533400" cy="261620"/>
    <xdr:sp macro="" textlink="">
      <xdr:nvSpPr>
        <xdr:cNvPr id="523" name="テキスト ボックス 522"/>
        <xdr:cNvSpPr txBox="1"/>
      </xdr:nvSpPr>
      <xdr:spPr>
        <a:xfrm>
          <a:off x="11835765" y="5734685"/>
          <a:ext cx="5334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97155</xdr:rowOff>
    </xdr:from>
    <xdr:to>
      <xdr:col>67</xdr:col>
      <xdr:colOff>101600</xdr:colOff>
      <xdr:row>36</xdr:row>
      <xdr:rowOff>26035</xdr:rowOff>
    </xdr:to>
    <xdr:sp macro="" textlink="">
      <xdr:nvSpPr>
        <xdr:cNvPr id="524" name="フローチャート: 判断 523"/>
        <xdr:cNvSpPr/>
      </xdr:nvSpPr>
      <xdr:spPr>
        <a:xfrm>
          <a:off x="11231880" y="59683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43180</xdr:rowOff>
    </xdr:from>
    <xdr:ext cx="534670" cy="262890"/>
    <xdr:sp macro="" textlink="">
      <xdr:nvSpPr>
        <xdr:cNvPr id="525" name="テキスト ボックス 524"/>
        <xdr:cNvSpPr txBox="1"/>
      </xdr:nvSpPr>
      <xdr:spPr>
        <a:xfrm>
          <a:off x="11061065" y="574675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81280</xdr:rowOff>
    </xdr:from>
    <xdr:ext cx="762000" cy="262890"/>
    <xdr:sp macro="" textlink="">
      <xdr:nvSpPr>
        <xdr:cNvPr id="526" name="テキスト ボックス 525"/>
        <xdr:cNvSpPr txBox="1"/>
      </xdr:nvSpPr>
      <xdr:spPr>
        <a:xfrm>
          <a:off x="1420876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81280</xdr:rowOff>
    </xdr:from>
    <xdr:ext cx="762000" cy="262890"/>
    <xdr:sp macro="" textlink="">
      <xdr:nvSpPr>
        <xdr:cNvPr id="527" name="テキスト ボックス 526"/>
        <xdr:cNvSpPr txBox="1"/>
      </xdr:nvSpPr>
      <xdr:spPr>
        <a:xfrm>
          <a:off x="134620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81280</xdr:rowOff>
    </xdr:from>
    <xdr:ext cx="762000" cy="262890"/>
    <xdr:sp macro="" textlink="">
      <xdr:nvSpPr>
        <xdr:cNvPr id="528" name="テキスト ボックス 527"/>
        <xdr:cNvSpPr txBox="1"/>
      </xdr:nvSpPr>
      <xdr:spPr>
        <a:xfrm>
          <a:off x="126873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167640</xdr:colOff>
      <xdr:row>41</xdr:row>
      <xdr:rowOff>81280</xdr:rowOff>
    </xdr:from>
    <xdr:ext cx="762000" cy="262890"/>
    <xdr:sp macro="" textlink="">
      <xdr:nvSpPr>
        <xdr:cNvPr id="529" name="テキスト ボックス 528"/>
        <xdr:cNvSpPr txBox="1"/>
      </xdr:nvSpPr>
      <xdr:spPr>
        <a:xfrm>
          <a:off x="119024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81280</xdr:rowOff>
    </xdr:from>
    <xdr:ext cx="762000" cy="262890"/>
    <xdr:sp macro="" textlink="">
      <xdr:nvSpPr>
        <xdr:cNvPr id="530" name="テキスト ボックス 529"/>
        <xdr:cNvSpPr txBox="1"/>
      </xdr:nvSpPr>
      <xdr:spPr>
        <a:xfrm>
          <a:off x="111150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36</xdr:row>
      <xdr:rowOff>29845</xdr:rowOff>
    </xdr:from>
    <xdr:to>
      <xdr:col>85</xdr:col>
      <xdr:colOff>167640</xdr:colOff>
      <xdr:row>36</xdr:row>
      <xdr:rowOff>132715</xdr:rowOff>
    </xdr:to>
    <xdr:sp macro="" textlink="">
      <xdr:nvSpPr>
        <xdr:cNvPr id="531" name="楕円 530"/>
        <xdr:cNvSpPr/>
      </xdr:nvSpPr>
      <xdr:spPr>
        <a:xfrm>
          <a:off x="14325600" y="6068695"/>
          <a:ext cx="914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36</xdr:row>
      <xdr:rowOff>7620</xdr:rowOff>
    </xdr:from>
    <xdr:ext cx="534670" cy="263525"/>
    <xdr:sp macro="" textlink="">
      <xdr:nvSpPr>
        <xdr:cNvPr id="532" name="消防費該当値テキスト"/>
        <xdr:cNvSpPr txBox="1"/>
      </xdr:nvSpPr>
      <xdr:spPr>
        <a:xfrm>
          <a:off x="14417040" y="604647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24765</xdr:rowOff>
    </xdr:from>
    <xdr:to>
      <xdr:col>81</xdr:col>
      <xdr:colOff>101600</xdr:colOff>
      <xdr:row>36</xdr:row>
      <xdr:rowOff>128270</xdr:rowOff>
    </xdr:to>
    <xdr:sp macro="" textlink="">
      <xdr:nvSpPr>
        <xdr:cNvPr id="533" name="楕円 532"/>
        <xdr:cNvSpPr/>
      </xdr:nvSpPr>
      <xdr:spPr>
        <a:xfrm>
          <a:off x="13578840" y="60636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118745</xdr:rowOff>
    </xdr:from>
    <xdr:ext cx="534670" cy="263525"/>
    <xdr:sp macro="" textlink="">
      <xdr:nvSpPr>
        <xdr:cNvPr id="534" name="テキスト ボックス 533"/>
        <xdr:cNvSpPr txBox="1"/>
      </xdr:nvSpPr>
      <xdr:spPr>
        <a:xfrm>
          <a:off x="13408025" y="615759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13335</xdr:rowOff>
    </xdr:from>
    <xdr:to>
      <xdr:col>76</xdr:col>
      <xdr:colOff>165100</xdr:colOff>
      <xdr:row>36</xdr:row>
      <xdr:rowOff>116205</xdr:rowOff>
    </xdr:to>
    <xdr:sp macro="" textlink="">
      <xdr:nvSpPr>
        <xdr:cNvPr id="535" name="楕円 534"/>
        <xdr:cNvSpPr/>
      </xdr:nvSpPr>
      <xdr:spPr>
        <a:xfrm>
          <a:off x="12804140" y="60521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107315</xdr:rowOff>
    </xdr:from>
    <xdr:ext cx="534670" cy="262255"/>
    <xdr:sp macro="" textlink="">
      <xdr:nvSpPr>
        <xdr:cNvPr id="536" name="テキスト ボックス 535"/>
        <xdr:cNvSpPr txBox="1"/>
      </xdr:nvSpPr>
      <xdr:spPr>
        <a:xfrm>
          <a:off x="12610465" y="614616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71755</xdr:rowOff>
    </xdr:from>
    <xdr:to>
      <xdr:col>72</xdr:col>
      <xdr:colOff>38100</xdr:colOff>
      <xdr:row>37</xdr:row>
      <xdr:rowOff>635</xdr:rowOff>
    </xdr:to>
    <xdr:sp macro="" textlink="">
      <xdr:nvSpPr>
        <xdr:cNvPr id="537" name="楕円 536"/>
        <xdr:cNvSpPr/>
      </xdr:nvSpPr>
      <xdr:spPr>
        <a:xfrm>
          <a:off x="12029440" y="611060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165735</xdr:rowOff>
    </xdr:from>
    <xdr:ext cx="533400" cy="261620"/>
    <xdr:sp macro="" textlink="">
      <xdr:nvSpPr>
        <xdr:cNvPr id="538" name="テキスト ボックス 537"/>
        <xdr:cNvSpPr txBox="1"/>
      </xdr:nvSpPr>
      <xdr:spPr>
        <a:xfrm>
          <a:off x="11835765" y="6204585"/>
          <a:ext cx="5334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94615</xdr:rowOff>
    </xdr:from>
    <xdr:to>
      <xdr:col>67</xdr:col>
      <xdr:colOff>101600</xdr:colOff>
      <xdr:row>37</xdr:row>
      <xdr:rowOff>23495</xdr:rowOff>
    </xdr:to>
    <xdr:sp macro="" textlink="">
      <xdr:nvSpPr>
        <xdr:cNvPr id="539" name="楕円 538"/>
        <xdr:cNvSpPr/>
      </xdr:nvSpPr>
      <xdr:spPr>
        <a:xfrm>
          <a:off x="11231880" y="61334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15240</xdr:rowOff>
    </xdr:from>
    <xdr:ext cx="534670" cy="262255"/>
    <xdr:sp macro="" textlink="">
      <xdr:nvSpPr>
        <xdr:cNvPr id="540" name="テキスト ボックス 539"/>
        <xdr:cNvSpPr txBox="1"/>
      </xdr:nvSpPr>
      <xdr:spPr>
        <a:xfrm>
          <a:off x="11061065" y="622173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57785</xdr:rowOff>
    </xdr:from>
    <xdr:to>
      <xdr:col>89</xdr:col>
      <xdr:colOff>167640</xdr:colOff>
      <xdr:row>45</xdr:row>
      <xdr:rowOff>32385</xdr:rowOff>
    </xdr:to>
    <xdr:sp macro="" textlink="">
      <xdr:nvSpPr>
        <xdr:cNvPr id="541" name="正方形/長方形 540"/>
        <xdr:cNvSpPr/>
      </xdr:nvSpPr>
      <xdr:spPr>
        <a:xfrm>
          <a:off x="10960100" y="72701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57785</xdr:rowOff>
    </xdr:from>
    <xdr:to>
      <xdr:col>74</xdr:col>
      <xdr:colOff>0</xdr:colOff>
      <xdr:row>46</xdr:row>
      <xdr:rowOff>142240</xdr:rowOff>
    </xdr:to>
    <xdr:sp macro="" textlink="">
      <xdr:nvSpPr>
        <xdr:cNvPr id="542" name="正方形/長方形 541"/>
        <xdr:cNvSpPr/>
      </xdr:nvSpPr>
      <xdr:spPr>
        <a:xfrm>
          <a:off x="110642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90170</xdr:rowOff>
    </xdr:from>
    <xdr:to>
      <xdr:col>74</xdr:col>
      <xdr:colOff>0</xdr:colOff>
      <xdr:row>48</xdr:row>
      <xdr:rowOff>0</xdr:rowOff>
    </xdr:to>
    <xdr:sp macro="" textlink="">
      <xdr:nvSpPr>
        <xdr:cNvPr id="543" name="正方形/長方形 542"/>
        <xdr:cNvSpPr/>
      </xdr:nvSpPr>
      <xdr:spPr>
        <a:xfrm>
          <a:off x="110642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57785</xdr:rowOff>
    </xdr:from>
    <xdr:to>
      <xdr:col>79</xdr:col>
      <xdr:colOff>63500</xdr:colOff>
      <xdr:row>46</xdr:row>
      <xdr:rowOff>142240</xdr:rowOff>
    </xdr:to>
    <xdr:sp macro="" textlink="">
      <xdr:nvSpPr>
        <xdr:cNvPr id="544" name="正方形/長方形 543"/>
        <xdr:cNvSpPr/>
      </xdr:nvSpPr>
      <xdr:spPr>
        <a:xfrm>
          <a:off x="119659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90170</xdr:rowOff>
    </xdr:from>
    <xdr:to>
      <xdr:col>79</xdr:col>
      <xdr:colOff>63500</xdr:colOff>
      <xdr:row>48</xdr:row>
      <xdr:rowOff>0</xdr:rowOff>
    </xdr:to>
    <xdr:sp macro="" textlink="">
      <xdr:nvSpPr>
        <xdr:cNvPr id="545" name="正方形/長方形 544"/>
        <xdr:cNvSpPr/>
      </xdr:nvSpPr>
      <xdr:spPr>
        <a:xfrm>
          <a:off x="119659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57785</xdr:rowOff>
    </xdr:from>
    <xdr:to>
      <xdr:col>85</xdr:col>
      <xdr:colOff>63500</xdr:colOff>
      <xdr:row>46</xdr:row>
      <xdr:rowOff>142240</xdr:rowOff>
    </xdr:to>
    <xdr:sp macro="" textlink="">
      <xdr:nvSpPr>
        <xdr:cNvPr id="546" name="正方形/長方形 545"/>
        <xdr:cNvSpPr/>
      </xdr:nvSpPr>
      <xdr:spPr>
        <a:xfrm>
          <a:off x="1297178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90170</xdr:rowOff>
    </xdr:from>
    <xdr:to>
      <xdr:col>85</xdr:col>
      <xdr:colOff>63500</xdr:colOff>
      <xdr:row>48</xdr:row>
      <xdr:rowOff>0</xdr:rowOff>
    </xdr:to>
    <xdr:sp macro="" textlink="">
      <xdr:nvSpPr>
        <xdr:cNvPr id="547" name="正方形/長方形 546"/>
        <xdr:cNvSpPr/>
      </xdr:nvSpPr>
      <xdr:spPr>
        <a:xfrm>
          <a:off x="1297178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167640</xdr:colOff>
      <xdr:row>61</xdr:row>
      <xdr:rowOff>84455</xdr:rowOff>
    </xdr:to>
    <xdr:sp macro="" textlink="">
      <xdr:nvSpPr>
        <xdr:cNvPr id="548" name="正方形/長方形 547"/>
        <xdr:cNvSpPr/>
      </xdr:nvSpPr>
      <xdr:spPr>
        <a:xfrm>
          <a:off x="10960100" y="8075930"/>
          <a:ext cx="41275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9235"/>
    <xdr:sp macro="" textlink="">
      <xdr:nvSpPr>
        <xdr:cNvPr id="549" name="テキスト ボックス 548"/>
        <xdr:cNvSpPr txBox="1"/>
      </xdr:nvSpPr>
      <xdr:spPr>
        <a:xfrm>
          <a:off x="1092200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84455</xdr:rowOff>
    </xdr:from>
    <xdr:to>
      <xdr:col>89</xdr:col>
      <xdr:colOff>167640</xdr:colOff>
      <xdr:row>61</xdr:row>
      <xdr:rowOff>84455</xdr:rowOff>
    </xdr:to>
    <xdr:cxnSp macro="">
      <xdr:nvCxnSpPr>
        <xdr:cNvPr id="550" name="直線コネクタ 549"/>
        <xdr:cNvCxnSpPr/>
      </xdr:nvCxnSpPr>
      <xdr:spPr>
        <a:xfrm>
          <a:off x="10960100" y="103143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113665</xdr:rowOff>
    </xdr:from>
    <xdr:ext cx="248920" cy="262890"/>
    <xdr:sp macro="" textlink="">
      <xdr:nvSpPr>
        <xdr:cNvPr id="551" name="テキスト ボックス 550"/>
        <xdr:cNvSpPr txBox="1"/>
      </xdr:nvSpPr>
      <xdr:spPr>
        <a:xfrm>
          <a:off x="10734040" y="1017587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45085</xdr:rowOff>
    </xdr:from>
    <xdr:to>
      <xdr:col>89</xdr:col>
      <xdr:colOff>167640</xdr:colOff>
      <xdr:row>59</xdr:row>
      <xdr:rowOff>45085</xdr:rowOff>
    </xdr:to>
    <xdr:cxnSp macro="">
      <xdr:nvCxnSpPr>
        <xdr:cNvPr id="552" name="直線コネクタ 551"/>
        <xdr:cNvCxnSpPr/>
      </xdr:nvCxnSpPr>
      <xdr:spPr>
        <a:xfrm>
          <a:off x="10960100" y="993965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74930</xdr:rowOff>
    </xdr:from>
    <xdr:ext cx="531495" cy="262890"/>
    <xdr:sp macro="" textlink="">
      <xdr:nvSpPr>
        <xdr:cNvPr id="553" name="テキスト ボックス 552"/>
        <xdr:cNvSpPr txBox="1"/>
      </xdr:nvSpPr>
      <xdr:spPr>
        <a:xfrm>
          <a:off x="10497185" y="980186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167640</xdr:colOff>
      <xdr:row>57</xdr:row>
      <xdr:rowOff>6350</xdr:rowOff>
    </xdr:to>
    <xdr:cxnSp macro="">
      <xdr:nvCxnSpPr>
        <xdr:cNvPr id="554" name="直線コネクタ 553"/>
        <xdr:cNvCxnSpPr/>
      </xdr:nvCxnSpPr>
      <xdr:spPr>
        <a:xfrm>
          <a:off x="10960100" y="95656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36195</xdr:rowOff>
    </xdr:from>
    <xdr:ext cx="531495" cy="262255"/>
    <xdr:sp macro="" textlink="">
      <xdr:nvSpPr>
        <xdr:cNvPr id="555" name="テキスト ボックス 554"/>
        <xdr:cNvSpPr txBox="1"/>
      </xdr:nvSpPr>
      <xdr:spPr>
        <a:xfrm>
          <a:off x="10497185" y="942784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142240</xdr:rowOff>
    </xdr:from>
    <xdr:to>
      <xdr:col>89</xdr:col>
      <xdr:colOff>167640</xdr:colOff>
      <xdr:row>54</xdr:row>
      <xdr:rowOff>142240</xdr:rowOff>
    </xdr:to>
    <xdr:cxnSp macro="">
      <xdr:nvCxnSpPr>
        <xdr:cNvPr id="556" name="直線コネクタ 555"/>
        <xdr:cNvCxnSpPr/>
      </xdr:nvCxnSpPr>
      <xdr:spPr>
        <a:xfrm>
          <a:off x="10960100" y="919861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167640</xdr:rowOff>
    </xdr:from>
    <xdr:ext cx="531495" cy="262890"/>
    <xdr:sp macro="" textlink="">
      <xdr:nvSpPr>
        <xdr:cNvPr id="557" name="テキスト ボックス 556"/>
        <xdr:cNvSpPr txBox="1"/>
      </xdr:nvSpPr>
      <xdr:spPr>
        <a:xfrm>
          <a:off x="10497185" y="905637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103505</xdr:rowOff>
    </xdr:from>
    <xdr:to>
      <xdr:col>89</xdr:col>
      <xdr:colOff>167640</xdr:colOff>
      <xdr:row>52</xdr:row>
      <xdr:rowOff>103505</xdr:rowOff>
    </xdr:to>
    <xdr:cxnSp macro="">
      <xdr:nvCxnSpPr>
        <xdr:cNvPr id="558" name="直線コネクタ 557"/>
        <xdr:cNvCxnSpPr/>
      </xdr:nvCxnSpPr>
      <xdr:spPr>
        <a:xfrm>
          <a:off x="10960100" y="88245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132715</xdr:rowOff>
    </xdr:from>
    <xdr:ext cx="531495" cy="262255"/>
    <xdr:sp macro="" textlink="">
      <xdr:nvSpPr>
        <xdr:cNvPr id="559" name="テキスト ボックス 558"/>
        <xdr:cNvSpPr txBox="1"/>
      </xdr:nvSpPr>
      <xdr:spPr>
        <a:xfrm>
          <a:off x="10497185" y="868616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64135</xdr:rowOff>
    </xdr:from>
    <xdr:to>
      <xdr:col>89</xdr:col>
      <xdr:colOff>167640</xdr:colOff>
      <xdr:row>50</xdr:row>
      <xdr:rowOff>64135</xdr:rowOff>
    </xdr:to>
    <xdr:cxnSp macro="">
      <xdr:nvCxnSpPr>
        <xdr:cNvPr id="560" name="直線コネクタ 559"/>
        <xdr:cNvCxnSpPr/>
      </xdr:nvCxnSpPr>
      <xdr:spPr>
        <a:xfrm>
          <a:off x="10960100" y="84499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93980</xdr:rowOff>
    </xdr:from>
    <xdr:ext cx="594360" cy="262255"/>
    <xdr:sp macro="" textlink="">
      <xdr:nvSpPr>
        <xdr:cNvPr id="561" name="テキスト ボックス 560"/>
        <xdr:cNvSpPr txBox="1"/>
      </xdr:nvSpPr>
      <xdr:spPr>
        <a:xfrm>
          <a:off x="10433050" y="8312150"/>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167640</xdr:colOff>
      <xdr:row>48</xdr:row>
      <xdr:rowOff>25400</xdr:rowOff>
    </xdr:to>
    <xdr:cxnSp macro="">
      <xdr:nvCxnSpPr>
        <xdr:cNvPr id="562" name="直線コネクタ 561"/>
        <xdr:cNvCxnSpPr/>
      </xdr:nvCxnSpPr>
      <xdr:spPr>
        <a:xfrm>
          <a:off x="10960100" y="80759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55245</xdr:rowOff>
    </xdr:from>
    <xdr:ext cx="594360" cy="262255"/>
    <xdr:sp macro="" textlink="">
      <xdr:nvSpPr>
        <xdr:cNvPr id="563" name="テキスト ボックス 562"/>
        <xdr:cNvSpPr txBox="1"/>
      </xdr:nvSpPr>
      <xdr:spPr>
        <a:xfrm>
          <a:off x="10433050" y="793813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167640</xdr:colOff>
      <xdr:row>61</xdr:row>
      <xdr:rowOff>84455</xdr:rowOff>
    </xdr:to>
    <xdr:sp macro="" textlink="">
      <xdr:nvSpPr>
        <xdr:cNvPr id="564" name="教育費グラフ枠"/>
        <xdr:cNvSpPr/>
      </xdr:nvSpPr>
      <xdr:spPr>
        <a:xfrm>
          <a:off x="10960100" y="8075930"/>
          <a:ext cx="41275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17780</xdr:rowOff>
    </xdr:from>
    <xdr:to>
      <xdr:col>85</xdr:col>
      <xdr:colOff>126365</xdr:colOff>
      <xdr:row>58</xdr:row>
      <xdr:rowOff>86360</xdr:rowOff>
    </xdr:to>
    <xdr:cxnSp macro="">
      <xdr:nvCxnSpPr>
        <xdr:cNvPr id="565" name="直線コネクタ 564"/>
        <xdr:cNvCxnSpPr/>
      </xdr:nvCxnSpPr>
      <xdr:spPr>
        <a:xfrm flipV="1">
          <a:off x="14374495" y="857123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58</xdr:row>
      <xdr:rowOff>90170</xdr:rowOff>
    </xdr:from>
    <xdr:ext cx="534670" cy="261620"/>
    <xdr:sp macro="" textlink="">
      <xdr:nvSpPr>
        <xdr:cNvPr id="566" name="教育費最小値テキスト"/>
        <xdr:cNvSpPr txBox="1"/>
      </xdr:nvSpPr>
      <xdr:spPr>
        <a:xfrm>
          <a:off x="14417040" y="981710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26,883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86360</xdr:rowOff>
    </xdr:from>
    <xdr:to>
      <xdr:col>86</xdr:col>
      <xdr:colOff>25400</xdr:colOff>
      <xdr:row>58</xdr:row>
      <xdr:rowOff>86360</xdr:rowOff>
    </xdr:to>
    <xdr:cxnSp macro="">
      <xdr:nvCxnSpPr>
        <xdr:cNvPr id="567" name="直線コネクタ 566"/>
        <xdr:cNvCxnSpPr/>
      </xdr:nvCxnSpPr>
      <xdr:spPr>
        <a:xfrm>
          <a:off x="14287500" y="98132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49</xdr:row>
      <xdr:rowOff>137795</xdr:rowOff>
    </xdr:from>
    <xdr:ext cx="534670" cy="263525"/>
    <xdr:sp macro="" textlink="">
      <xdr:nvSpPr>
        <xdr:cNvPr id="568" name="教育費最大値テキスト"/>
        <xdr:cNvSpPr txBox="1"/>
      </xdr:nvSpPr>
      <xdr:spPr>
        <a:xfrm>
          <a:off x="14417040" y="835596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93,399</a:t>
          </a:r>
          <a:endParaRPr kumimoji="1" lang="ja-JP" altLang="en-US" sz="1000" b="1">
            <a:latin typeface="ＭＳ Ｐゴシック"/>
          </a:endParaRPr>
        </a:p>
      </xdr:txBody>
    </xdr:sp>
    <xdr:clientData/>
  </xdr:oneCellAnchor>
  <xdr:twoCellAnchor>
    <xdr:from>
      <xdr:col>85</xdr:col>
      <xdr:colOff>38100</xdr:colOff>
      <xdr:row>51</xdr:row>
      <xdr:rowOff>17780</xdr:rowOff>
    </xdr:from>
    <xdr:to>
      <xdr:col>86</xdr:col>
      <xdr:colOff>25400</xdr:colOff>
      <xdr:row>51</xdr:row>
      <xdr:rowOff>17780</xdr:rowOff>
    </xdr:to>
    <xdr:cxnSp macro="">
      <xdr:nvCxnSpPr>
        <xdr:cNvPr id="569" name="直線コネクタ 568"/>
        <xdr:cNvCxnSpPr/>
      </xdr:nvCxnSpPr>
      <xdr:spPr>
        <a:xfrm>
          <a:off x="14287500" y="85712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154940</xdr:rowOff>
    </xdr:from>
    <xdr:to>
      <xdr:col>85</xdr:col>
      <xdr:colOff>127000</xdr:colOff>
      <xdr:row>56</xdr:row>
      <xdr:rowOff>64770</xdr:rowOff>
    </xdr:to>
    <xdr:cxnSp macro="">
      <xdr:nvCxnSpPr>
        <xdr:cNvPr id="570" name="直線コネクタ 569"/>
        <xdr:cNvCxnSpPr/>
      </xdr:nvCxnSpPr>
      <xdr:spPr>
        <a:xfrm>
          <a:off x="13629640" y="9378950"/>
          <a:ext cx="74676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56</xdr:row>
      <xdr:rowOff>8255</xdr:rowOff>
    </xdr:from>
    <xdr:ext cx="534670" cy="263525"/>
    <xdr:sp macro="" textlink="">
      <xdr:nvSpPr>
        <xdr:cNvPr id="571" name="教育費平均値テキスト"/>
        <xdr:cNvSpPr txBox="1"/>
      </xdr:nvSpPr>
      <xdr:spPr>
        <a:xfrm>
          <a:off x="14417040" y="9399905"/>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30480</xdr:rowOff>
    </xdr:from>
    <xdr:to>
      <xdr:col>85</xdr:col>
      <xdr:colOff>167640</xdr:colOff>
      <xdr:row>56</xdr:row>
      <xdr:rowOff>133350</xdr:rowOff>
    </xdr:to>
    <xdr:sp macro="" textlink="">
      <xdr:nvSpPr>
        <xdr:cNvPr id="572" name="フローチャート: 判断 571"/>
        <xdr:cNvSpPr/>
      </xdr:nvSpPr>
      <xdr:spPr>
        <a:xfrm>
          <a:off x="14325600" y="9422130"/>
          <a:ext cx="914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154940</xdr:rowOff>
    </xdr:from>
    <xdr:to>
      <xdr:col>81</xdr:col>
      <xdr:colOff>50800</xdr:colOff>
      <xdr:row>57</xdr:row>
      <xdr:rowOff>16510</xdr:rowOff>
    </xdr:to>
    <xdr:cxnSp macro="">
      <xdr:nvCxnSpPr>
        <xdr:cNvPr id="573" name="直線コネクタ 572"/>
        <xdr:cNvCxnSpPr/>
      </xdr:nvCxnSpPr>
      <xdr:spPr>
        <a:xfrm flipV="1">
          <a:off x="12854940" y="9378950"/>
          <a:ext cx="7747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86995</xdr:rowOff>
    </xdr:from>
    <xdr:to>
      <xdr:col>81</xdr:col>
      <xdr:colOff>101600</xdr:colOff>
      <xdr:row>56</xdr:row>
      <xdr:rowOff>16510</xdr:rowOff>
    </xdr:to>
    <xdr:sp macro="" textlink="">
      <xdr:nvSpPr>
        <xdr:cNvPr id="574" name="フローチャート: 判断 573"/>
        <xdr:cNvSpPr/>
      </xdr:nvSpPr>
      <xdr:spPr>
        <a:xfrm>
          <a:off x="13578840" y="93110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33020</xdr:rowOff>
    </xdr:from>
    <xdr:ext cx="534670" cy="261620"/>
    <xdr:sp macro="" textlink="">
      <xdr:nvSpPr>
        <xdr:cNvPr id="575" name="テキスト ボックス 574"/>
        <xdr:cNvSpPr txBox="1"/>
      </xdr:nvSpPr>
      <xdr:spPr>
        <a:xfrm>
          <a:off x="13408025" y="908939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56</xdr:row>
      <xdr:rowOff>95885</xdr:rowOff>
    </xdr:from>
    <xdr:to>
      <xdr:col>76</xdr:col>
      <xdr:colOff>114300</xdr:colOff>
      <xdr:row>57</xdr:row>
      <xdr:rowOff>16510</xdr:rowOff>
    </xdr:to>
    <xdr:cxnSp macro="">
      <xdr:nvCxnSpPr>
        <xdr:cNvPr id="576" name="直線コネクタ 575"/>
        <xdr:cNvCxnSpPr/>
      </xdr:nvCxnSpPr>
      <xdr:spPr>
        <a:xfrm>
          <a:off x="12070080" y="9487535"/>
          <a:ext cx="78486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144145</xdr:rowOff>
    </xdr:to>
    <xdr:sp macro="" textlink="">
      <xdr:nvSpPr>
        <xdr:cNvPr id="577" name="フローチャート: 判断 576"/>
        <xdr:cNvSpPr/>
      </xdr:nvSpPr>
      <xdr:spPr>
        <a:xfrm>
          <a:off x="12804140" y="94322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160655</xdr:rowOff>
    </xdr:from>
    <xdr:ext cx="534670" cy="261620"/>
    <xdr:sp macro="" textlink="">
      <xdr:nvSpPr>
        <xdr:cNvPr id="578" name="テキスト ボックス 577"/>
        <xdr:cNvSpPr txBox="1"/>
      </xdr:nvSpPr>
      <xdr:spPr>
        <a:xfrm>
          <a:off x="12610465" y="921702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95885</xdr:rowOff>
    </xdr:from>
    <xdr:to>
      <xdr:col>71</xdr:col>
      <xdr:colOff>167640</xdr:colOff>
      <xdr:row>57</xdr:row>
      <xdr:rowOff>77470</xdr:rowOff>
    </xdr:to>
    <xdr:cxnSp macro="">
      <xdr:nvCxnSpPr>
        <xdr:cNvPr id="579" name="直線コネクタ 578"/>
        <xdr:cNvCxnSpPr/>
      </xdr:nvCxnSpPr>
      <xdr:spPr>
        <a:xfrm flipV="1">
          <a:off x="11282680" y="9487535"/>
          <a:ext cx="7874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133985</xdr:rowOff>
    </xdr:from>
    <xdr:to>
      <xdr:col>72</xdr:col>
      <xdr:colOff>38100</xdr:colOff>
      <xdr:row>57</xdr:row>
      <xdr:rowOff>62865</xdr:rowOff>
    </xdr:to>
    <xdr:sp macro="" textlink="">
      <xdr:nvSpPr>
        <xdr:cNvPr id="580" name="フローチャート: 判断 579"/>
        <xdr:cNvSpPr/>
      </xdr:nvSpPr>
      <xdr:spPr>
        <a:xfrm>
          <a:off x="12029440" y="952563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53975</xdr:rowOff>
    </xdr:from>
    <xdr:ext cx="533400" cy="262255"/>
    <xdr:sp macro="" textlink="">
      <xdr:nvSpPr>
        <xdr:cNvPr id="581" name="テキスト ボックス 580"/>
        <xdr:cNvSpPr txBox="1"/>
      </xdr:nvSpPr>
      <xdr:spPr>
        <a:xfrm>
          <a:off x="11835765" y="9613265"/>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120015</xdr:rowOff>
    </xdr:from>
    <xdr:to>
      <xdr:col>67</xdr:col>
      <xdr:colOff>101600</xdr:colOff>
      <xdr:row>57</xdr:row>
      <xdr:rowOff>50165</xdr:rowOff>
    </xdr:to>
    <xdr:sp macro="" textlink="">
      <xdr:nvSpPr>
        <xdr:cNvPr id="582" name="フローチャート: 判断 581"/>
        <xdr:cNvSpPr/>
      </xdr:nvSpPr>
      <xdr:spPr>
        <a:xfrm>
          <a:off x="11231880" y="9511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66675</xdr:rowOff>
    </xdr:from>
    <xdr:ext cx="534670" cy="261620"/>
    <xdr:sp macro="" textlink="">
      <xdr:nvSpPr>
        <xdr:cNvPr id="583" name="テキスト ボックス 582"/>
        <xdr:cNvSpPr txBox="1"/>
      </xdr:nvSpPr>
      <xdr:spPr>
        <a:xfrm>
          <a:off x="11061065" y="929068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81280</xdr:rowOff>
    </xdr:from>
    <xdr:ext cx="762000" cy="262890"/>
    <xdr:sp macro="" textlink="">
      <xdr:nvSpPr>
        <xdr:cNvPr id="584" name="テキスト ボックス 583"/>
        <xdr:cNvSpPr txBox="1"/>
      </xdr:nvSpPr>
      <xdr:spPr>
        <a:xfrm>
          <a:off x="1420876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81280</xdr:rowOff>
    </xdr:from>
    <xdr:ext cx="762000" cy="262890"/>
    <xdr:sp macro="" textlink="">
      <xdr:nvSpPr>
        <xdr:cNvPr id="585" name="テキスト ボックス 584"/>
        <xdr:cNvSpPr txBox="1"/>
      </xdr:nvSpPr>
      <xdr:spPr>
        <a:xfrm>
          <a:off x="134620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81280</xdr:rowOff>
    </xdr:from>
    <xdr:ext cx="762000" cy="262890"/>
    <xdr:sp macro="" textlink="">
      <xdr:nvSpPr>
        <xdr:cNvPr id="586" name="テキスト ボックス 585"/>
        <xdr:cNvSpPr txBox="1"/>
      </xdr:nvSpPr>
      <xdr:spPr>
        <a:xfrm>
          <a:off x="126873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167640</xdr:colOff>
      <xdr:row>61</xdr:row>
      <xdr:rowOff>81280</xdr:rowOff>
    </xdr:from>
    <xdr:ext cx="762000" cy="262890"/>
    <xdr:sp macro="" textlink="">
      <xdr:nvSpPr>
        <xdr:cNvPr id="587" name="テキスト ボックス 586"/>
        <xdr:cNvSpPr txBox="1"/>
      </xdr:nvSpPr>
      <xdr:spPr>
        <a:xfrm>
          <a:off x="119024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81280</xdr:rowOff>
    </xdr:from>
    <xdr:ext cx="762000" cy="262890"/>
    <xdr:sp macro="" textlink="">
      <xdr:nvSpPr>
        <xdr:cNvPr id="588" name="テキスト ボックス 587"/>
        <xdr:cNvSpPr txBox="1"/>
      </xdr:nvSpPr>
      <xdr:spPr>
        <a:xfrm>
          <a:off x="111150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13970</xdr:rowOff>
    </xdr:from>
    <xdr:to>
      <xdr:col>85</xdr:col>
      <xdr:colOff>167640</xdr:colOff>
      <xdr:row>56</xdr:row>
      <xdr:rowOff>116840</xdr:rowOff>
    </xdr:to>
    <xdr:sp macro="" textlink="">
      <xdr:nvSpPr>
        <xdr:cNvPr id="589" name="楕円 588"/>
        <xdr:cNvSpPr/>
      </xdr:nvSpPr>
      <xdr:spPr>
        <a:xfrm>
          <a:off x="14325600" y="9405620"/>
          <a:ext cx="9144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55</xdr:row>
      <xdr:rowOff>36830</xdr:rowOff>
    </xdr:from>
    <xdr:ext cx="534670" cy="262255"/>
    <xdr:sp macro="" textlink="">
      <xdr:nvSpPr>
        <xdr:cNvPr id="590" name="教育費該当値テキスト"/>
        <xdr:cNvSpPr txBox="1"/>
      </xdr:nvSpPr>
      <xdr:spPr>
        <a:xfrm>
          <a:off x="14417040" y="926084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104140</xdr:rowOff>
    </xdr:from>
    <xdr:to>
      <xdr:col>81</xdr:col>
      <xdr:colOff>101600</xdr:colOff>
      <xdr:row>56</xdr:row>
      <xdr:rowOff>33020</xdr:rowOff>
    </xdr:to>
    <xdr:sp macro="" textlink="">
      <xdr:nvSpPr>
        <xdr:cNvPr id="591" name="楕円 590"/>
        <xdr:cNvSpPr/>
      </xdr:nvSpPr>
      <xdr:spPr>
        <a:xfrm>
          <a:off x="13578840" y="93281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23495</xdr:rowOff>
    </xdr:from>
    <xdr:ext cx="534670" cy="262255"/>
    <xdr:sp macro="" textlink="">
      <xdr:nvSpPr>
        <xdr:cNvPr id="592" name="テキスト ボックス 591"/>
        <xdr:cNvSpPr txBox="1"/>
      </xdr:nvSpPr>
      <xdr:spPr>
        <a:xfrm>
          <a:off x="13408025" y="941514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138430</xdr:rowOff>
    </xdr:from>
    <xdr:to>
      <xdr:col>76</xdr:col>
      <xdr:colOff>165100</xdr:colOff>
      <xdr:row>57</xdr:row>
      <xdr:rowOff>67945</xdr:rowOff>
    </xdr:to>
    <xdr:sp macro="" textlink="">
      <xdr:nvSpPr>
        <xdr:cNvPr id="593" name="楕円 592"/>
        <xdr:cNvSpPr/>
      </xdr:nvSpPr>
      <xdr:spPr>
        <a:xfrm>
          <a:off x="12804140" y="95300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58420</xdr:rowOff>
    </xdr:from>
    <xdr:ext cx="534670" cy="262255"/>
    <xdr:sp macro="" textlink="">
      <xdr:nvSpPr>
        <xdr:cNvPr id="594" name="テキスト ボックス 593"/>
        <xdr:cNvSpPr txBox="1"/>
      </xdr:nvSpPr>
      <xdr:spPr>
        <a:xfrm>
          <a:off x="12610465" y="961771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44450</xdr:rowOff>
    </xdr:from>
    <xdr:to>
      <xdr:col>72</xdr:col>
      <xdr:colOff>38100</xdr:colOff>
      <xdr:row>56</xdr:row>
      <xdr:rowOff>147955</xdr:rowOff>
    </xdr:to>
    <xdr:sp macro="" textlink="">
      <xdr:nvSpPr>
        <xdr:cNvPr id="595" name="楕円 594"/>
        <xdr:cNvSpPr/>
      </xdr:nvSpPr>
      <xdr:spPr>
        <a:xfrm>
          <a:off x="12029440" y="943610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164465</xdr:rowOff>
    </xdr:from>
    <xdr:ext cx="533400" cy="261620"/>
    <xdr:sp macro="" textlink="">
      <xdr:nvSpPr>
        <xdr:cNvPr id="596" name="テキスト ボックス 595"/>
        <xdr:cNvSpPr txBox="1"/>
      </xdr:nvSpPr>
      <xdr:spPr>
        <a:xfrm>
          <a:off x="11835765" y="9220835"/>
          <a:ext cx="5334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25400</xdr:rowOff>
    </xdr:from>
    <xdr:to>
      <xdr:col>67</xdr:col>
      <xdr:colOff>101600</xdr:colOff>
      <xdr:row>57</xdr:row>
      <xdr:rowOff>128905</xdr:rowOff>
    </xdr:to>
    <xdr:sp macro="" textlink="">
      <xdr:nvSpPr>
        <xdr:cNvPr id="597" name="楕円 596"/>
        <xdr:cNvSpPr/>
      </xdr:nvSpPr>
      <xdr:spPr>
        <a:xfrm>
          <a:off x="11231880" y="95846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119380</xdr:rowOff>
    </xdr:from>
    <xdr:ext cx="534670" cy="263525"/>
    <xdr:sp macro="" textlink="">
      <xdr:nvSpPr>
        <xdr:cNvPr id="598" name="テキスト ボックス 597"/>
        <xdr:cNvSpPr txBox="1"/>
      </xdr:nvSpPr>
      <xdr:spPr>
        <a:xfrm>
          <a:off x="11061065" y="967867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57785</xdr:rowOff>
    </xdr:from>
    <xdr:to>
      <xdr:col>89</xdr:col>
      <xdr:colOff>167640</xdr:colOff>
      <xdr:row>65</xdr:row>
      <xdr:rowOff>32385</xdr:rowOff>
    </xdr:to>
    <xdr:sp macro="" textlink="">
      <xdr:nvSpPr>
        <xdr:cNvPr id="599" name="正方形/長方形 598"/>
        <xdr:cNvSpPr/>
      </xdr:nvSpPr>
      <xdr:spPr>
        <a:xfrm>
          <a:off x="10960100" y="106229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57785</xdr:rowOff>
    </xdr:from>
    <xdr:to>
      <xdr:col>74</xdr:col>
      <xdr:colOff>0</xdr:colOff>
      <xdr:row>66</xdr:row>
      <xdr:rowOff>142240</xdr:rowOff>
    </xdr:to>
    <xdr:sp macro="" textlink="">
      <xdr:nvSpPr>
        <xdr:cNvPr id="600" name="正方形/長方形 599"/>
        <xdr:cNvSpPr/>
      </xdr:nvSpPr>
      <xdr:spPr>
        <a:xfrm>
          <a:off x="110642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90170</xdr:rowOff>
    </xdr:from>
    <xdr:to>
      <xdr:col>74</xdr:col>
      <xdr:colOff>0</xdr:colOff>
      <xdr:row>68</xdr:row>
      <xdr:rowOff>0</xdr:rowOff>
    </xdr:to>
    <xdr:sp macro="" textlink="">
      <xdr:nvSpPr>
        <xdr:cNvPr id="601" name="正方形/長方形 600"/>
        <xdr:cNvSpPr/>
      </xdr:nvSpPr>
      <xdr:spPr>
        <a:xfrm>
          <a:off x="110642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57785</xdr:rowOff>
    </xdr:from>
    <xdr:to>
      <xdr:col>79</xdr:col>
      <xdr:colOff>63500</xdr:colOff>
      <xdr:row>66</xdr:row>
      <xdr:rowOff>142240</xdr:rowOff>
    </xdr:to>
    <xdr:sp macro="" textlink="">
      <xdr:nvSpPr>
        <xdr:cNvPr id="602" name="正方形/長方形 601"/>
        <xdr:cNvSpPr/>
      </xdr:nvSpPr>
      <xdr:spPr>
        <a:xfrm>
          <a:off x="1196594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90170</xdr:rowOff>
    </xdr:from>
    <xdr:to>
      <xdr:col>79</xdr:col>
      <xdr:colOff>63500</xdr:colOff>
      <xdr:row>68</xdr:row>
      <xdr:rowOff>0</xdr:rowOff>
    </xdr:to>
    <xdr:sp macro="" textlink="">
      <xdr:nvSpPr>
        <xdr:cNvPr id="603" name="正方形/長方形 602"/>
        <xdr:cNvSpPr/>
      </xdr:nvSpPr>
      <xdr:spPr>
        <a:xfrm>
          <a:off x="1196594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57785</xdr:rowOff>
    </xdr:from>
    <xdr:to>
      <xdr:col>85</xdr:col>
      <xdr:colOff>63500</xdr:colOff>
      <xdr:row>66</xdr:row>
      <xdr:rowOff>142240</xdr:rowOff>
    </xdr:to>
    <xdr:sp macro="" textlink="">
      <xdr:nvSpPr>
        <xdr:cNvPr id="604" name="正方形/長方形 603"/>
        <xdr:cNvSpPr/>
      </xdr:nvSpPr>
      <xdr:spPr>
        <a:xfrm>
          <a:off x="12971780" y="109581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90170</xdr:rowOff>
    </xdr:from>
    <xdr:to>
      <xdr:col>85</xdr:col>
      <xdr:colOff>63500</xdr:colOff>
      <xdr:row>68</xdr:row>
      <xdr:rowOff>0</xdr:rowOff>
    </xdr:to>
    <xdr:sp macro="" textlink="">
      <xdr:nvSpPr>
        <xdr:cNvPr id="605" name="正方形/長方形 604"/>
        <xdr:cNvSpPr/>
      </xdr:nvSpPr>
      <xdr:spPr>
        <a:xfrm>
          <a:off x="12971780" y="111582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167640</xdr:colOff>
      <xdr:row>81</xdr:row>
      <xdr:rowOff>84455</xdr:rowOff>
    </xdr:to>
    <xdr:sp macro="" textlink="">
      <xdr:nvSpPr>
        <xdr:cNvPr id="606" name="正方形/長方形 605"/>
        <xdr:cNvSpPr/>
      </xdr:nvSpPr>
      <xdr:spPr>
        <a:xfrm>
          <a:off x="10960100" y="11428730"/>
          <a:ext cx="41275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9235"/>
    <xdr:sp macro="" textlink="">
      <xdr:nvSpPr>
        <xdr:cNvPr id="607" name="テキスト ボックス 606"/>
        <xdr:cNvSpPr txBox="1"/>
      </xdr:nvSpPr>
      <xdr:spPr>
        <a:xfrm>
          <a:off x="10922000" y="112420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84455</xdr:rowOff>
    </xdr:from>
    <xdr:to>
      <xdr:col>89</xdr:col>
      <xdr:colOff>167640</xdr:colOff>
      <xdr:row>81</xdr:row>
      <xdr:rowOff>84455</xdr:rowOff>
    </xdr:to>
    <xdr:cxnSp macro="">
      <xdr:nvCxnSpPr>
        <xdr:cNvPr id="608" name="直線コネクタ 607"/>
        <xdr:cNvCxnSpPr/>
      </xdr:nvCxnSpPr>
      <xdr:spPr>
        <a:xfrm>
          <a:off x="10960100" y="136671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45085</xdr:rowOff>
    </xdr:from>
    <xdr:to>
      <xdr:col>89</xdr:col>
      <xdr:colOff>167640</xdr:colOff>
      <xdr:row>79</xdr:row>
      <xdr:rowOff>45085</xdr:rowOff>
    </xdr:to>
    <xdr:cxnSp macro="">
      <xdr:nvCxnSpPr>
        <xdr:cNvPr id="609" name="直線コネクタ 608"/>
        <xdr:cNvCxnSpPr/>
      </xdr:nvCxnSpPr>
      <xdr:spPr>
        <a:xfrm>
          <a:off x="10960100" y="1329245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74930</xdr:rowOff>
    </xdr:from>
    <xdr:ext cx="248920" cy="262890"/>
    <xdr:sp macro="" textlink="">
      <xdr:nvSpPr>
        <xdr:cNvPr id="610" name="テキスト ボックス 609"/>
        <xdr:cNvSpPr txBox="1"/>
      </xdr:nvSpPr>
      <xdr:spPr>
        <a:xfrm>
          <a:off x="10734040" y="1315466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167640</xdr:colOff>
      <xdr:row>77</xdr:row>
      <xdr:rowOff>6350</xdr:rowOff>
    </xdr:to>
    <xdr:cxnSp macro="">
      <xdr:nvCxnSpPr>
        <xdr:cNvPr id="611" name="直線コネクタ 610"/>
        <xdr:cNvCxnSpPr/>
      </xdr:nvCxnSpPr>
      <xdr:spPr>
        <a:xfrm>
          <a:off x="10960100" y="129184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36195</xdr:rowOff>
    </xdr:from>
    <xdr:ext cx="467360" cy="262255"/>
    <xdr:sp macro="" textlink="">
      <xdr:nvSpPr>
        <xdr:cNvPr id="612" name="テキスト ボックス 611"/>
        <xdr:cNvSpPr txBox="1"/>
      </xdr:nvSpPr>
      <xdr:spPr>
        <a:xfrm>
          <a:off x="10561320" y="1278064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142240</xdr:rowOff>
    </xdr:from>
    <xdr:to>
      <xdr:col>89</xdr:col>
      <xdr:colOff>167640</xdr:colOff>
      <xdr:row>74</xdr:row>
      <xdr:rowOff>142240</xdr:rowOff>
    </xdr:to>
    <xdr:cxnSp macro="">
      <xdr:nvCxnSpPr>
        <xdr:cNvPr id="613" name="直線コネクタ 612"/>
        <xdr:cNvCxnSpPr/>
      </xdr:nvCxnSpPr>
      <xdr:spPr>
        <a:xfrm>
          <a:off x="10960100" y="1255141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167640</xdr:rowOff>
    </xdr:from>
    <xdr:ext cx="467360" cy="262890"/>
    <xdr:sp macro="" textlink="">
      <xdr:nvSpPr>
        <xdr:cNvPr id="614" name="テキスト ボックス 613"/>
        <xdr:cNvSpPr txBox="1"/>
      </xdr:nvSpPr>
      <xdr:spPr>
        <a:xfrm>
          <a:off x="10561320" y="1240917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103505</xdr:rowOff>
    </xdr:from>
    <xdr:to>
      <xdr:col>89</xdr:col>
      <xdr:colOff>167640</xdr:colOff>
      <xdr:row>72</xdr:row>
      <xdr:rowOff>103505</xdr:rowOff>
    </xdr:to>
    <xdr:cxnSp macro="">
      <xdr:nvCxnSpPr>
        <xdr:cNvPr id="615" name="直線コネクタ 614"/>
        <xdr:cNvCxnSpPr/>
      </xdr:nvCxnSpPr>
      <xdr:spPr>
        <a:xfrm>
          <a:off x="10960100" y="121773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132715</xdr:rowOff>
    </xdr:from>
    <xdr:ext cx="467360" cy="262255"/>
    <xdr:sp macro="" textlink="">
      <xdr:nvSpPr>
        <xdr:cNvPr id="616" name="テキスト ボックス 615"/>
        <xdr:cNvSpPr txBox="1"/>
      </xdr:nvSpPr>
      <xdr:spPr>
        <a:xfrm>
          <a:off x="10561320" y="1203896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64135</xdr:rowOff>
    </xdr:from>
    <xdr:to>
      <xdr:col>89</xdr:col>
      <xdr:colOff>167640</xdr:colOff>
      <xdr:row>70</xdr:row>
      <xdr:rowOff>64135</xdr:rowOff>
    </xdr:to>
    <xdr:cxnSp macro="">
      <xdr:nvCxnSpPr>
        <xdr:cNvPr id="617" name="直線コネクタ 616"/>
        <xdr:cNvCxnSpPr/>
      </xdr:nvCxnSpPr>
      <xdr:spPr>
        <a:xfrm>
          <a:off x="10960100" y="118027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93980</xdr:rowOff>
    </xdr:from>
    <xdr:ext cx="531495" cy="262255"/>
    <xdr:sp macro="" textlink="">
      <xdr:nvSpPr>
        <xdr:cNvPr id="618" name="テキスト ボックス 617"/>
        <xdr:cNvSpPr txBox="1"/>
      </xdr:nvSpPr>
      <xdr:spPr>
        <a:xfrm>
          <a:off x="10497185" y="1166495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167640</xdr:colOff>
      <xdr:row>68</xdr:row>
      <xdr:rowOff>25400</xdr:rowOff>
    </xdr:to>
    <xdr:cxnSp macro="">
      <xdr:nvCxnSpPr>
        <xdr:cNvPr id="619" name="直線コネクタ 618"/>
        <xdr:cNvCxnSpPr/>
      </xdr:nvCxnSpPr>
      <xdr:spPr>
        <a:xfrm>
          <a:off x="10960100" y="114287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55245</xdr:rowOff>
    </xdr:from>
    <xdr:ext cx="531495" cy="262255"/>
    <xdr:sp macro="" textlink="">
      <xdr:nvSpPr>
        <xdr:cNvPr id="620" name="テキスト ボックス 619"/>
        <xdr:cNvSpPr txBox="1"/>
      </xdr:nvSpPr>
      <xdr:spPr>
        <a:xfrm>
          <a:off x="10497185" y="1129093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167640</xdr:colOff>
      <xdr:row>81</xdr:row>
      <xdr:rowOff>84455</xdr:rowOff>
    </xdr:to>
    <xdr:sp macro="" textlink="">
      <xdr:nvSpPr>
        <xdr:cNvPr id="621" name="災害復旧費グラフ枠"/>
        <xdr:cNvSpPr/>
      </xdr:nvSpPr>
      <xdr:spPr>
        <a:xfrm>
          <a:off x="10960100" y="11428730"/>
          <a:ext cx="41275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128905</xdr:rowOff>
    </xdr:from>
    <xdr:to>
      <xdr:col>85</xdr:col>
      <xdr:colOff>126365</xdr:colOff>
      <xdr:row>79</xdr:row>
      <xdr:rowOff>45085</xdr:rowOff>
    </xdr:to>
    <xdr:cxnSp macro="">
      <xdr:nvCxnSpPr>
        <xdr:cNvPr id="622" name="直線コネクタ 621"/>
        <xdr:cNvCxnSpPr/>
      </xdr:nvCxnSpPr>
      <xdr:spPr>
        <a:xfrm flipV="1">
          <a:off x="14374495" y="11867515"/>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79</xdr:row>
      <xdr:rowOff>49530</xdr:rowOff>
    </xdr:from>
    <xdr:ext cx="249555" cy="262255"/>
    <xdr:sp macro="" textlink="">
      <xdr:nvSpPr>
        <xdr:cNvPr id="623" name="災害復旧費最小値テキスト"/>
        <xdr:cNvSpPr txBox="1"/>
      </xdr:nvSpPr>
      <xdr:spPr>
        <a:xfrm>
          <a:off x="14417040" y="13296900"/>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45085</xdr:rowOff>
    </xdr:from>
    <xdr:to>
      <xdr:col>86</xdr:col>
      <xdr:colOff>25400</xdr:colOff>
      <xdr:row>79</xdr:row>
      <xdr:rowOff>45085</xdr:rowOff>
    </xdr:to>
    <xdr:cxnSp macro="">
      <xdr:nvCxnSpPr>
        <xdr:cNvPr id="624" name="直線コネクタ 623"/>
        <xdr:cNvCxnSpPr/>
      </xdr:nvCxnSpPr>
      <xdr:spPr>
        <a:xfrm>
          <a:off x="14287500" y="132924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69</xdr:row>
      <xdr:rowOff>74930</xdr:rowOff>
    </xdr:from>
    <xdr:ext cx="534670" cy="262890"/>
    <xdr:sp macro="" textlink="">
      <xdr:nvSpPr>
        <xdr:cNvPr id="625" name="災害復旧費最大値テキスト"/>
        <xdr:cNvSpPr txBox="1"/>
      </xdr:nvSpPr>
      <xdr:spPr>
        <a:xfrm>
          <a:off x="14417040" y="1164590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85</xdr:col>
      <xdr:colOff>38100</xdr:colOff>
      <xdr:row>70</xdr:row>
      <xdr:rowOff>128905</xdr:rowOff>
    </xdr:from>
    <xdr:to>
      <xdr:col>86</xdr:col>
      <xdr:colOff>25400</xdr:colOff>
      <xdr:row>70</xdr:row>
      <xdr:rowOff>128905</xdr:rowOff>
    </xdr:to>
    <xdr:cxnSp macro="">
      <xdr:nvCxnSpPr>
        <xdr:cNvPr id="626" name="直線コネクタ 625"/>
        <xdr:cNvCxnSpPr/>
      </xdr:nvCxnSpPr>
      <xdr:spPr>
        <a:xfrm>
          <a:off x="14287500" y="118675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92710</xdr:rowOff>
    </xdr:from>
    <xdr:to>
      <xdr:col>85</xdr:col>
      <xdr:colOff>127000</xdr:colOff>
      <xdr:row>78</xdr:row>
      <xdr:rowOff>128905</xdr:rowOff>
    </xdr:to>
    <xdr:cxnSp macro="">
      <xdr:nvCxnSpPr>
        <xdr:cNvPr id="627" name="直線コネクタ 626"/>
        <xdr:cNvCxnSpPr/>
      </xdr:nvCxnSpPr>
      <xdr:spPr>
        <a:xfrm>
          <a:off x="13629640" y="13004800"/>
          <a:ext cx="74676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77</xdr:row>
      <xdr:rowOff>99695</xdr:rowOff>
    </xdr:from>
    <xdr:ext cx="378460" cy="262255"/>
    <xdr:sp macro="" textlink="">
      <xdr:nvSpPr>
        <xdr:cNvPr id="628" name="災害復旧費平均値テキスト"/>
        <xdr:cNvSpPr txBox="1"/>
      </xdr:nvSpPr>
      <xdr:spPr>
        <a:xfrm>
          <a:off x="14417040" y="13011785"/>
          <a:ext cx="37846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76835</xdr:rowOff>
    </xdr:from>
    <xdr:to>
      <xdr:col>85</xdr:col>
      <xdr:colOff>167640</xdr:colOff>
      <xdr:row>79</xdr:row>
      <xdr:rowOff>5715</xdr:rowOff>
    </xdr:to>
    <xdr:sp macro="" textlink="">
      <xdr:nvSpPr>
        <xdr:cNvPr id="629" name="フローチャート: 判断 628"/>
        <xdr:cNvSpPr/>
      </xdr:nvSpPr>
      <xdr:spPr>
        <a:xfrm>
          <a:off x="14325600" y="13156565"/>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92710</xdr:rowOff>
    </xdr:from>
    <xdr:to>
      <xdr:col>81</xdr:col>
      <xdr:colOff>50800</xdr:colOff>
      <xdr:row>77</xdr:row>
      <xdr:rowOff>122555</xdr:rowOff>
    </xdr:to>
    <xdr:cxnSp macro="">
      <xdr:nvCxnSpPr>
        <xdr:cNvPr id="630" name="直線コネクタ 629"/>
        <xdr:cNvCxnSpPr/>
      </xdr:nvCxnSpPr>
      <xdr:spPr>
        <a:xfrm flipV="1">
          <a:off x="12854940" y="13004800"/>
          <a:ext cx="7747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34290</xdr:rowOff>
    </xdr:from>
    <xdr:to>
      <xdr:col>81</xdr:col>
      <xdr:colOff>101600</xdr:colOff>
      <xdr:row>78</xdr:row>
      <xdr:rowOff>137160</xdr:rowOff>
    </xdr:to>
    <xdr:sp macro="" textlink="">
      <xdr:nvSpPr>
        <xdr:cNvPr id="631" name="フローチャート: 判断 630"/>
        <xdr:cNvSpPr/>
      </xdr:nvSpPr>
      <xdr:spPr>
        <a:xfrm>
          <a:off x="13578840" y="131140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128270</xdr:rowOff>
    </xdr:from>
    <xdr:ext cx="469900" cy="261620"/>
    <xdr:sp macro="" textlink="">
      <xdr:nvSpPr>
        <xdr:cNvPr id="632" name="テキスト ボックス 631"/>
        <xdr:cNvSpPr txBox="1"/>
      </xdr:nvSpPr>
      <xdr:spPr>
        <a:xfrm>
          <a:off x="13417550" y="1320800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77</xdr:row>
      <xdr:rowOff>122555</xdr:rowOff>
    </xdr:from>
    <xdr:to>
      <xdr:col>76</xdr:col>
      <xdr:colOff>114300</xdr:colOff>
      <xdr:row>78</xdr:row>
      <xdr:rowOff>127000</xdr:rowOff>
    </xdr:to>
    <xdr:cxnSp macro="">
      <xdr:nvCxnSpPr>
        <xdr:cNvPr id="633" name="直線コネクタ 632"/>
        <xdr:cNvCxnSpPr/>
      </xdr:nvCxnSpPr>
      <xdr:spPr>
        <a:xfrm flipV="1">
          <a:off x="12070080" y="13034645"/>
          <a:ext cx="78486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5715</xdr:rowOff>
    </xdr:from>
    <xdr:to>
      <xdr:col>76</xdr:col>
      <xdr:colOff>165100</xdr:colOff>
      <xdr:row>78</xdr:row>
      <xdr:rowOff>109220</xdr:rowOff>
    </xdr:to>
    <xdr:sp macro="" textlink="">
      <xdr:nvSpPr>
        <xdr:cNvPr id="634" name="フローチャート: 判断 633"/>
        <xdr:cNvSpPr/>
      </xdr:nvSpPr>
      <xdr:spPr>
        <a:xfrm>
          <a:off x="12804140" y="130854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99695</xdr:rowOff>
    </xdr:from>
    <xdr:ext cx="468630" cy="262255"/>
    <xdr:sp macro="" textlink="">
      <xdr:nvSpPr>
        <xdr:cNvPr id="635" name="テキスト ボックス 634"/>
        <xdr:cNvSpPr txBox="1"/>
      </xdr:nvSpPr>
      <xdr:spPr>
        <a:xfrm>
          <a:off x="12642850" y="13179425"/>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127000</xdr:rowOff>
    </xdr:from>
    <xdr:to>
      <xdr:col>71</xdr:col>
      <xdr:colOff>167640</xdr:colOff>
      <xdr:row>79</xdr:row>
      <xdr:rowOff>29845</xdr:rowOff>
    </xdr:to>
    <xdr:cxnSp macro="">
      <xdr:nvCxnSpPr>
        <xdr:cNvPr id="636" name="直線コネクタ 635"/>
        <xdr:cNvCxnSpPr/>
      </xdr:nvCxnSpPr>
      <xdr:spPr>
        <a:xfrm flipV="1">
          <a:off x="11282680" y="13206730"/>
          <a:ext cx="7874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160020</xdr:rowOff>
    </xdr:from>
    <xdr:to>
      <xdr:col>72</xdr:col>
      <xdr:colOff>38100</xdr:colOff>
      <xdr:row>78</xdr:row>
      <xdr:rowOff>88900</xdr:rowOff>
    </xdr:to>
    <xdr:sp macro="" textlink="">
      <xdr:nvSpPr>
        <xdr:cNvPr id="637" name="フローチャート: 判断 636"/>
        <xdr:cNvSpPr/>
      </xdr:nvSpPr>
      <xdr:spPr>
        <a:xfrm>
          <a:off x="12029440" y="1307211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106045</xdr:rowOff>
    </xdr:from>
    <xdr:ext cx="469900" cy="262255"/>
    <xdr:sp macro="" textlink="">
      <xdr:nvSpPr>
        <xdr:cNvPr id="638" name="テキスト ボックス 637"/>
        <xdr:cNvSpPr txBox="1"/>
      </xdr:nvSpPr>
      <xdr:spPr>
        <a:xfrm>
          <a:off x="11868150" y="1285049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105410</xdr:rowOff>
    </xdr:from>
    <xdr:to>
      <xdr:col>67</xdr:col>
      <xdr:colOff>101600</xdr:colOff>
      <xdr:row>79</xdr:row>
      <xdr:rowOff>34290</xdr:rowOff>
    </xdr:to>
    <xdr:sp macro="" textlink="">
      <xdr:nvSpPr>
        <xdr:cNvPr id="639" name="フローチャート: 判断 638"/>
        <xdr:cNvSpPr/>
      </xdr:nvSpPr>
      <xdr:spPr>
        <a:xfrm>
          <a:off x="11231880" y="131851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50800</xdr:rowOff>
    </xdr:from>
    <xdr:ext cx="378460" cy="262255"/>
    <xdr:sp macro="" textlink="">
      <xdr:nvSpPr>
        <xdr:cNvPr id="640" name="テキスト ボックス 639"/>
        <xdr:cNvSpPr txBox="1"/>
      </xdr:nvSpPr>
      <xdr:spPr>
        <a:xfrm>
          <a:off x="11116310" y="1296289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81280</xdr:rowOff>
    </xdr:from>
    <xdr:ext cx="762000" cy="262890"/>
    <xdr:sp macro="" textlink="">
      <xdr:nvSpPr>
        <xdr:cNvPr id="641" name="テキスト ボックス 640"/>
        <xdr:cNvSpPr txBox="1"/>
      </xdr:nvSpPr>
      <xdr:spPr>
        <a:xfrm>
          <a:off x="1420876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81280</xdr:rowOff>
    </xdr:from>
    <xdr:ext cx="762000" cy="262890"/>
    <xdr:sp macro="" textlink="">
      <xdr:nvSpPr>
        <xdr:cNvPr id="642" name="テキスト ボックス 641"/>
        <xdr:cNvSpPr txBox="1"/>
      </xdr:nvSpPr>
      <xdr:spPr>
        <a:xfrm>
          <a:off x="134620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81280</xdr:rowOff>
    </xdr:from>
    <xdr:ext cx="762000" cy="262890"/>
    <xdr:sp macro="" textlink="">
      <xdr:nvSpPr>
        <xdr:cNvPr id="643" name="テキスト ボックス 642"/>
        <xdr:cNvSpPr txBox="1"/>
      </xdr:nvSpPr>
      <xdr:spPr>
        <a:xfrm>
          <a:off x="1268730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167640</xdr:colOff>
      <xdr:row>81</xdr:row>
      <xdr:rowOff>81280</xdr:rowOff>
    </xdr:from>
    <xdr:ext cx="762000" cy="262890"/>
    <xdr:sp macro="" textlink="">
      <xdr:nvSpPr>
        <xdr:cNvPr id="644" name="テキスト ボックス 643"/>
        <xdr:cNvSpPr txBox="1"/>
      </xdr:nvSpPr>
      <xdr:spPr>
        <a:xfrm>
          <a:off x="119024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81280</xdr:rowOff>
    </xdr:from>
    <xdr:ext cx="762000" cy="262890"/>
    <xdr:sp macro="" textlink="">
      <xdr:nvSpPr>
        <xdr:cNvPr id="645" name="テキスト ボックス 644"/>
        <xdr:cNvSpPr txBox="1"/>
      </xdr:nvSpPr>
      <xdr:spPr>
        <a:xfrm>
          <a:off x="11115040" y="136639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77470</xdr:rowOff>
    </xdr:from>
    <xdr:to>
      <xdr:col>85</xdr:col>
      <xdr:colOff>167640</xdr:colOff>
      <xdr:row>79</xdr:row>
      <xdr:rowOff>6350</xdr:rowOff>
    </xdr:to>
    <xdr:sp macro="" textlink="">
      <xdr:nvSpPr>
        <xdr:cNvPr id="646" name="楕円 645"/>
        <xdr:cNvSpPr/>
      </xdr:nvSpPr>
      <xdr:spPr>
        <a:xfrm>
          <a:off x="14325600" y="13157200"/>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78</xdr:row>
      <xdr:rowOff>54610</xdr:rowOff>
    </xdr:from>
    <xdr:ext cx="378460" cy="262255"/>
    <xdr:sp macro="" textlink="">
      <xdr:nvSpPr>
        <xdr:cNvPr id="647" name="災害復旧費該当値テキスト"/>
        <xdr:cNvSpPr txBox="1"/>
      </xdr:nvSpPr>
      <xdr:spPr>
        <a:xfrm>
          <a:off x="14417040" y="1313434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41275</xdr:rowOff>
    </xdr:from>
    <xdr:to>
      <xdr:col>81</xdr:col>
      <xdr:colOff>101600</xdr:colOff>
      <xdr:row>77</xdr:row>
      <xdr:rowOff>144780</xdr:rowOff>
    </xdr:to>
    <xdr:sp macro="" textlink="">
      <xdr:nvSpPr>
        <xdr:cNvPr id="648" name="楕円 647"/>
        <xdr:cNvSpPr/>
      </xdr:nvSpPr>
      <xdr:spPr>
        <a:xfrm>
          <a:off x="13578840" y="129533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75</xdr:row>
      <xdr:rowOff>161290</xdr:rowOff>
    </xdr:from>
    <xdr:ext cx="469900" cy="261620"/>
    <xdr:sp macro="" textlink="">
      <xdr:nvSpPr>
        <xdr:cNvPr id="649" name="テキスト ボックス 648"/>
        <xdr:cNvSpPr txBox="1"/>
      </xdr:nvSpPr>
      <xdr:spPr>
        <a:xfrm>
          <a:off x="13417550" y="1273810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71120</xdr:rowOff>
    </xdr:from>
    <xdr:to>
      <xdr:col>76</xdr:col>
      <xdr:colOff>165100</xdr:colOff>
      <xdr:row>77</xdr:row>
      <xdr:rowOff>167640</xdr:rowOff>
    </xdr:to>
    <xdr:sp macro="" textlink="">
      <xdr:nvSpPr>
        <xdr:cNvPr id="650" name="楕円 649"/>
        <xdr:cNvSpPr/>
      </xdr:nvSpPr>
      <xdr:spPr>
        <a:xfrm>
          <a:off x="12804140" y="129832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17145</xdr:rowOff>
    </xdr:from>
    <xdr:ext cx="468630" cy="262255"/>
    <xdr:sp macro="" textlink="">
      <xdr:nvSpPr>
        <xdr:cNvPr id="651" name="テキスト ボックス 650"/>
        <xdr:cNvSpPr txBox="1"/>
      </xdr:nvSpPr>
      <xdr:spPr>
        <a:xfrm>
          <a:off x="12642850" y="12761595"/>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75565</xdr:rowOff>
    </xdr:from>
    <xdr:to>
      <xdr:col>72</xdr:col>
      <xdr:colOff>38100</xdr:colOff>
      <xdr:row>79</xdr:row>
      <xdr:rowOff>4445</xdr:rowOff>
    </xdr:to>
    <xdr:sp macro="" textlink="">
      <xdr:nvSpPr>
        <xdr:cNvPr id="652" name="楕円 651"/>
        <xdr:cNvSpPr/>
      </xdr:nvSpPr>
      <xdr:spPr>
        <a:xfrm>
          <a:off x="12029440" y="1315529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167640</xdr:colOff>
      <xdr:row>78</xdr:row>
      <xdr:rowOff>167640</xdr:rowOff>
    </xdr:from>
    <xdr:ext cx="378460" cy="262890"/>
    <xdr:sp macro="" textlink="">
      <xdr:nvSpPr>
        <xdr:cNvPr id="653" name="テキスト ボックス 652"/>
        <xdr:cNvSpPr txBox="1"/>
      </xdr:nvSpPr>
      <xdr:spPr>
        <a:xfrm>
          <a:off x="11902440" y="13247370"/>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151765</xdr:rowOff>
    </xdr:from>
    <xdr:to>
      <xdr:col>67</xdr:col>
      <xdr:colOff>101600</xdr:colOff>
      <xdr:row>79</xdr:row>
      <xdr:rowOff>81280</xdr:rowOff>
    </xdr:to>
    <xdr:sp macro="" textlink="">
      <xdr:nvSpPr>
        <xdr:cNvPr id="654" name="楕円 653"/>
        <xdr:cNvSpPr/>
      </xdr:nvSpPr>
      <xdr:spPr>
        <a:xfrm>
          <a:off x="11231880" y="132314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72390</xdr:rowOff>
    </xdr:from>
    <xdr:ext cx="378460" cy="262255"/>
    <xdr:sp macro="" textlink="">
      <xdr:nvSpPr>
        <xdr:cNvPr id="655" name="テキスト ボックス 654"/>
        <xdr:cNvSpPr txBox="1"/>
      </xdr:nvSpPr>
      <xdr:spPr>
        <a:xfrm>
          <a:off x="11116310" y="1331976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57785</xdr:rowOff>
    </xdr:from>
    <xdr:to>
      <xdr:col>89</xdr:col>
      <xdr:colOff>167640</xdr:colOff>
      <xdr:row>85</xdr:row>
      <xdr:rowOff>32385</xdr:rowOff>
    </xdr:to>
    <xdr:sp macro="" textlink="">
      <xdr:nvSpPr>
        <xdr:cNvPr id="656" name="正方形/長方形 655"/>
        <xdr:cNvSpPr/>
      </xdr:nvSpPr>
      <xdr:spPr>
        <a:xfrm>
          <a:off x="10960100" y="13975715"/>
          <a:ext cx="41275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57785</xdr:rowOff>
    </xdr:from>
    <xdr:to>
      <xdr:col>74</xdr:col>
      <xdr:colOff>0</xdr:colOff>
      <xdr:row>86</xdr:row>
      <xdr:rowOff>142240</xdr:rowOff>
    </xdr:to>
    <xdr:sp macro="" textlink="">
      <xdr:nvSpPr>
        <xdr:cNvPr id="657" name="正方形/長方形 656"/>
        <xdr:cNvSpPr/>
      </xdr:nvSpPr>
      <xdr:spPr>
        <a:xfrm>
          <a:off x="110642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90170</xdr:rowOff>
    </xdr:from>
    <xdr:to>
      <xdr:col>74</xdr:col>
      <xdr:colOff>0</xdr:colOff>
      <xdr:row>88</xdr:row>
      <xdr:rowOff>0</xdr:rowOff>
    </xdr:to>
    <xdr:sp macro="" textlink="">
      <xdr:nvSpPr>
        <xdr:cNvPr id="658" name="正方形/長方形 657"/>
        <xdr:cNvSpPr/>
      </xdr:nvSpPr>
      <xdr:spPr>
        <a:xfrm>
          <a:off x="110642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57785</xdr:rowOff>
    </xdr:from>
    <xdr:to>
      <xdr:col>79</xdr:col>
      <xdr:colOff>63500</xdr:colOff>
      <xdr:row>86</xdr:row>
      <xdr:rowOff>142240</xdr:rowOff>
    </xdr:to>
    <xdr:sp macro="" textlink="">
      <xdr:nvSpPr>
        <xdr:cNvPr id="659" name="正方形/長方形 658"/>
        <xdr:cNvSpPr/>
      </xdr:nvSpPr>
      <xdr:spPr>
        <a:xfrm>
          <a:off x="1196594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90170</xdr:rowOff>
    </xdr:from>
    <xdr:to>
      <xdr:col>79</xdr:col>
      <xdr:colOff>63500</xdr:colOff>
      <xdr:row>88</xdr:row>
      <xdr:rowOff>0</xdr:rowOff>
    </xdr:to>
    <xdr:sp macro="" textlink="">
      <xdr:nvSpPr>
        <xdr:cNvPr id="660" name="正方形/長方形 659"/>
        <xdr:cNvSpPr/>
      </xdr:nvSpPr>
      <xdr:spPr>
        <a:xfrm>
          <a:off x="1196594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57785</xdr:rowOff>
    </xdr:from>
    <xdr:to>
      <xdr:col>85</xdr:col>
      <xdr:colOff>63500</xdr:colOff>
      <xdr:row>86</xdr:row>
      <xdr:rowOff>142240</xdr:rowOff>
    </xdr:to>
    <xdr:sp macro="" textlink="">
      <xdr:nvSpPr>
        <xdr:cNvPr id="661" name="正方形/長方形 660"/>
        <xdr:cNvSpPr/>
      </xdr:nvSpPr>
      <xdr:spPr>
        <a:xfrm>
          <a:off x="12971780" y="143109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90170</xdr:rowOff>
    </xdr:from>
    <xdr:to>
      <xdr:col>85</xdr:col>
      <xdr:colOff>63500</xdr:colOff>
      <xdr:row>88</xdr:row>
      <xdr:rowOff>0</xdr:rowOff>
    </xdr:to>
    <xdr:sp macro="" textlink="">
      <xdr:nvSpPr>
        <xdr:cNvPr id="662" name="正方形/長方形 661"/>
        <xdr:cNvSpPr/>
      </xdr:nvSpPr>
      <xdr:spPr>
        <a:xfrm>
          <a:off x="12971780" y="145110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167640</xdr:colOff>
      <xdr:row>101</xdr:row>
      <xdr:rowOff>82550</xdr:rowOff>
    </xdr:to>
    <xdr:sp macro="" textlink="">
      <xdr:nvSpPr>
        <xdr:cNvPr id="663" name="正方形/長方形 662"/>
        <xdr:cNvSpPr/>
      </xdr:nvSpPr>
      <xdr:spPr>
        <a:xfrm>
          <a:off x="10960100" y="14781530"/>
          <a:ext cx="41275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9235"/>
    <xdr:sp macro="" textlink="">
      <xdr:nvSpPr>
        <xdr:cNvPr id="664" name="テキスト ボックス 663"/>
        <xdr:cNvSpPr txBox="1"/>
      </xdr:nvSpPr>
      <xdr:spPr>
        <a:xfrm>
          <a:off x="10922000" y="145948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167640</xdr:colOff>
      <xdr:row>101</xdr:row>
      <xdr:rowOff>82550</xdr:rowOff>
    </xdr:to>
    <xdr:cxnSp macro="">
      <xdr:nvCxnSpPr>
        <xdr:cNvPr id="665" name="直線コネクタ 664"/>
        <xdr:cNvCxnSpPr/>
      </xdr:nvCxnSpPr>
      <xdr:spPr>
        <a:xfrm>
          <a:off x="10960100" y="17056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167640</xdr:colOff>
      <xdr:row>99</xdr:row>
      <xdr:rowOff>44450</xdr:rowOff>
    </xdr:to>
    <xdr:cxnSp macro="">
      <xdr:nvCxnSpPr>
        <xdr:cNvPr id="666" name="直線コネクタ 665"/>
        <xdr:cNvCxnSpPr/>
      </xdr:nvCxnSpPr>
      <xdr:spPr>
        <a:xfrm>
          <a:off x="10960100" y="16675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67" name="テキスト ボックス 666"/>
        <xdr:cNvSpPr txBox="1"/>
      </xdr:nvSpPr>
      <xdr:spPr>
        <a:xfrm>
          <a:off x="1073404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167640</xdr:colOff>
      <xdr:row>97</xdr:row>
      <xdr:rowOff>6350</xdr:rowOff>
    </xdr:to>
    <xdr:cxnSp macro="">
      <xdr:nvCxnSpPr>
        <xdr:cNvPr id="668" name="直線コネクタ 667"/>
        <xdr:cNvCxnSpPr/>
      </xdr:nvCxnSpPr>
      <xdr:spPr>
        <a:xfrm>
          <a:off x="10960100" y="16294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9" name="テキスト ボックス 668"/>
        <xdr:cNvSpPr txBox="1"/>
      </xdr:nvSpPr>
      <xdr:spPr>
        <a:xfrm>
          <a:off x="1049718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167640</xdr:colOff>
      <xdr:row>94</xdr:row>
      <xdr:rowOff>139700</xdr:rowOff>
    </xdr:to>
    <xdr:cxnSp macro="">
      <xdr:nvCxnSpPr>
        <xdr:cNvPr id="670" name="直線コネクタ 669"/>
        <xdr:cNvCxnSpPr/>
      </xdr:nvCxnSpPr>
      <xdr:spPr>
        <a:xfrm>
          <a:off x="10960100" y="15913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810"/>
    <xdr:sp macro="" textlink="">
      <xdr:nvSpPr>
        <xdr:cNvPr id="671" name="テキスト ボックス 670"/>
        <xdr:cNvSpPr txBox="1"/>
      </xdr:nvSpPr>
      <xdr:spPr>
        <a:xfrm>
          <a:off x="10497185" y="157708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167640</xdr:colOff>
      <xdr:row>92</xdr:row>
      <xdr:rowOff>101600</xdr:rowOff>
    </xdr:to>
    <xdr:cxnSp macro="">
      <xdr:nvCxnSpPr>
        <xdr:cNvPr id="672" name="直線コネクタ 671"/>
        <xdr:cNvCxnSpPr/>
      </xdr:nvCxnSpPr>
      <xdr:spPr>
        <a:xfrm>
          <a:off x="10960100" y="15532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3" name="テキスト ボックス 672"/>
        <xdr:cNvSpPr txBox="1"/>
      </xdr:nvSpPr>
      <xdr:spPr>
        <a:xfrm>
          <a:off x="1049718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64135</xdr:rowOff>
    </xdr:from>
    <xdr:to>
      <xdr:col>89</xdr:col>
      <xdr:colOff>167640</xdr:colOff>
      <xdr:row>90</xdr:row>
      <xdr:rowOff>64135</xdr:rowOff>
    </xdr:to>
    <xdr:cxnSp macro="">
      <xdr:nvCxnSpPr>
        <xdr:cNvPr id="674" name="直線コネクタ 673"/>
        <xdr:cNvCxnSpPr/>
      </xdr:nvCxnSpPr>
      <xdr:spPr>
        <a:xfrm>
          <a:off x="10960100" y="151555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93980</xdr:rowOff>
    </xdr:from>
    <xdr:ext cx="531495" cy="262255"/>
    <xdr:sp macro="" textlink="">
      <xdr:nvSpPr>
        <xdr:cNvPr id="675" name="テキスト ボックス 674"/>
        <xdr:cNvSpPr txBox="1"/>
      </xdr:nvSpPr>
      <xdr:spPr>
        <a:xfrm>
          <a:off x="10497185" y="1501775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88</xdr:row>
      <xdr:rowOff>25400</xdr:rowOff>
    </xdr:to>
    <xdr:cxnSp macro="">
      <xdr:nvCxnSpPr>
        <xdr:cNvPr id="676" name="直線コネクタ 675"/>
        <xdr:cNvCxnSpPr/>
      </xdr:nvCxnSpPr>
      <xdr:spPr>
        <a:xfrm>
          <a:off x="10960100" y="147815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55245</xdr:rowOff>
    </xdr:from>
    <xdr:ext cx="594360" cy="262255"/>
    <xdr:sp macro="" textlink="">
      <xdr:nvSpPr>
        <xdr:cNvPr id="677" name="テキスト ボックス 676"/>
        <xdr:cNvSpPr txBox="1"/>
      </xdr:nvSpPr>
      <xdr:spPr>
        <a:xfrm>
          <a:off x="10433050" y="1464373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101</xdr:row>
      <xdr:rowOff>82550</xdr:rowOff>
    </xdr:to>
    <xdr:sp macro="" textlink="">
      <xdr:nvSpPr>
        <xdr:cNvPr id="678" name="公債費グラフ枠"/>
        <xdr:cNvSpPr/>
      </xdr:nvSpPr>
      <xdr:spPr>
        <a:xfrm>
          <a:off x="10960100" y="14781530"/>
          <a:ext cx="41275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23495</xdr:rowOff>
    </xdr:from>
    <xdr:to>
      <xdr:col>85</xdr:col>
      <xdr:colOff>126365</xdr:colOff>
      <xdr:row>97</xdr:row>
      <xdr:rowOff>139700</xdr:rowOff>
    </xdr:to>
    <xdr:cxnSp macro="">
      <xdr:nvCxnSpPr>
        <xdr:cNvPr id="679" name="直線コネクタ 678"/>
        <xdr:cNvCxnSpPr/>
      </xdr:nvCxnSpPr>
      <xdr:spPr>
        <a:xfrm flipV="1">
          <a:off x="14374495" y="1511490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97</xdr:row>
      <xdr:rowOff>143510</xdr:rowOff>
    </xdr:from>
    <xdr:ext cx="534670" cy="257810"/>
    <xdr:sp macro="" textlink="">
      <xdr:nvSpPr>
        <xdr:cNvPr id="680" name="公債費最小値テキスト"/>
        <xdr:cNvSpPr txBox="1"/>
      </xdr:nvSpPr>
      <xdr:spPr>
        <a:xfrm>
          <a:off x="14417040" y="164312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13,007</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139700</xdr:rowOff>
    </xdr:from>
    <xdr:to>
      <xdr:col>86</xdr:col>
      <xdr:colOff>25400</xdr:colOff>
      <xdr:row>97</xdr:row>
      <xdr:rowOff>139700</xdr:rowOff>
    </xdr:to>
    <xdr:cxnSp macro="">
      <xdr:nvCxnSpPr>
        <xdr:cNvPr id="681" name="直線コネクタ 680"/>
        <xdr:cNvCxnSpPr/>
      </xdr:nvCxnSpPr>
      <xdr:spPr>
        <a:xfrm>
          <a:off x="14287500" y="164274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88</xdr:row>
      <xdr:rowOff>144145</xdr:rowOff>
    </xdr:from>
    <xdr:ext cx="534670" cy="262255"/>
    <xdr:sp macro="" textlink="">
      <xdr:nvSpPr>
        <xdr:cNvPr id="682" name="公債費最大値テキスト"/>
        <xdr:cNvSpPr txBox="1"/>
      </xdr:nvSpPr>
      <xdr:spPr>
        <a:xfrm>
          <a:off x="14417040" y="1490027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82,095</a:t>
          </a:r>
          <a:endParaRPr kumimoji="1" lang="ja-JP" altLang="en-US" sz="1000" b="1">
            <a:latin typeface="ＭＳ Ｐゴシック"/>
          </a:endParaRPr>
        </a:p>
      </xdr:txBody>
    </xdr:sp>
    <xdr:clientData/>
  </xdr:oneCellAnchor>
  <xdr:twoCellAnchor>
    <xdr:from>
      <xdr:col>85</xdr:col>
      <xdr:colOff>38100</xdr:colOff>
      <xdr:row>90</xdr:row>
      <xdr:rowOff>23495</xdr:rowOff>
    </xdr:from>
    <xdr:to>
      <xdr:col>86</xdr:col>
      <xdr:colOff>25400</xdr:colOff>
      <xdr:row>90</xdr:row>
      <xdr:rowOff>23495</xdr:rowOff>
    </xdr:to>
    <xdr:cxnSp macro="">
      <xdr:nvCxnSpPr>
        <xdr:cNvPr id="683" name="直線コネクタ 682"/>
        <xdr:cNvCxnSpPr/>
      </xdr:nvCxnSpPr>
      <xdr:spPr>
        <a:xfrm>
          <a:off x="14287500" y="151149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109220</xdr:rowOff>
    </xdr:from>
    <xdr:to>
      <xdr:col>85</xdr:col>
      <xdr:colOff>127000</xdr:colOff>
      <xdr:row>96</xdr:row>
      <xdr:rowOff>125730</xdr:rowOff>
    </xdr:to>
    <xdr:cxnSp macro="">
      <xdr:nvCxnSpPr>
        <xdr:cNvPr id="684" name="直線コネクタ 683"/>
        <xdr:cNvCxnSpPr/>
      </xdr:nvCxnSpPr>
      <xdr:spPr>
        <a:xfrm flipV="1">
          <a:off x="13629640" y="16225520"/>
          <a:ext cx="7467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94</xdr:row>
      <xdr:rowOff>53975</xdr:rowOff>
    </xdr:from>
    <xdr:ext cx="534670" cy="257810"/>
    <xdr:sp macro="" textlink="">
      <xdr:nvSpPr>
        <xdr:cNvPr id="685" name="公債費平均値テキスト"/>
        <xdr:cNvSpPr txBox="1"/>
      </xdr:nvSpPr>
      <xdr:spPr>
        <a:xfrm>
          <a:off x="14417040" y="158273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31115</xdr:rowOff>
    </xdr:from>
    <xdr:to>
      <xdr:col>85</xdr:col>
      <xdr:colOff>167640</xdr:colOff>
      <xdr:row>95</xdr:row>
      <xdr:rowOff>132715</xdr:rowOff>
    </xdr:to>
    <xdr:sp macro="" textlink="">
      <xdr:nvSpPr>
        <xdr:cNvPr id="686" name="フローチャート: 判断 685"/>
        <xdr:cNvSpPr/>
      </xdr:nvSpPr>
      <xdr:spPr>
        <a:xfrm>
          <a:off x="14325600" y="15975965"/>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120650</xdr:rowOff>
    </xdr:from>
    <xdr:to>
      <xdr:col>81</xdr:col>
      <xdr:colOff>50800</xdr:colOff>
      <xdr:row>96</xdr:row>
      <xdr:rowOff>125730</xdr:rowOff>
    </xdr:to>
    <xdr:cxnSp macro="">
      <xdr:nvCxnSpPr>
        <xdr:cNvPr id="687" name="直線コネクタ 686"/>
        <xdr:cNvCxnSpPr/>
      </xdr:nvCxnSpPr>
      <xdr:spPr>
        <a:xfrm>
          <a:off x="12854940" y="16236950"/>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67310</xdr:rowOff>
    </xdr:from>
    <xdr:to>
      <xdr:col>81</xdr:col>
      <xdr:colOff>101600</xdr:colOff>
      <xdr:row>95</xdr:row>
      <xdr:rowOff>168910</xdr:rowOff>
    </xdr:to>
    <xdr:sp macro="" textlink="">
      <xdr:nvSpPr>
        <xdr:cNvPr id="688" name="フローチャート: 判断 687"/>
        <xdr:cNvSpPr/>
      </xdr:nvSpPr>
      <xdr:spPr>
        <a:xfrm>
          <a:off x="13578840" y="160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13970</xdr:rowOff>
    </xdr:from>
    <xdr:ext cx="534670" cy="259080"/>
    <xdr:sp macro="" textlink="">
      <xdr:nvSpPr>
        <xdr:cNvPr id="689" name="テキスト ボックス 688"/>
        <xdr:cNvSpPr txBox="1"/>
      </xdr:nvSpPr>
      <xdr:spPr>
        <a:xfrm>
          <a:off x="13408025" y="15787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96</xdr:row>
      <xdr:rowOff>101600</xdr:rowOff>
    </xdr:from>
    <xdr:to>
      <xdr:col>76</xdr:col>
      <xdr:colOff>114300</xdr:colOff>
      <xdr:row>96</xdr:row>
      <xdr:rowOff>120650</xdr:rowOff>
    </xdr:to>
    <xdr:cxnSp macro="">
      <xdr:nvCxnSpPr>
        <xdr:cNvPr id="690" name="直線コネクタ 689"/>
        <xdr:cNvCxnSpPr/>
      </xdr:nvCxnSpPr>
      <xdr:spPr>
        <a:xfrm>
          <a:off x="12070080" y="16217900"/>
          <a:ext cx="7848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74930</xdr:rowOff>
    </xdr:from>
    <xdr:to>
      <xdr:col>76</xdr:col>
      <xdr:colOff>165100</xdr:colOff>
      <xdr:row>96</xdr:row>
      <xdr:rowOff>4445</xdr:rowOff>
    </xdr:to>
    <xdr:sp macro="" textlink="">
      <xdr:nvSpPr>
        <xdr:cNvPr id="691" name="フローチャート: 判断 690"/>
        <xdr:cNvSpPr/>
      </xdr:nvSpPr>
      <xdr:spPr>
        <a:xfrm>
          <a:off x="12804140" y="16019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20955</xdr:rowOff>
    </xdr:from>
    <xdr:ext cx="534670" cy="257810"/>
    <xdr:sp macro="" textlink="">
      <xdr:nvSpPr>
        <xdr:cNvPr id="692" name="テキスト ボックス 691"/>
        <xdr:cNvSpPr txBox="1"/>
      </xdr:nvSpPr>
      <xdr:spPr>
        <a:xfrm>
          <a:off x="12610465" y="157943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101600</xdr:rowOff>
    </xdr:from>
    <xdr:to>
      <xdr:col>71</xdr:col>
      <xdr:colOff>167640</xdr:colOff>
      <xdr:row>96</xdr:row>
      <xdr:rowOff>111760</xdr:rowOff>
    </xdr:to>
    <xdr:cxnSp macro="">
      <xdr:nvCxnSpPr>
        <xdr:cNvPr id="693" name="直線コネクタ 692"/>
        <xdr:cNvCxnSpPr/>
      </xdr:nvCxnSpPr>
      <xdr:spPr>
        <a:xfrm flipV="1">
          <a:off x="11282680" y="16217900"/>
          <a:ext cx="7874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55245</xdr:rowOff>
    </xdr:from>
    <xdr:to>
      <xdr:col>72</xdr:col>
      <xdr:colOff>38100</xdr:colOff>
      <xdr:row>95</xdr:row>
      <xdr:rowOff>156845</xdr:rowOff>
    </xdr:to>
    <xdr:sp macro="" textlink="">
      <xdr:nvSpPr>
        <xdr:cNvPr id="694" name="フローチャート: 判断 693"/>
        <xdr:cNvSpPr/>
      </xdr:nvSpPr>
      <xdr:spPr>
        <a:xfrm>
          <a:off x="12029440" y="160000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1905</xdr:rowOff>
    </xdr:from>
    <xdr:ext cx="533400" cy="259080"/>
    <xdr:sp macro="" textlink="">
      <xdr:nvSpPr>
        <xdr:cNvPr id="695" name="テキスト ボックス 694"/>
        <xdr:cNvSpPr txBox="1"/>
      </xdr:nvSpPr>
      <xdr:spPr>
        <a:xfrm>
          <a:off x="11835765" y="15775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41275</xdr:rowOff>
    </xdr:from>
    <xdr:to>
      <xdr:col>67</xdr:col>
      <xdr:colOff>101600</xdr:colOff>
      <xdr:row>95</xdr:row>
      <xdr:rowOff>143510</xdr:rowOff>
    </xdr:to>
    <xdr:sp macro="" textlink="">
      <xdr:nvSpPr>
        <xdr:cNvPr id="696" name="フローチャート: 判断 695"/>
        <xdr:cNvSpPr/>
      </xdr:nvSpPr>
      <xdr:spPr>
        <a:xfrm>
          <a:off x="11231880" y="15986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159385</xdr:rowOff>
    </xdr:from>
    <xdr:ext cx="534670" cy="258445"/>
    <xdr:sp macro="" textlink="">
      <xdr:nvSpPr>
        <xdr:cNvPr id="697" name="テキスト ボックス 696"/>
        <xdr:cNvSpPr txBox="1"/>
      </xdr:nvSpPr>
      <xdr:spPr>
        <a:xfrm>
          <a:off x="11061065" y="15761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42087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3462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2687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167640</xdr:colOff>
      <xdr:row>101</xdr:row>
      <xdr:rowOff>80010</xdr:rowOff>
    </xdr:from>
    <xdr:ext cx="762000" cy="259080"/>
    <xdr:sp macro="" textlink="">
      <xdr:nvSpPr>
        <xdr:cNvPr id="701" name="テキスト ボックス 700"/>
        <xdr:cNvSpPr txBox="1"/>
      </xdr:nvSpPr>
      <xdr:spPr>
        <a:xfrm>
          <a:off x="119024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11150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57785</xdr:rowOff>
    </xdr:from>
    <xdr:to>
      <xdr:col>85</xdr:col>
      <xdr:colOff>167640</xdr:colOff>
      <xdr:row>96</xdr:row>
      <xdr:rowOff>159385</xdr:rowOff>
    </xdr:to>
    <xdr:sp macro="" textlink="">
      <xdr:nvSpPr>
        <xdr:cNvPr id="703" name="楕円 702"/>
        <xdr:cNvSpPr/>
      </xdr:nvSpPr>
      <xdr:spPr>
        <a:xfrm>
          <a:off x="14325600" y="16174085"/>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96</xdr:row>
      <xdr:rowOff>36195</xdr:rowOff>
    </xdr:from>
    <xdr:ext cx="534670" cy="259080"/>
    <xdr:sp macro="" textlink="">
      <xdr:nvSpPr>
        <xdr:cNvPr id="704" name="公債費該当値テキスト"/>
        <xdr:cNvSpPr txBox="1"/>
      </xdr:nvSpPr>
      <xdr:spPr>
        <a:xfrm>
          <a:off x="14417040" y="16152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74930</xdr:rowOff>
    </xdr:from>
    <xdr:to>
      <xdr:col>81</xdr:col>
      <xdr:colOff>101600</xdr:colOff>
      <xdr:row>97</xdr:row>
      <xdr:rowOff>5080</xdr:rowOff>
    </xdr:to>
    <xdr:sp macro="" textlink="">
      <xdr:nvSpPr>
        <xdr:cNvPr id="705" name="楕円 704"/>
        <xdr:cNvSpPr/>
      </xdr:nvSpPr>
      <xdr:spPr>
        <a:xfrm>
          <a:off x="13578840" y="161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167640</xdr:rowOff>
    </xdr:from>
    <xdr:ext cx="534670" cy="257810"/>
    <xdr:sp macro="" textlink="">
      <xdr:nvSpPr>
        <xdr:cNvPr id="706" name="テキスト ボックス 705"/>
        <xdr:cNvSpPr txBox="1"/>
      </xdr:nvSpPr>
      <xdr:spPr>
        <a:xfrm>
          <a:off x="13408025" y="162839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69850</xdr:rowOff>
    </xdr:from>
    <xdr:to>
      <xdr:col>76</xdr:col>
      <xdr:colOff>165100</xdr:colOff>
      <xdr:row>97</xdr:row>
      <xdr:rowOff>0</xdr:rowOff>
    </xdr:to>
    <xdr:sp macro="" textlink="">
      <xdr:nvSpPr>
        <xdr:cNvPr id="707" name="楕円 706"/>
        <xdr:cNvSpPr/>
      </xdr:nvSpPr>
      <xdr:spPr>
        <a:xfrm>
          <a:off x="12804140" y="161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162560</xdr:rowOff>
    </xdr:from>
    <xdr:ext cx="534670" cy="259080"/>
    <xdr:sp macro="" textlink="">
      <xdr:nvSpPr>
        <xdr:cNvPr id="708" name="テキスト ボックス 707"/>
        <xdr:cNvSpPr txBox="1"/>
      </xdr:nvSpPr>
      <xdr:spPr>
        <a:xfrm>
          <a:off x="12610465" y="16278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50800</xdr:rowOff>
    </xdr:from>
    <xdr:to>
      <xdr:col>72</xdr:col>
      <xdr:colOff>38100</xdr:colOff>
      <xdr:row>96</xdr:row>
      <xdr:rowOff>152400</xdr:rowOff>
    </xdr:to>
    <xdr:sp macro="" textlink="">
      <xdr:nvSpPr>
        <xdr:cNvPr id="709" name="楕円 708"/>
        <xdr:cNvSpPr/>
      </xdr:nvSpPr>
      <xdr:spPr>
        <a:xfrm>
          <a:off x="12029440" y="16167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143510</xdr:rowOff>
    </xdr:from>
    <xdr:ext cx="533400" cy="257810"/>
    <xdr:sp macro="" textlink="">
      <xdr:nvSpPr>
        <xdr:cNvPr id="710" name="テキスト ボックス 709"/>
        <xdr:cNvSpPr txBox="1"/>
      </xdr:nvSpPr>
      <xdr:spPr>
        <a:xfrm>
          <a:off x="11835765" y="162598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60960</xdr:rowOff>
    </xdr:from>
    <xdr:to>
      <xdr:col>67</xdr:col>
      <xdr:colOff>101600</xdr:colOff>
      <xdr:row>96</xdr:row>
      <xdr:rowOff>162560</xdr:rowOff>
    </xdr:to>
    <xdr:sp macro="" textlink="">
      <xdr:nvSpPr>
        <xdr:cNvPr id="711" name="楕円 710"/>
        <xdr:cNvSpPr/>
      </xdr:nvSpPr>
      <xdr:spPr>
        <a:xfrm>
          <a:off x="11231880" y="161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153670</xdr:rowOff>
    </xdr:from>
    <xdr:ext cx="534670" cy="259080"/>
    <xdr:sp macro="" textlink="">
      <xdr:nvSpPr>
        <xdr:cNvPr id="712" name="テキスト ボックス 711"/>
        <xdr:cNvSpPr txBox="1"/>
      </xdr:nvSpPr>
      <xdr:spPr>
        <a:xfrm>
          <a:off x="11061065" y="16269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57785</xdr:rowOff>
    </xdr:from>
    <xdr:to>
      <xdr:col>120</xdr:col>
      <xdr:colOff>114300</xdr:colOff>
      <xdr:row>25</xdr:row>
      <xdr:rowOff>32385</xdr:rowOff>
    </xdr:to>
    <xdr:sp macro="" textlink="">
      <xdr:nvSpPr>
        <xdr:cNvPr id="713" name="正方形/長方形 712"/>
        <xdr:cNvSpPr/>
      </xdr:nvSpPr>
      <xdr:spPr>
        <a:xfrm>
          <a:off x="16093440" y="39173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57785</xdr:rowOff>
    </xdr:from>
    <xdr:to>
      <xdr:col>104</xdr:col>
      <xdr:colOff>127000</xdr:colOff>
      <xdr:row>26</xdr:row>
      <xdr:rowOff>142240</xdr:rowOff>
    </xdr:to>
    <xdr:sp macro="" textlink="">
      <xdr:nvSpPr>
        <xdr:cNvPr id="714" name="正方形/長方形 713"/>
        <xdr:cNvSpPr/>
      </xdr:nvSpPr>
      <xdr:spPr>
        <a:xfrm>
          <a:off x="1622044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90170</xdr:rowOff>
    </xdr:from>
    <xdr:to>
      <xdr:col>104</xdr:col>
      <xdr:colOff>127000</xdr:colOff>
      <xdr:row>28</xdr:row>
      <xdr:rowOff>0</xdr:rowOff>
    </xdr:to>
    <xdr:sp macro="" textlink="">
      <xdr:nvSpPr>
        <xdr:cNvPr id="715" name="正方形/長方形 714"/>
        <xdr:cNvSpPr/>
      </xdr:nvSpPr>
      <xdr:spPr>
        <a:xfrm>
          <a:off x="1622044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57785</xdr:rowOff>
    </xdr:from>
    <xdr:to>
      <xdr:col>110</xdr:col>
      <xdr:colOff>0</xdr:colOff>
      <xdr:row>26</xdr:row>
      <xdr:rowOff>142240</xdr:rowOff>
    </xdr:to>
    <xdr:sp macro="" textlink="">
      <xdr:nvSpPr>
        <xdr:cNvPr id="716" name="正方形/長方形 715"/>
        <xdr:cNvSpPr/>
      </xdr:nvSpPr>
      <xdr:spPr>
        <a:xfrm>
          <a:off x="1709928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90170</xdr:rowOff>
    </xdr:from>
    <xdr:to>
      <xdr:col>110</xdr:col>
      <xdr:colOff>0</xdr:colOff>
      <xdr:row>28</xdr:row>
      <xdr:rowOff>0</xdr:rowOff>
    </xdr:to>
    <xdr:sp macro="" textlink="">
      <xdr:nvSpPr>
        <xdr:cNvPr id="717" name="正方形/長方形 716"/>
        <xdr:cNvSpPr/>
      </xdr:nvSpPr>
      <xdr:spPr>
        <a:xfrm>
          <a:off x="1709928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57785</xdr:rowOff>
    </xdr:from>
    <xdr:to>
      <xdr:col>116</xdr:col>
      <xdr:colOff>0</xdr:colOff>
      <xdr:row>26</xdr:row>
      <xdr:rowOff>142240</xdr:rowOff>
    </xdr:to>
    <xdr:sp macro="" textlink="">
      <xdr:nvSpPr>
        <xdr:cNvPr id="718" name="正方形/長方形 717"/>
        <xdr:cNvSpPr/>
      </xdr:nvSpPr>
      <xdr:spPr>
        <a:xfrm>
          <a:off x="18105120" y="42525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90170</xdr:rowOff>
    </xdr:from>
    <xdr:to>
      <xdr:col>116</xdr:col>
      <xdr:colOff>0</xdr:colOff>
      <xdr:row>28</xdr:row>
      <xdr:rowOff>0</xdr:rowOff>
    </xdr:to>
    <xdr:sp macro="" textlink="">
      <xdr:nvSpPr>
        <xdr:cNvPr id="719" name="正方形/長方形 718"/>
        <xdr:cNvSpPr/>
      </xdr:nvSpPr>
      <xdr:spPr>
        <a:xfrm>
          <a:off x="18105120" y="44526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84455</xdr:rowOff>
    </xdr:to>
    <xdr:sp macro="" textlink="">
      <xdr:nvSpPr>
        <xdr:cNvPr id="720" name="正方形/長方形 719"/>
        <xdr:cNvSpPr/>
      </xdr:nvSpPr>
      <xdr:spPr>
        <a:xfrm>
          <a:off x="16093440" y="47231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9235"/>
    <xdr:sp macro="" textlink="">
      <xdr:nvSpPr>
        <xdr:cNvPr id="721" name="テキスト ボックス 720"/>
        <xdr:cNvSpPr txBox="1"/>
      </xdr:nvSpPr>
      <xdr:spPr>
        <a:xfrm>
          <a:off x="16078200" y="45364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84455</xdr:rowOff>
    </xdr:from>
    <xdr:to>
      <xdr:col>120</xdr:col>
      <xdr:colOff>114300</xdr:colOff>
      <xdr:row>41</xdr:row>
      <xdr:rowOff>84455</xdr:rowOff>
    </xdr:to>
    <xdr:cxnSp macro="">
      <xdr:nvCxnSpPr>
        <xdr:cNvPr id="722" name="直線コネクタ 721"/>
        <xdr:cNvCxnSpPr/>
      </xdr:nvCxnSpPr>
      <xdr:spPr>
        <a:xfrm>
          <a:off x="16093440" y="69615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100330</xdr:rowOff>
    </xdr:from>
    <xdr:to>
      <xdr:col>120</xdr:col>
      <xdr:colOff>114300</xdr:colOff>
      <xdr:row>39</xdr:row>
      <xdr:rowOff>100330</xdr:rowOff>
    </xdr:to>
    <xdr:cxnSp macro="">
      <xdr:nvCxnSpPr>
        <xdr:cNvPr id="723" name="直線コネクタ 722"/>
        <xdr:cNvCxnSpPr/>
      </xdr:nvCxnSpPr>
      <xdr:spPr>
        <a:xfrm>
          <a:off x="16093440" y="6642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130175</xdr:rowOff>
    </xdr:from>
    <xdr:ext cx="248920" cy="261620"/>
    <xdr:sp macro="" textlink="">
      <xdr:nvSpPr>
        <xdr:cNvPr id="724" name="テキスト ボックス 723"/>
        <xdr:cNvSpPr txBox="1"/>
      </xdr:nvSpPr>
      <xdr:spPr>
        <a:xfrm>
          <a:off x="15890240" y="6504305"/>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116840</xdr:rowOff>
    </xdr:from>
    <xdr:to>
      <xdr:col>120</xdr:col>
      <xdr:colOff>114300</xdr:colOff>
      <xdr:row>37</xdr:row>
      <xdr:rowOff>116840</xdr:rowOff>
    </xdr:to>
    <xdr:cxnSp macro="">
      <xdr:nvCxnSpPr>
        <xdr:cNvPr id="725" name="直線コネクタ 724"/>
        <xdr:cNvCxnSpPr/>
      </xdr:nvCxnSpPr>
      <xdr:spPr>
        <a:xfrm>
          <a:off x="16093440" y="63233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146685</xdr:rowOff>
    </xdr:from>
    <xdr:ext cx="467360" cy="262255"/>
    <xdr:sp macro="" textlink="">
      <xdr:nvSpPr>
        <xdr:cNvPr id="726" name="テキスト ボックス 725"/>
        <xdr:cNvSpPr txBox="1"/>
      </xdr:nvSpPr>
      <xdr:spPr>
        <a:xfrm>
          <a:off x="15694660" y="618553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133350</xdr:rowOff>
    </xdr:from>
    <xdr:to>
      <xdr:col>120</xdr:col>
      <xdr:colOff>114300</xdr:colOff>
      <xdr:row>35</xdr:row>
      <xdr:rowOff>133350</xdr:rowOff>
    </xdr:to>
    <xdr:cxnSp macro="">
      <xdr:nvCxnSpPr>
        <xdr:cNvPr id="727" name="直線コネクタ 726"/>
        <xdr:cNvCxnSpPr/>
      </xdr:nvCxnSpPr>
      <xdr:spPr>
        <a:xfrm>
          <a:off x="16093440" y="60045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163195</xdr:rowOff>
    </xdr:from>
    <xdr:ext cx="467360" cy="261620"/>
    <xdr:sp macro="" textlink="">
      <xdr:nvSpPr>
        <xdr:cNvPr id="728" name="テキスト ボックス 727"/>
        <xdr:cNvSpPr txBox="1"/>
      </xdr:nvSpPr>
      <xdr:spPr>
        <a:xfrm>
          <a:off x="15694660" y="586676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150495</xdr:rowOff>
    </xdr:from>
    <xdr:to>
      <xdr:col>120</xdr:col>
      <xdr:colOff>114300</xdr:colOff>
      <xdr:row>33</xdr:row>
      <xdr:rowOff>150495</xdr:rowOff>
    </xdr:to>
    <xdr:cxnSp macro="">
      <xdr:nvCxnSpPr>
        <xdr:cNvPr id="729" name="直線コネクタ 728"/>
        <xdr:cNvCxnSpPr/>
      </xdr:nvCxnSpPr>
      <xdr:spPr>
        <a:xfrm>
          <a:off x="16093440" y="568642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7360" cy="262890"/>
    <xdr:sp macro="" textlink="">
      <xdr:nvSpPr>
        <xdr:cNvPr id="730" name="テキスト ボックス 729"/>
        <xdr:cNvSpPr txBox="1"/>
      </xdr:nvSpPr>
      <xdr:spPr>
        <a:xfrm>
          <a:off x="15694660" y="554164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167005</xdr:rowOff>
    </xdr:from>
    <xdr:to>
      <xdr:col>120</xdr:col>
      <xdr:colOff>114300</xdr:colOff>
      <xdr:row>31</xdr:row>
      <xdr:rowOff>167005</xdr:rowOff>
    </xdr:to>
    <xdr:cxnSp macro="">
      <xdr:nvCxnSpPr>
        <xdr:cNvPr id="731" name="直線コネクタ 730"/>
        <xdr:cNvCxnSpPr/>
      </xdr:nvCxnSpPr>
      <xdr:spPr>
        <a:xfrm>
          <a:off x="16093440" y="53676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7360" cy="262890"/>
    <xdr:sp macro="" textlink="">
      <xdr:nvSpPr>
        <xdr:cNvPr id="732" name="テキスト ボックス 731"/>
        <xdr:cNvSpPr txBox="1"/>
      </xdr:nvSpPr>
      <xdr:spPr>
        <a:xfrm>
          <a:off x="15694660" y="522287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3" name="直線コネクタ 732"/>
        <xdr:cNvCxnSpPr/>
      </xdr:nvCxnSpPr>
      <xdr:spPr>
        <a:xfrm>
          <a:off x="16093440" y="50419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38735</xdr:rowOff>
    </xdr:from>
    <xdr:ext cx="467360" cy="262890"/>
    <xdr:sp macro="" textlink="">
      <xdr:nvSpPr>
        <xdr:cNvPr id="734" name="テキスト ボックス 733"/>
        <xdr:cNvSpPr txBox="1"/>
      </xdr:nvSpPr>
      <xdr:spPr>
        <a:xfrm>
          <a:off x="15694660" y="490410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6093440" y="47231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55245</xdr:rowOff>
    </xdr:from>
    <xdr:ext cx="467360" cy="262255"/>
    <xdr:sp macro="" textlink="">
      <xdr:nvSpPr>
        <xdr:cNvPr id="736" name="テキスト ボックス 735"/>
        <xdr:cNvSpPr txBox="1"/>
      </xdr:nvSpPr>
      <xdr:spPr>
        <a:xfrm>
          <a:off x="15694660" y="458533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84455</xdr:rowOff>
    </xdr:to>
    <xdr:sp macro="" textlink="">
      <xdr:nvSpPr>
        <xdr:cNvPr id="737" name="諸支出金グラフ枠"/>
        <xdr:cNvSpPr/>
      </xdr:nvSpPr>
      <xdr:spPr>
        <a:xfrm>
          <a:off x="16093440" y="47231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167640</xdr:rowOff>
    </xdr:from>
    <xdr:to>
      <xdr:col>116</xdr:col>
      <xdr:colOff>62865</xdr:colOff>
      <xdr:row>39</xdr:row>
      <xdr:rowOff>100330</xdr:rowOff>
    </xdr:to>
    <xdr:cxnSp macro="">
      <xdr:nvCxnSpPr>
        <xdr:cNvPr id="738" name="直線コネクタ 737"/>
        <xdr:cNvCxnSpPr/>
      </xdr:nvCxnSpPr>
      <xdr:spPr>
        <a:xfrm flipV="1">
          <a:off x="19507835" y="520065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120015</xdr:rowOff>
    </xdr:from>
    <xdr:ext cx="249555" cy="263525"/>
    <xdr:sp macro="" textlink="">
      <xdr:nvSpPr>
        <xdr:cNvPr id="739" name="諸支出金最小値テキスト"/>
        <xdr:cNvSpPr txBox="1"/>
      </xdr:nvSpPr>
      <xdr:spPr>
        <a:xfrm>
          <a:off x="19560540" y="666178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100330</xdr:rowOff>
    </xdr:from>
    <xdr:to>
      <xdr:col>116</xdr:col>
      <xdr:colOff>152400</xdr:colOff>
      <xdr:row>39</xdr:row>
      <xdr:rowOff>100330</xdr:rowOff>
    </xdr:to>
    <xdr:cxnSp macro="">
      <xdr:nvCxnSpPr>
        <xdr:cNvPr id="740" name="直線コネクタ 739"/>
        <xdr:cNvCxnSpPr/>
      </xdr:nvCxnSpPr>
      <xdr:spPr>
        <a:xfrm>
          <a:off x="19443700" y="6642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117475</xdr:rowOff>
    </xdr:from>
    <xdr:ext cx="469900" cy="262890"/>
    <xdr:sp macro="" textlink="">
      <xdr:nvSpPr>
        <xdr:cNvPr id="741" name="諸支出金最大値テキスト"/>
        <xdr:cNvSpPr txBox="1"/>
      </xdr:nvSpPr>
      <xdr:spPr>
        <a:xfrm>
          <a:off x="19560540" y="498284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4,509</a:t>
          </a:r>
          <a:endParaRPr kumimoji="1" lang="ja-JP" altLang="en-US" sz="1000" b="1">
            <a:latin typeface="ＭＳ Ｐゴシック"/>
          </a:endParaRPr>
        </a:p>
      </xdr:txBody>
    </xdr:sp>
    <xdr:clientData/>
  </xdr:oneCellAnchor>
  <xdr:twoCellAnchor>
    <xdr:from>
      <xdr:col>115</xdr:col>
      <xdr:colOff>165100</xdr:colOff>
      <xdr:row>30</xdr:row>
      <xdr:rowOff>167640</xdr:rowOff>
    </xdr:from>
    <xdr:to>
      <xdr:col>116</xdr:col>
      <xdr:colOff>152400</xdr:colOff>
      <xdr:row>30</xdr:row>
      <xdr:rowOff>167640</xdr:rowOff>
    </xdr:to>
    <xdr:cxnSp macro="">
      <xdr:nvCxnSpPr>
        <xdr:cNvPr id="742" name="直線コネクタ 741"/>
        <xdr:cNvCxnSpPr/>
      </xdr:nvCxnSpPr>
      <xdr:spPr>
        <a:xfrm>
          <a:off x="19443700" y="52006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39</xdr:row>
      <xdr:rowOff>100330</xdr:rowOff>
    </xdr:from>
    <xdr:to>
      <xdr:col>116</xdr:col>
      <xdr:colOff>63500</xdr:colOff>
      <xdr:row>39</xdr:row>
      <xdr:rowOff>100330</xdr:rowOff>
    </xdr:to>
    <xdr:cxnSp macro="">
      <xdr:nvCxnSpPr>
        <xdr:cNvPr id="743" name="直線コネクタ 742"/>
        <xdr:cNvCxnSpPr/>
      </xdr:nvCxnSpPr>
      <xdr:spPr>
        <a:xfrm>
          <a:off x="18775680" y="664210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36830</xdr:rowOff>
    </xdr:from>
    <xdr:ext cx="378460" cy="262255"/>
    <xdr:sp macro="" textlink="">
      <xdr:nvSpPr>
        <xdr:cNvPr id="744" name="諸支出金平均値テキスト"/>
        <xdr:cNvSpPr txBox="1"/>
      </xdr:nvSpPr>
      <xdr:spPr>
        <a:xfrm>
          <a:off x="19560540" y="6410960"/>
          <a:ext cx="37846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13970</xdr:rowOff>
    </xdr:from>
    <xdr:to>
      <xdr:col>116</xdr:col>
      <xdr:colOff>114300</xdr:colOff>
      <xdr:row>39</xdr:row>
      <xdr:rowOff>116840</xdr:rowOff>
    </xdr:to>
    <xdr:sp macro="" textlink="">
      <xdr:nvSpPr>
        <xdr:cNvPr id="745" name="フローチャート: 判断 744"/>
        <xdr:cNvSpPr/>
      </xdr:nvSpPr>
      <xdr:spPr>
        <a:xfrm>
          <a:off x="19458940" y="65557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100330</xdr:rowOff>
    </xdr:from>
    <xdr:to>
      <xdr:col>111</xdr:col>
      <xdr:colOff>167640</xdr:colOff>
      <xdr:row>39</xdr:row>
      <xdr:rowOff>100330</xdr:rowOff>
    </xdr:to>
    <xdr:cxnSp macro="">
      <xdr:nvCxnSpPr>
        <xdr:cNvPr id="746" name="直線コネクタ 745"/>
        <xdr:cNvCxnSpPr/>
      </xdr:nvCxnSpPr>
      <xdr:spPr>
        <a:xfrm>
          <a:off x="17988280" y="66421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27305</xdr:rowOff>
    </xdr:from>
    <xdr:to>
      <xdr:col>112</xdr:col>
      <xdr:colOff>38100</xdr:colOff>
      <xdr:row>39</xdr:row>
      <xdr:rowOff>130810</xdr:rowOff>
    </xdr:to>
    <xdr:sp macro="" textlink="">
      <xdr:nvSpPr>
        <xdr:cNvPr id="747" name="フローチャート: 判断 746"/>
        <xdr:cNvSpPr/>
      </xdr:nvSpPr>
      <xdr:spPr>
        <a:xfrm>
          <a:off x="18735040" y="656907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147955</xdr:rowOff>
    </xdr:from>
    <xdr:ext cx="313690" cy="262255"/>
    <xdr:sp macro="" textlink="">
      <xdr:nvSpPr>
        <xdr:cNvPr id="748" name="テキスト ボックス 747"/>
        <xdr:cNvSpPr txBox="1"/>
      </xdr:nvSpPr>
      <xdr:spPr>
        <a:xfrm>
          <a:off x="18628995" y="6354445"/>
          <a:ext cx="3136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100330</xdr:rowOff>
    </xdr:from>
    <xdr:to>
      <xdr:col>107</xdr:col>
      <xdr:colOff>50800</xdr:colOff>
      <xdr:row>39</xdr:row>
      <xdr:rowOff>100330</xdr:rowOff>
    </xdr:to>
    <xdr:cxnSp macro="">
      <xdr:nvCxnSpPr>
        <xdr:cNvPr id="749" name="直線コネクタ 748"/>
        <xdr:cNvCxnSpPr/>
      </xdr:nvCxnSpPr>
      <xdr:spPr>
        <a:xfrm>
          <a:off x="17213580" y="66421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38735</xdr:rowOff>
    </xdr:from>
    <xdr:to>
      <xdr:col>107</xdr:col>
      <xdr:colOff>101600</xdr:colOff>
      <xdr:row>39</xdr:row>
      <xdr:rowOff>142240</xdr:rowOff>
    </xdr:to>
    <xdr:sp macro="" textlink="">
      <xdr:nvSpPr>
        <xdr:cNvPr id="750" name="フローチャート: 判断 749"/>
        <xdr:cNvSpPr/>
      </xdr:nvSpPr>
      <xdr:spPr>
        <a:xfrm>
          <a:off x="17937480" y="65805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158750</xdr:rowOff>
    </xdr:from>
    <xdr:ext cx="312420" cy="261620"/>
    <xdr:sp macro="" textlink="">
      <xdr:nvSpPr>
        <xdr:cNvPr id="751" name="テキスト ボックス 750"/>
        <xdr:cNvSpPr txBox="1"/>
      </xdr:nvSpPr>
      <xdr:spPr>
        <a:xfrm>
          <a:off x="17854295" y="6365240"/>
          <a:ext cx="3124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39</xdr:row>
      <xdr:rowOff>100330</xdr:rowOff>
    </xdr:from>
    <xdr:to>
      <xdr:col>102</xdr:col>
      <xdr:colOff>114300</xdr:colOff>
      <xdr:row>39</xdr:row>
      <xdr:rowOff>100330</xdr:rowOff>
    </xdr:to>
    <xdr:cxnSp macro="">
      <xdr:nvCxnSpPr>
        <xdr:cNvPr id="752" name="直線コネクタ 751"/>
        <xdr:cNvCxnSpPr/>
      </xdr:nvCxnSpPr>
      <xdr:spPr>
        <a:xfrm>
          <a:off x="16428720" y="664210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27305</xdr:rowOff>
    </xdr:from>
    <xdr:to>
      <xdr:col>102</xdr:col>
      <xdr:colOff>165100</xdr:colOff>
      <xdr:row>39</xdr:row>
      <xdr:rowOff>130810</xdr:rowOff>
    </xdr:to>
    <xdr:sp macro="" textlink="">
      <xdr:nvSpPr>
        <xdr:cNvPr id="753" name="フローチャート: 判断 752"/>
        <xdr:cNvSpPr/>
      </xdr:nvSpPr>
      <xdr:spPr>
        <a:xfrm>
          <a:off x="17162780" y="65690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147955</xdr:rowOff>
    </xdr:from>
    <xdr:ext cx="313690" cy="262255"/>
    <xdr:sp macro="" textlink="">
      <xdr:nvSpPr>
        <xdr:cNvPr id="754" name="テキスト ボックス 753"/>
        <xdr:cNvSpPr txBox="1"/>
      </xdr:nvSpPr>
      <xdr:spPr>
        <a:xfrm>
          <a:off x="17079595" y="6354445"/>
          <a:ext cx="3136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165735</xdr:rowOff>
    </xdr:from>
    <xdr:to>
      <xdr:col>98</xdr:col>
      <xdr:colOff>38100</xdr:colOff>
      <xdr:row>39</xdr:row>
      <xdr:rowOff>94615</xdr:rowOff>
    </xdr:to>
    <xdr:sp macro="" textlink="">
      <xdr:nvSpPr>
        <xdr:cNvPr id="755" name="フローチャート: 判断 754"/>
        <xdr:cNvSpPr/>
      </xdr:nvSpPr>
      <xdr:spPr>
        <a:xfrm>
          <a:off x="16388080" y="653986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167640</xdr:colOff>
      <xdr:row>37</xdr:row>
      <xdr:rowOff>111760</xdr:rowOff>
    </xdr:from>
    <xdr:ext cx="378460" cy="262890"/>
    <xdr:sp macro="" textlink="">
      <xdr:nvSpPr>
        <xdr:cNvPr id="756" name="テキスト ボックス 755"/>
        <xdr:cNvSpPr txBox="1"/>
      </xdr:nvSpPr>
      <xdr:spPr>
        <a:xfrm>
          <a:off x="16261080" y="6318250"/>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81280</xdr:rowOff>
    </xdr:from>
    <xdr:ext cx="762000" cy="262890"/>
    <xdr:sp macro="" textlink="">
      <xdr:nvSpPr>
        <xdr:cNvPr id="757" name="テキスト ボックス 756"/>
        <xdr:cNvSpPr txBox="1"/>
      </xdr:nvSpPr>
      <xdr:spPr>
        <a:xfrm>
          <a:off x="1934210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167640</xdr:colOff>
      <xdr:row>41</xdr:row>
      <xdr:rowOff>81280</xdr:rowOff>
    </xdr:from>
    <xdr:ext cx="762000" cy="262890"/>
    <xdr:sp macro="" textlink="">
      <xdr:nvSpPr>
        <xdr:cNvPr id="758" name="テキスト ボックス 757"/>
        <xdr:cNvSpPr txBox="1"/>
      </xdr:nvSpPr>
      <xdr:spPr>
        <a:xfrm>
          <a:off x="186080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81280</xdr:rowOff>
    </xdr:from>
    <xdr:ext cx="762000" cy="262890"/>
    <xdr:sp macro="" textlink="">
      <xdr:nvSpPr>
        <xdr:cNvPr id="759" name="テキスト ボックス 758"/>
        <xdr:cNvSpPr txBox="1"/>
      </xdr:nvSpPr>
      <xdr:spPr>
        <a:xfrm>
          <a:off x="178206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81280</xdr:rowOff>
    </xdr:from>
    <xdr:ext cx="762000" cy="262890"/>
    <xdr:sp macro="" textlink="">
      <xdr:nvSpPr>
        <xdr:cNvPr id="760" name="テキスト ボックス 759"/>
        <xdr:cNvSpPr txBox="1"/>
      </xdr:nvSpPr>
      <xdr:spPr>
        <a:xfrm>
          <a:off x="1704594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167640</xdr:colOff>
      <xdr:row>41</xdr:row>
      <xdr:rowOff>81280</xdr:rowOff>
    </xdr:from>
    <xdr:ext cx="762000" cy="262890"/>
    <xdr:sp macro="" textlink="">
      <xdr:nvSpPr>
        <xdr:cNvPr id="761" name="テキスト ボックス 760"/>
        <xdr:cNvSpPr txBox="1"/>
      </xdr:nvSpPr>
      <xdr:spPr>
        <a:xfrm>
          <a:off x="16261080" y="69583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49530</xdr:rowOff>
    </xdr:from>
    <xdr:to>
      <xdr:col>116</xdr:col>
      <xdr:colOff>114300</xdr:colOff>
      <xdr:row>39</xdr:row>
      <xdr:rowOff>151765</xdr:rowOff>
    </xdr:to>
    <xdr:sp macro="" textlink="">
      <xdr:nvSpPr>
        <xdr:cNvPr id="762" name="楕円 761"/>
        <xdr:cNvSpPr/>
      </xdr:nvSpPr>
      <xdr:spPr>
        <a:xfrm>
          <a:off x="19458940" y="65913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165735</xdr:rowOff>
    </xdr:from>
    <xdr:ext cx="249555" cy="261620"/>
    <xdr:sp macro="" textlink="">
      <xdr:nvSpPr>
        <xdr:cNvPr id="763" name="諸支出金該当値テキスト"/>
        <xdr:cNvSpPr txBox="1"/>
      </xdr:nvSpPr>
      <xdr:spPr>
        <a:xfrm>
          <a:off x="19560540" y="653986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49530</xdr:rowOff>
    </xdr:from>
    <xdr:to>
      <xdr:col>112</xdr:col>
      <xdr:colOff>38100</xdr:colOff>
      <xdr:row>39</xdr:row>
      <xdr:rowOff>151765</xdr:rowOff>
    </xdr:to>
    <xdr:sp macro="" textlink="">
      <xdr:nvSpPr>
        <xdr:cNvPr id="764" name="楕円 763"/>
        <xdr:cNvSpPr/>
      </xdr:nvSpPr>
      <xdr:spPr>
        <a:xfrm>
          <a:off x="18735040" y="6591300"/>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143510</xdr:rowOff>
    </xdr:from>
    <xdr:ext cx="249555" cy="262255"/>
    <xdr:sp macro="" textlink="">
      <xdr:nvSpPr>
        <xdr:cNvPr id="765" name="テキスト ボックス 764"/>
        <xdr:cNvSpPr txBox="1"/>
      </xdr:nvSpPr>
      <xdr:spPr>
        <a:xfrm>
          <a:off x="18661380" y="6685280"/>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49530</xdr:rowOff>
    </xdr:from>
    <xdr:to>
      <xdr:col>107</xdr:col>
      <xdr:colOff>101600</xdr:colOff>
      <xdr:row>39</xdr:row>
      <xdr:rowOff>151765</xdr:rowOff>
    </xdr:to>
    <xdr:sp macro="" textlink="">
      <xdr:nvSpPr>
        <xdr:cNvPr id="766" name="楕円 765"/>
        <xdr:cNvSpPr/>
      </xdr:nvSpPr>
      <xdr:spPr>
        <a:xfrm>
          <a:off x="17937480" y="65913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143510</xdr:rowOff>
    </xdr:from>
    <xdr:ext cx="249555" cy="262255"/>
    <xdr:sp macro="" textlink="">
      <xdr:nvSpPr>
        <xdr:cNvPr id="767" name="テキスト ボックス 766"/>
        <xdr:cNvSpPr txBox="1"/>
      </xdr:nvSpPr>
      <xdr:spPr>
        <a:xfrm>
          <a:off x="17886680" y="6685280"/>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49530</xdr:rowOff>
    </xdr:from>
    <xdr:to>
      <xdr:col>102</xdr:col>
      <xdr:colOff>165100</xdr:colOff>
      <xdr:row>39</xdr:row>
      <xdr:rowOff>151765</xdr:rowOff>
    </xdr:to>
    <xdr:sp macro="" textlink="">
      <xdr:nvSpPr>
        <xdr:cNvPr id="768" name="楕円 767"/>
        <xdr:cNvSpPr/>
      </xdr:nvSpPr>
      <xdr:spPr>
        <a:xfrm>
          <a:off x="17162780" y="65913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39</xdr:row>
      <xdr:rowOff>143510</xdr:rowOff>
    </xdr:from>
    <xdr:ext cx="249555" cy="262255"/>
    <xdr:sp macro="" textlink="">
      <xdr:nvSpPr>
        <xdr:cNvPr id="769" name="テキスト ボックス 768"/>
        <xdr:cNvSpPr txBox="1"/>
      </xdr:nvSpPr>
      <xdr:spPr>
        <a:xfrm>
          <a:off x="17099280" y="6685280"/>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49530</xdr:rowOff>
    </xdr:from>
    <xdr:to>
      <xdr:col>98</xdr:col>
      <xdr:colOff>38100</xdr:colOff>
      <xdr:row>39</xdr:row>
      <xdr:rowOff>151765</xdr:rowOff>
    </xdr:to>
    <xdr:sp macro="" textlink="">
      <xdr:nvSpPr>
        <xdr:cNvPr id="770" name="楕円 769"/>
        <xdr:cNvSpPr/>
      </xdr:nvSpPr>
      <xdr:spPr>
        <a:xfrm>
          <a:off x="16388080" y="6591300"/>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143510</xdr:rowOff>
    </xdr:from>
    <xdr:ext cx="249555" cy="262255"/>
    <xdr:sp macro="" textlink="">
      <xdr:nvSpPr>
        <xdr:cNvPr id="771" name="テキスト ボックス 770"/>
        <xdr:cNvSpPr txBox="1"/>
      </xdr:nvSpPr>
      <xdr:spPr>
        <a:xfrm>
          <a:off x="16314420" y="6685280"/>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57785</xdr:rowOff>
    </xdr:from>
    <xdr:to>
      <xdr:col>120</xdr:col>
      <xdr:colOff>114300</xdr:colOff>
      <xdr:row>45</xdr:row>
      <xdr:rowOff>32385</xdr:rowOff>
    </xdr:to>
    <xdr:sp macro="" textlink="">
      <xdr:nvSpPr>
        <xdr:cNvPr id="772" name="正方形/長方形 771"/>
        <xdr:cNvSpPr/>
      </xdr:nvSpPr>
      <xdr:spPr>
        <a:xfrm>
          <a:off x="16093440" y="7270115"/>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57785</xdr:rowOff>
    </xdr:from>
    <xdr:to>
      <xdr:col>104</xdr:col>
      <xdr:colOff>127000</xdr:colOff>
      <xdr:row>46</xdr:row>
      <xdr:rowOff>142240</xdr:rowOff>
    </xdr:to>
    <xdr:sp macro="" textlink="">
      <xdr:nvSpPr>
        <xdr:cNvPr id="773" name="正方形/長方形 772"/>
        <xdr:cNvSpPr/>
      </xdr:nvSpPr>
      <xdr:spPr>
        <a:xfrm>
          <a:off x="1622044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90170</xdr:rowOff>
    </xdr:from>
    <xdr:to>
      <xdr:col>104</xdr:col>
      <xdr:colOff>127000</xdr:colOff>
      <xdr:row>48</xdr:row>
      <xdr:rowOff>0</xdr:rowOff>
    </xdr:to>
    <xdr:sp macro="" textlink="">
      <xdr:nvSpPr>
        <xdr:cNvPr id="774" name="正方形/長方形 773"/>
        <xdr:cNvSpPr/>
      </xdr:nvSpPr>
      <xdr:spPr>
        <a:xfrm>
          <a:off x="1622044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57785</xdr:rowOff>
    </xdr:from>
    <xdr:to>
      <xdr:col>110</xdr:col>
      <xdr:colOff>0</xdr:colOff>
      <xdr:row>46</xdr:row>
      <xdr:rowOff>142240</xdr:rowOff>
    </xdr:to>
    <xdr:sp macro="" textlink="">
      <xdr:nvSpPr>
        <xdr:cNvPr id="775" name="正方形/長方形 774"/>
        <xdr:cNvSpPr/>
      </xdr:nvSpPr>
      <xdr:spPr>
        <a:xfrm>
          <a:off x="1709928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90170</xdr:rowOff>
    </xdr:from>
    <xdr:to>
      <xdr:col>110</xdr:col>
      <xdr:colOff>0</xdr:colOff>
      <xdr:row>48</xdr:row>
      <xdr:rowOff>0</xdr:rowOff>
    </xdr:to>
    <xdr:sp macro="" textlink="">
      <xdr:nvSpPr>
        <xdr:cNvPr id="776" name="正方形/長方形 775"/>
        <xdr:cNvSpPr/>
      </xdr:nvSpPr>
      <xdr:spPr>
        <a:xfrm>
          <a:off x="1709928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57785</xdr:rowOff>
    </xdr:from>
    <xdr:to>
      <xdr:col>116</xdr:col>
      <xdr:colOff>0</xdr:colOff>
      <xdr:row>46</xdr:row>
      <xdr:rowOff>142240</xdr:rowOff>
    </xdr:to>
    <xdr:sp macro="" textlink="">
      <xdr:nvSpPr>
        <xdr:cNvPr id="777" name="正方形/長方形 776"/>
        <xdr:cNvSpPr/>
      </xdr:nvSpPr>
      <xdr:spPr>
        <a:xfrm>
          <a:off x="18105120" y="7605395"/>
          <a:ext cx="13411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90170</xdr:rowOff>
    </xdr:from>
    <xdr:to>
      <xdr:col>116</xdr:col>
      <xdr:colOff>0</xdr:colOff>
      <xdr:row>48</xdr:row>
      <xdr:rowOff>0</xdr:rowOff>
    </xdr:to>
    <xdr:sp macro="" textlink="">
      <xdr:nvSpPr>
        <xdr:cNvPr id="778" name="正方形/長方形 777"/>
        <xdr:cNvSpPr/>
      </xdr:nvSpPr>
      <xdr:spPr>
        <a:xfrm>
          <a:off x="18105120" y="7805420"/>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84455</xdr:rowOff>
    </xdr:to>
    <xdr:sp macro="" textlink="">
      <xdr:nvSpPr>
        <xdr:cNvPr id="779" name="正方形/長方形 778"/>
        <xdr:cNvSpPr/>
      </xdr:nvSpPr>
      <xdr:spPr>
        <a:xfrm>
          <a:off x="16093440" y="8075930"/>
          <a:ext cx="413766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9235"/>
    <xdr:sp macro="" textlink="">
      <xdr:nvSpPr>
        <xdr:cNvPr id="780" name="テキスト ボックス 779"/>
        <xdr:cNvSpPr txBox="1"/>
      </xdr:nvSpPr>
      <xdr:spPr>
        <a:xfrm>
          <a:off x="16078200" y="7889240"/>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84455</xdr:rowOff>
    </xdr:from>
    <xdr:to>
      <xdr:col>120</xdr:col>
      <xdr:colOff>114300</xdr:colOff>
      <xdr:row>61</xdr:row>
      <xdr:rowOff>84455</xdr:rowOff>
    </xdr:to>
    <xdr:cxnSp macro="">
      <xdr:nvCxnSpPr>
        <xdr:cNvPr id="781" name="直線コネクタ 780"/>
        <xdr:cNvCxnSpPr/>
      </xdr:nvCxnSpPr>
      <xdr:spPr>
        <a:xfrm>
          <a:off x="16093440" y="103143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142240</xdr:rowOff>
    </xdr:from>
    <xdr:to>
      <xdr:col>120</xdr:col>
      <xdr:colOff>114300</xdr:colOff>
      <xdr:row>54</xdr:row>
      <xdr:rowOff>142240</xdr:rowOff>
    </xdr:to>
    <xdr:cxnSp macro="">
      <xdr:nvCxnSpPr>
        <xdr:cNvPr id="782" name="直線コネクタ 781"/>
        <xdr:cNvCxnSpPr/>
      </xdr:nvCxnSpPr>
      <xdr:spPr>
        <a:xfrm>
          <a:off x="16093440" y="9198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8920" cy="262890"/>
    <xdr:sp macro="" textlink="">
      <xdr:nvSpPr>
        <xdr:cNvPr id="783" name="テキスト ボックス 782"/>
        <xdr:cNvSpPr txBox="1"/>
      </xdr:nvSpPr>
      <xdr:spPr>
        <a:xfrm>
          <a:off x="15890240" y="905637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6093440" y="80759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55245</xdr:rowOff>
    </xdr:from>
    <xdr:ext cx="248920" cy="262255"/>
    <xdr:sp macro="" textlink="">
      <xdr:nvSpPr>
        <xdr:cNvPr id="785" name="テキスト ボックス 784"/>
        <xdr:cNvSpPr txBox="1"/>
      </xdr:nvSpPr>
      <xdr:spPr>
        <a:xfrm>
          <a:off x="15890240" y="793813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84455</xdr:rowOff>
    </xdr:to>
    <xdr:sp macro="" textlink="">
      <xdr:nvSpPr>
        <xdr:cNvPr id="786" name="前年度繰上充用金グラフ枠"/>
        <xdr:cNvSpPr/>
      </xdr:nvSpPr>
      <xdr:spPr>
        <a:xfrm>
          <a:off x="16093440" y="8075930"/>
          <a:ext cx="413766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142240</xdr:rowOff>
    </xdr:from>
    <xdr:to>
      <xdr:col>116</xdr:col>
      <xdr:colOff>62865</xdr:colOff>
      <xdr:row>54</xdr:row>
      <xdr:rowOff>142240</xdr:rowOff>
    </xdr:to>
    <xdr:cxnSp macro="">
      <xdr:nvCxnSpPr>
        <xdr:cNvPr id="787" name="直線コネクタ 786"/>
        <xdr:cNvCxnSpPr/>
      </xdr:nvCxnSpPr>
      <xdr:spPr>
        <a:xfrm>
          <a:off x="19507835" y="9198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10795</xdr:rowOff>
    </xdr:from>
    <xdr:ext cx="249555" cy="262255"/>
    <xdr:sp macro="" textlink="">
      <xdr:nvSpPr>
        <xdr:cNvPr id="788" name="前年度繰上充用金最小値テキスト"/>
        <xdr:cNvSpPr txBox="1"/>
      </xdr:nvSpPr>
      <xdr:spPr>
        <a:xfrm>
          <a:off x="19560540" y="923480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142240</xdr:rowOff>
    </xdr:from>
    <xdr:to>
      <xdr:col>116</xdr:col>
      <xdr:colOff>152400</xdr:colOff>
      <xdr:row>54</xdr:row>
      <xdr:rowOff>142240</xdr:rowOff>
    </xdr:to>
    <xdr:cxnSp macro="">
      <xdr:nvCxnSpPr>
        <xdr:cNvPr id="789" name="直線コネクタ 788"/>
        <xdr:cNvCxnSpPr/>
      </xdr:nvCxnSpPr>
      <xdr:spPr>
        <a:xfrm>
          <a:off x="19443700" y="9198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10795</xdr:rowOff>
    </xdr:from>
    <xdr:ext cx="249555" cy="262255"/>
    <xdr:sp macro="" textlink="">
      <xdr:nvSpPr>
        <xdr:cNvPr id="790" name="前年度繰上充用金最大値テキスト"/>
        <xdr:cNvSpPr txBox="1"/>
      </xdr:nvSpPr>
      <xdr:spPr>
        <a:xfrm>
          <a:off x="19560540" y="889952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142240</xdr:rowOff>
    </xdr:from>
    <xdr:to>
      <xdr:col>116</xdr:col>
      <xdr:colOff>152400</xdr:colOff>
      <xdr:row>54</xdr:row>
      <xdr:rowOff>142240</xdr:rowOff>
    </xdr:to>
    <xdr:cxnSp macro="">
      <xdr:nvCxnSpPr>
        <xdr:cNvPr id="791" name="直線コネクタ 790"/>
        <xdr:cNvCxnSpPr/>
      </xdr:nvCxnSpPr>
      <xdr:spPr>
        <a:xfrm>
          <a:off x="19443700" y="9198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54</xdr:row>
      <xdr:rowOff>142240</xdr:rowOff>
    </xdr:from>
    <xdr:to>
      <xdr:col>116</xdr:col>
      <xdr:colOff>63500</xdr:colOff>
      <xdr:row>54</xdr:row>
      <xdr:rowOff>142240</xdr:rowOff>
    </xdr:to>
    <xdr:cxnSp macro="">
      <xdr:nvCxnSpPr>
        <xdr:cNvPr id="792" name="直線コネクタ 791"/>
        <xdr:cNvCxnSpPr/>
      </xdr:nvCxnSpPr>
      <xdr:spPr>
        <a:xfrm>
          <a:off x="18775680" y="919861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68580</xdr:rowOff>
    </xdr:from>
    <xdr:ext cx="249555" cy="262255"/>
    <xdr:sp macro="" textlink="">
      <xdr:nvSpPr>
        <xdr:cNvPr id="793" name="前年度繰上充用金平均値テキスト"/>
        <xdr:cNvSpPr txBox="1"/>
      </xdr:nvSpPr>
      <xdr:spPr>
        <a:xfrm>
          <a:off x="19560540" y="9124950"/>
          <a:ext cx="24955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90170</xdr:rowOff>
    </xdr:from>
    <xdr:to>
      <xdr:col>116</xdr:col>
      <xdr:colOff>114300</xdr:colOff>
      <xdr:row>55</xdr:row>
      <xdr:rowOff>19050</xdr:rowOff>
    </xdr:to>
    <xdr:sp macro="" textlink="">
      <xdr:nvSpPr>
        <xdr:cNvPr id="794" name="フローチャート: 判断 793"/>
        <xdr:cNvSpPr/>
      </xdr:nvSpPr>
      <xdr:spPr>
        <a:xfrm>
          <a:off x="19458940" y="9146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142240</xdr:rowOff>
    </xdr:from>
    <xdr:to>
      <xdr:col>111</xdr:col>
      <xdr:colOff>167640</xdr:colOff>
      <xdr:row>54</xdr:row>
      <xdr:rowOff>142240</xdr:rowOff>
    </xdr:to>
    <xdr:cxnSp macro="">
      <xdr:nvCxnSpPr>
        <xdr:cNvPr id="795" name="直線コネクタ 794"/>
        <xdr:cNvCxnSpPr/>
      </xdr:nvCxnSpPr>
      <xdr:spPr>
        <a:xfrm>
          <a:off x="17988280" y="919861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90170</xdr:rowOff>
    </xdr:from>
    <xdr:to>
      <xdr:col>112</xdr:col>
      <xdr:colOff>38100</xdr:colOff>
      <xdr:row>55</xdr:row>
      <xdr:rowOff>19050</xdr:rowOff>
    </xdr:to>
    <xdr:sp macro="" textlink="">
      <xdr:nvSpPr>
        <xdr:cNvPr id="796" name="フローチャート: 判断 795"/>
        <xdr:cNvSpPr/>
      </xdr:nvSpPr>
      <xdr:spPr>
        <a:xfrm>
          <a:off x="18735040" y="914654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10795</xdr:rowOff>
    </xdr:from>
    <xdr:ext cx="249555" cy="262255"/>
    <xdr:sp macro="" textlink="">
      <xdr:nvSpPr>
        <xdr:cNvPr id="797" name="テキスト ボックス 796"/>
        <xdr:cNvSpPr txBox="1"/>
      </xdr:nvSpPr>
      <xdr:spPr>
        <a:xfrm>
          <a:off x="18661380" y="923480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142240</xdr:rowOff>
    </xdr:from>
    <xdr:to>
      <xdr:col>107</xdr:col>
      <xdr:colOff>50800</xdr:colOff>
      <xdr:row>54</xdr:row>
      <xdr:rowOff>142240</xdr:rowOff>
    </xdr:to>
    <xdr:cxnSp macro="">
      <xdr:nvCxnSpPr>
        <xdr:cNvPr id="798" name="直線コネクタ 797"/>
        <xdr:cNvCxnSpPr/>
      </xdr:nvCxnSpPr>
      <xdr:spPr>
        <a:xfrm>
          <a:off x="17213580" y="91986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90170</xdr:rowOff>
    </xdr:from>
    <xdr:to>
      <xdr:col>107</xdr:col>
      <xdr:colOff>101600</xdr:colOff>
      <xdr:row>55</xdr:row>
      <xdr:rowOff>19050</xdr:rowOff>
    </xdr:to>
    <xdr:sp macro="" textlink="">
      <xdr:nvSpPr>
        <xdr:cNvPr id="799" name="フローチャート: 判断 798"/>
        <xdr:cNvSpPr/>
      </xdr:nvSpPr>
      <xdr:spPr>
        <a:xfrm>
          <a:off x="17937480" y="9146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10795</xdr:rowOff>
    </xdr:from>
    <xdr:ext cx="249555" cy="262255"/>
    <xdr:sp macro="" textlink="">
      <xdr:nvSpPr>
        <xdr:cNvPr id="800" name="テキスト ボックス 799"/>
        <xdr:cNvSpPr txBox="1"/>
      </xdr:nvSpPr>
      <xdr:spPr>
        <a:xfrm>
          <a:off x="17886680" y="923480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54</xdr:row>
      <xdr:rowOff>142240</xdr:rowOff>
    </xdr:from>
    <xdr:to>
      <xdr:col>102</xdr:col>
      <xdr:colOff>114300</xdr:colOff>
      <xdr:row>54</xdr:row>
      <xdr:rowOff>142240</xdr:rowOff>
    </xdr:to>
    <xdr:cxnSp macro="">
      <xdr:nvCxnSpPr>
        <xdr:cNvPr id="801" name="直線コネクタ 800"/>
        <xdr:cNvCxnSpPr/>
      </xdr:nvCxnSpPr>
      <xdr:spPr>
        <a:xfrm>
          <a:off x="16428720" y="919861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90170</xdr:rowOff>
    </xdr:from>
    <xdr:to>
      <xdr:col>102</xdr:col>
      <xdr:colOff>165100</xdr:colOff>
      <xdr:row>55</xdr:row>
      <xdr:rowOff>19050</xdr:rowOff>
    </xdr:to>
    <xdr:sp macro="" textlink="">
      <xdr:nvSpPr>
        <xdr:cNvPr id="802" name="フローチャート: 判断 801"/>
        <xdr:cNvSpPr/>
      </xdr:nvSpPr>
      <xdr:spPr>
        <a:xfrm>
          <a:off x="17162780" y="9146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55</xdr:row>
      <xdr:rowOff>10795</xdr:rowOff>
    </xdr:from>
    <xdr:ext cx="249555" cy="262255"/>
    <xdr:sp macro="" textlink="">
      <xdr:nvSpPr>
        <xdr:cNvPr id="803" name="テキスト ボックス 802"/>
        <xdr:cNvSpPr txBox="1"/>
      </xdr:nvSpPr>
      <xdr:spPr>
        <a:xfrm>
          <a:off x="17099280" y="923480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90170</xdr:rowOff>
    </xdr:from>
    <xdr:to>
      <xdr:col>98</xdr:col>
      <xdr:colOff>38100</xdr:colOff>
      <xdr:row>55</xdr:row>
      <xdr:rowOff>19050</xdr:rowOff>
    </xdr:to>
    <xdr:sp macro="" textlink="">
      <xdr:nvSpPr>
        <xdr:cNvPr id="804" name="フローチャート: 判断 803"/>
        <xdr:cNvSpPr/>
      </xdr:nvSpPr>
      <xdr:spPr>
        <a:xfrm>
          <a:off x="16388080" y="914654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10795</xdr:rowOff>
    </xdr:from>
    <xdr:ext cx="249555" cy="262255"/>
    <xdr:sp macro="" textlink="">
      <xdr:nvSpPr>
        <xdr:cNvPr id="805" name="テキスト ボックス 804"/>
        <xdr:cNvSpPr txBox="1"/>
      </xdr:nvSpPr>
      <xdr:spPr>
        <a:xfrm>
          <a:off x="16314420" y="923480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81280</xdr:rowOff>
    </xdr:from>
    <xdr:ext cx="762000" cy="262890"/>
    <xdr:sp macro="" textlink="">
      <xdr:nvSpPr>
        <xdr:cNvPr id="806" name="テキスト ボックス 805"/>
        <xdr:cNvSpPr txBox="1"/>
      </xdr:nvSpPr>
      <xdr:spPr>
        <a:xfrm>
          <a:off x="1934210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167640</xdr:colOff>
      <xdr:row>61</xdr:row>
      <xdr:rowOff>81280</xdr:rowOff>
    </xdr:from>
    <xdr:ext cx="762000" cy="262890"/>
    <xdr:sp macro="" textlink="">
      <xdr:nvSpPr>
        <xdr:cNvPr id="807" name="テキスト ボックス 806"/>
        <xdr:cNvSpPr txBox="1"/>
      </xdr:nvSpPr>
      <xdr:spPr>
        <a:xfrm>
          <a:off x="186080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81280</xdr:rowOff>
    </xdr:from>
    <xdr:ext cx="762000" cy="262890"/>
    <xdr:sp macro="" textlink="">
      <xdr:nvSpPr>
        <xdr:cNvPr id="808" name="テキスト ボックス 807"/>
        <xdr:cNvSpPr txBox="1"/>
      </xdr:nvSpPr>
      <xdr:spPr>
        <a:xfrm>
          <a:off x="178206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81280</xdr:rowOff>
    </xdr:from>
    <xdr:ext cx="762000" cy="262890"/>
    <xdr:sp macro="" textlink="">
      <xdr:nvSpPr>
        <xdr:cNvPr id="809" name="テキスト ボックス 808"/>
        <xdr:cNvSpPr txBox="1"/>
      </xdr:nvSpPr>
      <xdr:spPr>
        <a:xfrm>
          <a:off x="1704594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167640</xdr:colOff>
      <xdr:row>61</xdr:row>
      <xdr:rowOff>81280</xdr:rowOff>
    </xdr:from>
    <xdr:ext cx="762000" cy="262890"/>
    <xdr:sp macro="" textlink="">
      <xdr:nvSpPr>
        <xdr:cNvPr id="810" name="テキスト ボックス 809"/>
        <xdr:cNvSpPr txBox="1"/>
      </xdr:nvSpPr>
      <xdr:spPr>
        <a:xfrm>
          <a:off x="16261080" y="103111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90170</xdr:rowOff>
    </xdr:from>
    <xdr:to>
      <xdr:col>116</xdr:col>
      <xdr:colOff>114300</xdr:colOff>
      <xdr:row>55</xdr:row>
      <xdr:rowOff>19050</xdr:rowOff>
    </xdr:to>
    <xdr:sp macro="" textlink="">
      <xdr:nvSpPr>
        <xdr:cNvPr id="811" name="楕円 810"/>
        <xdr:cNvSpPr/>
      </xdr:nvSpPr>
      <xdr:spPr>
        <a:xfrm>
          <a:off x="19458940" y="91465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126365</xdr:rowOff>
    </xdr:from>
    <xdr:ext cx="249555" cy="261620"/>
    <xdr:sp macro="" textlink="">
      <xdr:nvSpPr>
        <xdr:cNvPr id="812" name="前年度繰上充用金該当値テキスト"/>
        <xdr:cNvSpPr txBox="1"/>
      </xdr:nvSpPr>
      <xdr:spPr>
        <a:xfrm>
          <a:off x="19560540" y="901509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90170</xdr:rowOff>
    </xdr:from>
    <xdr:to>
      <xdr:col>112</xdr:col>
      <xdr:colOff>38100</xdr:colOff>
      <xdr:row>55</xdr:row>
      <xdr:rowOff>19050</xdr:rowOff>
    </xdr:to>
    <xdr:sp macro="" textlink="">
      <xdr:nvSpPr>
        <xdr:cNvPr id="813" name="楕円 812"/>
        <xdr:cNvSpPr/>
      </xdr:nvSpPr>
      <xdr:spPr>
        <a:xfrm>
          <a:off x="18735040" y="914654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36195</xdr:rowOff>
    </xdr:from>
    <xdr:ext cx="249555" cy="262255"/>
    <xdr:sp macro="" textlink="">
      <xdr:nvSpPr>
        <xdr:cNvPr id="814" name="テキスト ボックス 813"/>
        <xdr:cNvSpPr txBox="1"/>
      </xdr:nvSpPr>
      <xdr:spPr>
        <a:xfrm>
          <a:off x="18661380" y="892492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90170</xdr:rowOff>
    </xdr:from>
    <xdr:to>
      <xdr:col>107</xdr:col>
      <xdr:colOff>101600</xdr:colOff>
      <xdr:row>55</xdr:row>
      <xdr:rowOff>19050</xdr:rowOff>
    </xdr:to>
    <xdr:sp macro="" textlink="">
      <xdr:nvSpPr>
        <xdr:cNvPr id="815" name="楕円 814"/>
        <xdr:cNvSpPr/>
      </xdr:nvSpPr>
      <xdr:spPr>
        <a:xfrm>
          <a:off x="17937480" y="91465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36195</xdr:rowOff>
    </xdr:from>
    <xdr:ext cx="249555" cy="262255"/>
    <xdr:sp macro="" textlink="">
      <xdr:nvSpPr>
        <xdr:cNvPr id="816" name="テキスト ボックス 815"/>
        <xdr:cNvSpPr txBox="1"/>
      </xdr:nvSpPr>
      <xdr:spPr>
        <a:xfrm>
          <a:off x="17886680" y="892492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90170</xdr:rowOff>
    </xdr:from>
    <xdr:to>
      <xdr:col>102</xdr:col>
      <xdr:colOff>165100</xdr:colOff>
      <xdr:row>55</xdr:row>
      <xdr:rowOff>19050</xdr:rowOff>
    </xdr:to>
    <xdr:sp macro="" textlink="">
      <xdr:nvSpPr>
        <xdr:cNvPr id="817" name="楕円 816"/>
        <xdr:cNvSpPr/>
      </xdr:nvSpPr>
      <xdr:spPr>
        <a:xfrm>
          <a:off x="17162780" y="91465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53</xdr:row>
      <xdr:rowOff>36195</xdr:rowOff>
    </xdr:from>
    <xdr:ext cx="249555" cy="262255"/>
    <xdr:sp macro="" textlink="">
      <xdr:nvSpPr>
        <xdr:cNvPr id="818" name="テキスト ボックス 817"/>
        <xdr:cNvSpPr txBox="1"/>
      </xdr:nvSpPr>
      <xdr:spPr>
        <a:xfrm>
          <a:off x="17099280" y="892492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90170</xdr:rowOff>
    </xdr:from>
    <xdr:to>
      <xdr:col>98</xdr:col>
      <xdr:colOff>38100</xdr:colOff>
      <xdr:row>55</xdr:row>
      <xdr:rowOff>19050</xdr:rowOff>
    </xdr:to>
    <xdr:sp macro="" textlink="">
      <xdr:nvSpPr>
        <xdr:cNvPr id="819" name="楕円 818"/>
        <xdr:cNvSpPr/>
      </xdr:nvSpPr>
      <xdr:spPr>
        <a:xfrm>
          <a:off x="16388080" y="914654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36195</xdr:rowOff>
    </xdr:from>
    <xdr:ext cx="249555" cy="262255"/>
    <xdr:sp macro="" textlink="">
      <xdr:nvSpPr>
        <xdr:cNvPr id="820" name="テキスト ボックス 819"/>
        <xdr:cNvSpPr txBox="1"/>
      </xdr:nvSpPr>
      <xdr:spPr>
        <a:xfrm>
          <a:off x="16314420" y="892492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670560" y="17437100"/>
          <a:ext cx="195605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670560" y="17500600"/>
          <a:ext cx="3390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695960" y="17754600"/>
          <a:ext cx="195097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目的別歳出の決算状況で目立つのは、民生費である。東京都平均は下回っているものの、全国および類似団体との比較では、それぞれの平均を大きく上回っている。</a:t>
          </a:r>
        </a:p>
        <a:p>
          <a:r>
            <a:rPr kumimoji="1" lang="ja-JP" altLang="en-US" sz="1300">
              <a:latin typeface="ＭＳ Ｐゴシック"/>
              <a:ea typeface="ＭＳ Ｐゴシック"/>
            </a:rPr>
            <a:t>　　性質別歳出の分析で記載のとおり、扶助費が大きなウェイトを占めているほか、国民健康保険、介護保険、後期高齢者医療の各特別会計への繰出金も民生費が増になる一因となっている。</a:t>
          </a:r>
        </a:p>
        <a:p>
          <a:r>
            <a:rPr kumimoji="1" lang="ja-JP" altLang="en-US" sz="1300">
              <a:latin typeface="ＭＳ Ｐゴシック"/>
              <a:ea typeface="ＭＳ Ｐゴシック"/>
            </a:rPr>
            <a:t>　　また、衛生費は、新型コロナウイルスワクチン接種事業経費が増大したことが主な要因となり、全国および類似団体と比較しても大幅に上回っている。</a:t>
          </a:r>
        </a:p>
        <a:p>
          <a:r>
            <a:rPr kumimoji="1" lang="ja-JP" altLang="en-US" sz="1300">
              <a:latin typeface="ＭＳ Ｐゴシック"/>
              <a:ea typeface="ＭＳ Ｐゴシック"/>
            </a:rPr>
            <a:t>　　その他の経費においては、その多くが他の団体と比較し低く抑えられる結果となった。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743585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67080"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67080"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67080" y="11800840"/>
          <a:ext cx="695325" cy="0"/>
        </a:xfrm>
        <a:prstGeom prst="line">
          <a:avLst/>
        </a:prstGeom>
        <a:noFill/>
        <a:ln w="38100">
          <a:solidFill>
            <a:srgbClr val="FF0000"/>
          </a:solidFill>
          <a:round/>
          <a:headEnd/>
          <a:tailEnd/>
        </a:ln>
      </xdr:spPr>
    </xdr:sp>
    <xdr:clientData/>
  </xdr:twoCellAnchor>
  <xdr:twoCellAnchor>
    <xdr:from>
      <xdr:col>1</xdr:col>
      <xdr:colOff>447040</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14095" y="11706225"/>
          <a:ext cx="191135"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9920605" y="9601835"/>
          <a:ext cx="541655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992060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5744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67055" y="9591675"/>
          <a:ext cx="40132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9222105" y="285750"/>
          <a:ext cx="23114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821795" y="285750"/>
          <a:ext cx="34772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4035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543560</xdr:colOff>
      <xdr:row>48</xdr:row>
      <xdr:rowOff>589915</xdr:rowOff>
    </xdr:to>
    <xdr:sp macro="" textlink="" fLocksText="0">
      <xdr:nvSpPr>
        <xdr:cNvPr id="14" name="テキスト ボックス 13"/>
        <xdr:cNvSpPr txBox="1"/>
      </xdr:nvSpPr>
      <xdr:spPr>
        <a:xfrm>
          <a:off x="10082530" y="9933940"/>
          <a:ext cx="507428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100">
              <a:latin typeface="ＭＳ ゴシック"/>
              <a:ea typeface="ＭＳ ゴシック"/>
            </a:rPr>
            <a:t>前年度に引き続き、コロナ禍による事業の中止や収益事業のモーターボート事業が好調であったことなどから、財政調整基金は、令和3年度には21億円を積み立て、取り崩しは行わず、年度末残高は60億円余となり、標準財政規模比では、6.59ポイントのプラスとなった。</a:t>
          </a:r>
        </a:p>
        <a:p>
          <a:r>
            <a:rPr kumimoji="1" lang="ja-JP" altLang="en-US" sz="1100">
              <a:latin typeface="ＭＳ ゴシック"/>
              <a:ea typeface="ＭＳ ゴシック"/>
            </a:rPr>
            <a:t>　 実質収支額についても黒字で推移しており、標準財政規模比では、前年度から4.2ポイントのプラスとなる10.07％となった。</a:t>
          </a:r>
        </a:p>
        <a:p>
          <a:r>
            <a:rPr kumimoji="1" lang="ja-JP" altLang="en-US" sz="1100">
              <a:latin typeface="ＭＳ ゴシック"/>
              <a:ea typeface="ＭＳ ゴシック"/>
            </a:rPr>
            <a:t>　実質単年度収支は、財政調整基金積立金および実質収支額がプラスとなったことから、前年比7.33ポイント改善した。</a:t>
          </a:r>
        </a:p>
        <a:p>
          <a:r>
            <a:rPr kumimoji="1" lang="ja-JP" altLang="en-US" sz="1100">
              <a:latin typeface="ＭＳ ゴシック"/>
              <a:ea typeface="ＭＳ ゴシック"/>
            </a:rPr>
            <a:t>　今後も扶助費等の増が見込まれるため、身の丈に合った財政構造の構築を推進する。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266045"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332085"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xdr:cNvCxnSpPr/>
      </xdr:nvCxnSpPr>
      <xdr:spPr>
        <a:xfrm>
          <a:off x="454660"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35164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xdr:cNvSpPr>
          <a:spLocks noChangeArrowheads="1"/>
        </xdr:cNvSpPr>
      </xdr:nvSpPr>
      <xdr:spPr>
        <a:xfrm>
          <a:off x="9799320"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xdr:cNvSpPr>
          <a:spLocks noChangeArrowheads="1"/>
        </xdr:cNvSpPr>
      </xdr:nvSpPr>
      <xdr:spPr>
        <a:xfrm>
          <a:off x="12514580"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454660"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xdr:cNvSpPr txBox="1"/>
      </xdr:nvSpPr>
      <xdr:spPr>
        <a:xfrm>
          <a:off x="10399395"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連結実質赤字比率については、全会計において黒字であり、算定値は発生していない。</a:t>
          </a:r>
        </a:p>
        <a:p>
          <a:r>
            <a:rPr kumimoji="1" lang="ja-JP" altLang="en-US" sz="1400">
              <a:latin typeface="ＭＳ ゴシック"/>
              <a:ea typeface="ＭＳ ゴシック"/>
            </a:rPr>
            <a:t>　しかしながら、一般会計においては、臨時財政対策債の発行やモーターボート事業からの繰出しなどにより、収支のバランスを図っている実情があり、また、特別会計においても、一般会計からの多額の繰り入れにより、収支を保っている状況である。</a:t>
          </a:r>
        </a:p>
        <a:p>
          <a:r>
            <a:rPr kumimoji="1" lang="ja-JP" altLang="en-US" sz="1400">
              <a:latin typeface="ＭＳ ゴシック"/>
              <a:ea typeface="ＭＳ ゴシック"/>
            </a:rPr>
            <a:t>　今後も、既存事業の再構築や見直しに取り組むとともに、収納率向上や補助金の活用など最大限の財源確保に努め、基金の取り崩しや臨時財政対策債の発行、モーターボート事業に頼らない財政運営を目指していく。</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xdr:cNvCxnSpPr/>
      </xdr:nvCxnSpPr>
      <xdr:spPr>
        <a:xfrm>
          <a:off x="454660"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xdr:cNvSpPr/>
      </xdr:nvSpPr>
      <xdr:spPr>
        <a:xfrm>
          <a:off x="585470"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xdr:cNvSpPr/>
      </xdr:nvSpPr>
      <xdr:spPr>
        <a:xfrm>
          <a:off x="585470"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xdr:cNvSpPr/>
      </xdr:nvSpPr>
      <xdr:spPr>
        <a:xfrm>
          <a:off x="585470"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xdr:cNvSpPr/>
      </xdr:nvSpPr>
      <xdr:spPr>
        <a:xfrm>
          <a:off x="585470"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xdr:cNvSpPr/>
      </xdr:nvSpPr>
      <xdr:spPr>
        <a:xfrm>
          <a:off x="585470"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xdr:cNvSpPr/>
      </xdr:nvSpPr>
      <xdr:spPr>
        <a:xfrm>
          <a:off x="585470"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xdr:cNvSpPr/>
      </xdr:nvSpPr>
      <xdr:spPr>
        <a:xfrm>
          <a:off x="585470"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xdr:cNvSpPr/>
      </xdr:nvSpPr>
      <xdr:spPr>
        <a:xfrm>
          <a:off x="585470"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xdr:cNvSpPr/>
      </xdr:nvSpPr>
      <xdr:spPr>
        <a:xfrm>
          <a:off x="585470"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03-&#12288;&#27770;&#31639;&#32113;&#35336;&#25285;&#24403;/01-&#27770;&#31639;&#32113;&#35336;/R3&#24180;&#24230;/33_&#36001;&#25919;&#29366;&#27841;&#36039;&#26009;&#38598;&#12398;&#20316;&#25104;/08_&#20316;&#25104;&#20381;&#38972;&#65288;2&#22238;&#30446;&#65289;/03_&#24066;&#30010;&#26449;&#12363;&#12425;&#25552;&#20986;/05%20&#38738;&#26757;&#24066;&#9679;/&#12304;&#36001;&#25919;&#29366;&#27841;&#36039;&#26009;&#38598;&#12305;_132055_&#38738;&#26757;&#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0</v>
          </cell>
        </row>
        <row r="53">
          <cell r="BP53">
            <v>65.900000000000006</v>
          </cell>
          <cell r="BX53">
            <v>66.900000000000006</v>
          </cell>
          <cell r="CF53">
            <v>68.400000000000006</v>
          </cell>
          <cell r="CN53">
            <v>70</v>
          </cell>
          <cell r="CV53">
            <v>70.900000000000006</v>
          </cell>
        </row>
        <row r="55">
          <cell r="AN55" t="str">
            <v>類似団体内平均値</v>
          </cell>
          <cell r="BP55">
            <v>12.2</v>
          </cell>
          <cell r="BX55">
            <v>5</v>
          </cell>
          <cell r="CF55">
            <v>5.4</v>
          </cell>
          <cell r="CN55">
            <v>3.9</v>
          </cell>
          <cell r="CV55">
            <v>0</v>
          </cell>
        </row>
        <row r="57">
          <cell r="BP57">
            <v>61.2</v>
          </cell>
          <cell r="BX57">
            <v>61.6</v>
          </cell>
          <cell r="CF57">
            <v>62.5</v>
          </cell>
          <cell r="CN57">
            <v>63.1</v>
          </cell>
          <cell r="CV57">
            <v>63</v>
          </cell>
        </row>
        <row r="73">
          <cell r="AN73" t="str">
            <v>当該団体値</v>
          </cell>
          <cell r="BP73">
            <v>0</v>
          </cell>
        </row>
        <row r="75">
          <cell r="BP75">
            <v>2.4</v>
          </cell>
          <cell r="BX75">
            <v>2.7</v>
          </cell>
          <cell r="CF75">
            <v>2.7</v>
          </cell>
          <cell r="CN75">
            <v>2.6</v>
          </cell>
          <cell r="CV75">
            <v>2.4</v>
          </cell>
        </row>
        <row r="77">
          <cell r="AN77" t="str">
            <v>類似団体内平均値</v>
          </cell>
          <cell r="BP77">
            <v>12.2</v>
          </cell>
          <cell r="BX77">
            <v>5</v>
          </cell>
          <cell r="CF77">
            <v>5.4</v>
          </cell>
          <cell r="CN77">
            <v>3.9</v>
          </cell>
          <cell r="CV77">
            <v>0</v>
          </cell>
        </row>
        <row r="79">
          <cell r="BP79">
            <v>4.8</v>
          </cell>
          <cell r="BX79">
            <v>4.5</v>
          </cell>
          <cell r="CF79">
            <v>4.2</v>
          </cell>
          <cell r="CN79">
            <v>4.2</v>
          </cell>
          <cell r="CV79">
            <v>4.5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7" t="s">
        <v>135</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2"/>
      <c r="DK1" s="2"/>
      <c r="DL1" s="2"/>
      <c r="DM1" s="2"/>
      <c r="DN1" s="2"/>
      <c r="DO1" s="2"/>
    </row>
    <row r="2" spans="1:119" ht="23.4" x14ac:dyDescent="0.2">
      <c r="B2" s="3" t="s">
        <v>137</v>
      </c>
      <c r="C2" s="3"/>
      <c r="D2" s="9"/>
    </row>
    <row r="3" spans="1:119" ht="18.75" customHeight="1" x14ac:dyDescent="0.2">
      <c r="A3" s="2"/>
      <c r="B3" s="362" t="s">
        <v>139</v>
      </c>
      <c r="C3" s="363"/>
      <c r="D3" s="363"/>
      <c r="E3" s="364"/>
      <c r="F3" s="364"/>
      <c r="G3" s="364"/>
      <c r="H3" s="364"/>
      <c r="I3" s="364"/>
      <c r="J3" s="364"/>
      <c r="K3" s="364"/>
      <c r="L3" s="364" t="s">
        <v>141</v>
      </c>
      <c r="M3" s="364"/>
      <c r="N3" s="364"/>
      <c r="O3" s="364"/>
      <c r="P3" s="364"/>
      <c r="Q3" s="364"/>
      <c r="R3" s="370"/>
      <c r="S3" s="370"/>
      <c r="T3" s="370"/>
      <c r="U3" s="370"/>
      <c r="V3" s="371"/>
      <c r="W3" s="375" t="s">
        <v>142</v>
      </c>
      <c r="X3" s="376"/>
      <c r="Y3" s="376"/>
      <c r="Z3" s="376"/>
      <c r="AA3" s="376"/>
      <c r="AB3" s="363"/>
      <c r="AC3" s="370" t="s">
        <v>144</v>
      </c>
      <c r="AD3" s="376"/>
      <c r="AE3" s="376"/>
      <c r="AF3" s="376"/>
      <c r="AG3" s="376"/>
      <c r="AH3" s="376"/>
      <c r="AI3" s="376"/>
      <c r="AJ3" s="376"/>
      <c r="AK3" s="376"/>
      <c r="AL3" s="380"/>
      <c r="AM3" s="375" t="s">
        <v>145</v>
      </c>
      <c r="AN3" s="376"/>
      <c r="AO3" s="376"/>
      <c r="AP3" s="376"/>
      <c r="AQ3" s="376"/>
      <c r="AR3" s="376"/>
      <c r="AS3" s="376"/>
      <c r="AT3" s="376"/>
      <c r="AU3" s="376"/>
      <c r="AV3" s="376"/>
      <c r="AW3" s="376"/>
      <c r="AX3" s="380"/>
      <c r="AY3" s="403" t="s">
        <v>6</v>
      </c>
      <c r="AZ3" s="404"/>
      <c r="BA3" s="404"/>
      <c r="BB3" s="404"/>
      <c r="BC3" s="404"/>
      <c r="BD3" s="404"/>
      <c r="BE3" s="404"/>
      <c r="BF3" s="404"/>
      <c r="BG3" s="404"/>
      <c r="BH3" s="404"/>
      <c r="BI3" s="404"/>
      <c r="BJ3" s="404"/>
      <c r="BK3" s="404"/>
      <c r="BL3" s="404"/>
      <c r="BM3" s="548"/>
      <c r="BN3" s="375" t="s">
        <v>149</v>
      </c>
      <c r="BO3" s="376"/>
      <c r="BP3" s="376"/>
      <c r="BQ3" s="376"/>
      <c r="BR3" s="376"/>
      <c r="BS3" s="376"/>
      <c r="BT3" s="376"/>
      <c r="BU3" s="380"/>
      <c r="BV3" s="375" t="s">
        <v>11</v>
      </c>
      <c r="BW3" s="376"/>
      <c r="BX3" s="376"/>
      <c r="BY3" s="376"/>
      <c r="BZ3" s="376"/>
      <c r="CA3" s="376"/>
      <c r="CB3" s="376"/>
      <c r="CC3" s="380"/>
      <c r="CD3" s="403" t="s">
        <v>6</v>
      </c>
      <c r="CE3" s="404"/>
      <c r="CF3" s="404"/>
      <c r="CG3" s="404"/>
      <c r="CH3" s="404"/>
      <c r="CI3" s="404"/>
      <c r="CJ3" s="404"/>
      <c r="CK3" s="404"/>
      <c r="CL3" s="404"/>
      <c r="CM3" s="404"/>
      <c r="CN3" s="404"/>
      <c r="CO3" s="404"/>
      <c r="CP3" s="404"/>
      <c r="CQ3" s="404"/>
      <c r="CR3" s="404"/>
      <c r="CS3" s="548"/>
      <c r="CT3" s="375" t="s">
        <v>151</v>
      </c>
      <c r="CU3" s="376"/>
      <c r="CV3" s="376"/>
      <c r="CW3" s="376"/>
      <c r="CX3" s="376"/>
      <c r="CY3" s="376"/>
      <c r="CZ3" s="376"/>
      <c r="DA3" s="380"/>
      <c r="DB3" s="375" t="s">
        <v>152</v>
      </c>
      <c r="DC3" s="376"/>
      <c r="DD3" s="376"/>
      <c r="DE3" s="376"/>
      <c r="DF3" s="376"/>
      <c r="DG3" s="376"/>
      <c r="DH3" s="376"/>
      <c r="DI3" s="380"/>
    </row>
    <row r="4" spans="1:119" ht="18.75" customHeight="1" x14ac:dyDescent="0.2">
      <c r="A4" s="2"/>
      <c r="B4" s="365"/>
      <c r="C4" s="366"/>
      <c r="D4" s="366"/>
      <c r="E4" s="367"/>
      <c r="F4" s="367"/>
      <c r="G4" s="367"/>
      <c r="H4" s="367"/>
      <c r="I4" s="367"/>
      <c r="J4" s="367"/>
      <c r="K4" s="367"/>
      <c r="L4" s="367"/>
      <c r="M4" s="367"/>
      <c r="N4" s="367"/>
      <c r="O4" s="367"/>
      <c r="P4" s="367"/>
      <c r="Q4" s="367"/>
      <c r="R4" s="372"/>
      <c r="S4" s="372"/>
      <c r="T4" s="372"/>
      <c r="U4" s="372"/>
      <c r="V4" s="373"/>
      <c r="W4" s="377"/>
      <c r="X4" s="378"/>
      <c r="Y4" s="378"/>
      <c r="Z4" s="378"/>
      <c r="AA4" s="378"/>
      <c r="AB4" s="366"/>
      <c r="AC4" s="372"/>
      <c r="AD4" s="378"/>
      <c r="AE4" s="378"/>
      <c r="AF4" s="378"/>
      <c r="AG4" s="378"/>
      <c r="AH4" s="378"/>
      <c r="AI4" s="378"/>
      <c r="AJ4" s="378"/>
      <c r="AK4" s="378"/>
      <c r="AL4" s="381"/>
      <c r="AM4" s="379"/>
      <c r="AN4" s="336"/>
      <c r="AO4" s="336"/>
      <c r="AP4" s="336"/>
      <c r="AQ4" s="336"/>
      <c r="AR4" s="336"/>
      <c r="AS4" s="336"/>
      <c r="AT4" s="336"/>
      <c r="AU4" s="336"/>
      <c r="AV4" s="336"/>
      <c r="AW4" s="336"/>
      <c r="AX4" s="382"/>
      <c r="AY4" s="460" t="s">
        <v>154</v>
      </c>
      <c r="AZ4" s="461"/>
      <c r="BA4" s="461"/>
      <c r="BB4" s="461"/>
      <c r="BC4" s="461"/>
      <c r="BD4" s="461"/>
      <c r="BE4" s="461"/>
      <c r="BF4" s="461"/>
      <c r="BG4" s="461"/>
      <c r="BH4" s="461"/>
      <c r="BI4" s="461"/>
      <c r="BJ4" s="461"/>
      <c r="BK4" s="461"/>
      <c r="BL4" s="461"/>
      <c r="BM4" s="462"/>
      <c r="BN4" s="444">
        <v>62081371</v>
      </c>
      <c r="BO4" s="445"/>
      <c r="BP4" s="445"/>
      <c r="BQ4" s="445"/>
      <c r="BR4" s="445"/>
      <c r="BS4" s="445"/>
      <c r="BT4" s="445"/>
      <c r="BU4" s="446"/>
      <c r="BV4" s="444">
        <v>68437435</v>
      </c>
      <c r="BW4" s="445"/>
      <c r="BX4" s="445"/>
      <c r="BY4" s="445"/>
      <c r="BZ4" s="445"/>
      <c r="CA4" s="445"/>
      <c r="CB4" s="445"/>
      <c r="CC4" s="446"/>
      <c r="CD4" s="515" t="s">
        <v>155</v>
      </c>
      <c r="CE4" s="516"/>
      <c r="CF4" s="516"/>
      <c r="CG4" s="516"/>
      <c r="CH4" s="516"/>
      <c r="CI4" s="516"/>
      <c r="CJ4" s="516"/>
      <c r="CK4" s="516"/>
      <c r="CL4" s="516"/>
      <c r="CM4" s="516"/>
      <c r="CN4" s="516"/>
      <c r="CO4" s="516"/>
      <c r="CP4" s="516"/>
      <c r="CQ4" s="516"/>
      <c r="CR4" s="516"/>
      <c r="CS4" s="517"/>
      <c r="CT4" s="549">
        <v>10.1</v>
      </c>
      <c r="CU4" s="550"/>
      <c r="CV4" s="550"/>
      <c r="CW4" s="550"/>
      <c r="CX4" s="550"/>
      <c r="CY4" s="550"/>
      <c r="CZ4" s="550"/>
      <c r="DA4" s="551"/>
      <c r="DB4" s="549">
        <v>5.9</v>
      </c>
      <c r="DC4" s="550"/>
      <c r="DD4" s="550"/>
      <c r="DE4" s="550"/>
      <c r="DF4" s="550"/>
      <c r="DG4" s="550"/>
      <c r="DH4" s="550"/>
      <c r="DI4" s="551"/>
    </row>
    <row r="5" spans="1:119" ht="18.75" customHeight="1" x14ac:dyDescent="0.2">
      <c r="A5" s="2"/>
      <c r="B5" s="368"/>
      <c r="C5" s="337"/>
      <c r="D5" s="337"/>
      <c r="E5" s="369"/>
      <c r="F5" s="369"/>
      <c r="G5" s="369"/>
      <c r="H5" s="369"/>
      <c r="I5" s="369"/>
      <c r="J5" s="369"/>
      <c r="K5" s="369"/>
      <c r="L5" s="369"/>
      <c r="M5" s="369"/>
      <c r="N5" s="369"/>
      <c r="O5" s="369"/>
      <c r="P5" s="369"/>
      <c r="Q5" s="369"/>
      <c r="R5" s="335"/>
      <c r="S5" s="335"/>
      <c r="T5" s="335"/>
      <c r="U5" s="335"/>
      <c r="V5" s="374"/>
      <c r="W5" s="379"/>
      <c r="X5" s="336"/>
      <c r="Y5" s="336"/>
      <c r="Z5" s="336"/>
      <c r="AA5" s="336"/>
      <c r="AB5" s="337"/>
      <c r="AC5" s="335"/>
      <c r="AD5" s="336"/>
      <c r="AE5" s="336"/>
      <c r="AF5" s="336"/>
      <c r="AG5" s="336"/>
      <c r="AH5" s="336"/>
      <c r="AI5" s="336"/>
      <c r="AJ5" s="336"/>
      <c r="AK5" s="336"/>
      <c r="AL5" s="382"/>
      <c r="AM5" s="486" t="s">
        <v>157</v>
      </c>
      <c r="AN5" s="448"/>
      <c r="AO5" s="448"/>
      <c r="AP5" s="448"/>
      <c r="AQ5" s="448"/>
      <c r="AR5" s="448"/>
      <c r="AS5" s="448"/>
      <c r="AT5" s="449"/>
      <c r="AU5" s="487" t="s">
        <v>72</v>
      </c>
      <c r="AV5" s="488"/>
      <c r="AW5" s="488"/>
      <c r="AX5" s="488"/>
      <c r="AY5" s="454" t="s">
        <v>146</v>
      </c>
      <c r="AZ5" s="455"/>
      <c r="BA5" s="455"/>
      <c r="BB5" s="455"/>
      <c r="BC5" s="455"/>
      <c r="BD5" s="455"/>
      <c r="BE5" s="455"/>
      <c r="BF5" s="455"/>
      <c r="BG5" s="455"/>
      <c r="BH5" s="455"/>
      <c r="BI5" s="455"/>
      <c r="BJ5" s="455"/>
      <c r="BK5" s="455"/>
      <c r="BL5" s="455"/>
      <c r="BM5" s="456"/>
      <c r="BN5" s="457">
        <v>58615463</v>
      </c>
      <c r="BO5" s="458"/>
      <c r="BP5" s="458"/>
      <c r="BQ5" s="458"/>
      <c r="BR5" s="458"/>
      <c r="BS5" s="458"/>
      <c r="BT5" s="458"/>
      <c r="BU5" s="459"/>
      <c r="BV5" s="457">
        <v>66623391</v>
      </c>
      <c r="BW5" s="458"/>
      <c r="BX5" s="458"/>
      <c r="BY5" s="458"/>
      <c r="BZ5" s="458"/>
      <c r="CA5" s="458"/>
      <c r="CB5" s="458"/>
      <c r="CC5" s="459"/>
      <c r="CD5" s="468" t="s">
        <v>159</v>
      </c>
      <c r="CE5" s="419"/>
      <c r="CF5" s="419"/>
      <c r="CG5" s="419"/>
      <c r="CH5" s="419"/>
      <c r="CI5" s="419"/>
      <c r="CJ5" s="419"/>
      <c r="CK5" s="419"/>
      <c r="CL5" s="419"/>
      <c r="CM5" s="419"/>
      <c r="CN5" s="419"/>
      <c r="CO5" s="419"/>
      <c r="CP5" s="419"/>
      <c r="CQ5" s="419"/>
      <c r="CR5" s="419"/>
      <c r="CS5" s="469"/>
      <c r="CT5" s="320">
        <v>93.1</v>
      </c>
      <c r="CU5" s="321"/>
      <c r="CV5" s="321"/>
      <c r="CW5" s="321"/>
      <c r="CX5" s="321"/>
      <c r="CY5" s="321"/>
      <c r="CZ5" s="321"/>
      <c r="DA5" s="322"/>
      <c r="DB5" s="320">
        <v>99.1</v>
      </c>
      <c r="DC5" s="321"/>
      <c r="DD5" s="321"/>
      <c r="DE5" s="321"/>
      <c r="DF5" s="321"/>
      <c r="DG5" s="321"/>
      <c r="DH5" s="321"/>
      <c r="DI5" s="322"/>
    </row>
    <row r="6" spans="1:119" ht="18.75" customHeight="1" x14ac:dyDescent="0.2">
      <c r="A6" s="2"/>
      <c r="B6" s="383" t="s">
        <v>161</v>
      </c>
      <c r="C6" s="334"/>
      <c r="D6" s="334"/>
      <c r="E6" s="384"/>
      <c r="F6" s="384"/>
      <c r="G6" s="384"/>
      <c r="H6" s="384"/>
      <c r="I6" s="384"/>
      <c r="J6" s="384"/>
      <c r="K6" s="384"/>
      <c r="L6" s="384" t="s">
        <v>20</v>
      </c>
      <c r="M6" s="384"/>
      <c r="N6" s="384"/>
      <c r="O6" s="384"/>
      <c r="P6" s="384"/>
      <c r="Q6" s="384"/>
      <c r="R6" s="332"/>
      <c r="S6" s="332"/>
      <c r="T6" s="332"/>
      <c r="U6" s="332"/>
      <c r="V6" s="388"/>
      <c r="W6" s="391" t="s">
        <v>163</v>
      </c>
      <c r="X6" s="333"/>
      <c r="Y6" s="333"/>
      <c r="Z6" s="333"/>
      <c r="AA6" s="333"/>
      <c r="AB6" s="334"/>
      <c r="AC6" s="394" t="s">
        <v>164</v>
      </c>
      <c r="AD6" s="395"/>
      <c r="AE6" s="395"/>
      <c r="AF6" s="395"/>
      <c r="AG6" s="395"/>
      <c r="AH6" s="395"/>
      <c r="AI6" s="395"/>
      <c r="AJ6" s="395"/>
      <c r="AK6" s="395"/>
      <c r="AL6" s="396"/>
      <c r="AM6" s="486" t="s">
        <v>76</v>
      </c>
      <c r="AN6" s="448"/>
      <c r="AO6" s="448"/>
      <c r="AP6" s="448"/>
      <c r="AQ6" s="448"/>
      <c r="AR6" s="448"/>
      <c r="AS6" s="448"/>
      <c r="AT6" s="449"/>
      <c r="AU6" s="487" t="s">
        <v>72</v>
      </c>
      <c r="AV6" s="488"/>
      <c r="AW6" s="488"/>
      <c r="AX6" s="488"/>
      <c r="AY6" s="454" t="s">
        <v>165</v>
      </c>
      <c r="AZ6" s="455"/>
      <c r="BA6" s="455"/>
      <c r="BB6" s="455"/>
      <c r="BC6" s="455"/>
      <c r="BD6" s="455"/>
      <c r="BE6" s="455"/>
      <c r="BF6" s="455"/>
      <c r="BG6" s="455"/>
      <c r="BH6" s="455"/>
      <c r="BI6" s="455"/>
      <c r="BJ6" s="455"/>
      <c r="BK6" s="455"/>
      <c r="BL6" s="455"/>
      <c r="BM6" s="456"/>
      <c r="BN6" s="457">
        <v>3465908</v>
      </c>
      <c r="BO6" s="458"/>
      <c r="BP6" s="458"/>
      <c r="BQ6" s="458"/>
      <c r="BR6" s="458"/>
      <c r="BS6" s="458"/>
      <c r="BT6" s="458"/>
      <c r="BU6" s="459"/>
      <c r="BV6" s="457">
        <v>1814044</v>
      </c>
      <c r="BW6" s="458"/>
      <c r="BX6" s="458"/>
      <c r="BY6" s="458"/>
      <c r="BZ6" s="458"/>
      <c r="CA6" s="458"/>
      <c r="CB6" s="458"/>
      <c r="CC6" s="459"/>
      <c r="CD6" s="468" t="s">
        <v>168</v>
      </c>
      <c r="CE6" s="419"/>
      <c r="CF6" s="419"/>
      <c r="CG6" s="419"/>
      <c r="CH6" s="419"/>
      <c r="CI6" s="419"/>
      <c r="CJ6" s="419"/>
      <c r="CK6" s="419"/>
      <c r="CL6" s="419"/>
      <c r="CM6" s="419"/>
      <c r="CN6" s="419"/>
      <c r="CO6" s="419"/>
      <c r="CP6" s="419"/>
      <c r="CQ6" s="419"/>
      <c r="CR6" s="419"/>
      <c r="CS6" s="469"/>
      <c r="CT6" s="544">
        <v>98.4</v>
      </c>
      <c r="CU6" s="545"/>
      <c r="CV6" s="545"/>
      <c r="CW6" s="545"/>
      <c r="CX6" s="545"/>
      <c r="CY6" s="545"/>
      <c r="CZ6" s="545"/>
      <c r="DA6" s="546"/>
      <c r="DB6" s="544">
        <v>106</v>
      </c>
      <c r="DC6" s="545"/>
      <c r="DD6" s="545"/>
      <c r="DE6" s="545"/>
      <c r="DF6" s="545"/>
      <c r="DG6" s="545"/>
      <c r="DH6" s="545"/>
      <c r="DI6" s="546"/>
    </row>
    <row r="7" spans="1:119" ht="18.75" customHeight="1" x14ac:dyDescent="0.2">
      <c r="A7" s="2"/>
      <c r="B7" s="365"/>
      <c r="C7" s="366"/>
      <c r="D7" s="366"/>
      <c r="E7" s="367"/>
      <c r="F7" s="367"/>
      <c r="G7" s="367"/>
      <c r="H7" s="367"/>
      <c r="I7" s="367"/>
      <c r="J7" s="367"/>
      <c r="K7" s="367"/>
      <c r="L7" s="367"/>
      <c r="M7" s="367"/>
      <c r="N7" s="367"/>
      <c r="O7" s="367"/>
      <c r="P7" s="367"/>
      <c r="Q7" s="367"/>
      <c r="R7" s="372"/>
      <c r="S7" s="372"/>
      <c r="T7" s="372"/>
      <c r="U7" s="372"/>
      <c r="V7" s="373"/>
      <c r="W7" s="377"/>
      <c r="X7" s="378"/>
      <c r="Y7" s="378"/>
      <c r="Z7" s="378"/>
      <c r="AA7" s="378"/>
      <c r="AB7" s="366"/>
      <c r="AC7" s="397"/>
      <c r="AD7" s="398"/>
      <c r="AE7" s="398"/>
      <c r="AF7" s="398"/>
      <c r="AG7" s="398"/>
      <c r="AH7" s="398"/>
      <c r="AI7" s="398"/>
      <c r="AJ7" s="398"/>
      <c r="AK7" s="398"/>
      <c r="AL7" s="399"/>
      <c r="AM7" s="486" t="s">
        <v>169</v>
      </c>
      <c r="AN7" s="448"/>
      <c r="AO7" s="448"/>
      <c r="AP7" s="448"/>
      <c r="AQ7" s="448"/>
      <c r="AR7" s="448"/>
      <c r="AS7" s="448"/>
      <c r="AT7" s="449"/>
      <c r="AU7" s="487" t="s">
        <v>170</v>
      </c>
      <c r="AV7" s="488"/>
      <c r="AW7" s="488"/>
      <c r="AX7" s="488"/>
      <c r="AY7" s="454" t="s">
        <v>172</v>
      </c>
      <c r="AZ7" s="455"/>
      <c r="BA7" s="455"/>
      <c r="BB7" s="455"/>
      <c r="BC7" s="455"/>
      <c r="BD7" s="455"/>
      <c r="BE7" s="455"/>
      <c r="BF7" s="455"/>
      <c r="BG7" s="455"/>
      <c r="BH7" s="455"/>
      <c r="BI7" s="455"/>
      <c r="BJ7" s="455"/>
      <c r="BK7" s="455"/>
      <c r="BL7" s="455"/>
      <c r="BM7" s="456"/>
      <c r="BN7" s="457">
        <v>593102</v>
      </c>
      <c r="BO7" s="458"/>
      <c r="BP7" s="458"/>
      <c r="BQ7" s="458"/>
      <c r="BR7" s="458"/>
      <c r="BS7" s="458"/>
      <c r="BT7" s="458"/>
      <c r="BU7" s="459"/>
      <c r="BV7" s="457">
        <v>229362</v>
      </c>
      <c r="BW7" s="458"/>
      <c r="BX7" s="458"/>
      <c r="BY7" s="458"/>
      <c r="BZ7" s="458"/>
      <c r="CA7" s="458"/>
      <c r="CB7" s="458"/>
      <c r="CC7" s="459"/>
      <c r="CD7" s="468" t="s">
        <v>173</v>
      </c>
      <c r="CE7" s="419"/>
      <c r="CF7" s="419"/>
      <c r="CG7" s="419"/>
      <c r="CH7" s="419"/>
      <c r="CI7" s="419"/>
      <c r="CJ7" s="419"/>
      <c r="CK7" s="419"/>
      <c r="CL7" s="419"/>
      <c r="CM7" s="419"/>
      <c r="CN7" s="419"/>
      <c r="CO7" s="419"/>
      <c r="CP7" s="419"/>
      <c r="CQ7" s="419"/>
      <c r="CR7" s="419"/>
      <c r="CS7" s="469"/>
      <c r="CT7" s="457">
        <v>28535185</v>
      </c>
      <c r="CU7" s="458"/>
      <c r="CV7" s="458"/>
      <c r="CW7" s="458"/>
      <c r="CX7" s="458"/>
      <c r="CY7" s="458"/>
      <c r="CZ7" s="458"/>
      <c r="DA7" s="459"/>
      <c r="DB7" s="457">
        <v>27017841</v>
      </c>
      <c r="DC7" s="458"/>
      <c r="DD7" s="458"/>
      <c r="DE7" s="458"/>
      <c r="DF7" s="458"/>
      <c r="DG7" s="458"/>
      <c r="DH7" s="458"/>
      <c r="DI7" s="459"/>
    </row>
    <row r="8" spans="1:119" ht="18.75" customHeight="1" x14ac:dyDescent="0.2">
      <c r="A8" s="2"/>
      <c r="B8" s="385"/>
      <c r="C8" s="386"/>
      <c r="D8" s="386"/>
      <c r="E8" s="387"/>
      <c r="F8" s="387"/>
      <c r="G8" s="387"/>
      <c r="H8" s="387"/>
      <c r="I8" s="387"/>
      <c r="J8" s="387"/>
      <c r="K8" s="387"/>
      <c r="L8" s="387"/>
      <c r="M8" s="387"/>
      <c r="N8" s="387"/>
      <c r="O8" s="387"/>
      <c r="P8" s="387"/>
      <c r="Q8" s="387"/>
      <c r="R8" s="389"/>
      <c r="S8" s="389"/>
      <c r="T8" s="389"/>
      <c r="U8" s="389"/>
      <c r="V8" s="390"/>
      <c r="W8" s="392"/>
      <c r="X8" s="393"/>
      <c r="Y8" s="393"/>
      <c r="Z8" s="393"/>
      <c r="AA8" s="393"/>
      <c r="AB8" s="386"/>
      <c r="AC8" s="400"/>
      <c r="AD8" s="401"/>
      <c r="AE8" s="401"/>
      <c r="AF8" s="401"/>
      <c r="AG8" s="401"/>
      <c r="AH8" s="401"/>
      <c r="AI8" s="401"/>
      <c r="AJ8" s="401"/>
      <c r="AK8" s="401"/>
      <c r="AL8" s="402"/>
      <c r="AM8" s="486" t="s">
        <v>175</v>
      </c>
      <c r="AN8" s="448"/>
      <c r="AO8" s="448"/>
      <c r="AP8" s="448"/>
      <c r="AQ8" s="448"/>
      <c r="AR8" s="448"/>
      <c r="AS8" s="448"/>
      <c r="AT8" s="449"/>
      <c r="AU8" s="487" t="s">
        <v>72</v>
      </c>
      <c r="AV8" s="488"/>
      <c r="AW8" s="488"/>
      <c r="AX8" s="488"/>
      <c r="AY8" s="454" t="s">
        <v>177</v>
      </c>
      <c r="AZ8" s="455"/>
      <c r="BA8" s="455"/>
      <c r="BB8" s="455"/>
      <c r="BC8" s="455"/>
      <c r="BD8" s="455"/>
      <c r="BE8" s="455"/>
      <c r="BF8" s="455"/>
      <c r="BG8" s="455"/>
      <c r="BH8" s="455"/>
      <c r="BI8" s="455"/>
      <c r="BJ8" s="455"/>
      <c r="BK8" s="455"/>
      <c r="BL8" s="455"/>
      <c r="BM8" s="456"/>
      <c r="BN8" s="457">
        <v>2872806</v>
      </c>
      <c r="BO8" s="458"/>
      <c r="BP8" s="458"/>
      <c r="BQ8" s="458"/>
      <c r="BR8" s="458"/>
      <c r="BS8" s="458"/>
      <c r="BT8" s="458"/>
      <c r="BU8" s="459"/>
      <c r="BV8" s="457">
        <v>1584682</v>
      </c>
      <c r="BW8" s="458"/>
      <c r="BX8" s="458"/>
      <c r="BY8" s="458"/>
      <c r="BZ8" s="458"/>
      <c r="CA8" s="458"/>
      <c r="CB8" s="458"/>
      <c r="CC8" s="459"/>
      <c r="CD8" s="468" t="s">
        <v>178</v>
      </c>
      <c r="CE8" s="419"/>
      <c r="CF8" s="419"/>
      <c r="CG8" s="419"/>
      <c r="CH8" s="419"/>
      <c r="CI8" s="419"/>
      <c r="CJ8" s="419"/>
      <c r="CK8" s="419"/>
      <c r="CL8" s="419"/>
      <c r="CM8" s="419"/>
      <c r="CN8" s="419"/>
      <c r="CO8" s="419"/>
      <c r="CP8" s="419"/>
      <c r="CQ8" s="419"/>
      <c r="CR8" s="419"/>
      <c r="CS8" s="469"/>
      <c r="CT8" s="520">
        <v>0.82</v>
      </c>
      <c r="CU8" s="521"/>
      <c r="CV8" s="521"/>
      <c r="CW8" s="521"/>
      <c r="CX8" s="521"/>
      <c r="CY8" s="521"/>
      <c r="CZ8" s="521"/>
      <c r="DA8" s="522"/>
      <c r="DB8" s="520">
        <v>0.85</v>
      </c>
      <c r="DC8" s="521"/>
      <c r="DD8" s="521"/>
      <c r="DE8" s="521"/>
      <c r="DF8" s="521"/>
      <c r="DG8" s="521"/>
      <c r="DH8" s="521"/>
      <c r="DI8" s="522"/>
    </row>
    <row r="9" spans="1:119" ht="18.75" customHeight="1" x14ac:dyDescent="0.2">
      <c r="A9" s="2"/>
      <c r="B9" s="403" t="s">
        <v>22</v>
      </c>
      <c r="C9" s="404"/>
      <c r="D9" s="404"/>
      <c r="E9" s="404"/>
      <c r="F9" s="404"/>
      <c r="G9" s="404"/>
      <c r="H9" s="404"/>
      <c r="I9" s="404"/>
      <c r="J9" s="404"/>
      <c r="K9" s="405"/>
      <c r="L9" s="538" t="s">
        <v>12</v>
      </c>
      <c r="M9" s="539"/>
      <c r="N9" s="539"/>
      <c r="O9" s="539"/>
      <c r="P9" s="539"/>
      <c r="Q9" s="540"/>
      <c r="R9" s="541">
        <v>133535</v>
      </c>
      <c r="S9" s="542"/>
      <c r="T9" s="542"/>
      <c r="U9" s="542"/>
      <c r="V9" s="543"/>
      <c r="W9" s="375" t="s">
        <v>179</v>
      </c>
      <c r="X9" s="376"/>
      <c r="Y9" s="376"/>
      <c r="Z9" s="376"/>
      <c r="AA9" s="376"/>
      <c r="AB9" s="376"/>
      <c r="AC9" s="376"/>
      <c r="AD9" s="376"/>
      <c r="AE9" s="376"/>
      <c r="AF9" s="376"/>
      <c r="AG9" s="376"/>
      <c r="AH9" s="376"/>
      <c r="AI9" s="376"/>
      <c r="AJ9" s="376"/>
      <c r="AK9" s="376"/>
      <c r="AL9" s="380"/>
      <c r="AM9" s="486" t="s">
        <v>181</v>
      </c>
      <c r="AN9" s="448"/>
      <c r="AO9" s="448"/>
      <c r="AP9" s="448"/>
      <c r="AQ9" s="448"/>
      <c r="AR9" s="448"/>
      <c r="AS9" s="448"/>
      <c r="AT9" s="449"/>
      <c r="AU9" s="487" t="s">
        <v>72</v>
      </c>
      <c r="AV9" s="488"/>
      <c r="AW9" s="488"/>
      <c r="AX9" s="488"/>
      <c r="AY9" s="454" t="s">
        <v>74</v>
      </c>
      <c r="AZ9" s="455"/>
      <c r="BA9" s="455"/>
      <c r="BB9" s="455"/>
      <c r="BC9" s="455"/>
      <c r="BD9" s="455"/>
      <c r="BE9" s="455"/>
      <c r="BF9" s="455"/>
      <c r="BG9" s="455"/>
      <c r="BH9" s="455"/>
      <c r="BI9" s="455"/>
      <c r="BJ9" s="455"/>
      <c r="BK9" s="455"/>
      <c r="BL9" s="455"/>
      <c r="BM9" s="456"/>
      <c r="BN9" s="457">
        <v>1288124</v>
      </c>
      <c r="BO9" s="458"/>
      <c r="BP9" s="458"/>
      <c r="BQ9" s="458"/>
      <c r="BR9" s="458"/>
      <c r="BS9" s="458"/>
      <c r="BT9" s="458"/>
      <c r="BU9" s="459"/>
      <c r="BV9" s="457">
        <v>867879</v>
      </c>
      <c r="BW9" s="458"/>
      <c r="BX9" s="458"/>
      <c r="BY9" s="458"/>
      <c r="BZ9" s="458"/>
      <c r="CA9" s="458"/>
      <c r="CB9" s="458"/>
      <c r="CC9" s="459"/>
      <c r="CD9" s="468" t="s">
        <v>70</v>
      </c>
      <c r="CE9" s="419"/>
      <c r="CF9" s="419"/>
      <c r="CG9" s="419"/>
      <c r="CH9" s="419"/>
      <c r="CI9" s="419"/>
      <c r="CJ9" s="419"/>
      <c r="CK9" s="419"/>
      <c r="CL9" s="419"/>
      <c r="CM9" s="419"/>
      <c r="CN9" s="419"/>
      <c r="CO9" s="419"/>
      <c r="CP9" s="419"/>
      <c r="CQ9" s="419"/>
      <c r="CR9" s="419"/>
      <c r="CS9" s="469"/>
      <c r="CT9" s="320">
        <v>8.1</v>
      </c>
      <c r="CU9" s="321"/>
      <c r="CV9" s="321"/>
      <c r="CW9" s="321"/>
      <c r="CX9" s="321"/>
      <c r="CY9" s="321"/>
      <c r="CZ9" s="321"/>
      <c r="DA9" s="322"/>
      <c r="DB9" s="320">
        <v>8.8000000000000007</v>
      </c>
      <c r="DC9" s="321"/>
      <c r="DD9" s="321"/>
      <c r="DE9" s="321"/>
      <c r="DF9" s="321"/>
      <c r="DG9" s="321"/>
      <c r="DH9" s="321"/>
      <c r="DI9" s="322"/>
    </row>
    <row r="10" spans="1:119" ht="18.75" customHeight="1" x14ac:dyDescent="0.2">
      <c r="A10" s="2"/>
      <c r="B10" s="403"/>
      <c r="C10" s="404"/>
      <c r="D10" s="404"/>
      <c r="E10" s="404"/>
      <c r="F10" s="404"/>
      <c r="G10" s="404"/>
      <c r="H10" s="404"/>
      <c r="I10" s="404"/>
      <c r="J10" s="404"/>
      <c r="K10" s="405"/>
      <c r="L10" s="447" t="s">
        <v>183</v>
      </c>
      <c r="M10" s="448"/>
      <c r="N10" s="448"/>
      <c r="O10" s="448"/>
      <c r="P10" s="448"/>
      <c r="Q10" s="449"/>
      <c r="R10" s="450">
        <v>137381</v>
      </c>
      <c r="S10" s="451"/>
      <c r="T10" s="451"/>
      <c r="U10" s="451"/>
      <c r="V10" s="453"/>
      <c r="W10" s="377"/>
      <c r="X10" s="378"/>
      <c r="Y10" s="378"/>
      <c r="Z10" s="378"/>
      <c r="AA10" s="378"/>
      <c r="AB10" s="378"/>
      <c r="AC10" s="378"/>
      <c r="AD10" s="378"/>
      <c r="AE10" s="378"/>
      <c r="AF10" s="378"/>
      <c r="AG10" s="378"/>
      <c r="AH10" s="378"/>
      <c r="AI10" s="378"/>
      <c r="AJ10" s="378"/>
      <c r="AK10" s="378"/>
      <c r="AL10" s="381"/>
      <c r="AM10" s="486" t="s">
        <v>185</v>
      </c>
      <c r="AN10" s="448"/>
      <c r="AO10" s="448"/>
      <c r="AP10" s="448"/>
      <c r="AQ10" s="448"/>
      <c r="AR10" s="448"/>
      <c r="AS10" s="448"/>
      <c r="AT10" s="449"/>
      <c r="AU10" s="487" t="s">
        <v>72</v>
      </c>
      <c r="AV10" s="488"/>
      <c r="AW10" s="488"/>
      <c r="AX10" s="488"/>
      <c r="AY10" s="454" t="s">
        <v>187</v>
      </c>
      <c r="AZ10" s="455"/>
      <c r="BA10" s="455"/>
      <c r="BB10" s="455"/>
      <c r="BC10" s="455"/>
      <c r="BD10" s="455"/>
      <c r="BE10" s="455"/>
      <c r="BF10" s="455"/>
      <c r="BG10" s="455"/>
      <c r="BH10" s="455"/>
      <c r="BI10" s="455"/>
      <c r="BJ10" s="455"/>
      <c r="BK10" s="455"/>
      <c r="BL10" s="455"/>
      <c r="BM10" s="456"/>
      <c r="BN10" s="457">
        <v>2100000</v>
      </c>
      <c r="BO10" s="458"/>
      <c r="BP10" s="458"/>
      <c r="BQ10" s="458"/>
      <c r="BR10" s="458"/>
      <c r="BS10" s="458"/>
      <c r="BT10" s="458"/>
      <c r="BU10" s="459"/>
      <c r="BV10" s="457">
        <v>358402</v>
      </c>
      <c r="BW10" s="458"/>
      <c r="BX10" s="458"/>
      <c r="BY10" s="458"/>
      <c r="BZ10" s="458"/>
      <c r="CA10" s="458"/>
      <c r="CB10" s="458"/>
      <c r="CC10" s="459"/>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3"/>
      <c r="C11" s="404"/>
      <c r="D11" s="404"/>
      <c r="E11" s="404"/>
      <c r="F11" s="404"/>
      <c r="G11" s="404"/>
      <c r="H11" s="404"/>
      <c r="I11" s="404"/>
      <c r="J11" s="404"/>
      <c r="K11" s="405"/>
      <c r="L11" s="420" t="s">
        <v>190</v>
      </c>
      <c r="M11" s="421"/>
      <c r="N11" s="421"/>
      <c r="O11" s="421"/>
      <c r="P11" s="421"/>
      <c r="Q11" s="422"/>
      <c r="R11" s="535" t="s">
        <v>192</v>
      </c>
      <c r="S11" s="536"/>
      <c r="T11" s="536"/>
      <c r="U11" s="536"/>
      <c r="V11" s="537"/>
      <c r="W11" s="377"/>
      <c r="X11" s="378"/>
      <c r="Y11" s="378"/>
      <c r="Z11" s="378"/>
      <c r="AA11" s="378"/>
      <c r="AB11" s="378"/>
      <c r="AC11" s="378"/>
      <c r="AD11" s="378"/>
      <c r="AE11" s="378"/>
      <c r="AF11" s="378"/>
      <c r="AG11" s="378"/>
      <c r="AH11" s="378"/>
      <c r="AI11" s="378"/>
      <c r="AJ11" s="378"/>
      <c r="AK11" s="378"/>
      <c r="AL11" s="381"/>
      <c r="AM11" s="486" t="s">
        <v>193</v>
      </c>
      <c r="AN11" s="448"/>
      <c r="AO11" s="448"/>
      <c r="AP11" s="448"/>
      <c r="AQ11" s="448"/>
      <c r="AR11" s="448"/>
      <c r="AS11" s="448"/>
      <c r="AT11" s="449"/>
      <c r="AU11" s="487" t="s">
        <v>72</v>
      </c>
      <c r="AV11" s="488"/>
      <c r="AW11" s="488"/>
      <c r="AX11" s="488"/>
      <c r="AY11" s="454" t="s">
        <v>194</v>
      </c>
      <c r="AZ11" s="455"/>
      <c r="BA11" s="455"/>
      <c r="BB11" s="455"/>
      <c r="BC11" s="455"/>
      <c r="BD11" s="455"/>
      <c r="BE11" s="455"/>
      <c r="BF11" s="455"/>
      <c r="BG11" s="455"/>
      <c r="BH11" s="455"/>
      <c r="BI11" s="455"/>
      <c r="BJ11" s="455"/>
      <c r="BK11" s="455"/>
      <c r="BL11" s="455"/>
      <c r="BM11" s="456"/>
      <c r="BN11" s="457">
        <v>0</v>
      </c>
      <c r="BO11" s="458"/>
      <c r="BP11" s="458"/>
      <c r="BQ11" s="458"/>
      <c r="BR11" s="458"/>
      <c r="BS11" s="458"/>
      <c r="BT11" s="458"/>
      <c r="BU11" s="459"/>
      <c r="BV11" s="457">
        <v>0</v>
      </c>
      <c r="BW11" s="458"/>
      <c r="BX11" s="458"/>
      <c r="BY11" s="458"/>
      <c r="BZ11" s="458"/>
      <c r="CA11" s="458"/>
      <c r="CB11" s="458"/>
      <c r="CC11" s="459"/>
      <c r="CD11" s="468" t="s">
        <v>197</v>
      </c>
      <c r="CE11" s="419"/>
      <c r="CF11" s="419"/>
      <c r="CG11" s="419"/>
      <c r="CH11" s="419"/>
      <c r="CI11" s="419"/>
      <c r="CJ11" s="419"/>
      <c r="CK11" s="419"/>
      <c r="CL11" s="419"/>
      <c r="CM11" s="419"/>
      <c r="CN11" s="419"/>
      <c r="CO11" s="419"/>
      <c r="CP11" s="419"/>
      <c r="CQ11" s="419"/>
      <c r="CR11" s="419"/>
      <c r="CS11" s="469"/>
      <c r="CT11" s="520" t="s">
        <v>198</v>
      </c>
      <c r="CU11" s="521"/>
      <c r="CV11" s="521"/>
      <c r="CW11" s="521"/>
      <c r="CX11" s="521"/>
      <c r="CY11" s="521"/>
      <c r="CZ11" s="521"/>
      <c r="DA11" s="522"/>
      <c r="DB11" s="520" t="s">
        <v>198</v>
      </c>
      <c r="DC11" s="521"/>
      <c r="DD11" s="521"/>
      <c r="DE11" s="521"/>
      <c r="DF11" s="521"/>
      <c r="DG11" s="521"/>
      <c r="DH11" s="521"/>
      <c r="DI11" s="522"/>
    </row>
    <row r="12" spans="1:119" ht="18.75" customHeight="1" x14ac:dyDescent="0.2">
      <c r="A12" s="2"/>
      <c r="B12" s="406" t="s">
        <v>58</v>
      </c>
      <c r="C12" s="407"/>
      <c r="D12" s="407"/>
      <c r="E12" s="407"/>
      <c r="F12" s="407"/>
      <c r="G12" s="407"/>
      <c r="H12" s="407"/>
      <c r="I12" s="407"/>
      <c r="J12" s="407"/>
      <c r="K12" s="408"/>
      <c r="L12" s="523" t="s">
        <v>199</v>
      </c>
      <c r="M12" s="524"/>
      <c r="N12" s="524"/>
      <c r="O12" s="524"/>
      <c r="P12" s="524"/>
      <c r="Q12" s="525"/>
      <c r="R12" s="526">
        <v>131124</v>
      </c>
      <c r="S12" s="527"/>
      <c r="T12" s="527"/>
      <c r="U12" s="527"/>
      <c r="V12" s="528"/>
      <c r="W12" s="529" t="s">
        <v>6</v>
      </c>
      <c r="X12" s="488"/>
      <c r="Y12" s="488"/>
      <c r="Z12" s="488"/>
      <c r="AA12" s="488"/>
      <c r="AB12" s="530"/>
      <c r="AC12" s="531" t="s">
        <v>116</v>
      </c>
      <c r="AD12" s="532"/>
      <c r="AE12" s="532"/>
      <c r="AF12" s="532"/>
      <c r="AG12" s="533"/>
      <c r="AH12" s="531" t="s">
        <v>201</v>
      </c>
      <c r="AI12" s="532"/>
      <c r="AJ12" s="532"/>
      <c r="AK12" s="532"/>
      <c r="AL12" s="534"/>
      <c r="AM12" s="486" t="s">
        <v>203</v>
      </c>
      <c r="AN12" s="448"/>
      <c r="AO12" s="448"/>
      <c r="AP12" s="448"/>
      <c r="AQ12" s="448"/>
      <c r="AR12" s="448"/>
      <c r="AS12" s="448"/>
      <c r="AT12" s="449"/>
      <c r="AU12" s="487" t="s">
        <v>72</v>
      </c>
      <c r="AV12" s="488"/>
      <c r="AW12" s="488"/>
      <c r="AX12" s="488"/>
      <c r="AY12" s="454" t="s">
        <v>205</v>
      </c>
      <c r="AZ12" s="455"/>
      <c r="BA12" s="455"/>
      <c r="BB12" s="455"/>
      <c r="BC12" s="455"/>
      <c r="BD12" s="455"/>
      <c r="BE12" s="455"/>
      <c r="BF12" s="455"/>
      <c r="BG12" s="455"/>
      <c r="BH12" s="455"/>
      <c r="BI12" s="455"/>
      <c r="BJ12" s="455"/>
      <c r="BK12" s="455"/>
      <c r="BL12" s="455"/>
      <c r="BM12" s="456"/>
      <c r="BN12" s="457">
        <v>0</v>
      </c>
      <c r="BO12" s="458"/>
      <c r="BP12" s="458"/>
      <c r="BQ12" s="458"/>
      <c r="BR12" s="458"/>
      <c r="BS12" s="458"/>
      <c r="BT12" s="458"/>
      <c r="BU12" s="459"/>
      <c r="BV12" s="457">
        <v>0</v>
      </c>
      <c r="BW12" s="458"/>
      <c r="BX12" s="458"/>
      <c r="BY12" s="458"/>
      <c r="BZ12" s="458"/>
      <c r="CA12" s="458"/>
      <c r="CB12" s="458"/>
      <c r="CC12" s="459"/>
      <c r="CD12" s="468" t="s">
        <v>207</v>
      </c>
      <c r="CE12" s="419"/>
      <c r="CF12" s="419"/>
      <c r="CG12" s="419"/>
      <c r="CH12" s="419"/>
      <c r="CI12" s="419"/>
      <c r="CJ12" s="419"/>
      <c r="CK12" s="419"/>
      <c r="CL12" s="419"/>
      <c r="CM12" s="419"/>
      <c r="CN12" s="419"/>
      <c r="CO12" s="419"/>
      <c r="CP12" s="419"/>
      <c r="CQ12" s="419"/>
      <c r="CR12" s="419"/>
      <c r="CS12" s="469"/>
      <c r="CT12" s="520" t="s">
        <v>198</v>
      </c>
      <c r="CU12" s="521"/>
      <c r="CV12" s="521"/>
      <c r="CW12" s="521"/>
      <c r="CX12" s="521"/>
      <c r="CY12" s="521"/>
      <c r="CZ12" s="521"/>
      <c r="DA12" s="522"/>
      <c r="DB12" s="520" t="s">
        <v>198</v>
      </c>
      <c r="DC12" s="521"/>
      <c r="DD12" s="521"/>
      <c r="DE12" s="521"/>
      <c r="DF12" s="521"/>
      <c r="DG12" s="521"/>
      <c r="DH12" s="521"/>
      <c r="DI12" s="522"/>
    </row>
    <row r="13" spans="1:119" ht="18.75" customHeight="1" x14ac:dyDescent="0.2">
      <c r="A13" s="2"/>
      <c r="B13" s="409"/>
      <c r="C13" s="410"/>
      <c r="D13" s="410"/>
      <c r="E13" s="410"/>
      <c r="F13" s="410"/>
      <c r="G13" s="410"/>
      <c r="H13" s="410"/>
      <c r="I13" s="410"/>
      <c r="J13" s="410"/>
      <c r="K13" s="411"/>
      <c r="L13" s="14"/>
      <c r="M13" s="509" t="s">
        <v>208</v>
      </c>
      <c r="N13" s="510"/>
      <c r="O13" s="510"/>
      <c r="P13" s="510"/>
      <c r="Q13" s="511"/>
      <c r="R13" s="512">
        <v>129087</v>
      </c>
      <c r="S13" s="513"/>
      <c r="T13" s="513"/>
      <c r="U13" s="513"/>
      <c r="V13" s="514"/>
      <c r="W13" s="391" t="s">
        <v>210</v>
      </c>
      <c r="X13" s="333"/>
      <c r="Y13" s="333"/>
      <c r="Z13" s="333"/>
      <c r="AA13" s="333"/>
      <c r="AB13" s="334"/>
      <c r="AC13" s="450">
        <v>633</v>
      </c>
      <c r="AD13" s="451"/>
      <c r="AE13" s="451"/>
      <c r="AF13" s="451"/>
      <c r="AG13" s="452"/>
      <c r="AH13" s="450">
        <v>636</v>
      </c>
      <c r="AI13" s="451"/>
      <c r="AJ13" s="451"/>
      <c r="AK13" s="451"/>
      <c r="AL13" s="453"/>
      <c r="AM13" s="486" t="s">
        <v>211</v>
      </c>
      <c r="AN13" s="448"/>
      <c r="AO13" s="448"/>
      <c r="AP13" s="448"/>
      <c r="AQ13" s="448"/>
      <c r="AR13" s="448"/>
      <c r="AS13" s="448"/>
      <c r="AT13" s="449"/>
      <c r="AU13" s="487" t="s">
        <v>170</v>
      </c>
      <c r="AV13" s="488"/>
      <c r="AW13" s="488"/>
      <c r="AX13" s="488"/>
      <c r="AY13" s="454" t="s">
        <v>213</v>
      </c>
      <c r="AZ13" s="455"/>
      <c r="BA13" s="455"/>
      <c r="BB13" s="455"/>
      <c r="BC13" s="455"/>
      <c r="BD13" s="455"/>
      <c r="BE13" s="455"/>
      <c r="BF13" s="455"/>
      <c r="BG13" s="455"/>
      <c r="BH13" s="455"/>
      <c r="BI13" s="455"/>
      <c r="BJ13" s="455"/>
      <c r="BK13" s="455"/>
      <c r="BL13" s="455"/>
      <c r="BM13" s="456"/>
      <c r="BN13" s="457">
        <v>3388124</v>
      </c>
      <c r="BO13" s="458"/>
      <c r="BP13" s="458"/>
      <c r="BQ13" s="458"/>
      <c r="BR13" s="458"/>
      <c r="BS13" s="458"/>
      <c r="BT13" s="458"/>
      <c r="BU13" s="459"/>
      <c r="BV13" s="457">
        <v>1226281</v>
      </c>
      <c r="BW13" s="458"/>
      <c r="BX13" s="458"/>
      <c r="BY13" s="458"/>
      <c r="BZ13" s="458"/>
      <c r="CA13" s="458"/>
      <c r="CB13" s="458"/>
      <c r="CC13" s="459"/>
      <c r="CD13" s="468" t="s">
        <v>215</v>
      </c>
      <c r="CE13" s="419"/>
      <c r="CF13" s="419"/>
      <c r="CG13" s="419"/>
      <c r="CH13" s="419"/>
      <c r="CI13" s="419"/>
      <c r="CJ13" s="419"/>
      <c r="CK13" s="419"/>
      <c r="CL13" s="419"/>
      <c r="CM13" s="419"/>
      <c r="CN13" s="419"/>
      <c r="CO13" s="419"/>
      <c r="CP13" s="419"/>
      <c r="CQ13" s="419"/>
      <c r="CR13" s="419"/>
      <c r="CS13" s="469"/>
      <c r="CT13" s="320">
        <v>2.4</v>
      </c>
      <c r="CU13" s="321"/>
      <c r="CV13" s="321"/>
      <c r="CW13" s="321"/>
      <c r="CX13" s="321"/>
      <c r="CY13" s="321"/>
      <c r="CZ13" s="321"/>
      <c r="DA13" s="322"/>
      <c r="DB13" s="320">
        <v>2.6</v>
      </c>
      <c r="DC13" s="321"/>
      <c r="DD13" s="321"/>
      <c r="DE13" s="321"/>
      <c r="DF13" s="321"/>
      <c r="DG13" s="321"/>
      <c r="DH13" s="321"/>
      <c r="DI13" s="322"/>
    </row>
    <row r="14" spans="1:119" ht="18.75" customHeight="1" x14ac:dyDescent="0.2">
      <c r="A14" s="2"/>
      <c r="B14" s="409"/>
      <c r="C14" s="410"/>
      <c r="D14" s="410"/>
      <c r="E14" s="410"/>
      <c r="F14" s="410"/>
      <c r="G14" s="410"/>
      <c r="H14" s="410"/>
      <c r="I14" s="410"/>
      <c r="J14" s="410"/>
      <c r="K14" s="411"/>
      <c r="L14" s="499" t="s">
        <v>217</v>
      </c>
      <c r="M14" s="518"/>
      <c r="N14" s="518"/>
      <c r="O14" s="518"/>
      <c r="P14" s="518"/>
      <c r="Q14" s="519"/>
      <c r="R14" s="512">
        <v>132145</v>
      </c>
      <c r="S14" s="513"/>
      <c r="T14" s="513"/>
      <c r="U14" s="513"/>
      <c r="V14" s="514"/>
      <c r="W14" s="379"/>
      <c r="X14" s="336"/>
      <c r="Y14" s="336"/>
      <c r="Z14" s="336"/>
      <c r="AA14" s="336"/>
      <c r="AB14" s="337"/>
      <c r="AC14" s="502">
        <v>1.2</v>
      </c>
      <c r="AD14" s="503"/>
      <c r="AE14" s="503"/>
      <c r="AF14" s="503"/>
      <c r="AG14" s="504"/>
      <c r="AH14" s="502">
        <v>1.1000000000000001</v>
      </c>
      <c r="AI14" s="503"/>
      <c r="AJ14" s="503"/>
      <c r="AK14" s="503"/>
      <c r="AL14" s="505"/>
      <c r="AM14" s="486"/>
      <c r="AN14" s="448"/>
      <c r="AO14" s="448"/>
      <c r="AP14" s="448"/>
      <c r="AQ14" s="448"/>
      <c r="AR14" s="448"/>
      <c r="AS14" s="448"/>
      <c r="AT14" s="449"/>
      <c r="AU14" s="487"/>
      <c r="AV14" s="488"/>
      <c r="AW14" s="488"/>
      <c r="AX14" s="488"/>
      <c r="AY14" s="454"/>
      <c r="AZ14" s="455"/>
      <c r="BA14" s="455"/>
      <c r="BB14" s="455"/>
      <c r="BC14" s="455"/>
      <c r="BD14" s="455"/>
      <c r="BE14" s="455"/>
      <c r="BF14" s="455"/>
      <c r="BG14" s="455"/>
      <c r="BH14" s="455"/>
      <c r="BI14" s="455"/>
      <c r="BJ14" s="455"/>
      <c r="BK14" s="455"/>
      <c r="BL14" s="455"/>
      <c r="BM14" s="456"/>
      <c r="BN14" s="457"/>
      <c r="BO14" s="458"/>
      <c r="BP14" s="458"/>
      <c r="BQ14" s="458"/>
      <c r="BR14" s="458"/>
      <c r="BS14" s="458"/>
      <c r="BT14" s="458"/>
      <c r="BU14" s="459"/>
      <c r="BV14" s="457"/>
      <c r="BW14" s="458"/>
      <c r="BX14" s="458"/>
      <c r="BY14" s="458"/>
      <c r="BZ14" s="458"/>
      <c r="CA14" s="458"/>
      <c r="CB14" s="458"/>
      <c r="CC14" s="459"/>
      <c r="CD14" s="463" t="s">
        <v>221</v>
      </c>
      <c r="CE14" s="464"/>
      <c r="CF14" s="464"/>
      <c r="CG14" s="464"/>
      <c r="CH14" s="464"/>
      <c r="CI14" s="464"/>
      <c r="CJ14" s="464"/>
      <c r="CK14" s="464"/>
      <c r="CL14" s="464"/>
      <c r="CM14" s="464"/>
      <c r="CN14" s="464"/>
      <c r="CO14" s="464"/>
      <c r="CP14" s="464"/>
      <c r="CQ14" s="464"/>
      <c r="CR14" s="464"/>
      <c r="CS14" s="465"/>
      <c r="CT14" s="506" t="s">
        <v>198</v>
      </c>
      <c r="CU14" s="507"/>
      <c r="CV14" s="507"/>
      <c r="CW14" s="507"/>
      <c r="CX14" s="507"/>
      <c r="CY14" s="507"/>
      <c r="CZ14" s="507"/>
      <c r="DA14" s="508"/>
      <c r="DB14" s="506" t="s">
        <v>198</v>
      </c>
      <c r="DC14" s="507"/>
      <c r="DD14" s="507"/>
      <c r="DE14" s="507"/>
      <c r="DF14" s="507"/>
      <c r="DG14" s="507"/>
      <c r="DH14" s="507"/>
      <c r="DI14" s="508"/>
    </row>
    <row r="15" spans="1:119" ht="18.75" customHeight="1" x14ac:dyDescent="0.2">
      <c r="A15" s="2"/>
      <c r="B15" s="409"/>
      <c r="C15" s="410"/>
      <c r="D15" s="410"/>
      <c r="E15" s="410"/>
      <c r="F15" s="410"/>
      <c r="G15" s="410"/>
      <c r="H15" s="410"/>
      <c r="I15" s="410"/>
      <c r="J15" s="410"/>
      <c r="K15" s="411"/>
      <c r="L15" s="14"/>
      <c r="M15" s="509" t="s">
        <v>208</v>
      </c>
      <c r="N15" s="510"/>
      <c r="O15" s="510"/>
      <c r="P15" s="510"/>
      <c r="Q15" s="511"/>
      <c r="R15" s="512">
        <v>130159</v>
      </c>
      <c r="S15" s="513"/>
      <c r="T15" s="513"/>
      <c r="U15" s="513"/>
      <c r="V15" s="514"/>
      <c r="W15" s="391" t="s">
        <v>9</v>
      </c>
      <c r="X15" s="333"/>
      <c r="Y15" s="333"/>
      <c r="Z15" s="333"/>
      <c r="AA15" s="333"/>
      <c r="AB15" s="334"/>
      <c r="AC15" s="450">
        <v>14249</v>
      </c>
      <c r="AD15" s="451"/>
      <c r="AE15" s="451"/>
      <c r="AF15" s="451"/>
      <c r="AG15" s="452"/>
      <c r="AH15" s="450">
        <v>15629</v>
      </c>
      <c r="AI15" s="451"/>
      <c r="AJ15" s="451"/>
      <c r="AK15" s="451"/>
      <c r="AL15" s="453"/>
      <c r="AM15" s="486"/>
      <c r="AN15" s="448"/>
      <c r="AO15" s="448"/>
      <c r="AP15" s="448"/>
      <c r="AQ15" s="448"/>
      <c r="AR15" s="448"/>
      <c r="AS15" s="448"/>
      <c r="AT15" s="449"/>
      <c r="AU15" s="487"/>
      <c r="AV15" s="488"/>
      <c r="AW15" s="488"/>
      <c r="AX15" s="488"/>
      <c r="AY15" s="460" t="s">
        <v>224</v>
      </c>
      <c r="AZ15" s="461"/>
      <c r="BA15" s="461"/>
      <c r="BB15" s="461"/>
      <c r="BC15" s="461"/>
      <c r="BD15" s="461"/>
      <c r="BE15" s="461"/>
      <c r="BF15" s="461"/>
      <c r="BG15" s="461"/>
      <c r="BH15" s="461"/>
      <c r="BI15" s="461"/>
      <c r="BJ15" s="461"/>
      <c r="BK15" s="461"/>
      <c r="BL15" s="461"/>
      <c r="BM15" s="462"/>
      <c r="BN15" s="444">
        <v>16715061</v>
      </c>
      <c r="BO15" s="445"/>
      <c r="BP15" s="445"/>
      <c r="BQ15" s="445"/>
      <c r="BR15" s="445"/>
      <c r="BS15" s="445"/>
      <c r="BT15" s="445"/>
      <c r="BU15" s="446"/>
      <c r="BV15" s="444">
        <v>17220347</v>
      </c>
      <c r="BW15" s="445"/>
      <c r="BX15" s="445"/>
      <c r="BY15" s="445"/>
      <c r="BZ15" s="445"/>
      <c r="CA15" s="445"/>
      <c r="CB15" s="445"/>
      <c r="CC15" s="446"/>
      <c r="CD15" s="515" t="s">
        <v>209</v>
      </c>
      <c r="CE15" s="516"/>
      <c r="CF15" s="516"/>
      <c r="CG15" s="516"/>
      <c r="CH15" s="516"/>
      <c r="CI15" s="516"/>
      <c r="CJ15" s="516"/>
      <c r="CK15" s="516"/>
      <c r="CL15" s="516"/>
      <c r="CM15" s="516"/>
      <c r="CN15" s="516"/>
      <c r="CO15" s="516"/>
      <c r="CP15" s="516"/>
      <c r="CQ15" s="516"/>
      <c r="CR15" s="516"/>
      <c r="CS15" s="517"/>
      <c r="CT15" s="28"/>
      <c r="CU15" s="31"/>
      <c r="CV15" s="31"/>
      <c r="CW15" s="31"/>
      <c r="CX15" s="31"/>
      <c r="CY15" s="31"/>
      <c r="CZ15" s="31"/>
      <c r="DA15" s="34"/>
      <c r="DB15" s="28"/>
      <c r="DC15" s="31"/>
      <c r="DD15" s="31"/>
      <c r="DE15" s="31"/>
      <c r="DF15" s="31"/>
      <c r="DG15" s="31"/>
      <c r="DH15" s="31"/>
      <c r="DI15" s="34"/>
    </row>
    <row r="16" spans="1:119" ht="18.75" customHeight="1" x14ac:dyDescent="0.2">
      <c r="A16" s="2"/>
      <c r="B16" s="409"/>
      <c r="C16" s="410"/>
      <c r="D16" s="410"/>
      <c r="E16" s="410"/>
      <c r="F16" s="410"/>
      <c r="G16" s="410"/>
      <c r="H16" s="410"/>
      <c r="I16" s="410"/>
      <c r="J16" s="410"/>
      <c r="K16" s="411"/>
      <c r="L16" s="499" t="s">
        <v>45</v>
      </c>
      <c r="M16" s="500"/>
      <c r="N16" s="500"/>
      <c r="O16" s="500"/>
      <c r="P16" s="500"/>
      <c r="Q16" s="501"/>
      <c r="R16" s="496" t="s">
        <v>225</v>
      </c>
      <c r="S16" s="497"/>
      <c r="T16" s="497"/>
      <c r="U16" s="497"/>
      <c r="V16" s="498"/>
      <c r="W16" s="379"/>
      <c r="X16" s="336"/>
      <c r="Y16" s="336"/>
      <c r="Z16" s="336"/>
      <c r="AA16" s="336"/>
      <c r="AB16" s="337"/>
      <c r="AC16" s="502">
        <v>26.2</v>
      </c>
      <c r="AD16" s="503"/>
      <c r="AE16" s="503"/>
      <c r="AF16" s="503"/>
      <c r="AG16" s="504"/>
      <c r="AH16" s="502">
        <v>28</v>
      </c>
      <c r="AI16" s="503"/>
      <c r="AJ16" s="503"/>
      <c r="AK16" s="503"/>
      <c r="AL16" s="505"/>
      <c r="AM16" s="486"/>
      <c r="AN16" s="448"/>
      <c r="AO16" s="448"/>
      <c r="AP16" s="448"/>
      <c r="AQ16" s="448"/>
      <c r="AR16" s="448"/>
      <c r="AS16" s="448"/>
      <c r="AT16" s="449"/>
      <c r="AU16" s="487"/>
      <c r="AV16" s="488"/>
      <c r="AW16" s="488"/>
      <c r="AX16" s="488"/>
      <c r="AY16" s="454" t="s">
        <v>113</v>
      </c>
      <c r="AZ16" s="455"/>
      <c r="BA16" s="455"/>
      <c r="BB16" s="455"/>
      <c r="BC16" s="455"/>
      <c r="BD16" s="455"/>
      <c r="BE16" s="455"/>
      <c r="BF16" s="455"/>
      <c r="BG16" s="455"/>
      <c r="BH16" s="455"/>
      <c r="BI16" s="455"/>
      <c r="BJ16" s="455"/>
      <c r="BK16" s="455"/>
      <c r="BL16" s="455"/>
      <c r="BM16" s="456"/>
      <c r="BN16" s="457">
        <v>21430735</v>
      </c>
      <c r="BO16" s="458"/>
      <c r="BP16" s="458"/>
      <c r="BQ16" s="458"/>
      <c r="BR16" s="458"/>
      <c r="BS16" s="458"/>
      <c r="BT16" s="458"/>
      <c r="BU16" s="459"/>
      <c r="BV16" s="457">
        <v>20523152</v>
      </c>
      <c r="BW16" s="458"/>
      <c r="BX16" s="458"/>
      <c r="BY16" s="458"/>
      <c r="BZ16" s="458"/>
      <c r="CA16" s="458"/>
      <c r="CB16" s="458"/>
      <c r="CC16" s="459"/>
      <c r="CD16" s="21"/>
      <c r="CE16" s="318"/>
      <c r="CF16" s="318"/>
      <c r="CG16" s="318"/>
      <c r="CH16" s="318"/>
      <c r="CI16" s="318"/>
      <c r="CJ16" s="318"/>
      <c r="CK16" s="318"/>
      <c r="CL16" s="318"/>
      <c r="CM16" s="318"/>
      <c r="CN16" s="318"/>
      <c r="CO16" s="318"/>
      <c r="CP16" s="318"/>
      <c r="CQ16" s="318"/>
      <c r="CR16" s="318"/>
      <c r="CS16" s="319"/>
      <c r="CT16" s="320"/>
      <c r="CU16" s="321"/>
      <c r="CV16" s="321"/>
      <c r="CW16" s="321"/>
      <c r="CX16" s="321"/>
      <c r="CY16" s="321"/>
      <c r="CZ16" s="321"/>
      <c r="DA16" s="322"/>
      <c r="DB16" s="320"/>
      <c r="DC16" s="321"/>
      <c r="DD16" s="321"/>
      <c r="DE16" s="321"/>
      <c r="DF16" s="321"/>
      <c r="DG16" s="321"/>
      <c r="DH16" s="321"/>
      <c r="DI16" s="322"/>
    </row>
    <row r="17" spans="1:113" ht="18.75" customHeight="1" x14ac:dyDescent="0.2">
      <c r="A17" s="2"/>
      <c r="B17" s="412"/>
      <c r="C17" s="413"/>
      <c r="D17" s="413"/>
      <c r="E17" s="413"/>
      <c r="F17" s="413"/>
      <c r="G17" s="413"/>
      <c r="H17" s="413"/>
      <c r="I17" s="413"/>
      <c r="J17" s="413"/>
      <c r="K17" s="414"/>
      <c r="L17" s="15"/>
      <c r="M17" s="493" t="s">
        <v>106</v>
      </c>
      <c r="N17" s="494"/>
      <c r="O17" s="494"/>
      <c r="P17" s="494"/>
      <c r="Q17" s="495"/>
      <c r="R17" s="496" t="s">
        <v>225</v>
      </c>
      <c r="S17" s="497"/>
      <c r="T17" s="497"/>
      <c r="U17" s="497"/>
      <c r="V17" s="498"/>
      <c r="W17" s="391" t="s">
        <v>98</v>
      </c>
      <c r="X17" s="333"/>
      <c r="Y17" s="333"/>
      <c r="Z17" s="333"/>
      <c r="AA17" s="333"/>
      <c r="AB17" s="334"/>
      <c r="AC17" s="450">
        <v>39503</v>
      </c>
      <c r="AD17" s="451"/>
      <c r="AE17" s="451"/>
      <c r="AF17" s="451"/>
      <c r="AG17" s="452"/>
      <c r="AH17" s="450">
        <v>39469</v>
      </c>
      <c r="AI17" s="451"/>
      <c r="AJ17" s="451"/>
      <c r="AK17" s="451"/>
      <c r="AL17" s="453"/>
      <c r="AM17" s="486"/>
      <c r="AN17" s="448"/>
      <c r="AO17" s="448"/>
      <c r="AP17" s="448"/>
      <c r="AQ17" s="448"/>
      <c r="AR17" s="448"/>
      <c r="AS17" s="448"/>
      <c r="AT17" s="449"/>
      <c r="AU17" s="487"/>
      <c r="AV17" s="488"/>
      <c r="AW17" s="488"/>
      <c r="AX17" s="488"/>
      <c r="AY17" s="454" t="s">
        <v>226</v>
      </c>
      <c r="AZ17" s="455"/>
      <c r="BA17" s="455"/>
      <c r="BB17" s="455"/>
      <c r="BC17" s="455"/>
      <c r="BD17" s="455"/>
      <c r="BE17" s="455"/>
      <c r="BF17" s="455"/>
      <c r="BG17" s="455"/>
      <c r="BH17" s="455"/>
      <c r="BI17" s="455"/>
      <c r="BJ17" s="455"/>
      <c r="BK17" s="455"/>
      <c r="BL17" s="455"/>
      <c r="BM17" s="456"/>
      <c r="BN17" s="457">
        <v>21116281</v>
      </c>
      <c r="BO17" s="458"/>
      <c r="BP17" s="458"/>
      <c r="BQ17" s="458"/>
      <c r="BR17" s="458"/>
      <c r="BS17" s="458"/>
      <c r="BT17" s="458"/>
      <c r="BU17" s="459"/>
      <c r="BV17" s="457">
        <v>21801960</v>
      </c>
      <c r="BW17" s="458"/>
      <c r="BX17" s="458"/>
      <c r="BY17" s="458"/>
      <c r="BZ17" s="458"/>
      <c r="CA17" s="458"/>
      <c r="CB17" s="458"/>
      <c r="CC17" s="459"/>
      <c r="CD17" s="21"/>
      <c r="CE17" s="318"/>
      <c r="CF17" s="318"/>
      <c r="CG17" s="318"/>
      <c r="CH17" s="318"/>
      <c r="CI17" s="318"/>
      <c r="CJ17" s="318"/>
      <c r="CK17" s="318"/>
      <c r="CL17" s="318"/>
      <c r="CM17" s="318"/>
      <c r="CN17" s="318"/>
      <c r="CO17" s="318"/>
      <c r="CP17" s="318"/>
      <c r="CQ17" s="318"/>
      <c r="CR17" s="318"/>
      <c r="CS17" s="319"/>
      <c r="CT17" s="320"/>
      <c r="CU17" s="321"/>
      <c r="CV17" s="321"/>
      <c r="CW17" s="321"/>
      <c r="CX17" s="321"/>
      <c r="CY17" s="321"/>
      <c r="CZ17" s="321"/>
      <c r="DA17" s="322"/>
      <c r="DB17" s="320"/>
      <c r="DC17" s="321"/>
      <c r="DD17" s="321"/>
      <c r="DE17" s="321"/>
      <c r="DF17" s="321"/>
      <c r="DG17" s="321"/>
      <c r="DH17" s="321"/>
      <c r="DI17" s="322"/>
    </row>
    <row r="18" spans="1:113" ht="18.75" customHeight="1" x14ac:dyDescent="0.2">
      <c r="A18" s="2"/>
      <c r="B18" s="473" t="s">
        <v>227</v>
      </c>
      <c r="C18" s="405"/>
      <c r="D18" s="405"/>
      <c r="E18" s="474"/>
      <c r="F18" s="474"/>
      <c r="G18" s="474"/>
      <c r="H18" s="474"/>
      <c r="I18" s="474"/>
      <c r="J18" s="474"/>
      <c r="K18" s="474"/>
      <c r="L18" s="489">
        <v>103.31</v>
      </c>
      <c r="M18" s="489"/>
      <c r="N18" s="489"/>
      <c r="O18" s="489"/>
      <c r="P18" s="489"/>
      <c r="Q18" s="489"/>
      <c r="R18" s="490"/>
      <c r="S18" s="490"/>
      <c r="T18" s="490"/>
      <c r="U18" s="490"/>
      <c r="V18" s="491"/>
      <c r="W18" s="392"/>
      <c r="X18" s="393"/>
      <c r="Y18" s="393"/>
      <c r="Z18" s="393"/>
      <c r="AA18" s="393"/>
      <c r="AB18" s="386"/>
      <c r="AC18" s="429">
        <v>72.599999999999994</v>
      </c>
      <c r="AD18" s="430"/>
      <c r="AE18" s="430"/>
      <c r="AF18" s="430"/>
      <c r="AG18" s="492"/>
      <c r="AH18" s="429">
        <v>70.8</v>
      </c>
      <c r="AI18" s="430"/>
      <c r="AJ18" s="430"/>
      <c r="AK18" s="430"/>
      <c r="AL18" s="431"/>
      <c r="AM18" s="486"/>
      <c r="AN18" s="448"/>
      <c r="AO18" s="448"/>
      <c r="AP18" s="448"/>
      <c r="AQ18" s="448"/>
      <c r="AR18" s="448"/>
      <c r="AS18" s="448"/>
      <c r="AT18" s="449"/>
      <c r="AU18" s="487"/>
      <c r="AV18" s="488"/>
      <c r="AW18" s="488"/>
      <c r="AX18" s="488"/>
      <c r="AY18" s="454" t="s">
        <v>229</v>
      </c>
      <c r="AZ18" s="455"/>
      <c r="BA18" s="455"/>
      <c r="BB18" s="455"/>
      <c r="BC18" s="455"/>
      <c r="BD18" s="455"/>
      <c r="BE18" s="455"/>
      <c r="BF18" s="455"/>
      <c r="BG18" s="455"/>
      <c r="BH18" s="455"/>
      <c r="BI18" s="455"/>
      <c r="BJ18" s="455"/>
      <c r="BK18" s="455"/>
      <c r="BL18" s="455"/>
      <c r="BM18" s="456"/>
      <c r="BN18" s="457">
        <v>26829390</v>
      </c>
      <c r="BO18" s="458"/>
      <c r="BP18" s="458"/>
      <c r="BQ18" s="458"/>
      <c r="BR18" s="458"/>
      <c r="BS18" s="458"/>
      <c r="BT18" s="458"/>
      <c r="BU18" s="459"/>
      <c r="BV18" s="457">
        <v>27022808</v>
      </c>
      <c r="BW18" s="458"/>
      <c r="BX18" s="458"/>
      <c r="BY18" s="458"/>
      <c r="BZ18" s="458"/>
      <c r="CA18" s="458"/>
      <c r="CB18" s="458"/>
      <c r="CC18" s="459"/>
      <c r="CD18" s="21"/>
      <c r="CE18" s="318"/>
      <c r="CF18" s="318"/>
      <c r="CG18" s="318"/>
      <c r="CH18" s="318"/>
      <c r="CI18" s="318"/>
      <c r="CJ18" s="318"/>
      <c r="CK18" s="318"/>
      <c r="CL18" s="318"/>
      <c r="CM18" s="318"/>
      <c r="CN18" s="318"/>
      <c r="CO18" s="318"/>
      <c r="CP18" s="318"/>
      <c r="CQ18" s="318"/>
      <c r="CR18" s="318"/>
      <c r="CS18" s="319"/>
      <c r="CT18" s="320"/>
      <c r="CU18" s="321"/>
      <c r="CV18" s="321"/>
      <c r="CW18" s="321"/>
      <c r="CX18" s="321"/>
      <c r="CY18" s="321"/>
      <c r="CZ18" s="321"/>
      <c r="DA18" s="322"/>
      <c r="DB18" s="320"/>
      <c r="DC18" s="321"/>
      <c r="DD18" s="321"/>
      <c r="DE18" s="321"/>
      <c r="DF18" s="321"/>
      <c r="DG18" s="321"/>
      <c r="DH18" s="321"/>
      <c r="DI18" s="322"/>
    </row>
    <row r="19" spans="1:113" ht="18.75" customHeight="1" x14ac:dyDescent="0.2">
      <c r="A19" s="2"/>
      <c r="B19" s="473" t="s">
        <v>68</v>
      </c>
      <c r="C19" s="405"/>
      <c r="D19" s="405"/>
      <c r="E19" s="474"/>
      <c r="F19" s="474"/>
      <c r="G19" s="474"/>
      <c r="H19" s="474"/>
      <c r="I19" s="474"/>
      <c r="J19" s="474"/>
      <c r="K19" s="474"/>
      <c r="L19" s="475">
        <v>1293</v>
      </c>
      <c r="M19" s="475"/>
      <c r="N19" s="475"/>
      <c r="O19" s="475"/>
      <c r="P19" s="475"/>
      <c r="Q19" s="475"/>
      <c r="R19" s="476"/>
      <c r="S19" s="476"/>
      <c r="T19" s="476"/>
      <c r="U19" s="476"/>
      <c r="V19" s="477"/>
      <c r="W19" s="375"/>
      <c r="X19" s="376"/>
      <c r="Y19" s="376"/>
      <c r="Z19" s="376"/>
      <c r="AA19" s="376"/>
      <c r="AB19" s="376"/>
      <c r="AC19" s="484"/>
      <c r="AD19" s="484"/>
      <c r="AE19" s="484"/>
      <c r="AF19" s="484"/>
      <c r="AG19" s="484"/>
      <c r="AH19" s="484"/>
      <c r="AI19" s="484"/>
      <c r="AJ19" s="484"/>
      <c r="AK19" s="484"/>
      <c r="AL19" s="485"/>
      <c r="AM19" s="486"/>
      <c r="AN19" s="448"/>
      <c r="AO19" s="448"/>
      <c r="AP19" s="448"/>
      <c r="AQ19" s="448"/>
      <c r="AR19" s="448"/>
      <c r="AS19" s="448"/>
      <c r="AT19" s="449"/>
      <c r="AU19" s="487"/>
      <c r="AV19" s="488"/>
      <c r="AW19" s="488"/>
      <c r="AX19" s="488"/>
      <c r="AY19" s="454" t="s">
        <v>218</v>
      </c>
      <c r="AZ19" s="455"/>
      <c r="BA19" s="455"/>
      <c r="BB19" s="455"/>
      <c r="BC19" s="455"/>
      <c r="BD19" s="455"/>
      <c r="BE19" s="455"/>
      <c r="BF19" s="455"/>
      <c r="BG19" s="455"/>
      <c r="BH19" s="455"/>
      <c r="BI19" s="455"/>
      <c r="BJ19" s="455"/>
      <c r="BK19" s="455"/>
      <c r="BL19" s="455"/>
      <c r="BM19" s="456"/>
      <c r="BN19" s="457">
        <v>37720124</v>
      </c>
      <c r="BO19" s="458"/>
      <c r="BP19" s="458"/>
      <c r="BQ19" s="458"/>
      <c r="BR19" s="458"/>
      <c r="BS19" s="458"/>
      <c r="BT19" s="458"/>
      <c r="BU19" s="459"/>
      <c r="BV19" s="457">
        <v>33923979</v>
      </c>
      <c r="BW19" s="458"/>
      <c r="BX19" s="458"/>
      <c r="BY19" s="458"/>
      <c r="BZ19" s="458"/>
      <c r="CA19" s="458"/>
      <c r="CB19" s="458"/>
      <c r="CC19" s="459"/>
      <c r="CD19" s="21"/>
      <c r="CE19" s="318"/>
      <c r="CF19" s="318"/>
      <c r="CG19" s="318"/>
      <c r="CH19" s="318"/>
      <c r="CI19" s="318"/>
      <c r="CJ19" s="318"/>
      <c r="CK19" s="318"/>
      <c r="CL19" s="318"/>
      <c r="CM19" s="318"/>
      <c r="CN19" s="318"/>
      <c r="CO19" s="318"/>
      <c r="CP19" s="318"/>
      <c r="CQ19" s="318"/>
      <c r="CR19" s="318"/>
      <c r="CS19" s="319"/>
      <c r="CT19" s="320"/>
      <c r="CU19" s="321"/>
      <c r="CV19" s="321"/>
      <c r="CW19" s="321"/>
      <c r="CX19" s="321"/>
      <c r="CY19" s="321"/>
      <c r="CZ19" s="321"/>
      <c r="DA19" s="322"/>
      <c r="DB19" s="320"/>
      <c r="DC19" s="321"/>
      <c r="DD19" s="321"/>
      <c r="DE19" s="321"/>
      <c r="DF19" s="321"/>
      <c r="DG19" s="321"/>
      <c r="DH19" s="321"/>
      <c r="DI19" s="322"/>
    </row>
    <row r="20" spans="1:113" ht="18.75" customHeight="1" x14ac:dyDescent="0.2">
      <c r="A20" s="2"/>
      <c r="B20" s="473" t="s">
        <v>230</v>
      </c>
      <c r="C20" s="405"/>
      <c r="D20" s="405"/>
      <c r="E20" s="474"/>
      <c r="F20" s="474"/>
      <c r="G20" s="474"/>
      <c r="H20" s="474"/>
      <c r="I20" s="474"/>
      <c r="J20" s="474"/>
      <c r="K20" s="474"/>
      <c r="L20" s="475">
        <v>56523</v>
      </c>
      <c r="M20" s="475"/>
      <c r="N20" s="475"/>
      <c r="O20" s="475"/>
      <c r="P20" s="475"/>
      <c r="Q20" s="475"/>
      <c r="R20" s="476"/>
      <c r="S20" s="476"/>
      <c r="T20" s="476"/>
      <c r="U20" s="476"/>
      <c r="V20" s="477"/>
      <c r="W20" s="392"/>
      <c r="X20" s="393"/>
      <c r="Y20" s="393"/>
      <c r="Z20" s="393"/>
      <c r="AA20" s="393"/>
      <c r="AB20" s="393"/>
      <c r="AC20" s="478"/>
      <c r="AD20" s="478"/>
      <c r="AE20" s="478"/>
      <c r="AF20" s="478"/>
      <c r="AG20" s="478"/>
      <c r="AH20" s="478"/>
      <c r="AI20" s="478"/>
      <c r="AJ20" s="478"/>
      <c r="AK20" s="478"/>
      <c r="AL20" s="479"/>
      <c r="AM20" s="480"/>
      <c r="AN20" s="421"/>
      <c r="AO20" s="421"/>
      <c r="AP20" s="421"/>
      <c r="AQ20" s="421"/>
      <c r="AR20" s="421"/>
      <c r="AS20" s="421"/>
      <c r="AT20" s="422"/>
      <c r="AU20" s="481"/>
      <c r="AV20" s="482"/>
      <c r="AW20" s="482"/>
      <c r="AX20" s="483"/>
      <c r="AY20" s="454"/>
      <c r="AZ20" s="455"/>
      <c r="BA20" s="455"/>
      <c r="BB20" s="455"/>
      <c r="BC20" s="455"/>
      <c r="BD20" s="455"/>
      <c r="BE20" s="455"/>
      <c r="BF20" s="455"/>
      <c r="BG20" s="455"/>
      <c r="BH20" s="455"/>
      <c r="BI20" s="455"/>
      <c r="BJ20" s="455"/>
      <c r="BK20" s="455"/>
      <c r="BL20" s="455"/>
      <c r="BM20" s="456"/>
      <c r="BN20" s="457"/>
      <c r="BO20" s="458"/>
      <c r="BP20" s="458"/>
      <c r="BQ20" s="458"/>
      <c r="BR20" s="458"/>
      <c r="BS20" s="458"/>
      <c r="BT20" s="458"/>
      <c r="BU20" s="459"/>
      <c r="BV20" s="457"/>
      <c r="BW20" s="458"/>
      <c r="BX20" s="458"/>
      <c r="BY20" s="458"/>
      <c r="BZ20" s="458"/>
      <c r="CA20" s="458"/>
      <c r="CB20" s="458"/>
      <c r="CC20" s="459"/>
      <c r="CD20" s="21"/>
      <c r="CE20" s="318"/>
      <c r="CF20" s="318"/>
      <c r="CG20" s="318"/>
      <c r="CH20" s="318"/>
      <c r="CI20" s="318"/>
      <c r="CJ20" s="318"/>
      <c r="CK20" s="318"/>
      <c r="CL20" s="318"/>
      <c r="CM20" s="318"/>
      <c r="CN20" s="318"/>
      <c r="CO20" s="318"/>
      <c r="CP20" s="318"/>
      <c r="CQ20" s="318"/>
      <c r="CR20" s="318"/>
      <c r="CS20" s="319"/>
      <c r="CT20" s="320"/>
      <c r="CU20" s="321"/>
      <c r="CV20" s="321"/>
      <c r="CW20" s="321"/>
      <c r="CX20" s="321"/>
      <c r="CY20" s="321"/>
      <c r="CZ20" s="321"/>
      <c r="DA20" s="322"/>
      <c r="DB20" s="320"/>
      <c r="DC20" s="321"/>
      <c r="DD20" s="321"/>
      <c r="DE20" s="321"/>
      <c r="DF20" s="321"/>
      <c r="DG20" s="321"/>
      <c r="DH20" s="321"/>
      <c r="DI20" s="322"/>
    </row>
    <row r="21" spans="1:113" ht="18.75" customHeight="1" x14ac:dyDescent="0.2">
      <c r="A21" s="2"/>
      <c r="B21" s="470" t="s">
        <v>232</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432"/>
      <c r="AZ21" s="433"/>
      <c r="BA21" s="433"/>
      <c r="BB21" s="433"/>
      <c r="BC21" s="433"/>
      <c r="BD21" s="433"/>
      <c r="BE21" s="433"/>
      <c r="BF21" s="433"/>
      <c r="BG21" s="433"/>
      <c r="BH21" s="433"/>
      <c r="BI21" s="433"/>
      <c r="BJ21" s="433"/>
      <c r="BK21" s="433"/>
      <c r="BL21" s="433"/>
      <c r="BM21" s="434"/>
      <c r="BN21" s="435"/>
      <c r="BO21" s="436"/>
      <c r="BP21" s="436"/>
      <c r="BQ21" s="436"/>
      <c r="BR21" s="436"/>
      <c r="BS21" s="436"/>
      <c r="BT21" s="436"/>
      <c r="BU21" s="437"/>
      <c r="BV21" s="435"/>
      <c r="BW21" s="436"/>
      <c r="BX21" s="436"/>
      <c r="BY21" s="436"/>
      <c r="BZ21" s="436"/>
      <c r="CA21" s="436"/>
      <c r="CB21" s="436"/>
      <c r="CC21" s="437"/>
      <c r="CD21" s="21"/>
      <c r="CE21" s="318"/>
      <c r="CF21" s="318"/>
      <c r="CG21" s="318"/>
      <c r="CH21" s="318"/>
      <c r="CI21" s="318"/>
      <c r="CJ21" s="318"/>
      <c r="CK21" s="318"/>
      <c r="CL21" s="318"/>
      <c r="CM21" s="318"/>
      <c r="CN21" s="318"/>
      <c r="CO21" s="318"/>
      <c r="CP21" s="318"/>
      <c r="CQ21" s="318"/>
      <c r="CR21" s="318"/>
      <c r="CS21" s="319"/>
      <c r="CT21" s="320"/>
      <c r="CU21" s="321"/>
      <c r="CV21" s="321"/>
      <c r="CW21" s="321"/>
      <c r="CX21" s="321"/>
      <c r="CY21" s="321"/>
      <c r="CZ21" s="321"/>
      <c r="DA21" s="322"/>
      <c r="DB21" s="320"/>
      <c r="DC21" s="321"/>
      <c r="DD21" s="321"/>
      <c r="DE21" s="321"/>
      <c r="DF21" s="321"/>
      <c r="DG21" s="321"/>
      <c r="DH21" s="321"/>
      <c r="DI21" s="322"/>
    </row>
    <row r="22" spans="1:113" ht="18.75" customHeight="1" x14ac:dyDescent="0.2">
      <c r="A22" s="2"/>
      <c r="B22" s="439" t="s">
        <v>233</v>
      </c>
      <c r="C22" s="353"/>
      <c r="D22" s="354"/>
      <c r="E22" s="332" t="s">
        <v>6</v>
      </c>
      <c r="F22" s="333"/>
      <c r="G22" s="333"/>
      <c r="H22" s="333"/>
      <c r="I22" s="333"/>
      <c r="J22" s="333"/>
      <c r="K22" s="334"/>
      <c r="L22" s="332" t="s">
        <v>235</v>
      </c>
      <c r="M22" s="333"/>
      <c r="N22" s="333"/>
      <c r="O22" s="333"/>
      <c r="P22" s="334"/>
      <c r="Q22" s="338" t="s">
        <v>236</v>
      </c>
      <c r="R22" s="339"/>
      <c r="S22" s="339"/>
      <c r="T22" s="339"/>
      <c r="U22" s="339"/>
      <c r="V22" s="340"/>
      <c r="W22" s="352" t="s">
        <v>238</v>
      </c>
      <c r="X22" s="353"/>
      <c r="Y22" s="354"/>
      <c r="Z22" s="332" t="s">
        <v>6</v>
      </c>
      <c r="AA22" s="333"/>
      <c r="AB22" s="333"/>
      <c r="AC22" s="333"/>
      <c r="AD22" s="333"/>
      <c r="AE22" s="333"/>
      <c r="AF22" s="333"/>
      <c r="AG22" s="334"/>
      <c r="AH22" s="344" t="s">
        <v>182</v>
      </c>
      <c r="AI22" s="333"/>
      <c r="AJ22" s="333"/>
      <c r="AK22" s="333"/>
      <c r="AL22" s="334"/>
      <c r="AM22" s="344" t="s">
        <v>239</v>
      </c>
      <c r="AN22" s="345"/>
      <c r="AO22" s="345"/>
      <c r="AP22" s="345"/>
      <c r="AQ22" s="345"/>
      <c r="AR22" s="346"/>
      <c r="AS22" s="338" t="s">
        <v>236</v>
      </c>
      <c r="AT22" s="339"/>
      <c r="AU22" s="339"/>
      <c r="AV22" s="339"/>
      <c r="AW22" s="339"/>
      <c r="AX22" s="350"/>
      <c r="AY22" s="460" t="s">
        <v>240</v>
      </c>
      <c r="AZ22" s="461"/>
      <c r="BA22" s="461"/>
      <c r="BB22" s="461"/>
      <c r="BC22" s="461"/>
      <c r="BD22" s="461"/>
      <c r="BE22" s="461"/>
      <c r="BF22" s="461"/>
      <c r="BG22" s="461"/>
      <c r="BH22" s="461"/>
      <c r="BI22" s="461"/>
      <c r="BJ22" s="461"/>
      <c r="BK22" s="461"/>
      <c r="BL22" s="461"/>
      <c r="BM22" s="462"/>
      <c r="BN22" s="444">
        <v>32451070</v>
      </c>
      <c r="BO22" s="445"/>
      <c r="BP22" s="445"/>
      <c r="BQ22" s="445"/>
      <c r="BR22" s="445"/>
      <c r="BS22" s="445"/>
      <c r="BT22" s="445"/>
      <c r="BU22" s="446"/>
      <c r="BV22" s="444">
        <v>33364565</v>
      </c>
      <c r="BW22" s="445"/>
      <c r="BX22" s="445"/>
      <c r="BY22" s="445"/>
      <c r="BZ22" s="445"/>
      <c r="CA22" s="445"/>
      <c r="CB22" s="445"/>
      <c r="CC22" s="446"/>
      <c r="CD22" s="21"/>
      <c r="CE22" s="318"/>
      <c r="CF22" s="318"/>
      <c r="CG22" s="318"/>
      <c r="CH22" s="318"/>
      <c r="CI22" s="318"/>
      <c r="CJ22" s="318"/>
      <c r="CK22" s="318"/>
      <c r="CL22" s="318"/>
      <c r="CM22" s="318"/>
      <c r="CN22" s="318"/>
      <c r="CO22" s="318"/>
      <c r="CP22" s="318"/>
      <c r="CQ22" s="318"/>
      <c r="CR22" s="318"/>
      <c r="CS22" s="319"/>
      <c r="CT22" s="320"/>
      <c r="CU22" s="321"/>
      <c r="CV22" s="321"/>
      <c r="CW22" s="321"/>
      <c r="CX22" s="321"/>
      <c r="CY22" s="321"/>
      <c r="CZ22" s="321"/>
      <c r="DA22" s="322"/>
      <c r="DB22" s="320"/>
      <c r="DC22" s="321"/>
      <c r="DD22" s="321"/>
      <c r="DE22" s="321"/>
      <c r="DF22" s="321"/>
      <c r="DG22" s="321"/>
      <c r="DH22" s="321"/>
      <c r="DI22" s="322"/>
    </row>
    <row r="23" spans="1:113" ht="18.75" customHeight="1" x14ac:dyDescent="0.2">
      <c r="A23" s="2"/>
      <c r="B23" s="440"/>
      <c r="C23" s="356"/>
      <c r="D23" s="357"/>
      <c r="E23" s="335"/>
      <c r="F23" s="336"/>
      <c r="G23" s="336"/>
      <c r="H23" s="336"/>
      <c r="I23" s="336"/>
      <c r="J23" s="336"/>
      <c r="K23" s="337"/>
      <c r="L23" s="335"/>
      <c r="M23" s="336"/>
      <c r="N23" s="336"/>
      <c r="O23" s="336"/>
      <c r="P23" s="337"/>
      <c r="Q23" s="341"/>
      <c r="R23" s="342"/>
      <c r="S23" s="342"/>
      <c r="T23" s="342"/>
      <c r="U23" s="342"/>
      <c r="V23" s="343"/>
      <c r="W23" s="355"/>
      <c r="X23" s="356"/>
      <c r="Y23" s="357"/>
      <c r="Z23" s="335"/>
      <c r="AA23" s="336"/>
      <c r="AB23" s="336"/>
      <c r="AC23" s="336"/>
      <c r="AD23" s="336"/>
      <c r="AE23" s="336"/>
      <c r="AF23" s="336"/>
      <c r="AG23" s="337"/>
      <c r="AH23" s="335"/>
      <c r="AI23" s="336"/>
      <c r="AJ23" s="336"/>
      <c r="AK23" s="336"/>
      <c r="AL23" s="337"/>
      <c r="AM23" s="347"/>
      <c r="AN23" s="348"/>
      <c r="AO23" s="348"/>
      <c r="AP23" s="348"/>
      <c r="AQ23" s="348"/>
      <c r="AR23" s="349"/>
      <c r="AS23" s="341"/>
      <c r="AT23" s="342"/>
      <c r="AU23" s="342"/>
      <c r="AV23" s="342"/>
      <c r="AW23" s="342"/>
      <c r="AX23" s="351"/>
      <c r="AY23" s="454" t="s">
        <v>243</v>
      </c>
      <c r="AZ23" s="455"/>
      <c r="BA23" s="455"/>
      <c r="BB23" s="455"/>
      <c r="BC23" s="455"/>
      <c r="BD23" s="455"/>
      <c r="BE23" s="455"/>
      <c r="BF23" s="455"/>
      <c r="BG23" s="455"/>
      <c r="BH23" s="455"/>
      <c r="BI23" s="455"/>
      <c r="BJ23" s="455"/>
      <c r="BK23" s="455"/>
      <c r="BL23" s="455"/>
      <c r="BM23" s="456"/>
      <c r="BN23" s="457">
        <v>27378996</v>
      </c>
      <c r="BO23" s="458"/>
      <c r="BP23" s="458"/>
      <c r="BQ23" s="458"/>
      <c r="BR23" s="458"/>
      <c r="BS23" s="458"/>
      <c r="BT23" s="458"/>
      <c r="BU23" s="459"/>
      <c r="BV23" s="457">
        <v>27470102</v>
      </c>
      <c r="BW23" s="458"/>
      <c r="BX23" s="458"/>
      <c r="BY23" s="458"/>
      <c r="BZ23" s="458"/>
      <c r="CA23" s="458"/>
      <c r="CB23" s="458"/>
      <c r="CC23" s="459"/>
      <c r="CD23" s="21"/>
      <c r="CE23" s="318"/>
      <c r="CF23" s="318"/>
      <c r="CG23" s="318"/>
      <c r="CH23" s="318"/>
      <c r="CI23" s="318"/>
      <c r="CJ23" s="318"/>
      <c r="CK23" s="318"/>
      <c r="CL23" s="318"/>
      <c r="CM23" s="318"/>
      <c r="CN23" s="318"/>
      <c r="CO23" s="318"/>
      <c r="CP23" s="318"/>
      <c r="CQ23" s="318"/>
      <c r="CR23" s="318"/>
      <c r="CS23" s="319"/>
      <c r="CT23" s="320"/>
      <c r="CU23" s="321"/>
      <c r="CV23" s="321"/>
      <c r="CW23" s="321"/>
      <c r="CX23" s="321"/>
      <c r="CY23" s="321"/>
      <c r="CZ23" s="321"/>
      <c r="DA23" s="322"/>
      <c r="DB23" s="320"/>
      <c r="DC23" s="321"/>
      <c r="DD23" s="321"/>
      <c r="DE23" s="321"/>
      <c r="DF23" s="321"/>
      <c r="DG23" s="321"/>
      <c r="DH23" s="321"/>
      <c r="DI23" s="322"/>
    </row>
    <row r="24" spans="1:113" ht="18.75" customHeight="1" x14ac:dyDescent="0.2">
      <c r="A24" s="2"/>
      <c r="B24" s="440"/>
      <c r="C24" s="356"/>
      <c r="D24" s="357"/>
      <c r="E24" s="447" t="s">
        <v>244</v>
      </c>
      <c r="F24" s="448"/>
      <c r="G24" s="448"/>
      <c r="H24" s="448"/>
      <c r="I24" s="448"/>
      <c r="J24" s="448"/>
      <c r="K24" s="449"/>
      <c r="L24" s="450">
        <v>1</v>
      </c>
      <c r="M24" s="451"/>
      <c r="N24" s="451"/>
      <c r="O24" s="451"/>
      <c r="P24" s="452"/>
      <c r="Q24" s="450">
        <v>10100</v>
      </c>
      <c r="R24" s="451"/>
      <c r="S24" s="451"/>
      <c r="T24" s="451"/>
      <c r="U24" s="451"/>
      <c r="V24" s="452"/>
      <c r="W24" s="355"/>
      <c r="X24" s="356"/>
      <c r="Y24" s="357"/>
      <c r="Z24" s="447" t="s">
        <v>246</v>
      </c>
      <c r="AA24" s="448"/>
      <c r="AB24" s="448"/>
      <c r="AC24" s="448"/>
      <c r="AD24" s="448"/>
      <c r="AE24" s="448"/>
      <c r="AF24" s="448"/>
      <c r="AG24" s="449"/>
      <c r="AH24" s="450">
        <v>622</v>
      </c>
      <c r="AI24" s="451"/>
      <c r="AJ24" s="451"/>
      <c r="AK24" s="451"/>
      <c r="AL24" s="452"/>
      <c r="AM24" s="450">
        <v>1971118</v>
      </c>
      <c r="AN24" s="451"/>
      <c r="AO24" s="451"/>
      <c r="AP24" s="451"/>
      <c r="AQ24" s="451"/>
      <c r="AR24" s="452"/>
      <c r="AS24" s="450">
        <v>3169</v>
      </c>
      <c r="AT24" s="451"/>
      <c r="AU24" s="451"/>
      <c r="AV24" s="451"/>
      <c r="AW24" s="451"/>
      <c r="AX24" s="453"/>
      <c r="AY24" s="432" t="s">
        <v>247</v>
      </c>
      <c r="AZ24" s="433"/>
      <c r="BA24" s="433"/>
      <c r="BB24" s="433"/>
      <c r="BC24" s="433"/>
      <c r="BD24" s="433"/>
      <c r="BE24" s="433"/>
      <c r="BF24" s="433"/>
      <c r="BG24" s="433"/>
      <c r="BH24" s="433"/>
      <c r="BI24" s="433"/>
      <c r="BJ24" s="433"/>
      <c r="BK24" s="433"/>
      <c r="BL24" s="433"/>
      <c r="BM24" s="434"/>
      <c r="BN24" s="457">
        <v>9336171</v>
      </c>
      <c r="BO24" s="458"/>
      <c r="BP24" s="458"/>
      <c r="BQ24" s="458"/>
      <c r="BR24" s="458"/>
      <c r="BS24" s="458"/>
      <c r="BT24" s="458"/>
      <c r="BU24" s="459"/>
      <c r="BV24" s="457">
        <v>10064717</v>
      </c>
      <c r="BW24" s="458"/>
      <c r="BX24" s="458"/>
      <c r="BY24" s="458"/>
      <c r="BZ24" s="458"/>
      <c r="CA24" s="458"/>
      <c r="CB24" s="458"/>
      <c r="CC24" s="459"/>
      <c r="CD24" s="21"/>
      <c r="CE24" s="318"/>
      <c r="CF24" s="318"/>
      <c r="CG24" s="318"/>
      <c r="CH24" s="318"/>
      <c r="CI24" s="318"/>
      <c r="CJ24" s="318"/>
      <c r="CK24" s="318"/>
      <c r="CL24" s="318"/>
      <c r="CM24" s="318"/>
      <c r="CN24" s="318"/>
      <c r="CO24" s="318"/>
      <c r="CP24" s="318"/>
      <c r="CQ24" s="318"/>
      <c r="CR24" s="318"/>
      <c r="CS24" s="319"/>
      <c r="CT24" s="320"/>
      <c r="CU24" s="321"/>
      <c r="CV24" s="321"/>
      <c r="CW24" s="321"/>
      <c r="CX24" s="321"/>
      <c r="CY24" s="321"/>
      <c r="CZ24" s="321"/>
      <c r="DA24" s="322"/>
      <c r="DB24" s="320"/>
      <c r="DC24" s="321"/>
      <c r="DD24" s="321"/>
      <c r="DE24" s="321"/>
      <c r="DF24" s="321"/>
      <c r="DG24" s="321"/>
      <c r="DH24" s="321"/>
      <c r="DI24" s="322"/>
    </row>
    <row r="25" spans="1:113" ht="18.75" customHeight="1" x14ac:dyDescent="0.2">
      <c r="A25" s="2"/>
      <c r="B25" s="440"/>
      <c r="C25" s="356"/>
      <c r="D25" s="357"/>
      <c r="E25" s="447" t="s">
        <v>249</v>
      </c>
      <c r="F25" s="448"/>
      <c r="G25" s="448"/>
      <c r="H25" s="448"/>
      <c r="I25" s="448"/>
      <c r="J25" s="448"/>
      <c r="K25" s="449"/>
      <c r="L25" s="450">
        <v>1</v>
      </c>
      <c r="M25" s="451"/>
      <c r="N25" s="451"/>
      <c r="O25" s="451"/>
      <c r="P25" s="452"/>
      <c r="Q25" s="450">
        <v>8800</v>
      </c>
      <c r="R25" s="451"/>
      <c r="S25" s="451"/>
      <c r="T25" s="451"/>
      <c r="U25" s="451"/>
      <c r="V25" s="452"/>
      <c r="W25" s="355"/>
      <c r="X25" s="356"/>
      <c r="Y25" s="357"/>
      <c r="Z25" s="447" t="s">
        <v>251</v>
      </c>
      <c r="AA25" s="448"/>
      <c r="AB25" s="448"/>
      <c r="AC25" s="448"/>
      <c r="AD25" s="448"/>
      <c r="AE25" s="448"/>
      <c r="AF25" s="448"/>
      <c r="AG25" s="449"/>
      <c r="AH25" s="450" t="s">
        <v>198</v>
      </c>
      <c r="AI25" s="451"/>
      <c r="AJ25" s="451"/>
      <c r="AK25" s="451"/>
      <c r="AL25" s="452"/>
      <c r="AM25" s="450" t="s">
        <v>198</v>
      </c>
      <c r="AN25" s="451"/>
      <c r="AO25" s="451"/>
      <c r="AP25" s="451"/>
      <c r="AQ25" s="451"/>
      <c r="AR25" s="452"/>
      <c r="AS25" s="450" t="s">
        <v>198</v>
      </c>
      <c r="AT25" s="451"/>
      <c r="AU25" s="451"/>
      <c r="AV25" s="451"/>
      <c r="AW25" s="451"/>
      <c r="AX25" s="453"/>
      <c r="AY25" s="460" t="s">
        <v>37</v>
      </c>
      <c r="AZ25" s="461"/>
      <c r="BA25" s="461"/>
      <c r="BB25" s="461"/>
      <c r="BC25" s="461"/>
      <c r="BD25" s="461"/>
      <c r="BE25" s="461"/>
      <c r="BF25" s="461"/>
      <c r="BG25" s="461"/>
      <c r="BH25" s="461"/>
      <c r="BI25" s="461"/>
      <c r="BJ25" s="461"/>
      <c r="BK25" s="461"/>
      <c r="BL25" s="461"/>
      <c r="BM25" s="462"/>
      <c r="BN25" s="444">
        <v>2675752</v>
      </c>
      <c r="BO25" s="445"/>
      <c r="BP25" s="445"/>
      <c r="BQ25" s="445"/>
      <c r="BR25" s="445"/>
      <c r="BS25" s="445"/>
      <c r="BT25" s="445"/>
      <c r="BU25" s="446"/>
      <c r="BV25" s="444">
        <v>2367945</v>
      </c>
      <c r="BW25" s="445"/>
      <c r="BX25" s="445"/>
      <c r="BY25" s="445"/>
      <c r="BZ25" s="445"/>
      <c r="CA25" s="445"/>
      <c r="CB25" s="445"/>
      <c r="CC25" s="446"/>
      <c r="CD25" s="21"/>
      <c r="CE25" s="318"/>
      <c r="CF25" s="318"/>
      <c r="CG25" s="318"/>
      <c r="CH25" s="318"/>
      <c r="CI25" s="318"/>
      <c r="CJ25" s="318"/>
      <c r="CK25" s="318"/>
      <c r="CL25" s="318"/>
      <c r="CM25" s="318"/>
      <c r="CN25" s="318"/>
      <c r="CO25" s="318"/>
      <c r="CP25" s="318"/>
      <c r="CQ25" s="318"/>
      <c r="CR25" s="318"/>
      <c r="CS25" s="319"/>
      <c r="CT25" s="320"/>
      <c r="CU25" s="321"/>
      <c r="CV25" s="321"/>
      <c r="CW25" s="321"/>
      <c r="CX25" s="321"/>
      <c r="CY25" s="321"/>
      <c r="CZ25" s="321"/>
      <c r="DA25" s="322"/>
      <c r="DB25" s="320"/>
      <c r="DC25" s="321"/>
      <c r="DD25" s="321"/>
      <c r="DE25" s="321"/>
      <c r="DF25" s="321"/>
      <c r="DG25" s="321"/>
      <c r="DH25" s="321"/>
      <c r="DI25" s="322"/>
    </row>
    <row r="26" spans="1:113" ht="18.75" customHeight="1" x14ac:dyDescent="0.2">
      <c r="A26" s="2"/>
      <c r="B26" s="440"/>
      <c r="C26" s="356"/>
      <c r="D26" s="357"/>
      <c r="E26" s="447" t="s">
        <v>252</v>
      </c>
      <c r="F26" s="448"/>
      <c r="G26" s="448"/>
      <c r="H26" s="448"/>
      <c r="I26" s="448"/>
      <c r="J26" s="448"/>
      <c r="K26" s="449"/>
      <c r="L26" s="450">
        <v>1</v>
      </c>
      <c r="M26" s="451"/>
      <c r="N26" s="451"/>
      <c r="O26" s="451"/>
      <c r="P26" s="452"/>
      <c r="Q26" s="450">
        <v>8050</v>
      </c>
      <c r="R26" s="451"/>
      <c r="S26" s="451"/>
      <c r="T26" s="451"/>
      <c r="U26" s="451"/>
      <c r="V26" s="452"/>
      <c r="W26" s="355"/>
      <c r="X26" s="356"/>
      <c r="Y26" s="357"/>
      <c r="Z26" s="447" t="s">
        <v>253</v>
      </c>
      <c r="AA26" s="466"/>
      <c r="AB26" s="466"/>
      <c r="AC26" s="466"/>
      <c r="AD26" s="466"/>
      <c r="AE26" s="466"/>
      <c r="AF26" s="466"/>
      <c r="AG26" s="467"/>
      <c r="AH26" s="450">
        <v>61</v>
      </c>
      <c r="AI26" s="451"/>
      <c r="AJ26" s="451"/>
      <c r="AK26" s="451"/>
      <c r="AL26" s="452"/>
      <c r="AM26" s="450">
        <v>207766</v>
      </c>
      <c r="AN26" s="451"/>
      <c r="AO26" s="451"/>
      <c r="AP26" s="451"/>
      <c r="AQ26" s="451"/>
      <c r="AR26" s="452"/>
      <c r="AS26" s="450">
        <v>3406</v>
      </c>
      <c r="AT26" s="451"/>
      <c r="AU26" s="451"/>
      <c r="AV26" s="451"/>
      <c r="AW26" s="451"/>
      <c r="AX26" s="453"/>
      <c r="AY26" s="468" t="s">
        <v>254</v>
      </c>
      <c r="AZ26" s="419"/>
      <c r="BA26" s="419"/>
      <c r="BB26" s="419"/>
      <c r="BC26" s="419"/>
      <c r="BD26" s="419"/>
      <c r="BE26" s="419"/>
      <c r="BF26" s="419"/>
      <c r="BG26" s="419"/>
      <c r="BH26" s="419"/>
      <c r="BI26" s="419"/>
      <c r="BJ26" s="419"/>
      <c r="BK26" s="419"/>
      <c r="BL26" s="419"/>
      <c r="BM26" s="469"/>
      <c r="BN26" s="457">
        <v>2659875</v>
      </c>
      <c r="BO26" s="458"/>
      <c r="BP26" s="458"/>
      <c r="BQ26" s="458"/>
      <c r="BR26" s="458"/>
      <c r="BS26" s="458"/>
      <c r="BT26" s="458"/>
      <c r="BU26" s="459"/>
      <c r="BV26" s="457">
        <v>2046772</v>
      </c>
      <c r="BW26" s="458"/>
      <c r="BX26" s="458"/>
      <c r="BY26" s="458"/>
      <c r="BZ26" s="458"/>
      <c r="CA26" s="458"/>
      <c r="CB26" s="458"/>
      <c r="CC26" s="459"/>
      <c r="CD26" s="21"/>
      <c r="CE26" s="318"/>
      <c r="CF26" s="318"/>
      <c r="CG26" s="318"/>
      <c r="CH26" s="318"/>
      <c r="CI26" s="318"/>
      <c r="CJ26" s="318"/>
      <c r="CK26" s="318"/>
      <c r="CL26" s="318"/>
      <c r="CM26" s="318"/>
      <c r="CN26" s="318"/>
      <c r="CO26" s="318"/>
      <c r="CP26" s="318"/>
      <c r="CQ26" s="318"/>
      <c r="CR26" s="318"/>
      <c r="CS26" s="319"/>
      <c r="CT26" s="320"/>
      <c r="CU26" s="321"/>
      <c r="CV26" s="321"/>
      <c r="CW26" s="321"/>
      <c r="CX26" s="321"/>
      <c r="CY26" s="321"/>
      <c r="CZ26" s="321"/>
      <c r="DA26" s="322"/>
      <c r="DB26" s="320"/>
      <c r="DC26" s="321"/>
      <c r="DD26" s="321"/>
      <c r="DE26" s="321"/>
      <c r="DF26" s="321"/>
      <c r="DG26" s="321"/>
      <c r="DH26" s="321"/>
      <c r="DI26" s="322"/>
    </row>
    <row r="27" spans="1:113" ht="18.75" customHeight="1" x14ac:dyDescent="0.2">
      <c r="A27" s="2"/>
      <c r="B27" s="440"/>
      <c r="C27" s="356"/>
      <c r="D27" s="357"/>
      <c r="E27" s="447" t="s">
        <v>255</v>
      </c>
      <c r="F27" s="448"/>
      <c r="G27" s="448"/>
      <c r="H27" s="448"/>
      <c r="I27" s="448"/>
      <c r="J27" s="448"/>
      <c r="K27" s="449"/>
      <c r="L27" s="450">
        <v>1</v>
      </c>
      <c r="M27" s="451"/>
      <c r="N27" s="451"/>
      <c r="O27" s="451"/>
      <c r="P27" s="452"/>
      <c r="Q27" s="450">
        <v>6250</v>
      </c>
      <c r="R27" s="451"/>
      <c r="S27" s="451"/>
      <c r="T27" s="451"/>
      <c r="U27" s="451"/>
      <c r="V27" s="452"/>
      <c r="W27" s="355"/>
      <c r="X27" s="356"/>
      <c r="Y27" s="357"/>
      <c r="Z27" s="447" t="s">
        <v>256</v>
      </c>
      <c r="AA27" s="448"/>
      <c r="AB27" s="448"/>
      <c r="AC27" s="448"/>
      <c r="AD27" s="448"/>
      <c r="AE27" s="448"/>
      <c r="AF27" s="448"/>
      <c r="AG27" s="449"/>
      <c r="AH27" s="450">
        <v>2</v>
      </c>
      <c r="AI27" s="451"/>
      <c r="AJ27" s="451"/>
      <c r="AK27" s="451"/>
      <c r="AL27" s="452"/>
      <c r="AM27" s="450" t="s">
        <v>259</v>
      </c>
      <c r="AN27" s="451"/>
      <c r="AO27" s="451"/>
      <c r="AP27" s="451"/>
      <c r="AQ27" s="451"/>
      <c r="AR27" s="452"/>
      <c r="AS27" s="450" t="s">
        <v>259</v>
      </c>
      <c r="AT27" s="451"/>
      <c r="AU27" s="451"/>
      <c r="AV27" s="451"/>
      <c r="AW27" s="451"/>
      <c r="AX27" s="453"/>
      <c r="AY27" s="463" t="s">
        <v>262</v>
      </c>
      <c r="AZ27" s="464"/>
      <c r="BA27" s="464"/>
      <c r="BB27" s="464"/>
      <c r="BC27" s="464"/>
      <c r="BD27" s="464"/>
      <c r="BE27" s="464"/>
      <c r="BF27" s="464"/>
      <c r="BG27" s="464"/>
      <c r="BH27" s="464"/>
      <c r="BI27" s="464"/>
      <c r="BJ27" s="464"/>
      <c r="BK27" s="464"/>
      <c r="BL27" s="464"/>
      <c r="BM27" s="465"/>
      <c r="BN27" s="435">
        <v>200000</v>
      </c>
      <c r="BO27" s="436"/>
      <c r="BP27" s="436"/>
      <c r="BQ27" s="436"/>
      <c r="BR27" s="436"/>
      <c r="BS27" s="436"/>
      <c r="BT27" s="436"/>
      <c r="BU27" s="437"/>
      <c r="BV27" s="435">
        <v>200000</v>
      </c>
      <c r="BW27" s="436"/>
      <c r="BX27" s="436"/>
      <c r="BY27" s="436"/>
      <c r="BZ27" s="436"/>
      <c r="CA27" s="436"/>
      <c r="CB27" s="436"/>
      <c r="CC27" s="437"/>
      <c r="CD27" s="17"/>
      <c r="CE27" s="318"/>
      <c r="CF27" s="318"/>
      <c r="CG27" s="318"/>
      <c r="CH27" s="318"/>
      <c r="CI27" s="318"/>
      <c r="CJ27" s="318"/>
      <c r="CK27" s="318"/>
      <c r="CL27" s="318"/>
      <c r="CM27" s="318"/>
      <c r="CN27" s="318"/>
      <c r="CO27" s="318"/>
      <c r="CP27" s="318"/>
      <c r="CQ27" s="318"/>
      <c r="CR27" s="318"/>
      <c r="CS27" s="319"/>
      <c r="CT27" s="320"/>
      <c r="CU27" s="321"/>
      <c r="CV27" s="321"/>
      <c r="CW27" s="321"/>
      <c r="CX27" s="321"/>
      <c r="CY27" s="321"/>
      <c r="CZ27" s="321"/>
      <c r="DA27" s="322"/>
      <c r="DB27" s="320"/>
      <c r="DC27" s="321"/>
      <c r="DD27" s="321"/>
      <c r="DE27" s="321"/>
      <c r="DF27" s="321"/>
      <c r="DG27" s="321"/>
      <c r="DH27" s="321"/>
      <c r="DI27" s="322"/>
    </row>
    <row r="28" spans="1:113" ht="18.75" customHeight="1" x14ac:dyDescent="0.2">
      <c r="A28" s="2"/>
      <c r="B28" s="440"/>
      <c r="C28" s="356"/>
      <c r="D28" s="357"/>
      <c r="E28" s="447" t="s">
        <v>263</v>
      </c>
      <c r="F28" s="448"/>
      <c r="G28" s="448"/>
      <c r="H28" s="448"/>
      <c r="I28" s="448"/>
      <c r="J28" s="448"/>
      <c r="K28" s="449"/>
      <c r="L28" s="450">
        <v>1</v>
      </c>
      <c r="M28" s="451"/>
      <c r="N28" s="451"/>
      <c r="O28" s="451"/>
      <c r="P28" s="452"/>
      <c r="Q28" s="450">
        <v>5600</v>
      </c>
      <c r="R28" s="451"/>
      <c r="S28" s="451"/>
      <c r="T28" s="451"/>
      <c r="U28" s="451"/>
      <c r="V28" s="452"/>
      <c r="W28" s="355"/>
      <c r="X28" s="356"/>
      <c r="Y28" s="357"/>
      <c r="Z28" s="447" t="s">
        <v>35</v>
      </c>
      <c r="AA28" s="448"/>
      <c r="AB28" s="448"/>
      <c r="AC28" s="448"/>
      <c r="AD28" s="448"/>
      <c r="AE28" s="448"/>
      <c r="AF28" s="448"/>
      <c r="AG28" s="449"/>
      <c r="AH28" s="450">
        <v>1</v>
      </c>
      <c r="AI28" s="451"/>
      <c r="AJ28" s="451"/>
      <c r="AK28" s="451"/>
      <c r="AL28" s="452"/>
      <c r="AM28" s="450" t="s">
        <v>259</v>
      </c>
      <c r="AN28" s="451"/>
      <c r="AO28" s="451"/>
      <c r="AP28" s="451"/>
      <c r="AQ28" s="451"/>
      <c r="AR28" s="452"/>
      <c r="AS28" s="450" t="s">
        <v>259</v>
      </c>
      <c r="AT28" s="451"/>
      <c r="AU28" s="451"/>
      <c r="AV28" s="451"/>
      <c r="AW28" s="451"/>
      <c r="AX28" s="453"/>
      <c r="AY28" s="323" t="s">
        <v>264</v>
      </c>
      <c r="AZ28" s="324"/>
      <c r="BA28" s="324"/>
      <c r="BB28" s="325"/>
      <c r="BC28" s="460" t="s">
        <v>105</v>
      </c>
      <c r="BD28" s="461"/>
      <c r="BE28" s="461"/>
      <c r="BF28" s="461"/>
      <c r="BG28" s="461"/>
      <c r="BH28" s="461"/>
      <c r="BI28" s="461"/>
      <c r="BJ28" s="461"/>
      <c r="BK28" s="461"/>
      <c r="BL28" s="461"/>
      <c r="BM28" s="462"/>
      <c r="BN28" s="444">
        <v>6006471</v>
      </c>
      <c r="BO28" s="445"/>
      <c r="BP28" s="445"/>
      <c r="BQ28" s="445"/>
      <c r="BR28" s="445"/>
      <c r="BS28" s="445"/>
      <c r="BT28" s="445"/>
      <c r="BU28" s="446"/>
      <c r="BV28" s="444">
        <v>3906471</v>
      </c>
      <c r="BW28" s="445"/>
      <c r="BX28" s="445"/>
      <c r="BY28" s="445"/>
      <c r="BZ28" s="445"/>
      <c r="CA28" s="445"/>
      <c r="CB28" s="445"/>
      <c r="CC28" s="446"/>
      <c r="CD28" s="21"/>
      <c r="CE28" s="318"/>
      <c r="CF28" s="318"/>
      <c r="CG28" s="318"/>
      <c r="CH28" s="318"/>
      <c r="CI28" s="318"/>
      <c r="CJ28" s="318"/>
      <c r="CK28" s="318"/>
      <c r="CL28" s="318"/>
      <c r="CM28" s="318"/>
      <c r="CN28" s="318"/>
      <c r="CO28" s="318"/>
      <c r="CP28" s="318"/>
      <c r="CQ28" s="318"/>
      <c r="CR28" s="318"/>
      <c r="CS28" s="319"/>
      <c r="CT28" s="320"/>
      <c r="CU28" s="321"/>
      <c r="CV28" s="321"/>
      <c r="CW28" s="321"/>
      <c r="CX28" s="321"/>
      <c r="CY28" s="321"/>
      <c r="CZ28" s="321"/>
      <c r="DA28" s="322"/>
      <c r="DB28" s="320"/>
      <c r="DC28" s="321"/>
      <c r="DD28" s="321"/>
      <c r="DE28" s="321"/>
      <c r="DF28" s="321"/>
      <c r="DG28" s="321"/>
      <c r="DH28" s="321"/>
      <c r="DI28" s="322"/>
    </row>
    <row r="29" spans="1:113" ht="18.75" customHeight="1" x14ac:dyDescent="0.2">
      <c r="A29" s="2"/>
      <c r="B29" s="440"/>
      <c r="C29" s="356"/>
      <c r="D29" s="357"/>
      <c r="E29" s="447" t="s">
        <v>267</v>
      </c>
      <c r="F29" s="448"/>
      <c r="G29" s="448"/>
      <c r="H29" s="448"/>
      <c r="I29" s="448"/>
      <c r="J29" s="448"/>
      <c r="K29" s="449"/>
      <c r="L29" s="450">
        <v>22</v>
      </c>
      <c r="M29" s="451"/>
      <c r="N29" s="451"/>
      <c r="O29" s="451"/>
      <c r="P29" s="452"/>
      <c r="Q29" s="450">
        <v>5300</v>
      </c>
      <c r="R29" s="451"/>
      <c r="S29" s="451"/>
      <c r="T29" s="451"/>
      <c r="U29" s="451"/>
      <c r="V29" s="452"/>
      <c r="W29" s="358"/>
      <c r="X29" s="359"/>
      <c r="Y29" s="360"/>
      <c r="Z29" s="447" t="s">
        <v>269</v>
      </c>
      <c r="AA29" s="448"/>
      <c r="AB29" s="448"/>
      <c r="AC29" s="448"/>
      <c r="AD29" s="448"/>
      <c r="AE29" s="448"/>
      <c r="AF29" s="448"/>
      <c r="AG29" s="449"/>
      <c r="AH29" s="450">
        <v>625</v>
      </c>
      <c r="AI29" s="451"/>
      <c r="AJ29" s="451"/>
      <c r="AK29" s="451"/>
      <c r="AL29" s="452"/>
      <c r="AM29" s="450">
        <v>1983198</v>
      </c>
      <c r="AN29" s="451"/>
      <c r="AO29" s="451"/>
      <c r="AP29" s="451"/>
      <c r="AQ29" s="451"/>
      <c r="AR29" s="452"/>
      <c r="AS29" s="450">
        <v>3173</v>
      </c>
      <c r="AT29" s="451"/>
      <c r="AU29" s="451"/>
      <c r="AV29" s="451"/>
      <c r="AW29" s="451"/>
      <c r="AX29" s="453"/>
      <c r="AY29" s="326"/>
      <c r="AZ29" s="327"/>
      <c r="BA29" s="327"/>
      <c r="BB29" s="328"/>
      <c r="BC29" s="454" t="s">
        <v>270</v>
      </c>
      <c r="BD29" s="455"/>
      <c r="BE29" s="455"/>
      <c r="BF29" s="455"/>
      <c r="BG29" s="455"/>
      <c r="BH29" s="455"/>
      <c r="BI29" s="455"/>
      <c r="BJ29" s="455"/>
      <c r="BK29" s="455"/>
      <c r="BL29" s="455"/>
      <c r="BM29" s="456"/>
      <c r="BN29" s="457" t="s">
        <v>198</v>
      </c>
      <c r="BO29" s="458"/>
      <c r="BP29" s="458"/>
      <c r="BQ29" s="458"/>
      <c r="BR29" s="458"/>
      <c r="BS29" s="458"/>
      <c r="BT29" s="458"/>
      <c r="BU29" s="459"/>
      <c r="BV29" s="457" t="s">
        <v>198</v>
      </c>
      <c r="BW29" s="458"/>
      <c r="BX29" s="458"/>
      <c r="BY29" s="458"/>
      <c r="BZ29" s="458"/>
      <c r="CA29" s="458"/>
      <c r="CB29" s="458"/>
      <c r="CC29" s="459"/>
      <c r="CD29" s="17"/>
      <c r="CE29" s="318"/>
      <c r="CF29" s="318"/>
      <c r="CG29" s="318"/>
      <c r="CH29" s="318"/>
      <c r="CI29" s="318"/>
      <c r="CJ29" s="318"/>
      <c r="CK29" s="318"/>
      <c r="CL29" s="318"/>
      <c r="CM29" s="318"/>
      <c r="CN29" s="318"/>
      <c r="CO29" s="318"/>
      <c r="CP29" s="318"/>
      <c r="CQ29" s="318"/>
      <c r="CR29" s="318"/>
      <c r="CS29" s="319"/>
      <c r="CT29" s="320"/>
      <c r="CU29" s="321"/>
      <c r="CV29" s="321"/>
      <c r="CW29" s="321"/>
      <c r="CX29" s="321"/>
      <c r="CY29" s="321"/>
      <c r="CZ29" s="321"/>
      <c r="DA29" s="322"/>
      <c r="DB29" s="320"/>
      <c r="DC29" s="321"/>
      <c r="DD29" s="321"/>
      <c r="DE29" s="321"/>
      <c r="DF29" s="321"/>
      <c r="DG29" s="321"/>
      <c r="DH29" s="321"/>
      <c r="DI29" s="322"/>
    </row>
    <row r="30" spans="1:113" ht="18.75" customHeight="1" x14ac:dyDescent="0.2">
      <c r="A30" s="2"/>
      <c r="B30" s="441"/>
      <c r="C30" s="442"/>
      <c r="D30" s="443"/>
      <c r="E30" s="420"/>
      <c r="F30" s="421"/>
      <c r="G30" s="421"/>
      <c r="H30" s="421"/>
      <c r="I30" s="421"/>
      <c r="J30" s="421"/>
      <c r="K30" s="422"/>
      <c r="L30" s="423"/>
      <c r="M30" s="424"/>
      <c r="N30" s="424"/>
      <c r="O30" s="424"/>
      <c r="P30" s="425"/>
      <c r="Q30" s="423"/>
      <c r="R30" s="424"/>
      <c r="S30" s="424"/>
      <c r="T30" s="424"/>
      <c r="U30" s="424"/>
      <c r="V30" s="425"/>
      <c r="W30" s="426" t="s">
        <v>272</v>
      </c>
      <c r="X30" s="427"/>
      <c r="Y30" s="427"/>
      <c r="Z30" s="427"/>
      <c r="AA30" s="427"/>
      <c r="AB30" s="427"/>
      <c r="AC30" s="427"/>
      <c r="AD30" s="427"/>
      <c r="AE30" s="427"/>
      <c r="AF30" s="427"/>
      <c r="AG30" s="428"/>
      <c r="AH30" s="429">
        <v>99.7</v>
      </c>
      <c r="AI30" s="430"/>
      <c r="AJ30" s="430"/>
      <c r="AK30" s="430"/>
      <c r="AL30" s="430"/>
      <c r="AM30" s="430"/>
      <c r="AN30" s="430"/>
      <c r="AO30" s="430"/>
      <c r="AP30" s="430"/>
      <c r="AQ30" s="430"/>
      <c r="AR30" s="430"/>
      <c r="AS30" s="430"/>
      <c r="AT30" s="430"/>
      <c r="AU30" s="430"/>
      <c r="AV30" s="430"/>
      <c r="AW30" s="430"/>
      <c r="AX30" s="431"/>
      <c r="AY30" s="329"/>
      <c r="AZ30" s="330"/>
      <c r="BA30" s="330"/>
      <c r="BB30" s="331"/>
      <c r="BC30" s="432" t="s">
        <v>71</v>
      </c>
      <c r="BD30" s="433"/>
      <c r="BE30" s="433"/>
      <c r="BF30" s="433"/>
      <c r="BG30" s="433"/>
      <c r="BH30" s="433"/>
      <c r="BI30" s="433"/>
      <c r="BJ30" s="433"/>
      <c r="BK30" s="433"/>
      <c r="BL30" s="433"/>
      <c r="BM30" s="434"/>
      <c r="BN30" s="435">
        <v>4871454</v>
      </c>
      <c r="BO30" s="436"/>
      <c r="BP30" s="436"/>
      <c r="BQ30" s="436"/>
      <c r="BR30" s="436"/>
      <c r="BS30" s="436"/>
      <c r="BT30" s="436"/>
      <c r="BU30" s="437"/>
      <c r="BV30" s="435">
        <v>3901347</v>
      </c>
      <c r="BW30" s="436"/>
      <c r="BX30" s="436"/>
      <c r="BY30" s="436"/>
      <c r="BZ30" s="436"/>
      <c r="CA30" s="436"/>
      <c r="CB30" s="436"/>
      <c r="CC30" s="437"/>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8" t="s">
        <v>186</v>
      </c>
      <c r="D32" s="438"/>
      <c r="E32" s="438"/>
      <c r="F32" s="438"/>
      <c r="G32" s="438"/>
      <c r="H32" s="438"/>
      <c r="I32" s="438"/>
      <c r="J32" s="438"/>
      <c r="K32" s="438"/>
      <c r="L32" s="438"/>
      <c r="M32" s="438"/>
      <c r="N32" s="438"/>
      <c r="O32" s="438"/>
      <c r="P32" s="438"/>
      <c r="Q32" s="438"/>
      <c r="R32" s="438"/>
      <c r="S32" s="438"/>
      <c r="U32" s="419" t="s">
        <v>96</v>
      </c>
      <c r="V32" s="419"/>
      <c r="W32" s="419"/>
      <c r="X32" s="419"/>
      <c r="Y32" s="419"/>
      <c r="Z32" s="419"/>
      <c r="AA32" s="419"/>
      <c r="AB32" s="419"/>
      <c r="AC32" s="419"/>
      <c r="AD32" s="419"/>
      <c r="AE32" s="419"/>
      <c r="AF32" s="419"/>
      <c r="AG32" s="419"/>
      <c r="AH32" s="419"/>
      <c r="AI32" s="419"/>
      <c r="AJ32" s="419"/>
      <c r="AK32" s="419"/>
      <c r="AM32" s="419" t="s">
        <v>274</v>
      </c>
      <c r="AN32" s="419"/>
      <c r="AO32" s="419"/>
      <c r="AP32" s="419"/>
      <c r="AQ32" s="419"/>
      <c r="AR32" s="419"/>
      <c r="AS32" s="419"/>
      <c r="AT32" s="419"/>
      <c r="AU32" s="419"/>
      <c r="AV32" s="419"/>
      <c r="AW32" s="419"/>
      <c r="AX32" s="419"/>
      <c r="AY32" s="419"/>
      <c r="AZ32" s="419"/>
      <c r="BA32" s="419"/>
      <c r="BB32" s="419"/>
      <c r="BC32" s="419"/>
      <c r="BE32" s="419" t="s">
        <v>275</v>
      </c>
      <c r="BF32" s="419"/>
      <c r="BG32" s="419"/>
      <c r="BH32" s="419"/>
      <c r="BI32" s="419"/>
      <c r="BJ32" s="419"/>
      <c r="BK32" s="419"/>
      <c r="BL32" s="419"/>
      <c r="BM32" s="419"/>
      <c r="BN32" s="419"/>
      <c r="BO32" s="419"/>
      <c r="BP32" s="419"/>
      <c r="BQ32" s="419"/>
      <c r="BR32" s="419"/>
      <c r="BS32" s="419"/>
      <c r="BT32" s="419"/>
      <c r="BU32" s="419"/>
      <c r="BW32" s="419" t="s">
        <v>276</v>
      </c>
      <c r="BX32" s="419"/>
      <c r="BY32" s="419"/>
      <c r="BZ32" s="419"/>
      <c r="CA32" s="419"/>
      <c r="CB32" s="419"/>
      <c r="CC32" s="419"/>
      <c r="CD32" s="419"/>
      <c r="CE32" s="419"/>
      <c r="CF32" s="419"/>
      <c r="CG32" s="419"/>
      <c r="CH32" s="419"/>
      <c r="CI32" s="419"/>
      <c r="CJ32" s="419"/>
      <c r="CK32" s="419"/>
      <c r="CL32" s="419"/>
      <c r="CM32" s="419"/>
      <c r="CO32" s="419" t="s">
        <v>278</v>
      </c>
      <c r="CP32" s="419"/>
      <c r="CQ32" s="419"/>
      <c r="CR32" s="419"/>
      <c r="CS32" s="419"/>
      <c r="CT32" s="419"/>
      <c r="CU32" s="419"/>
      <c r="CV32" s="419"/>
      <c r="CW32" s="419"/>
      <c r="CX32" s="419"/>
      <c r="CY32" s="419"/>
      <c r="CZ32" s="419"/>
      <c r="DA32" s="419"/>
      <c r="DB32" s="419"/>
      <c r="DC32" s="419"/>
      <c r="DD32" s="419"/>
      <c r="DE32" s="419"/>
      <c r="DI32" s="36"/>
    </row>
    <row r="33" spans="1:113" ht="13.5" customHeight="1" x14ac:dyDescent="0.2">
      <c r="A33" s="2"/>
      <c r="B33" s="5"/>
      <c r="C33" s="398" t="s">
        <v>61</v>
      </c>
      <c r="D33" s="398"/>
      <c r="E33" s="378" t="s">
        <v>279</v>
      </c>
      <c r="F33" s="378"/>
      <c r="G33" s="378"/>
      <c r="H33" s="378"/>
      <c r="I33" s="378"/>
      <c r="J33" s="378"/>
      <c r="K33" s="378"/>
      <c r="L33" s="378"/>
      <c r="M33" s="378"/>
      <c r="N33" s="378"/>
      <c r="O33" s="378"/>
      <c r="P33" s="378"/>
      <c r="Q33" s="378"/>
      <c r="R33" s="378"/>
      <c r="S33" s="378"/>
      <c r="T33" s="11"/>
      <c r="U33" s="398" t="s">
        <v>61</v>
      </c>
      <c r="V33" s="398"/>
      <c r="W33" s="378" t="s">
        <v>279</v>
      </c>
      <c r="X33" s="378"/>
      <c r="Y33" s="378"/>
      <c r="Z33" s="378"/>
      <c r="AA33" s="378"/>
      <c r="AB33" s="378"/>
      <c r="AC33" s="378"/>
      <c r="AD33" s="378"/>
      <c r="AE33" s="378"/>
      <c r="AF33" s="378"/>
      <c r="AG33" s="378"/>
      <c r="AH33" s="378"/>
      <c r="AI33" s="378"/>
      <c r="AJ33" s="378"/>
      <c r="AK33" s="378"/>
      <c r="AL33" s="11"/>
      <c r="AM33" s="398" t="s">
        <v>61</v>
      </c>
      <c r="AN33" s="398"/>
      <c r="AO33" s="378" t="s">
        <v>279</v>
      </c>
      <c r="AP33" s="378"/>
      <c r="AQ33" s="378"/>
      <c r="AR33" s="378"/>
      <c r="AS33" s="378"/>
      <c r="AT33" s="378"/>
      <c r="AU33" s="378"/>
      <c r="AV33" s="378"/>
      <c r="AW33" s="378"/>
      <c r="AX33" s="378"/>
      <c r="AY33" s="378"/>
      <c r="AZ33" s="378"/>
      <c r="BA33" s="378"/>
      <c r="BB33" s="378"/>
      <c r="BC33" s="378"/>
      <c r="BD33" s="7"/>
      <c r="BE33" s="378" t="s">
        <v>280</v>
      </c>
      <c r="BF33" s="378"/>
      <c r="BG33" s="378" t="s">
        <v>166</v>
      </c>
      <c r="BH33" s="378"/>
      <c r="BI33" s="378"/>
      <c r="BJ33" s="378"/>
      <c r="BK33" s="378"/>
      <c r="BL33" s="378"/>
      <c r="BM33" s="378"/>
      <c r="BN33" s="378"/>
      <c r="BO33" s="378"/>
      <c r="BP33" s="378"/>
      <c r="BQ33" s="378"/>
      <c r="BR33" s="378"/>
      <c r="BS33" s="378"/>
      <c r="BT33" s="378"/>
      <c r="BU33" s="378"/>
      <c r="BV33" s="7"/>
      <c r="BW33" s="398" t="s">
        <v>280</v>
      </c>
      <c r="BX33" s="398"/>
      <c r="BY33" s="378" t="s">
        <v>114</v>
      </c>
      <c r="BZ33" s="378"/>
      <c r="CA33" s="378"/>
      <c r="CB33" s="378"/>
      <c r="CC33" s="378"/>
      <c r="CD33" s="378"/>
      <c r="CE33" s="378"/>
      <c r="CF33" s="378"/>
      <c r="CG33" s="378"/>
      <c r="CH33" s="378"/>
      <c r="CI33" s="378"/>
      <c r="CJ33" s="378"/>
      <c r="CK33" s="378"/>
      <c r="CL33" s="378"/>
      <c r="CM33" s="378"/>
      <c r="CN33" s="11"/>
      <c r="CO33" s="398" t="s">
        <v>61</v>
      </c>
      <c r="CP33" s="398"/>
      <c r="CQ33" s="378" t="s">
        <v>282</v>
      </c>
      <c r="CR33" s="378"/>
      <c r="CS33" s="378"/>
      <c r="CT33" s="378"/>
      <c r="CU33" s="378"/>
      <c r="CV33" s="378"/>
      <c r="CW33" s="378"/>
      <c r="CX33" s="378"/>
      <c r="CY33" s="378"/>
      <c r="CZ33" s="378"/>
      <c r="DA33" s="378"/>
      <c r="DB33" s="378"/>
      <c r="DC33" s="378"/>
      <c r="DD33" s="378"/>
      <c r="DE33" s="378"/>
      <c r="DF33" s="11"/>
      <c r="DG33" s="418" t="s">
        <v>83</v>
      </c>
      <c r="DH33" s="418"/>
      <c r="DI33" s="19"/>
    </row>
    <row r="34" spans="1:113" ht="32.25" customHeight="1" x14ac:dyDescent="0.2">
      <c r="A34" s="2"/>
      <c r="B34" s="5"/>
      <c r="C34" s="416">
        <f>IF(E34="","",1)</f>
        <v>1</v>
      </c>
      <c r="D34" s="416"/>
      <c r="E34" s="415" t="str">
        <f>IF('各会計、関係団体の財政状況及び健全化判断比率'!B7="","",'各会計、関係団体の財政状況及び健全化判断比率'!B7)</f>
        <v>一般会計</v>
      </c>
      <c r="F34" s="415"/>
      <c r="G34" s="415"/>
      <c r="H34" s="415"/>
      <c r="I34" s="415"/>
      <c r="J34" s="415"/>
      <c r="K34" s="415"/>
      <c r="L34" s="415"/>
      <c r="M34" s="415"/>
      <c r="N34" s="415"/>
      <c r="O34" s="415"/>
      <c r="P34" s="415"/>
      <c r="Q34" s="415"/>
      <c r="R34" s="415"/>
      <c r="S34" s="415"/>
      <c r="T34" s="2"/>
      <c r="U34" s="416">
        <f>IF(W34="","",MAX(C34:D43)+1)</f>
        <v>2</v>
      </c>
      <c r="V34" s="416"/>
      <c r="W34" s="415" t="str">
        <f>IF('各会計、関係団体の財政状況及び健全化判断比率'!B28="","",'各会計、関係団体の財政状況及び健全化判断比率'!B28)</f>
        <v xml:space="preserve">
国民健康保険事業</v>
      </c>
      <c r="X34" s="415"/>
      <c r="Y34" s="415"/>
      <c r="Z34" s="415"/>
      <c r="AA34" s="415"/>
      <c r="AB34" s="415"/>
      <c r="AC34" s="415"/>
      <c r="AD34" s="415"/>
      <c r="AE34" s="415"/>
      <c r="AF34" s="415"/>
      <c r="AG34" s="415"/>
      <c r="AH34" s="415"/>
      <c r="AI34" s="415"/>
      <c r="AJ34" s="415"/>
      <c r="AK34" s="415"/>
      <c r="AL34" s="2"/>
      <c r="AM34" s="416">
        <f>IF(AO34="","",MAX(C34:D43,U34:V43)+1)</f>
        <v>5</v>
      </c>
      <c r="AN34" s="416"/>
      <c r="AO34" s="415" t="str">
        <f>IF('各会計、関係団体の財政状況及び健全化判断比率'!B31="","",'各会計、関係団体の財政状況及び健全化判断比率'!B31)</f>
        <v xml:space="preserve">
病院事業会計</v>
      </c>
      <c r="AP34" s="415"/>
      <c r="AQ34" s="415"/>
      <c r="AR34" s="415"/>
      <c r="AS34" s="415"/>
      <c r="AT34" s="415"/>
      <c r="AU34" s="415"/>
      <c r="AV34" s="415"/>
      <c r="AW34" s="415"/>
      <c r="AX34" s="415"/>
      <c r="AY34" s="415"/>
      <c r="AZ34" s="415"/>
      <c r="BA34" s="415"/>
      <c r="BB34" s="415"/>
      <c r="BC34" s="415"/>
      <c r="BD34" s="2"/>
      <c r="BE34" s="416" t="str">
        <f>IF(BG34="","",MAX(C34:D43,U34:V43,AM34:AN43)+1)</f>
        <v/>
      </c>
      <c r="BF34" s="416"/>
      <c r="BG34" s="415"/>
      <c r="BH34" s="415"/>
      <c r="BI34" s="415"/>
      <c r="BJ34" s="415"/>
      <c r="BK34" s="415"/>
      <c r="BL34" s="415"/>
      <c r="BM34" s="415"/>
      <c r="BN34" s="415"/>
      <c r="BO34" s="415"/>
      <c r="BP34" s="415"/>
      <c r="BQ34" s="415"/>
      <c r="BR34" s="415"/>
      <c r="BS34" s="415"/>
      <c r="BT34" s="415"/>
      <c r="BU34" s="415"/>
      <c r="BV34" s="2"/>
      <c r="BW34" s="416">
        <f>IF(BY34="","",MAX(C34:D43,U34:V43,AM34:AN43,BE34:BF43)+1)</f>
        <v>8</v>
      </c>
      <c r="BX34" s="416"/>
      <c r="BY34" s="415" t="str">
        <f>IF('各会計、関係団体の財政状況及び健全化判断比率'!B68="","",'各会計、関係団体の財政状況及び健全化判断比率'!B68)</f>
        <v>西多摩衛生組合</v>
      </c>
      <c r="BZ34" s="415"/>
      <c r="CA34" s="415"/>
      <c r="CB34" s="415"/>
      <c r="CC34" s="415"/>
      <c r="CD34" s="415"/>
      <c r="CE34" s="415"/>
      <c r="CF34" s="415"/>
      <c r="CG34" s="415"/>
      <c r="CH34" s="415"/>
      <c r="CI34" s="415"/>
      <c r="CJ34" s="415"/>
      <c r="CK34" s="415"/>
      <c r="CL34" s="415"/>
      <c r="CM34" s="415"/>
      <c r="CN34" s="2"/>
      <c r="CO34" s="416">
        <f>IF(CQ34="","",MAX(C34:D43,U34:V43,AM34:AN43,BE34:BF43,BW34:BX43)+1)</f>
        <v>16</v>
      </c>
      <c r="CP34" s="416"/>
      <c r="CQ34" s="415" t="str">
        <f>IF('各会計、関係団体の財政状況及び健全化判断比率'!BS7="","",'各会計、関係団体の財政状況及び健全化判断比率'!BS7)</f>
        <v>まちつくり青梅</v>
      </c>
      <c r="CR34" s="415"/>
      <c r="CS34" s="415"/>
      <c r="CT34" s="415"/>
      <c r="CU34" s="415"/>
      <c r="CV34" s="415"/>
      <c r="CW34" s="415"/>
      <c r="CX34" s="415"/>
      <c r="CY34" s="415"/>
      <c r="CZ34" s="415"/>
      <c r="DA34" s="415"/>
      <c r="DB34" s="415"/>
      <c r="DC34" s="415"/>
      <c r="DD34" s="415"/>
      <c r="DE34" s="415"/>
      <c r="DG34" s="417" t="str">
        <f>IF('各会計、関係団体の財政状況及び健全化判断比率'!BR7="","",'各会計、関係団体の財政状況及び健全化判断比率'!BR7)</f>
        <v/>
      </c>
      <c r="DH34" s="417"/>
      <c r="DI34" s="19"/>
    </row>
    <row r="35" spans="1:113" ht="32.25" customHeight="1" x14ac:dyDescent="0.2">
      <c r="A35" s="2"/>
      <c r="B35" s="5"/>
      <c r="C35" s="416" t="str">
        <f t="shared" ref="C35:C43" si="0">IF(E35="","",C34+1)</f>
        <v/>
      </c>
      <c r="D35" s="416"/>
      <c r="E35" s="415" t="str">
        <f>IF('各会計、関係団体の財政状況及び健全化判断比率'!B8="","",'各会計、関係団体の財政状況及び健全化判断比率'!B8)</f>
        <v/>
      </c>
      <c r="F35" s="415"/>
      <c r="G35" s="415"/>
      <c r="H35" s="415"/>
      <c r="I35" s="415"/>
      <c r="J35" s="415"/>
      <c r="K35" s="415"/>
      <c r="L35" s="415"/>
      <c r="M35" s="415"/>
      <c r="N35" s="415"/>
      <c r="O35" s="415"/>
      <c r="P35" s="415"/>
      <c r="Q35" s="415"/>
      <c r="R35" s="415"/>
      <c r="S35" s="415"/>
      <c r="T35" s="2"/>
      <c r="U35" s="416">
        <f t="shared" ref="U35:U43" si="1">IF(W35="","",U34+1)</f>
        <v>3</v>
      </c>
      <c r="V35" s="416"/>
      <c r="W35" s="415" t="str">
        <f>IF('各会計、関係団体の財政状況及び健全化判断比率'!B29="","",'各会計、関係団体の財政状況及び健全化判断比率'!B29)</f>
        <v xml:space="preserve">
介護保険事業</v>
      </c>
      <c r="X35" s="415"/>
      <c r="Y35" s="415"/>
      <c r="Z35" s="415"/>
      <c r="AA35" s="415"/>
      <c r="AB35" s="415"/>
      <c r="AC35" s="415"/>
      <c r="AD35" s="415"/>
      <c r="AE35" s="415"/>
      <c r="AF35" s="415"/>
      <c r="AG35" s="415"/>
      <c r="AH35" s="415"/>
      <c r="AI35" s="415"/>
      <c r="AJ35" s="415"/>
      <c r="AK35" s="415"/>
      <c r="AL35" s="2"/>
      <c r="AM35" s="416">
        <f t="shared" ref="AM35:AM43" si="2">IF(AO35="","",AM34+1)</f>
        <v>6</v>
      </c>
      <c r="AN35" s="416"/>
      <c r="AO35" s="415" t="str">
        <f>IF('各会計、関係団体の財政状況及び健全化判断比率'!B32="","",'各会計、関係団体の財政状況及び健全化判断比率'!B32)</f>
        <v xml:space="preserve">
モーターボート競走事業会計</v>
      </c>
      <c r="AP35" s="415"/>
      <c r="AQ35" s="415"/>
      <c r="AR35" s="415"/>
      <c r="AS35" s="415"/>
      <c r="AT35" s="415"/>
      <c r="AU35" s="415"/>
      <c r="AV35" s="415"/>
      <c r="AW35" s="415"/>
      <c r="AX35" s="415"/>
      <c r="AY35" s="415"/>
      <c r="AZ35" s="415"/>
      <c r="BA35" s="415"/>
      <c r="BB35" s="415"/>
      <c r="BC35" s="415"/>
      <c r="BD35" s="2"/>
      <c r="BE35" s="416" t="str">
        <f t="shared" ref="BE35:BE43" si="3">IF(BG35="","",BE34+1)</f>
        <v/>
      </c>
      <c r="BF35" s="416"/>
      <c r="BG35" s="415"/>
      <c r="BH35" s="415"/>
      <c r="BI35" s="415"/>
      <c r="BJ35" s="415"/>
      <c r="BK35" s="415"/>
      <c r="BL35" s="415"/>
      <c r="BM35" s="415"/>
      <c r="BN35" s="415"/>
      <c r="BO35" s="415"/>
      <c r="BP35" s="415"/>
      <c r="BQ35" s="415"/>
      <c r="BR35" s="415"/>
      <c r="BS35" s="415"/>
      <c r="BT35" s="415"/>
      <c r="BU35" s="415"/>
      <c r="BV35" s="2"/>
      <c r="BW35" s="416">
        <f t="shared" ref="BW35:BW43" si="4">IF(BY35="","",BW34+1)</f>
        <v>9</v>
      </c>
      <c r="BX35" s="416"/>
      <c r="BY35" s="415" t="str">
        <f>IF('各会計、関係団体の財政状況及び健全化判断比率'!B69="","",'各会計、関係団体の財政状況及び健全化判断比率'!B69)</f>
        <v>東京たま広域資源循環組合</v>
      </c>
      <c r="BZ35" s="415"/>
      <c r="CA35" s="415"/>
      <c r="CB35" s="415"/>
      <c r="CC35" s="415"/>
      <c r="CD35" s="415"/>
      <c r="CE35" s="415"/>
      <c r="CF35" s="415"/>
      <c r="CG35" s="415"/>
      <c r="CH35" s="415"/>
      <c r="CI35" s="415"/>
      <c r="CJ35" s="415"/>
      <c r="CK35" s="415"/>
      <c r="CL35" s="415"/>
      <c r="CM35" s="415"/>
      <c r="CN35" s="2"/>
      <c r="CO35" s="416" t="str">
        <f t="shared" ref="CO35:CO43" si="5">IF(CQ35="","",CO34+1)</f>
        <v/>
      </c>
      <c r="CP35" s="416"/>
      <c r="CQ35" s="415" t="str">
        <f>IF('各会計、関係団体の財政状況及び健全化判断比率'!BS8="","",'各会計、関係団体の財政状況及び健全化判断比率'!BS8)</f>
        <v/>
      </c>
      <c r="CR35" s="415"/>
      <c r="CS35" s="415"/>
      <c r="CT35" s="415"/>
      <c r="CU35" s="415"/>
      <c r="CV35" s="415"/>
      <c r="CW35" s="415"/>
      <c r="CX35" s="415"/>
      <c r="CY35" s="415"/>
      <c r="CZ35" s="415"/>
      <c r="DA35" s="415"/>
      <c r="DB35" s="415"/>
      <c r="DC35" s="415"/>
      <c r="DD35" s="415"/>
      <c r="DE35" s="415"/>
      <c r="DG35" s="417" t="str">
        <f>IF('各会計、関係団体の財政状況及び健全化判断比率'!BR8="","",'各会計、関係団体の財政状況及び健全化判断比率'!BR8)</f>
        <v/>
      </c>
      <c r="DH35" s="417"/>
      <c r="DI35" s="19"/>
    </row>
    <row r="36" spans="1:113" ht="32.25" customHeight="1" x14ac:dyDescent="0.2">
      <c r="A36" s="2"/>
      <c r="B36" s="5"/>
      <c r="C36" s="416" t="str">
        <f t="shared" si="0"/>
        <v/>
      </c>
      <c r="D36" s="416"/>
      <c r="E36" s="415" t="str">
        <f>IF('各会計、関係団体の財政状況及び健全化判断比率'!B9="","",'各会計、関係団体の財政状況及び健全化判断比率'!B9)</f>
        <v/>
      </c>
      <c r="F36" s="415"/>
      <c r="G36" s="415"/>
      <c r="H36" s="415"/>
      <c r="I36" s="415"/>
      <c r="J36" s="415"/>
      <c r="K36" s="415"/>
      <c r="L36" s="415"/>
      <c r="M36" s="415"/>
      <c r="N36" s="415"/>
      <c r="O36" s="415"/>
      <c r="P36" s="415"/>
      <c r="Q36" s="415"/>
      <c r="R36" s="415"/>
      <c r="S36" s="415"/>
      <c r="T36" s="2"/>
      <c r="U36" s="416">
        <f t="shared" si="1"/>
        <v>4</v>
      </c>
      <c r="V36" s="416"/>
      <c r="W36" s="415" t="str">
        <f>IF('各会計、関係団体の財政状況及び健全化判断比率'!B30="","",'各会計、関係団体の財政状況及び健全化判断比率'!B30)</f>
        <v xml:space="preserve">
後期高齢者医療事業</v>
      </c>
      <c r="X36" s="415"/>
      <c r="Y36" s="415"/>
      <c r="Z36" s="415"/>
      <c r="AA36" s="415"/>
      <c r="AB36" s="415"/>
      <c r="AC36" s="415"/>
      <c r="AD36" s="415"/>
      <c r="AE36" s="415"/>
      <c r="AF36" s="415"/>
      <c r="AG36" s="415"/>
      <c r="AH36" s="415"/>
      <c r="AI36" s="415"/>
      <c r="AJ36" s="415"/>
      <c r="AK36" s="415"/>
      <c r="AL36" s="2"/>
      <c r="AM36" s="416">
        <f t="shared" si="2"/>
        <v>7</v>
      </c>
      <c r="AN36" s="416"/>
      <c r="AO36" s="415" t="str">
        <f>IF('各会計、関係団体の財政状況及び健全化判断比率'!B33="","",'各会計、関係団体の財政状況及び健全化判断比率'!B33)</f>
        <v xml:space="preserve">
下水道事業会計</v>
      </c>
      <c r="AP36" s="415"/>
      <c r="AQ36" s="415"/>
      <c r="AR36" s="415"/>
      <c r="AS36" s="415"/>
      <c r="AT36" s="415"/>
      <c r="AU36" s="415"/>
      <c r="AV36" s="415"/>
      <c r="AW36" s="415"/>
      <c r="AX36" s="415"/>
      <c r="AY36" s="415"/>
      <c r="AZ36" s="415"/>
      <c r="BA36" s="415"/>
      <c r="BB36" s="415"/>
      <c r="BC36" s="415"/>
      <c r="BD36" s="2"/>
      <c r="BE36" s="416" t="str">
        <f t="shared" si="3"/>
        <v/>
      </c>
      <c r="BF36" s="416"/>
      <c r="BG36" s="415"/>
      <c r="BH36" s="415"/>
      <c r="BI36" s="415"/>
      <c r="BJ36" s="415"/>
      <c r="BK36" s="415"/>
      <c r="BL36" s="415"/>
      <c r="BM36" s="415"/>
      <c r="BN36" s="415"/>
      <c r="BO36" s="415"/>
      <c r="BP36" s="415"/>
      <c r="BQ36" s="415"/>
      <c r="BR36" s="415"/>
      <c r="BS36" s="415"/>
      <c r="BT36" s="415"/>
      <c r="BU36" s="415"/>
      <c r="BV36" s="2"/>
      <c r="BW36" s="416">
        <f t="shared" si="4"/>
        <v>10</v>
      </c>
      <c r="BX36" s="416"/>
      <c r="BY36" s="415" t="str">
        <f>IF('各会計、関係団体の財政状況及び健全化判断比率'!B70="","",'各会計、関係団体の財政状況及び健全化判断比率'!B70)</f>
        <v>東京都十一市競輪事業組合</v>
      </c>
      <c r="BZ36" s="415"/>
      <c r="CA36" s="415"/>
      <c r="CB36" s="415"/>
      <c r="CC36" s="415"/>
      <c r="CD36" s="415"/>
      <c r="CE36" s="415"/>
      <c r="CF36" s="415"/>
      <c r="CG36" s="415"/>
      <c r="CH36" s="415"/>
      <c r="CI36" s="415"/>
      <c r="CJ36" s="415"/>
      <c r="CK36" s="415"/>
      <c r="CL36" s="415"/>
      <c r="CM36" s="415"/>
      <c r="CN36" s="2"/>
      <c r="CO36" s="416" t="str">
        <f t="shared" si="5"/>
        <v/>
      </c>
      <c r="CP36" s="416"/>
      <c r="CQ36" s="415" t="str">
        <f>IF('各会計、関係団体の財政状況及び健全化判断比率'!BS9="","",'各会計、関係団体の財政状況及び健全化判断比率'!BS9)</f>
        <v/>
      </c>
      <c r="CR36" s="415"/>
      <c r="CS36" s="415"/>
      <c r="CT36" s="415"/>
      <c r="CU36" s="415"/>
      <c r="CV36" s="415"/>
      <c r="CW36" s="415"/>
      <c r="CX36" s="415"/>
      <c r="CY36" s="415"/>
      <c r="CZ36" s="415"/>
      <c r="DA36" s="415"/>
      <c r="DB36" s="415"/>
      <c r="DC36" s="415"/>
      <c r="DD36" s="415"/>
      <c r="DE36" s="415"/>
      <c r="DG36" s="417" t="str">
        <f>IF('各会計、関係団体の財政状況及び健全化判断比率'!BR9="","",'各会計、関係団体の財政状況及び健全化判断比率'!BR9)</f>
        <v/>
      </c>
      <c r="DH36" s="417"/>
      <c r="DI36" s="19"/>
    </row>
    <row r="37" spans="1:113" ht="32.25" customHeight="1" x14ac:dyDescent="0.2">
      <c r="A37" s="2"/>
      <c r="B37" s="5"/>
      <c r="C37" s="416" t="str">
        <f t="shared" si="0"/>
        <v/>
      </c>
      <c r="D37" s="416"/>
      <c r="E37" s="415" t="str">
        <f>IF('各会計、関係団体の財政状況及び健全化判断比率'!B10="","",'各会計、関係団体の財政状況及び健全化判断比率'!B10)</f>
        <v/>
      </c>
      <c r="F37" s="415"/>
      <c r="G37" s="415"/>
      <c r="H37" s="415"/>
      <c r="I37" s="415"/>
      <c r="J37" s="415"/>
      <c r="K37" s="415"/>
      <c r="L37" s="415"/>
      <c r="M37" s="415"/>
      <c r="N37" s="415"/>
      <c r="O37" s="415"/>
      <c r="P37" s="415"/>
      <c r="Q37" s="415"/>
      <c r="R37" s="415"/>
      <c r="S37" s="415"/>
      <c r="T37" s="2"/>
      <c r="U37" s="416" t="str">
        <f t="shared" si="1"/>
        <v/>
      </c>
      <c r="V37" s="416"/>
      <c r="W37" s="415"/>
      <c r="X37" s="415"/>
      <c r="Y37" s="415"/>
      <c r="Z37" s="415"/>
      <c r="AA37" s="415"/>
      <c r="AB37" s="415"/>
      <c r="AC37" s="415"/>
      <c r="AD37" s="415"/>
      <c r="AE37" s="415"/>
      <c r="AF37" s="415"/>
      <c r="AG37" s="415"/>
      <c r="AH37" s="415"/>
      <c r="AI37" s="415"/>
      <c r="AJ37" s="415"/>
      <c r="AK37" s="415"/>
      <c r="AL37" s="2"/>
      <c r="AM37" s="416" t="str">
        <f t="shared" si="2"/>
        <v/>
      </c>
      <c r="AN37" s="416"/>
      <c r="AO37" s="415"/>
      <c r="AP37" s="415"/>
      <c r="AQ37" s="415"/>
      <c r="AR37" s="415"/>
      <c r="AS37" s="415"/>
      <c r="AT37" s="415"/>
      <c r="AU37" s="415"/>
      <c r="AV37" s="415"/>
      <c r="AW37" s="415"/>
      <c r="AX37" s="415"/>
      <c r="AY37" s="415"/>
      <c r="AZ37" s="415"/>
      <c r="BA37" s="415"/>
      <c r="BB37" s="415"/>
      <c r="BC37" s="415"/>
      <c r="BD37" s="2"/>
      <c r="BE37" s="416" t="str">
        <f t="shared" si="3"/>
        <v/>
      </c>
      <c r="BF37" s="416"/>
      <c r="BG37" s="415"/>
      <c r="BH37" s="415"/>
      <c r="BI37" s="415"/>
      <c r="BJ37" s="415"/>
      <c r="BK37" s="415"/>
      <c r="BL37" s="415"/>
      <c r="BM37" s="415"/>
      <c r="BN37" s="415"/>
      <c r="BO37" s="415"/>
      <c r="BP37" s="415"/>
      <c r="BQ37" s="415"/>
      <c r="BR37" s="415"/>
      <c r="BS37" s="415"/>
      <c r="BT37" s="415"/>
      <c r="BU37" s="415"/>
      <c r="BV37" s="2"/>
      <c r="BW37" s="416">
        <f t="shared" si="4"/>
        <v>11</v>
      </c>
      <c r="BX37" s="416"/>
      <c r="BY37" s="415" t="str">
        <f>IF('各会計、関係団体の財政状況及び健全化判断比率'!B71="","",'各会計、関係団体の財政状況及び健全化判断比率'!B71)</f>
        <v>東京市町村総合事務組合（一般会計）</v>
      </c>
      <c r="BZ37" s="415"/>
      <c r="CA37" s="415"/>
      <c r="CB37" s="415"/>
      <c r="CC37" s="415"/>
      <c r="CD37" s="415"/>
      <c r="CE37" s="415"/>
      <c r="CF37" s="415"/>
      <c r="CG37" s="415"/>
      <c r="CH37" s="415"/>
      <c r="CI37" s="415"/>
      <c r="CJ37" s="415"/>
      <c r="CK37" s="415"/>
      <c r="CL37" s="415"/>
      <c r="CM37" s="415"/>
      <c r="CN37" s="2"/>
      <c r="CO37" s="416" t="str">
        <f t="shared" si="5"/>
        <v/>
      </c>
      <c r="CP37" s="416"/>
      <c r="CQ37" s="415" t="str">
        <f>IF('各会計、関係団体の財政状況及び健全化判断比率'!BS10="","",'各会計、関係団体の財政状況及び健全化判断比率'!BS10)</f>
        <v/>
      </c>
      <c r="CR37" s="415"/>
      <c r="CS37" s="415"/>
      <c r="CT37" s="415"/>
      <c r="CU37" s="415"/>
      <c r="CV37" s="415"/>
      <c r="CW37" s="415"/>
      <c r="CX37" s="415"/>
      <c r="CY37" s="415"/>
      <c r="CZ37" s="415"/>
      <c r="DA37" s="415"/>
      <c r="DB37" s="415"/>
      <c r="DC37" s="415"/>
      <c r="DD37" s="415"/>
      <c r="DE37" s="415"/>
      <c r="DG37" s="417" t="str">
        <f>IF('各会計、関係団体の財政状況及び健全化判断比率'!BR10="","",'各会計、関係団体の財政状況及び健全化判断比率'!BR10)</f>
        <v/>
      </c>
      <c r="DH37" s="417"/>
      <c r="DI37" s="19"/>
    </row>
    <row r="38" spans="1:113" ht="32.25" customHeight="1" x14ac:dyDescent="0.2">
      <c r="A38" s="2"/>
      <c r="B38" s="5"/>
      <c r="C38" s="416" t="str">
        <f t="shared" si="0"/>
        <v/>
      </c>
      <c r="D38" s="416"/>
      <c r="E38" s="415" t="str">
        <f>IF('各会計、関係団体の財政状況及び健全化判断比率'!B11="","",'各会計、関係団体の財政状況及び健全化判断比率'!B11)</f>
        <v/>
      </c>
      <c r="F38" s="415"/>
      <c r="G38" s="415"/>
      <c r="H38" s="415"/>
      <c r="I38" s="415"/>
      <c r="J38" s="415"/>
      <c r="K38" s="415"/>
      <c r="L38" s="415"/>
      <c r="M38" s="415"/>
      <c r="N38" s="415"/>
      <c r="O38" s="415"/>
      <c r="P38" s="415"/>
      <c r="Q38" s="415"/>
      <c r="R38" s="415"/>
      <c r="S38" s="415"/>
      <c r="T38" s="2"/>
      <c r="U38" s="416" t="str">
        <f t="shared" si="1"/>
        <v/>
      </c>
      <c r="V38" s="416"/>
      <c r="W38" s="415"/>
      <c r="X38" s="415"/>
      <c r="Y38" s="415"/>
      <c r="Z38" s="415"/>
      <c r="AA38" s="415"/>
      <c r="AB38" s="415"/>
      <c r="AC38" s="415"/>
      <c r="AD38" s="415"/>
      <c r="AE38" s="415"/>
      <c r="AF38" s="415"/>
      <c r="AG38" s="415"/>
      <c r="AH38" s="415"/>
      <c r="AI38" s="415"/>
      <c r="AJ38" s="415"/>
      <c r="AK38" s="415"/>
      <c r="AL38" s="2"/>
      <c r="AM38" s="416" t="str">
        <f t="shared" si="2"/>
        <v/>
      </c>
      <c r="AN38" s="416"/>
      <c r="AO38" s="415"/>
      <c r="AP38" s="415"/>
      <c r="AQ38" s="415"/>
      <c r="AR38" s="415"/>
      <c r="AS38" s="415"/>
      <c r="AT38" s="415"/>
      <c r="AU38" s="415"/>
      <c r="AV38" s="415"/>
      <c r="AW38" s="415"/>
      <c r="AX38" s="415"/>
      <c r="AY38" s="415"/>
      <c r="AZ38" s="415"/>
      <c r="BA38" s="415"/>
      <c r="BB38" s="415"/>
      <c r="BC38" s="415"/>
      <c r="BD38" s="2"/>
      <c r="BE38" s="416" t="str">
        <f t="shared" si="3"/>
        <v/>
      </c>
      <c r="BF38" s="416"/>
      <c r="BG38" s="415"/>
      <c r="BH38" s="415"/>
      <c r="BI38" s="415"/>
      <c r="BJ38" s="415"/>
      <c r="BK38" s="415"/>
      <c r="BL38" s="415"/>
      <c r="BM38" s="415"/>
      <c r="BN38" s="415"/>
      <c r="BO38" s="415"/>
      <c r="BP38" s="415"/>
      <c r="BQ38" s="415"/>
      <c r="BR38" s="415"/>
      <c r="BS38" s="415"/>
      <c r="BT38" s="415"/>
      <c r="BU38" s="415"/>
      <c r="BV38" s="2"/>
      <c r="BW38" s="416">
        <f t="shared" si="4"/>
        <v>12</v>
      </c>
      <c r="BX38" s="416"/>
      <c r="BY38" s="415" t="str">
        <f>IF('各会計、関係団体の財政状況及び健全化判断比率'!B72="","",'各会計、関係団体の財政状況及び健全化判断比率'!B72)</f>
        <v>東京市町村総合事務組合（交通災害共済事業特別会計）</v>
      </c>
      <c r="BZ38" s="415"/>
      <c r="CA38" s="415"/>
      <c r="CB38" s="415"/>
      <c r="CC38" s="415"/>
      <c r="CD38" s="415"/>
      <c r="CE38" s="415"/>
      <c r="CF38" s="415"/>
      <c r="CG38" s="415"/>
      <c r="CH38" s="415"/>
      <c r="CI38" s="415"/>
      <c r="CJ38" s="415"/>
      <c r="CK38" s="415"/>
      <c r="CL38" s="415"/>
      <c r="CM38" s="415"/>
      <c r="CN38" s="2"/>
      <c r="CO38" s="416" t="str">
        <f t="shared" si="5"/>
        <v/>
      </c>
      <c r="CP38" s="416"/>
      <c r="CQ38" s="415" t="str">
        <f>IF('各会計、関係団体の財政状況及び健全化判断比率'!BS11="","",'各会計、関係団体の財政状況及び健全化判断比率'!BS11)</f>
        <v/>
      </c>
      <c r="CR38" s="415"/>
      <c r="CS38" s="415"/>
      <c r="CT38" s="415"/>
      <c r="CU38" s="415"/>
      <c r="CV38" s="415"/>
      <c r="CW38" s="415"/>
      <c r="CX38" s="415"/>
      <c r="CY38" s="415"/>
      <c r="CZ38" s="415"/>
      <c r="DA38" s="415"/>
      <c r="DB38" s="415"/>
      <c r="DC38" s="415"/>
      <c r="DD38" s="415"/>
      <c r="DE38" s="415"/>
      <c r="DG38" s="417" t="str">
        <f>IF('各会計、関係団体の財政状況及び健全化判断比率'!BR11="","",'各会計、関係団体の財政状況及び健全化判断比率'!BR11)</f>
        <v/>
      </c>
      <c r="DH38" s="417"/>
      <c r="DI38" s="19"/>
    </row>
    <row r="39" spans="1:113" ht="32.25" customHeight="1" x14ac:dyDescent="0.2">
      <c r="A39" s="2"/>
      <c r="B39" s="5"/>
      <c r="C39" s="416" t="str">
        <f t="shared" si="0"/>
        <v/>
      </c>
      <c r="D39" s="416"/>
      <c r="E39" s="415" t="str">
        <f>IF('各会計、関係団体の財政状況及び健全化判断比率'!B12="","",'各会計、関係団体の財政状況及び健全化判断比率'!B12)</f>
        <v/>
      </c>
      <c r="F39" s="415"/>
      <c r="G39" s="415"/>
      <c r="H39" s="415"/>
      <c r="I39" s="415"/>
      <c r="J39" s="415"/>
      <c r="K39" s="415"/>
      <c r="L39" s="415"/>
      <c r="M39" s="415"/>
      <c r="N39" s="415"/>
      <c r="O39" s="415"/>
      <c r="P39" s="415"/>
      <c r="Q39" s="415"/>
      <c r="R39" s="415"/>
      <c r="S39" s="415"/>
      <c r="T39" s="2"/>
      <c r="U39" s="416" t="str">
        <f t="shared" si="1"/>
        <v/>
      </c>
      <c r="V39" s="416"/>
      <c r="W39" s="415"/>
      <c r="X39" s="415"/>
      <c r="Y39" s="415"/>
      <c r="Z39" s="415"/>
      <c r="AA39" s="415"/>
      <c r="AB39" s="415"/>
      <c r="AC39" s="415"/>
      <c r="AD39" s="415"/>
      <c r="AE39" s="415"/>
      <c r="AF39" s="415"/>
      <c r="AG39" s="415"/>
      <c r="AH39" s="415"/>
      <c r="AI39" s="415"/>
      <c r="AJ39" s="415"/>
      <c r="AK39" s="415"/>
      <c r="AL39" s="2"/>
      <c r="AM39" s="416" t="str">
        <f t="shared" si="2"/>
        <v/>
      </c>
      <c r="AN39" s="416"/>
      <c r="AO39" s="415"/>
      <c r="AP39" s="415"/>
      <c r="AQ39" s="415"/>
      <c r="AR39" s="415"/>
      <c r="AS39" s="415"/>
      <c r="AT39" s="415"/>
      <c r="AU39" s="415"/>
      <c r="AV39" s="415"/>
      <c r="AW39" s="415"/>
      <c r="AX39" s="415"/>
      <c r="AY39" s="415"/>
      <c r="AZ39" s="415"/>
      <c r="BA39" s="415"/>
      <c r="BB39" s="415"/>
      <c r="BC39" s="415"/>
      <c r="BD39" s="2"/>
      <c r="BE39" s="416" t="str">
        <f t="shared" si="3"/>
        <v/>
      </c>
      <c r="BF39" s="416"/>
      <c r="BG39" s="415"/>
      <c r="BH39" s="415"/>
      <c r="BI39" s="415"/>
      <c r="BJ39" s="415"/>
      <c r="BK39" s="415"/>
      <c r="BL39" s="415"/>
      <c r="BM39" s="415"/>
      <c r="BN39" s="415"/>
      <c r="BO39" s="415"/>
      <c r="BP39" s="415"/>
      <c r="BQ39" s="415"/>
      <c r="BR39" s="415"/>
      <c r="BS39" s="415"/>
      <c r="BT39" s="415"/>
      <c r="BU39" s="415"/>
      <c r="BV39" s="2"/>
      <c r="BW39" s="416">
        <f t="shared" si="4"/>
        <v>13</v>
      </c>
      <c r="BX39" s="416"/>
      <c r="BY39" s="415" t="str">
        <f>IF('各会計、関係団体の財政状況及び健全化判断比率'!B73="","",'各会計、関係団体の財政状況及び健全化判断比率'!B73)</f>
        <v>青梅、羽村地区工業用水企業団</v>
      </c>
      <c r="BZ39" s="415"/>
      <c r="CA39" s="415"/>
      <c r="CB39" s="415"/>
      <c r="CC39" s="415"/>
      <c r="CD39" s="415"/>
      <c r="CE39" s="415"/>
      <c r="CF39" s="415"/>
      <c r="CG39" s="415"/>
      <c r="CH39" s="415"/>
      <c r="CI39" s="415"/>
      <c r="CJ39" s="415"/>
      <c r="CK39" s="415"/>
      <c r="CL39" s="415"/>
      <c r="CM39" s="415"/>
      <c r="CN39" s="2"/>
      <c r="CO39" s="416" t="str">
        <f t="shared" si="5"/>
        <v/>
      </c>
      <c r="CP39" s="416"/>
      <c r="CQ39" s="415" t="str">
        <f>IF('各会計、関係団体の財政状況及び健全化判断比率'!BS12="","",'各会計、関係団体の財政状況及び健全化判断比率'!BS12)</f>
        <v/>
      </c>
      <c r="CR39" s="415"/>
      <c r="CS39" s="415"/>
      <c r="CT39" s="415"/>
      <c r="CU39" s="415"/>
      <c r="CV39" s="415"/>
      <c r="CW39" s="415"/>
      <c r="CX39" s="415"/>
      <c r="CY39" s="415"/>
      <c r="CZ39" s="415"/>
      <c r="DA39" s="415"/>
      <c r="DB39" s="415"/>
      <c r="DC39" s="415"/>
      <c r="DD39" s="415"/>
      <c r="DE39" s="415"/>
      <c r="DG39" s="417" t="str">
        <f>IF('各会計、関係団体の財政状況及び健全化判断比率'!BR12="","",'各会計、関係団体の財政状況及び健全化判断比率'!BR12)</f>
        <v/>
      </c>
      <c r="DH39" s="417"/>
      <c r="DI39" s="19"/>
    </row>
    <row r="40" spans="1:113" ht="32.25" customHeight="1" x14ac:dyDescent="0.2">
      <c r="A40" s="2"/>
      <c r="B40" s="5"/>
      <c r="C40" s="416" t="str">
        <f t="shared" si="0"/>
        <v/>
      </c>
      <c r="D40" s="416"/>
      <c r="E40" s="415" t="str">
        <f>IF('各会計、関係団体の財政状況及び健全化判断比率'!B13="","",'各会計、関係団体の財政状況及び健全化判断比率'!B13)</f>
        <v/>
      </c>
      <c r="F40" s="415"/>
      <c r="G40" s="415"/>
      <c r="H40" s="415"/>
      <c r="I40" s="415"/>
      <c r="J40" s="415"/>
      <c r="K40" s="415"/>
      <c r="L40" s="415"/>
      <c r="M40" s="415"/>
      <c r="N40" s="415"/>
      <c r="O40" s="415"/>
      <c r="P40" s="415"/>
      <c r="Q40" s="415"/>
      <c r="R40" s="415"/>
      <c r="S40" s="415"/>
      <c r="T40" s="2"/>
      <c r="U40" s="416" t="str">
        <f t="shared" si="1"/>
        <v/>
      </c>
      <c r="V40" s="416"/>
      <c r="W40" s="415"/>
      <c r="X40" s="415"/>
      <c r="Y40" s="415"/>
      <c r="Z40" s="415"/>
      <c r="AA40" s="415"/>
      <c r="AB40" s="415"/>
      <c r="AC40" s="415"/>
      <c r="AD40" s="415"/>
      <c r="AE40" s="415"/>
      <c r="AF40" s="415"/>
      <c r="AG40" s="415"/>
      <c r="AH40" s="415"/>
      <c r="AI40" s="415"/>
      <c r="AJ40" s="415"/>
      <c r="AK40" s="415"/>
      <c r="AL40" s="2"/>
      <c r="AM40" s="416" t="str">
        <f t="shared" si="2"/>
        <v/>
      </c>
      <c r="AN40" s="416"/>
      <c r="AO40" s="415"/>
      <c r="AP40" s="415"/>
      <c r="AQ40" s="415"/>
      <c r="AR40" s="415"/>
      <c r="AS40" s="415"/>
      <c r="AT40" s="415"/>
      <c r="AU40" s="415"/>
      <c r="AV40" s="415"/>
      <c r="AW40" s="415"/>
      <c r="AX40" s="415"/>
      <c r="AY40" s="415"/>
      <c r="AZ40" s="415"/>
      <c r="BA40" s="415"/>
      <c r="BB40" s="415"/>
      <c r="BC40" s="415"/>
      <c r="BD40" s="2"/>
      <c r="BE40" s="416" t="str">
        <f t="shared" si="3"/>
        <v/>
      </c>
      <c r="BF40" s="416"/>
      <c r="BG40" s="415"/>
      <c r="BH40" s="415"/>
      <c r="BI40" s="415"/>
      <c r="BJ40" s="415"/>
      <c r="BK40" s="415"/>
      <c r="BL40" s="415"/>
      <c r="BM40" s="415"/>
      <c r="BN40" s="415"/>
      <c r="BO40" s="415"/>
      <c r="BP40" s="415"/>
      <c r="BQ40" s="415"/>
      <c r="BR40" s="415"/>
      <c r="BS40" s="415"/>
      <c r="BT40" s="415"/>
      <c r="BU40" s="415"/>
      <c r="BV40" s="2"/>
      <c r="BW40" s="416">
        <f t="shared" si="4"/>
        <v>14</v>
      </c>
      <c r="BX40" s="416"/>
      <c r="BY40" s="415" t="str">
        <f>IF('各会計、関係団体の財政状況及び健全化判断比率'!B74="","",'各会計、関係団体の財政状況及び健全化判断比率'!B74)</f>
        <v>東京都後期高齢者医療広域連合（一般会計）</v>
      </c>
      <c r="BZ40" s="415"/>
      <c r="CA40" s="415"/>
      <c r="CB40" s="415"/>
      <c r="CC40" s="415"/>
      <c r="CD40" s="415"/>
      <c r="CE40" s="415"/>
      <c r="CF40" s="415"/>
      <c r="CG40" s="415"/>
      <c r="CH40" s="415"/>
      <c r="CI40" s="415"/>
      <c r="CJ40" s="415"/>
      <c r="CK40" s="415"/>
      <c r="CL40" s="415"/>
      <c r="CM40" s="415"/>
      <c r="CN40" s="2"/>
      <c r="CO40" s="416" t="str">
        <f t="shared" si="5"/>
        <v/>
      </c>
      <c r="CP40" s="416"/>
      <c r="CQ40" s="415" t="str">
        <f>IF('各会計、関係団体の財政状況及び健全化判断比率'!BS13="","",'各会計、関係団体の財政状況及び健全化判断比率'!BS13)</f>
        <v/>
      </c>
      <c r="CR40" s="415"/>
      <c r="CS40" s="415"/>
      <c r="CT40" s="415"/>
      <c r="CU40" s="415"/>
      <c r="CV40" s="415"/>
      <c r="CW40" s="415"/>
      <c r="CX40" s="415"/>
      <c r="CY40" s="415"/>
      <c r="CZ40" s="415"/>
      <c r="DA40" s="415"/>
      <c r="DB40" s="415"/>
      <c r="DC40" s="415"/>
      <c r="DD40" s="415"/>
      <c r="DE40" s="415"/>
      <c r="DG40" s="417" t="str">
        <f>IF('各会計、関係団体の財政状況及び健全化判断比率'!BR13="","",'各会計、関係団体の財政状況及び健全化判断比率'!BR13)</f>
        <v/>
      </c>
      <c r="DH40" s="417"/>
      <c r="DI40" s="19"/>
    </row>
    <row r="41" spans="1:113" ht="32.25" customHeight="1" x14ac:dyDescent="0.2">
      <c r="A41" s="2"/>
      <c r="B41" s="5"/>
      <c r="C41" s="416" t="str">
        <f t="shared" si="0"/>
        <v/>
      </c>
      <c r="D41" s="416"/>
      <c r="E41" s="415" t="str">
        <f>IF('各会計、関係団体の財政状況及び健全化判断比率'!B14="","",'各会計、関係団体の財政状況及び健全化判断比率'!B14)</f>
        <v/>
      </c>
      <c r="F41" s="415"/>
      <c r="G41" s="415"/>
      <c r="H41" s="415"/>
      <c r="I41" s="415"/>
      <c r="J41" s="415"/>
      <c r="K41" s="415"/>
      <c r="L41" s="415"/>
      <c r="M41" s="415"/>
      <c r="N41" s="415"/>
      <c r="O41" s="415"/>
      <c r="P41" s="415"/>
      <c r="Q41" s="415"/>
      <c r="R41" s="415"/>
      <c r="S41" s="415"/>
      <c r="T41" s="2"/>
      <c r="U41" s="416" t="str">
        <f t="shared" si="1"/>
        <v/>
      </c>
      <c r="V41" s="416"/>
      <c r="W41" s="415"/>
      <c r="X41" s="415"/>
      <c r="Y41" s="415"/>
      <c r="Z41" s="415"/>
      <c r="AA41" s="415"/>
      <c r="AB41" s="415"/>
      <c r="AC41" s="415"/>
      <c r="AD41" s="415"/>
      <c r="AE41" s="415"/>
      <c r="AF41" s="415"/>
      <c r="AG41" s="415"/>
      <c r="AH41" s="415"/>
      <c r="AI41" s="415"/>
      <c r="AJ41" s="415"/>
      <c r="AK41" s="415"/>
      <c r="AL41" s="2"/>
      <c r="AM41" s="416" t="str">
        <f t="shared" si="2"/>
        <v/>
      </c>
      <c r="AN41" s="416"/>
      <c r="AO41" s="415"/>
      <c r="AP41" s="415"/>
      <c r="AQ41" s="415"/>
      <c r="AR41" s="415"/>
      <c r="AS41" s="415"/>
      <c r="AT41" s="415"/>
      <c r="AU41" s="415"/>
      <c r="AV41" s="415"/>
      <c r="AW41" s="415"/>
      <c r="AX41" s="415"/>
      <c r="AY41" s="415"/>
      <c r="AZ41" s="415"/>
      <c r="BA41" s="415"/>
      <c r="BB41" s="415"/>
      <c r="BC41" s="415"/>
      <c r="BD41" s="2"/>
      <c r="BE41" s="416" t="str">
        <f t="shared" si="3"/>
        <v/>
      </c>
      <c r="BF41" s="416"/>
      <c r="BG41" s="415"/>
      <c r="BH41" s="415"/>
      <c r="BI41" s="415"/>
      <c r="BJ41" s="415"/>
      <c r="BK41" s="415"/>
      <c r="BL41" s="415"/>
      <c r="BM41" s="415"/>
      <c r="BN41" s="415"/>
      <c r="BO41" s="415"/>
      <c r="BP41" s="415"/>
      <c r="BQ41" s="415"/>
      <c r="BR41" s="415"/>
      <c r="BS41" s="415"/>
      <c r="BT41" s="415"/>
      <c r="BU41" s="415"/>
      <c r="BV41" s="2"/>
      <c r="BW41" s="416">
        <f t="shared" si="4"/>
        <v>15</v>
      </c>
      <c r="BX41" s="416"/>
      <c r="BY41" s="415" t="str">
        <f>IF('各会計、関係団体の財政状況及び健全化判断比率'!B75="","",'各会計、関係団体の財政状況及び健全化判断比率'!B75)</f>
        <v>東京都後期高齢者医療広域連合（後期高齢者医療特別会計）</v>
      </c>
      <c r="BZ41" s="415"/>
      <c r="CA41" s="415"/>
      <c r="CB41" s="415"/>
      <c r="CC41" s="415"/>
      <c r="CD41" s="415"/>
      <c r="CE41" s="415"/>
      <c r="CF41" s="415"/>
      <c r="CG41" s="415"/>
      <c r="CH41" s="415"/>
      <c r="CI41" s="415"/>
      <c r="CJ41" s="415"/>
      <c r="CK41" s="415"/>
      <c r="CL41" s="415"/>
      <c r="CM41" s="415"/>
      <c r="CN41" s="2"/>
      <c r="CO41" s="416" t="str">
        <f t="shared" si="5"/>
        <v/>
      </c>
      <c r="CP41" s="416"/>
      <c r="CQ41" s="415" t="str">
        <f>IF('各会計、関係団体の財政状況及び健全化判断比率'!BS14="","",'各会計、関係団体の財政状況及び健全化判断比率'!BS14)</f>
        <v/>
      </c>
      <c r="CR41" s="415"/>
      <c r="CS41" s="415"/>
      <c r="CT41" s="415"/>
      <c r="CU41" s="415"/>
      <c r="CV41" s="415"/>
      <c r="CW41" s="415"/>
      <c r="CX41" s="415"/>
      <c r="CY41" s="415"/>
      <c r="CZ41" s="415"/>
      <c r="DA41" s="415"/>
      <c r="DB41" s="415"/>
      <c r="DC41" s="415"/>
      <c r="DD41" s="415"/>
      <c r="DE41" s="415"/>
      <c r="DG41" s="417" t="str">
        <f>IF('各会計、関係団体の財政状況及び健全化判断比率'!BR14="","",'各会計、関係団体の財政状況及び健全化判断比率'!BR14)</f>
        <v/>
      </c>
      <c r="DH41" s="417"/>
      <c r="DI41" s="19"/>
    </row>
    <row r="42" spans="1:113" ht="32.25" customHeight="1" x14ac:dyDescent="0.2">
      <c r="B42" s="5"/>
      <c r="C42" s="416" t="str">
        <f t="shared" si="0"/>
        <v/>
      </c>
      <c r="D42" s="416"/>
      <c r="E42" s="415" t="str">
        <f>IF('各会計、関係団体の財政状況及び健全化判断比率'!B15="","",'各会計、関係団体の財政状況及び健全化判断比率'!B15)</f>
        <v/>
      </c>
      <c r="F42" s="415"/>
      <c r="G42" s="415"/>
      <c r="H42" s="415"/>
      <c r="I42" s="415"/>
      <c r="J42" s="415"/>
      <c r="K42" s="415"/>
      <c r="L42" s="415"/>
      <c r="M42" s="415"/>
      <c r="N42" s="415"/>
      <c r="O42" s="415"/>
      <c r="P42" s="415"/>
      <c r="Q42" s="415"/>
      <c r="R42" s="415"/>
      <c r="S42" s="415"/>
      <c r="T42" s="2"/>
      <c r="U42" s="416" t="str">
        <f t="shared" si="1"/>
        <v/>
      </c>
      <c r="V42" s="416"/>
      <c r="W42" s="415"/>
      <c r="X42" s="415"/>
      <c r="Y42" s="415"/>
      <c r="Z42" s="415"/>
      <c r="AA42" s="415"/>
      <c r="AB42" s="415"/>
      <c r="AC42" s="415"/>
      <c r="AD42" s="415"/>
      <c r="AE42" s="415"/>
      <c r="AF42" s="415"/>
      <c r="AG42" s="415"/>
      <c r="AH42" s="415"/>
      <c r="AI42" s="415"/>
      <c r="AJ42" s="415"/>
      <c r="AK42" s="415"/>
      <c r="AL42" s="2"/>
      <c r="AM42" s="416" t="str">
        <f t="shared" si="2"/>
        <v/>
      </c>
      <c r="AN42" s="416"/>
      <c r="AO42" s="415"/>
      <c r="AP42" s="415"/>
      <c r="AQ42" s="415"/>
      <c r="AR42" s="415"/>
      <c r="AS42" s="415"/>
      <c r="AT42" s="415"/>
      <c r="AU42" s="415"/>
      <c r="AV42" s="415"/>
      <c r="AW42" s="415"/>
      <c r="AX42" s="415"/>
      <c r="AY42" s="415"/>
      <c r="AZ42" s="415"/>
      <c r="BA42" s="415"/>
      <c r="BB42" s="415"/>
      <c r="BC42" s="415"/>
      <c r="BD42" s="2"/>
      <c r="BE42" s="416" t="str">
        <f t="shared" si="3"/>
        <v/>
      </c>
      <c r="BF42" s="416"/>
      <c r="BG42" s="415"/>
      <c r="BH42" s="415"/>
      <c r="BI42" s="415"/>
      <c r="BJ42" s="415"/>
      <c r="BK42" s="415"/>
      <c r="BL42" s="415"/>
      <c r="BM42" s="415"/>
      <c r="BN42" s="415"/>
      <c r="BO42" s="415"/>
      <c r="BP42" s="415"/>
      <c r="BQ42" s="415"/>
      <c r="BR42" s="415"/>
      <c r="BS42" s="415"/>
      <c r="BT42" s="415"/>
      <c r="BU42" s="415"/>
      <c r="BV42" s="2"/>
      <c r="BW42" s="416" t="str">
        <f t="shared" si="4"/>
        <v/>
      </c>
      <c r="BX42" s="416"/>
      <c r="BY42" s="415" t="str">
        <f>IF('各会計、関係団体の財政状況及び健全化判断比率'!B76="","",'各会計、関係団体の財政状況及び健全化判断比率'!B76)</f>
        <v/>
      </c>
      <c r="BZ42" s="415"/>
      <c r="CA42" s="415"/>
      <c r="CB42" s="415"/>
      <c r="CC42" s="415"/>
      <c r="CD42" s="415"/>
      <c r="CE42" s="415"/>
      <c r="CF42" s="415"/>
      <c r="CG42" s="415"/>
      <c r="CH42" s="415"/>
      <c r="CI42" s="415"/>
      <c r="CJ42" s="415"/>
      <c r="CK42" s="415"/>
      <c r="CL42" s="415"/>
      <c r="CM42" s="415"/>
      <c r="CN42" s="2"/>
      <c r="CO42" s="416" t="str">
        <f t="shared" si="5"/>
        <v/>
      </c>
      <c r="CP42" s="416"/>
      <c r="CQ42" s="415" t="str">
        <f>IF('各会計、関係団体の財政状況及び健全化判断比率'!BS15="","",'各会計、関係団体の財政状況及び健全化判断比率'!BS15)</f>
        <v/>
      </c>
      <c r="CR42" s="415"/>
      <c r="CS42" s="415"/>
      <c r="CT42" s="415"/>
      <c r="CU42" s="415"/>
      <c r="CV42" s="415"/>
      <c r="CW42" s="415"/>
      <c r="CX42" s="415"/>
      <c r="CY42" s="415"/>
      <c r="CZ42" s="415"/>
      <c r="DA42" s="415"/>
      <c r="DB42" s="415"/>
      <c r="DC42" s="415"/>
      <c r="DD42" s="415"/>
      <c r="DE42" s="415"/>
      <c r="DG42" s="417" t="str">
        <f>IF('各会計、関係団体の財政状況及び健全化判断比率'!BR15="","",'各会計、関係団体の財政状況及び健全化判断比率'!BR15)</f>
        <v/>
      </c>
      <c r="DH42" s="417"/>
      <c r="DI42" s="19"/>
    </row>
    <row r="43" spans="1:113" ht="32.25" customHeight="1" x14ac:dyDescent="0.2">
      <c r="B43" s="5"/>
      <c r="C43" s="416" t="str">
        <f t="shared" si="0"/>
        <v/>
      </c>
      <c r="D43" s="416"/>
      <c r="E43" s="415" t="str">
        <f>IF('各会計、関係団体の財政状況及び健全化判断比率'!B16="","",'各会計、関係団体の財政状況及び健全化判断比率'!B16)</f>
        <v/>
      </c>
      <c r="F43" s="415"/>
      <c r="G43" s="415"/>
      <c r="H43" s="415"/>
      <c r="I43" s="415"/>
      <c r="J43" s="415"/>
      <c r="K43" s="415"/>
      <c r="L43" s="415"/>
      <c r="M43" s="415"/>
      <c r="N43" s="415"/>
      <c r="O43" s="415"/>
      <c r="P43" s="415"/>
      <c r="Q43" s="415"/>
      <c r="R43" s="415"/>
      <c r="S43" s="415"/>
      <c r="T43" s="2"/>
      <c r="U43" s="416" t="str">
        <f t="shared" si="1"/>
        <v/>
      </c>
      <c r="V43" s="416"/>
      <c r="W43" s="415"/>
      <c r="X43" s="415"/>
      <c r="Y43" s="415"/>
      <c r="Z43" s="415"/>
      <c r="AA43" s="415"/>
      <c r="AB43" s="415"/>
      <c r="AC43" s="415"/>
      <c r="AD43" s="415"/>
      <c r="AE43" s="415"/>
      <c r="AF43" s="415"/>
      <c r="AG43" s="415"/>
      <c r="AH43" s="415"/>
      <c r="AI43" s="415"/>
      <c r="AJ43" s="415"/>
      <c r="AK43" s="415"/>
      <c r="AL43" s="2"/>
      <c r="AM43" s="416" t="str">
        <f t="shared" si="2"/>
        <v/>
      </c>
      <c r="AN43" s="416"/>
      <c r="AO43" s="415"/>
      <c r="AP43" s="415"/>
      <c r="AQ43" s="415"/>
      <c r="AR43" s="415"/>
      <c r="AS43" s="415"/>
      <c r="AT43" s="415"/>
      <c r="AU43" s="415"/>
      <c r="AV43" s="415"/>
      <c r="AW43" s="415"/>
      <c r="AX43" s="415"/>
      <c r="AY43" s="415"/>
      <c r="AZ43" s="415"/>
      <c r="BA43" s="415"/>
      <c r="BB43" s="415"/>
      <c r="BC43" s="415"/>
      <c r="BD43" s="2"/>
      <c r="BE43" s="416" t="str">
        <f t="shared" si="3"/>
        <v/>
      </c>
      <c r="BF43" s="416"/>
      <c r="BG43" s="415"/>
      <c r="BH43" s="415"/>
      <c r="BI43" s="415"/>
      <c r="BJ43" s="415"/>
      <c r="BK43" s="415"/>
      <c r="BL43" s="415"/>
      <c r="BM43" s="415"/>
      <c r="BN43" s="415"/>
      <c r="BO43" s="415"/>
      <c r="BP43" s="415"/>
      <c r="BQ43" s="415"/>
      <c r="BR43" s="415"/>
      <c r="BS43" s="415"/>
      <c r="BT43" s="415"/>
      <c r="BU43" s="415"/>
      <c r="BV43" s="2"/>
      <c r="BW43" s="416" t="str">
        <f t="shared" si="4"/>
        <v/>
      </c>
      <c r="BX43" s="416"/>
      <c r="BY43" s="415" t="str">
        <f>IF('各会計、関係団体の財政状況及び健全化判断比率'!B77="","",'各会計、関係団体の財政状況及び健全化判断比率'!B77)</f>
        <v/>
      </c>
      <c r="BZ43" s="415"/>
      <c r="CA43" s="415"/>
      <c r="CB43" s="415"/>
      <c r="CC43" s="415"/>
      <c r="CD43" s="415"/>
      <c r="CE43" s="415"/>
      <c r="CF43" s="415"/>
      <c r="CG43" s="415"/>
      <c r="CH43" s="415"/>
      <c r="CI43" s="415"/>
      <c r="CJ43" s="415"/>
      <c r="CK43" s="415"/>
      <c r="CL43" s="415"/>
      <c r="CM43" s="415"/>
      <c r="CN43" s="2"/>
      <c r="CO43" s="416" t="str">
        <f t="shared" si="5"/>
        <v/>
      </c>
      <c r="CP43" s="416"/>
      <c r="CQ43" s="415" t="str">
        <f>IF('各会計、関係団体の財政状況及び健全化判断比率'!BS16="","",'各会計、関係団体の財政状況及び健全化判断比率'!BS16)</f>
        <v/>
      </c>
      <c r="CR43" s="415"/>
      <c r="CS43" s="415"/>
      <c r="CT43" s="415"/>
      <c r="CU43" s="415"/>
      <c r="CV43" s="415"/>
      <c r="CW43" s="415"/>
      <c r="CX43" s="415"/>
      <c r="CY43" s="415"/>
      <c r="CZ43" s="415"/>
      <c r="DA43" s="415"/>
      <c r="DB43" s="415"/>
      <c r="DC43" s="415"/>
      <c r="DD43" s="415"/>
      <c r="DE43" s="415"/>
      <c r="DG43" s="417" t="str">
        <f>IF('各会計、関係団体の財政状況及び健全化判断比率'!BR16="","",'各会計、関係団体の財政状況及び健全化判断比率'!BR16)</f>
        <v/>
      </c>
      <c r="DH43" s="417"/>
      <c r="DI43" s="19"/>
    </row>
    <row r="44" spans="1:113" ht="13.5" customHeight="1" x14ac:dyDescent="0.2">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7"/>
    </row>
    <row r="45" spans="1:113" x14ac:dyDescent="0.2"/>
    <row r="46" spans="1:113" x14ac:dyDescent="0.2">
      <c r="B46" s="1" t="s">
        <v>136</v>
      </c>
      <c r="E46" s="361" t="s">
        <v>283</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2">
      <c r="E47" s="361" t="s">
        <v>287</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2">
      <c r="E48" s="361" t="s">
        <v>289</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2">
      <c r="E49" s="361" t="s">
        <v>291</v>
      </c>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1"/>
      <c r="AY49" s="361"/>
      <c r="AZ49" s="361"/>
      <c r="BA49" s="361"/>
      <c r="BB49" s="361"/>
      <c r="BC49" s="361"/>
      <c r="BD49" s="361"/>
      <c r="BE49" s="361"/>
      <c r="BF49" s="361"/>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1"/>
      <c r="DD49" s="361"/>
      <c r="DE49" s="361"/>
      <c r="DF49" s="361"/>
      <c r="DG49" s="361"/>
      <c r="DH49" s="361"/>
      <c r="DI49" s="361"/>
    </row>
    <row r="50" spans="5:113" x14ac:dyDescent="0.2">
      <c r="E50" s="361" t="s">
        <v>195</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2">
      <c r="E51" s="361" t="s">
        <v>293</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2">
      <c r="E52" s="361" t="s">
        <v>295</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2">
      <c r="E53" s="12" t="s">
        <v>354</v>
      </c>
      <c r="F53" s="12"/>
      <c r="G53" s="12"/>
      <c r="H53" s="12"/>
    </row>
    <row r="54" spans="5:113" x14ac:dyDescent="0.2"/>
    <row r="55" spans="5:113" x14ac:dyDescent="0.2"/>
    <row r="56" spans="5:113" x14ac:dyDescent="0.2"/>
  </sheetData>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9" orientation="portrait"/>
  <headerFooter>
    <oddFooter>&amp;C
&amp;P/&amp;N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51" customWidth="1"/>
    <col min="2" max="2" width="11" style="51" customWidth="1"/>
    <col min="3" max="3" width="17" style="51" customWidth="1"/>
    <col min="4" max="5" width="16.6640625" style="51" customWidth="1"/>
    <col min="6" max="15" width="15" style="51" customWidth="1"/>
    <col min="16" max="16" width="24" style="51" customWidth="1"/>
    <col min="17" max="17" width="0" style="51" hidden="1" customWidth="1"/>
    <col min="18" max="16384" width="0" style="51" hidden="1"/>
  </cols>
  <sheetData>
    <row r="1" spans="1:16" ht="16.5" customHeight="1" x14ac:dyDescent="0.2">
      <c r="A1" s="191"/>
      <c r="B1" s="191"/>
      <c r="C1" s="191"/>
      <c r="D1" s="191"/>
      <c r="E1" s="191"/>
      <c r="F1" s="191"/>
      <c r="G1" s="191"/>
      <c r="H1" s="191"/>
      <c r="I1" s="191"/>
      <c r="J1" s="191"/>
      <c r="K1" s="191"/>
      <c r="L1" s="191"/>
      <c r="M1" s="191"/>
      <c r="N1" s="191"/>
      <c r="O1" s="191"/>
      <c r="P1" s="191"/>
    </row>
    <row r="2" spans="1:16" ht="16.5" customHeight="1" x14ac:dyDescent="0.2">
      <c r="A2" s="191"/>
      <c r="B2" s="191"/>
      <c r="C2" s="191"/>
      <c r="D2" s="191"/>
      <c r="E2" s="191"/>
      <c r="F2" s="191"/>
      <c r="G2" s="191"/>
      <c r="H2" s="191"/>
      <c r="I2" s="191"/>
      <c r="J2" s="191"/>
      <c r="K2" s="191"/>
      <c r="L2" s="191"/>
      <c r="M2" s="191"/>
      <c r="N2" s="191"/>
      <c r="O2" s="191"/>
      <c r="P2" s="191"/>
    </row>
    <row r="3" spans="1:16" ht="16.5" customHeight="1" x14ac:dyDescent="0.2">
      <c r="A3" s="191"/>
      <c r="B3" s="191"/>
      <c r="C3" s="191"/>
      <c r="D3" s="191"/>
      <c r="E3" s="191"/>
      <c r="F3" s="191"/>
      <c r="G3" s="191"/>
      <c r="H3" s="191"/>
      <c r="I3" s="191"/>
      <c r="J3" s="191"/>
      <c r="K3" s="191"/>
      <c r="L3" s="191"/>
      <c r="M3" s="191"/>
      <c r="N3" s="191"/>
      <c r="O3" s="191"/>
      <c r="P3" s="191"/>
    </row>
    <row r="4" spans="1:16" ht="16.5" customHeight="1" x14ac:dyDescent="0.2">
      <c r="A4" s="191"/>
      <c r="B4" s="191"/>
      <c r="C4" s="191"/>
      <c r="D4" s="191"/>
      <c r="E4" s="191"/>
      <c r="F4" s="191"/>
      <c r="G4" s="191"/>
      <c r="H4" s="191"/>
      <c r="I4" s="191"/>
      <c r="J4" s="191"/>
      <c r="K4" s="191"/>
      <c r="L4" s="191"/>
      <c r="M4" s="191"/>
      <c r="N4" s="191"/>
      <c r="O4" s="191"/>
      <c r="P4" s="191"/>
    </row>
    <row r="5" spans="1:16" ht="16.5" customHeight="1" x14ac:dyDescent="0.2">
      <c r="A5" s="191"/>
      <c r="B5" s="191"/>
      <c r="C5" s="191"/>
      <c r="D5" s="191"/>
      <c r="E5" s="191"/>
      <c r="F5" s="191"/>
      <c r="G5" s="191"/>
      <c r="H5" s="191"/>
      <c r="I5" s="191"/>
      <c r="J5" s="191"/>
      <c r="K5" s="191"/>
      <c r="L5" s="191"/>
      <c r="M5" s="191"/>
      <c r="N5" s="191"/>
      <c r="O5" s="191"/>
      <c r="P5" s="191"/>
    </row>
    <row r="6" spans="1:16" ht="16.5" customHeight="1" x14ac:dyDescent="0.2">
      <c r="A6" s="191"/>
      <c r="B6" s="191"/>
      <c r="C6" s="191"/>
      <c r="D6" s="191"/>
      <c r="E6" s="191"/>
      <c r="F6" s="191"/>
      <c r="G6" s="191"/>
      <c r="H6" s="191"/>
      <c r="I6" s="191"/>
      <c r="J6" s="191"/>
      <c r="K6" s="191"/>
      <c r="L6" s="191"/>
      <c r="M6" s="191"/>
      <c r="N6" s="191"/>
      <c r="O6" s="191"/>
      <c r="P6" s="191"/>
    </row>
    <row r="7" spans="1:16" ht="16.5" customHeight="1" x14ac:dyDescent="0.2">
      <c r="A7" s="191"/>
      <c r="B7" s="191"/>
      <c r="C7" s="191"/>
      <c r="D7" s="191"/>
      <c r="E7" s="191"/>
      <c r="F7" s="191"/>
      <c r="G7" s="191"/>
      <c r="H7" s="191"/>
      <c r="I7" s="191"/>
      <c r="J7" s="191"/>
      <c r="K7" s="191"/>
      <c r="L7" s="191"/>
      <c r="M7" s="191"/>
      <c r="N7" s="191"/>
      <c r="O7" s="191"/>
      <c r="P7" s="191"/>
    </row>
    <row r="8" spans="1:16" ht="16.5" customHeight="1" x14ac:dyDescent="0.2">
      <c r="A8" s="191"/>
      <c r="B8" s="191"/>
      <c r="C8" s="191"/>
      <c r="D8" s="191"/>
      <c r="E8" s="191"/>
      <c r="F8" s="191"/>
      <c r="G8" s="191"/>
      <c r="H8" s="191"/>
      <c r="I8" s="191"/>
      <c r="J8" s="191"/>
      <c r="K8" s="191"/>
      <c r="L8" s="191"/>
      <c r="M8" s="191"/>
      <c r="N8" s="191"/>
      <c r="O8" s="191"/>
      <c r="P8" s="191"/>
    </row>
    <row r="9" spans="1:16" ht="16.5" customHeight="1" x14ac:dyDescent="0.2">
      <c r="A9" s="191"/>
      <c r="B9" s="191"/>
      <c r="C9" s="191"/>
      <c r="D9" s="191"/>
      <c r="E9" s="191"/>
      <c r="F9" s="191"/>
      <c r="G9" s="191"/>
      <c r="H9" s="191"/>
      <c r="I9" s="191"/>
      <c r="J9" s="191"/>
      <c r="K9" s="191"/>
      <c r="L9" s="191"/>
      <c r="M9" s="191"/>
      <c r="N9" s="191"/>
      <c r="O9" s="191"/>
      <c r="P9" s="191"/>
    </row>
    <row r="10" spans="1:16" ht="16.5" customHeight="1" x14ac:dyDescent="0.2">
      <c r="A10" s="191"/>
      <c r="B10" s="191"/>
      <c r="C10" s="191"/>
      <c r="D10" s="191"/>
      <c r="E10" s="191"/>
      <c r="F10" s="191"/>
      <c r="G10" s="191"/>
      <c r="H10" s="191"/>
      <c r="I10" s="191"/>
      <c r="J10" s="191"/>
      <c r="K10" s="191"/>
      <c r="L10" s="191"/>
      <c r="M10" s="191"/>
      <c r="N10" s="191"/>
      <c r="O10" s="191"/>
      <c r="P10" s="191"/>
    </row>
    <row r="11" spans="1:16" ht="16.5" customHeight="1" x14ac:dyDescent="0.2">
      <c r="A11" s="191"/>
      <c r="B11" s="191"/>
      <c r="C11" s="191"/>
      <c r="D11" s="191"/>
      <c r="E11" s="191"/>
      <c r="F11" s="191"/>
      <c r="G11" s="191"/>
      <c r="H11" s="191"/>
      <c r="I11" s="191"/>
      <c r="J11" s="191"/>
      <c r="K11" s="191"/>
      <c r="L11" s="191"/>
      <c r="M11" s="191"/>
      <c r="N11" s="191"/>
      <c r="O11" s="191"/>
      <c r="P11" s="191"/>
    </row>
    <row r="12" spans="1:16" ht="16.5" customHeight="1" x14ac:dyDescent="0.2">
      <c r="A12" s="191"/>
      <c r="B12" s="191"/>
      <c r="C12" s="191"/>
      <c r="D12" s="191"/>
      <c r="E12" s="191"/>
      <c r="F12" s="191"/>
      <c r="G12" s="191"/>
      <c r="H12" s="191"/>
      <c r="I12" s="191"/>
      <c r="J12" s="191"/>
      <c r="K12" s="191"/>
      <c r="L12" s="191"/>
      <c r="M12" s="191"/>
      <c r="N12" s="191"/>
      <c r="O12" s="191"/>
      <c r="P12" s="191"/>
    </row>
    <row r="13" spans="1:16" ht="16.5" customHeight="1" x14ac:dyDescent="0.2">
      <c r="A13" s="191"/>
      <c r="B13" s="191"/>
      <c r="C13" s="191"/>
      <c r="D13" s="191"/>
      <c r="E13" s="191"/>
      <c r="F13" s="191"/>
      <c r="G13" s="191"/>
      <c r="H13" s="191"/>
      <c r="I13" s="191"/>
      <c r="J13" s="191"/>
      <c r="K13" s="191"/>
      <c r="L13" s="191"/>
      <c r="M13" s="191"/>
      <c r="N13" s="191"/>
      <c r="O13" s="191"/>
      <c r="P13" s="191"/>
    </row>
    <row r="14" spans="1:16" ht="16.5" customHeight="1" x14ac:dyDescent="0.2">
      <c r="A14" s="191"/>
      <c r="B14" s="191"/>
      <c r="C14" s="191"/>
      <c r="D14" s="191"/>
      <c r="E14" s="191"/>
      <c r="F14" s="191"/>
      <c r="G14" s="191"/>
      <c r="H14" s="191"/>
      <c r="I14" s="191"/>
      <c r="J14" s="191"/>
      <c r="K14" s="191"/>
      <c r="L14" s="191"/>
      <c r="M14" s="191"/>
      <c r="N14" s="191"/>
      <c r="O14" s="191"/>
      <c r="P14" s="191"/>
    </row>
    <row r="15" spans="1:16" ht="16.5" customHeight="1" x14ac:dyDescent="0.2">
      <c r="A15" s="191"/>
      <c r="B15" s="191"/>
      <c r="C15" s="191"/>
      <c r="D15" s="191"/>
      <c r="E15" s="191"/>
      <c r="F15" s="191"/>
      <c r="G15" s="191"/>
      <c r="H15" s="191"/>
      <c r="I15" s="191"/>
      <c r="J15" s="191"/>
      <c r="K15" s="191"/>
      <c r="L15" s="191"/>
      <c r="M15" s="191"/>
      <c r="N15" s="191"/>
      <c r="O15" s="191"/>
      <c r="P15" s="191"/>
    </row>
    <row r="16" spans="1:16" ht="16.5" customHeight="1" x14ac:dyDescent="0.2">
      <c r="A16" s="191"/>
      <c r="B16" s="191"/>
      <c r="C16" s="191"/>
      <c r="D16" s="191"/>
      <c r="E16" s="191"/>
      <c r="F16" s="191"/>
      <c r="G16" s="191"/>
      <c r="H16" s="191"/>
      <c r="I16" s="191"/>
      <c r="J16" s="191"/>
      <c r="K16" s="191"/>
      <c r="L16" s="191"/>
      <c r="M16" s="191"/>
      <c r="N16" s="191"/>
      <c r="O16" s="191"/>
      <c r="P16" s="191"/>
    </row>
    <row r="17" spans="1:16" ht="16.5" customHeight="1" x14ac:dyDescent="0.2">
      <c r="A17" s="191"/>
      <c r="B17" s="191"/>
      <c r="C17" s="191"/>
      <c r="D17" s="191"/>
      <c r="E17" s="191"/>
      <c r="F17" s="191"/>
      <c r="G17" s="191"/>
      <c r="H17" s="191"/>
      <c r="I17" s="191"/>
      <c r="J17" s="191"/>
      <c r="K17" s="191"/>
      <c r="L17" s="191"/>
      <c r="M17" s="191"/>
      <c r="N17" s="191"/>
      <c r="O17" s="191"/>
      <c r="P17" s="191"/>
    </row>
    <row r="18" spans="1:16" ht="16.5" customHeight="1" x14ac:dyDescent="0.2">
      <c r="A18" s="191"/>
      <c r="B18" s="191"/>
      <c r="C18" s="191"/>
      <c r="D18" s="191"/>
      <c r="E18" s="191"/>
      <c r="F18" s="191"/>
      <c r="G18" s="191"/>
      <c r="H18" s="191"/>
      <c r="I18" s="191"/>
      <c r="J18" s="191"/>
      <c r="K18" s="191"/>
      <c r="L18" s="191"/>
      <c r="M18" s="191"/>
      <c r="N18" s="191"/>
      <c r="O18" s="191"/>
      <c r="P18" s="191"/>
    </row>
    <row r="19" spans="1:16" ht="16.5" customHeight="1" x14ac:dyDescent="0.2">
      <c r="A19" s="191"/>
      <c r="B19" s="191"/>
      <c r="C19" s="191"/>
      <c r="D19" s="191"/>
      <c r="E19" s="191"/>
      <c r="F19" s="191"/>
      <c r="G19" s="191"/>
      <c r="H19" s="191"/>
      <c r="I19" s="191"/>
      <c r="J19" s="191"/>
      <c r="K19" s="191"/>
      <c r="L19" s="191"/>
      <c r="M19" s="191"/>
      <c r="N19" s="191"/>
      <c r="O19" s="191"/>
      <c r="P19" s="191"/>
    </row>
    <row r="20" spans="1:16" ht="16.5" customHeight="1" x14ac:dyDescent="0.2">
      <c r="A20" s="191"/>
      <c r="B20" s="191"/>
      <c r="C20" s="191"/>
      <c r="D20" s="191"/>
      <c r="E20" s="191"/>
      <c r="F20" s="191"/>
      <c r="G20" s="191"/>
      <c r="H20" s="191"/>
      <c r="I20" s="191"/>
      <c r="J20" s="191"/>
      <c r="K20" s="191"/>
      <c r="L20" s="191"/>
      <c r="M20" s="191"/>
      <c r="N20" s="191"/>
      <c r="O20" s="191"/>
      <c r="P20" s="191"/>
    </row>
    <row r="21" spans="1:16" ht="16.5" customHeight="1" x14ac:dyDescent="0.2">
      <c r="A21" s="191"/>
      <c r="B21" s="191"/>
      <c r="C21" s="191"/>
      <c r="D21" s="191"/>
      <c r="E21" s="191"/>
      <c r="F21" s="191"/>
      <c r="G21" s="191"/>
      <c r="H21" s="191"/>
      <c r="I21" s="191"/>
      <c r="J21" s="191"/>
      <c r="K21" s="191"/>
      <c r="L21" s="191"/>
      <c r="M21" s="191"/>
      <c r="N21" s="191"/>
      <c r="O21" s="191"/>
      <c r="P21" s="191"/>
    </row>
    <row r="22" spans="1:16" ht="16.5" customHeight="1" x14ac:dyDescent="0.2">
      <c r="A22" s="191"/>
      <c r="B22" s="191"/>
      <c r="C22" s="191"/>
      <c r="D22" s="191"/>
      <c r="E22" s="191"/>
      <c r="F22" s="191"/>
      <c r="G22" s="191"/>
      <c r="H22" s="191"/>
      <c r="I22" s="191"/>
      <c r="J22" s="191"/>
      <c r="K22" s="191"/>
      <c r="L22" s="191"/>
      <c r="M22" s="191"/>
      <c r="N22" s="191"/>
      <c r="O22" s="191"/>
      <c r="P22" s="191"/>
    </row>
    <row r="23" spans="1:16" ht="16.5" customHeight="1" x14ac:dyDescent="0.2">
      <c r="A23" s="191"/>
      <c r="B23" s="191"/>
      <c r="C23" s="191"/>
      <c r="D23" s="191"/>
      <c r="E23" s="191"/>
      <c r="F23" s="191"/>
      <c r="G23" s="191"/>
      <c r="H23" s="191"/>
      <c r="I23" s="191"/>
      <c r="J23" s="191"/>
      <c r="K23" s="191"/>
      <c r="L23" s="191"/>
      <c r="M23" s="191"/>
      <c r="N23" s="191"/>
      <c r="O23" s="191"/>
      <c r="P23" s="191"/>
    </row>
    <row r="24" spans="1:16" ht="16.5" customHeight="1" x14ac:dyDescent="0.2">
      <c r="A24" s="191"/>
      <c r="B24" s="191"/>
      <c r="C24" s="191"/>
      <c r="D24" s="191"/>
      <c r="E24" s="191"/>
      <c r="F24" s="191"/>
      <c r="G24" s="191"/>
      <c r="H24" s="191"/>
      <c r="I24" s="191"/>
      <c r="J24" s="191"/>
      <c r="K24" s="191"/>
      <c r="L24" s="191"/>
      <c r="M24" s="191"/>
      <c r="N24" s="191"/>
      <c r="O24" s="191"/>
      <c r="P24" s="191"/>
    </row>
    <row r="25" spans="1:16" ht="16.5" customHeight="1" x14ac:dyDescent="0.2">
      <c r="A25" s="191"/>
      <c r="B25" s="191"/>
      <c r="C25" s="191"/>
      <c r="D25" s="191"/>
      <c r="E25" s="191"/>
      <c r="F25" s="191"/>
      <c r="G25" s="191"/>
      <c r="H25" s="191"/>
      <c r="I25" s="191"/>
      <c r="J25" s="191"/>
      <c r="K25" s="191"/>
      <c r="L25" s="191"/>
      <c r="M25" s="191"/>
      <c r="N25" s="191"/>
      <c r="O25" s="191"/>
      <c r="P25" s="191"/>
    </row>
    <row r="26" spans="1:16" ht="16.5" customHeight="1" x14ac:dyDescent="0.2">
      <c r="A26" s="191"/>
      <c r="B26" s="191"/>
      <c r="C26" s="191"/>
      <c r="D26" s="191"/>
      <c r="E26" s="191"/>
      <c r="F26" s="191"/>
      <c r="G26" s="191"/>
      <c r="H26" s="191"/>
      <c r="I26" s="191"/>
      <c r="J26" s="191"/>
      <c r="K26" s="191"/>
      <c r="L26" s="191"/>
      <c r="M26" s="191"/>
      <c r="N26" s="191"/>
      <c r="O26" s="191"/>
      <c r="P26" s="191"/>
    </row>
    <row r="27" spans="1:16" ht="16.5" customHeight="1" x14ac:dyDescent="0.2">
      <c r="A27" s="191"/>
      <c r="B27" s="191"/>
      <c r="C27" s="191"/>
      <c r="D27" s="191"/>
      <c r="E27" s="191"/>
      <c r="F27" s="191"/>
      <c r="G27" s="191"/>
      <c r="H27" s="191"/>
      <c r="I27" s="191"/>
      <c r="J27" s="191"/>
      <c r="K27" s="191"/>
      <c r="L27" s="191"/>
      <c r="M27" s="191"/>
      <c r="N27" s="191"/>
      <c r="O27" s="191"/>
      <c r="P27" s="191"/>
    </row>
    <row r="28" spans="1:16" ht="16.5" customHeight="1" x14ac:dyDescent="0.2">
      <c r="A28" s="191"/>
      <c r="B28" s="191"/>
      <c r="C28" s="191"/>
      <c r="D28" s="191"/>
      <c r="E28" s="191"/>
      <c r="F28" s="191"/>
      <c r="G28" s="191"/>
      <c r="H28" s="191"/>
      <c r="I28" s="191"/>
      <c r="J28" s="191"/>
      <c r="K28" s="191"/>
      <c r="L28" s="191"/>
      <c r="M28" s="191"/>
      <c r="N28" s="191"/>
      <c r="O28" s="191"/>
      <c r="P28" s="191"/>
    </row>
    <row r="29" spans="1:16" ht="16.5" customHeight="1" x14ac:dyDescent="0.2">
      <c r="A29" s="191"/>
      <c r="B29" s="191"/>
      <c r="C29" s="191"/>
      <c r="D29" s="191"/>
      <c r="E29" s="191"/>
      <c r="F29" s="191"/>
      <c r="G29" s="191"/>
      <c r="H29" s="191"/>
      <c r="I29" s="191"/>
      <c r="J29" s="191"/>
      <c r="K29" s="191"/>
      <c r="L29" s="191"/>
      <c r="M29" s="191"/>
      <c r="N29" s="191"/>
      <c r="O29" s="191"/>
      <c r="P29" s="191"/>
    </row>
    <row r="30" spans="1:16" ht="16.5" customHeight="1" x14ac:dyDescent="0.2">
      <c r="A30" s="191"/>
      <c r="B30" s="191"/>
      <c r="C30" s="191"/>
      <c r="D30" s="191"/>
      <c r="E30" s="191"/>
      <c r="F30" s="191"/>
      <c r="G30" s="191"/>
      <c r="H30" s="191"/>
      <c r="I30" s="191"/>
      <c r="J30" s="191"/>
      <c r="K30" s="191"/>
      <c r="L30" s="191"/>
      <c r="M30" s="191"/>
      <c r="N30" s="191"/>
      <c r="O30" s="191"/>
      <c r="P30" s="191"/>
    </row>
    <row r="31" spans="1:16" ht="16.5" customHeight="1" x14ac:dyDescent="0.2">
      <c r="A31" s="191"/>
      <c r="B31" s="191"/>
      <c r="C31" s="191"/>
      <c r="D31" s="191"/>
      <c r="E31" s="191"/>
      <c r="F31" s="191"/>
      <c r="G31" s="191"/>
      <c r="H31" s="191"/>
      <c r="I31" s="191"/>
      <c r="J31" s="191"/>
      <c r="K31" s="191"/>
      <c r="L31" s="191"/>
      <c r="M31" s="191"/>
      <c r="N31" s="191"/>
      <c r="O31" s="191"/>
      <c r="P31" s="191"/>
    </row>
    <row r="32" spans="1:16" ht="31.5" customHeight="1" x14ac:dyDescent="0.2">
      <c r="A32" s="191"/>
      <c r="B32" s="191"/>
      <c r="C32" s="191"/>
      <c r="D32" s="191"/>
      <c r="E32" s="191"/>
      <c r="F32" s="191"/>
      <c r="G32" s="191"/>
      <c r="H32" s="191"/>
      <c r="I32" s="191"/>
      <c r="J32" s="186" t="s">
        <v>4</v>
      </c>
      <c r="K32" s="191"/>
      <c r="L32" s="191"/>
      <c r="M32" s="191"/>
      <c r="N32" s="191"/>
      <c r="O32" s="191"/>
      <c r="P32" s="191"/>
    </row>
    <row r="33" spans="1:16" ht="39" customHeight="1" x14ac:dyDescent="0.2">
      <c r="A33" s="191"/>
      <c r="B33" s="192" t="s">
        <v>13</v>
      </c>
      <c r="C33" s="198"/>
      <c r="D33" s="198"/>
      <c r="E33" s="200" t="s">
        <v>17</v>
      </c>
      <c r="F33" s="201" t="s">
        <v>410</v>
      </c>
      <c r="G33" s="206" t="s">
        <v>523</v>
      </c>
      <c r="H33" s="206" t="s">
        <v>524</v>
      </c>
      <c r="I33" s="206" t="s">
        <v>525</v>
      </c>
      <c r="J33" s="210" t="s">
        <v>526</v>
      </c>
      <c r="K33" s="191"/>
      <c r="L33" s="191"/>
      <c r="M33" s="191"/>
      <c r="N33" s="191"/>
      <c r="O33" s="191"/>
      <c r="P33" s="191"/>
    </row>
    <row r="34" spans="1:16" ht="39" customHeight="1" x14ac:dyDescent="0.2">
      <c r="A34" s="191"/>
      <c r="B34" s="193"/>
      <c r="C34" s="1035" t="s">
        <v>457</v>
      </c>
      <c r="D34" s="1035"/>
      <c r="E34" s="1036"/>
      <c r="F34" s="202">
        <v>10.55</v>
      </c>
      <c r="G34" s="207">
        <v>8.5299999999999994</v>
      </c>
      <c r="H34" s="207">
        <v>18.02</v>
      </c>
      <c r="I34" s="207">
        <v>22.11</v>
      </c>
      <c r="J34" s="211">
        <v>30.2</v>
      </c>
      <c r="K34" s="191"/>
      <c r="L34" s="191"/>
      <c r="M34" s="191"/>
      <c r="N34" s="191"/>
      <c r="O34" s="191"/>
      <c r="P34" s="191"/>
    </row>
    <row r="35" spans="1:16" ht="39" customHeight="1" x14ac:dyDescent="0.2">
      <c r="A35" s="191"/>
      <c r="B35" s="194"/>
      <c r="C35" s="1031" t="s">
        <v>455</v>
      </c>
      <c r="D35" s="1031"/>
      <c r="E35" s="1032"/>
      <c r="F35" s="203">
        <v>25.18</v>
      </c>
      <c r="G35" s="208">
        <v>25.56</v>
      </c>
      <c r="H35" s="208">
        <v>23.29</v>
      </c>
      <c r="I35" s="208">
        <v>21.84</v>
      </c>
      <c r="J35" s="212">
        <v>24.98</v>
      </c>
      <c r="K35" s="191"/>
      <c r="L35" s="191"/>
      <c r="M35" s="191"/>
      <c r="N35" s="191"/>
      <c r="O35" s="191"/>
      <c r="P35" s="191"/>
    </row>
    <row r="36" spans="1:16" ht="39" customHeight="1" x14ac:dyDescent="0.2">
      <c r="A36" s="191"/>
      <c r="B36" s="194"/>
      <c r="C36" s="1031" t="s">
        <v>260</v>
      </c>
      <c r="D36" s="1031"/>
      <c r="E36" s="1032"/>
      <c r="F36" s="203">
        <v>5.77</v>
      </c>
      <c r="G36" s="208">
        <v>3.15</v>
      </c>
      <c r="H36" s="208">
        <v>2.7</v>
      </c>
      <c r="I36" s="208">
        <v>5.86</v>
      </c>
      <c r="J36" s="212">
        <v>10.06</v>
      </c>
      <c r="K36" s="191"/>
      <c r="L36" s="191"/>
      <c r="M36" s="191"/>
      <c r="N36" s="191"/>
      <c r="O36" s="191"/>
      <c r="P36" s="191"/>
    </row>
    <row r="37" spans="1:16" ht="39" customHeight="1" x14ac:dyDescent="0.2">
      <c r="A37" s="191"/>
      <c r="B37" s="194"/>
      <c r="C37" s="1031" t="s">
        <v>216</v>
      </c>
      <c r="D37" s="1031"/>
      <c r="E37" s="1032"/>
      <c r="F37" s="203">
        <v>0.87</v>
      </c>
      <c r="G37" s="208">
        <v>0.22</v>
      </c>
      <c r="H37" s="208">
        <v>0.56000000000000005</v>
      </c>
      <c r="I37" s="208">
        <v>0.56000000000000005</v>
      </c>
      <c r="J37" s="212">
        <v>0.77</v>
      </c>
      <c r="K37" s="191"/>
      <c r="L37" s="191"/>
      <c r="M37" s="191"/>
      <c r="N37" s="191"/>
      <c r="O37" s="191"/>
      <c r="P37" s="191"/>
    </row>
    <row r="38" spans="1:16" ht="39" customHeight="1" x14ac:dyDescent="0.2">
      <c r="A38" s="191"/>
      <c r="B38" s="194"/>
      <c r="C38" s="1031" t="s">
        <v>120</v>
      </c>
      <c r="D38" s="1031"/>
      <c r="E38" s="1032"/>
      <c r="F38" s="203">
        <v>0.39</v>
      </c>
      <c r="G38" s="208">
        <v>0.31</v>
      </c>
      <c r="H38" s="208">
        <v>0.16</v>
      </c>
      <c r="I38" s="208">
        <v>0.64</v>
      </c>
      <c r="J38" s="212">
        <v>0.33</v>
      </c>
      <c r="K38" s="191"/>
      <c r="L38" s="191"/>
      <c r="M38" s="191"/>
      <c r="N38" s="191"/>
      <c r="O38" s="191"/>
      <c r="P38" s="191"/>
    </row>
    <row r="39" spans="1:16" ht="39" customHeight="1" x14ac:dyDescent="0.2">
      <c r="A39" s="191"/>
      <c r="B39" s="194"/>
      <c r="C39" s="1031" t="s">
        <v>349</v>
      </c>
      <c r="D39" s="1031"/>
      <c r="E39" s="1032"/>
      <c r="F39" s="203" t="s">
        <v>198</v>
      </c>
      <c r="G39" s="208" t="s">
        <v>198</v>
      </c>
      <c r="H39" s="208" t="s">
        <v>198</v>
      </c>
      <c r="I39" s="208">
        <v>0.31</v>
      </c>
      <c r="J39" s="212">
        <v>0.32</v>
      </c>
      <c r="K39" s="191"/>
      <c r="L39" s="191"/>
      <c r="M39" s="191"/>
      <c r="N39" s="191"/>
      <c r="O39" s="191"/>
      <c r="P39" s="191"/>
    </row>
    <row r="40" spans="1:16" ht="39" customHeight="1" x14ac:dyDescent="0.2">
      <c r="A40" s="191"/>
      <c r="B40" s="194"/>
      <c r="C40" s="1031" t="s">
        <v>312</v>
      </c>
      <c r="D40" s="1031"/>
      <c r="E40" s="1032"/>
      <c r="F40" s="203">
        <v>0.02</v>
      </c>
      <c r="G40" s="208">
        <v>0.02</v>
      </c>
      <c r="H40" s="208">
        <v>0</v>
      </c>
      <c r="I40" s="208">
        <v>0.02</v>
      </c>
      <c r="J40" s="212">
        <v>0.01</v>
      </c>
      <c r="K40" s="191"/>
      <c r="L40" s="191"/>
      <c r="M40" s="191"/>
      <c r="N40" s="191"/>
      <c r="O40" s="191"/>
      <c r="P40" s="191"/>
    </row>
    <row r="41" spans="1:16" ht="39" customHeight="1" x14ac:dyDescent="0.2">
      <c r="A41" s="191"/>
      <c r="B41" s="194"/>
      <c r="C41" s="1031"/>
      <c r="D41" s="1031"/>
      <c r="E41" s="1032"/>
      <c r="F41" s="203"/>
      <c r="G41" s="208"/>
      <c r="H41" s="208"/>
      <c r="I41" s="208"/>
      <c r="J41" s="212"/>
      <c r="K41" s="191"/>
      <c r="L41" s="191"/>
      <c r="M41" s="191"/>
      <c r="N41" s="191"/>
      <c r="O41" s="191"/>
      <c r="P41" s="191"/>
    </row>
    <row r="42" spans="1:16" ht="39" customHeight="1" x14ac:dyDescent="0.2">
      <c r="A42" s="191"/>
      <c r="B42" s="195"/>
      <c r="C42" s="1031" t="s">
        <v>528</v>
      </c>
      <c r="D42" s="1031"/>
      <c r="E42" s="1032"/>
      <c r="F42" s="203" t="s">
        <v>198</v>
      </c>
      <c r="G42" s="208" t="s">
        <v>198</v>
      </c>
      <c r="H42" s="208" t="s">
        <v>198</v>
      </c>
      <c r="I42" s="208" t="s">
        <v>198</v>
      </c>
      <c r="J42" s="212" t="s">
        <v>198</v>
      </c>
      <c r="K42" s="191"/>
      <c r="L42" s="191"/>
      <c r="M42" s="191"/>
      <c r="N42" s="191"/>
      <c r="O42" s="191"/>
      <c r="P42" s="191"/>
    </row>
    <row r="43" spans="1:16" ht="39" customHeight="1" x14ac:dyDescent="0.2">
      <c r="A43" s="191"/>
      <c r="B43" s="196"/>
      <c r="C43" s="1033" t="s">
        <v>483</v>
      </c>
      <c r="D43" s="1033"/>
      <c r="E43" s="1034"/>
      <c r="F43" s="204">
        <v>0</v>
      </c>
      <c r="G43" s="209">
        <v>0</v>
      </c>
      <c r="H43" s="209">
        <v>0.57999999999999996</v>
      </c>
      <c r="I43" s="209" t="s">
        <v>198</v>
      </c>
      <c r="J43" s="213" t="s">
        <v>198</v>
      </c>
      <c r="K43" s="191"/>
      <c r="L43" s="191"/>
      <c r="M43" s="191"/>
      <c r="N43" s="191"/>
      <c r="O43" s="191"/>
      <c r="P43" s="191"/>
    </row>
    <row r="44" spans="1:16" ht="39" customHeight="1" x14ac:dyDescent="0.2">
      <c r="A44" s="191"/>
      <c r="B44" s="197" t="s">
        <v>19</v>
      </c>
      <c r="C44" s="199"/>
      <c r="D44" s="199"/>
      <c r="E44" s="199"/>
      <c r="F44" s="205"/>
      <c r="G44" s="205"/>
      <c r="H44" s="205"/>
      <c r="I44" s="205"/>
      <c r="J44" s="205"/>
      <c r="K44" s="191"/>
      <c r="L44" s="191"/>
      <c r="M44" s="191"/>
      <c r="N44" s="191"/>
      <c r="O44" s="191"/>
      <c r="P44" s="191"/>
    </row>
    <row r="45" spans="1:16" ht="16.2" x14ac:dyDescent="0.2">
      <c r="A45" s="191"/>
      <c r="B45" s="191"/>
      <c r="C45" s="191"/>
      <c r="D45" s="191"/>
      <c r="E45" s="191"/>
      <c r="F45" s="191"/>
      <c r="G45" s="191"/>
      <c r="H45" s="191"/>
      <c r="I45" s="191"/>
      <c r="J45" s="191"/>
      <c r="K45" s="191"/>
      <c r="L45" s="191"/>
      <c r="M45" s="191"/>
      <c r="N45" s="191"/>
      <c r="O45" s="191"/>
      <c r="P45" s="191"/>
    </row>
  </sheetData>
  <sheetProtection algorithmName="SHA-512" hashValue="cE94doBJYLHp++N7HQrXQkP4GtakSqHgxdtVAihEFEeOFqV8O0cH1aCNpgM+RChYEMgXernoy4/uUX9MPlzhEw==" saltValue="8EGcqJIky1VCIX1mOXQ1I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orientation="portrait"/>
  <headerFooter alignWithMargins="0">
    <oddFooter>&amp;C
&amp;P/&amp;N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51" customWidth="1"/>
    <col min="2" max="3" width="10.88671875" style="51" customWidth="1"/>
    <col min="4" max="4" width="10" style="51" customWidth="1"/>
    <col min="5" max="10" width="11" style="51" customWidth="1"/>
    <col min="11" max="15" width="13.109375" style="51" customWidth="1"/>
    <col min="16" max="21" width="11.44140625" style="51" customWidth="1"/>
    <col min="22" max="22" width="0" style="51" hidden="1" customWidth="1"/>
    <col min="23" max="16384" width="0" style="51" hidden="1"/>
  </cols>
  <sheetData>
    <row r="1" spans="1:21" ht="13.5" customHeight="1" x14ac:dyDescent="0.2">
      <c r="A1" s="90"/>
      <c r="B1" s="90"/>
      <c r="C1" s="90"/>
      <c r="D1" s="90"/>
      <c r="E1" s="90"/>
      <c r="F1" s="90"/>
      <c r="G1" s="90"/>
      <c r="H1" s="90"/>
      <c r="I1" s="90"/>
      <c r="J1" s="90"/>
      <c r="K1" s="90"/>
      <c r="L1" s="90"/>
      <c r="M1" s="90"/>
      <c r="N1" s="90"/>
      <c r="O1" s="90"/>
      <c r="P1" s="90"/>
      <c r="Q1" s="90"/>
      <c r="R1" s="90"/>
      <c r="S1" s="90"/>
      <c r="T1" s="90"/>
      <c r="U1" s="90"/>
    </row>
    <row r="2" spans="1:21" ht="13.5" customHeight="1" x14ac:dyDescent="0.2">
      <c r="A2" s="90"/>
      <c r="B2" s="90"/>
      <c r="C2" s="90"/>
      <c r="D2" s="90"/>
      <c r="E2" s="90"/>
      <c r="F2" s="90"/>
      <c r="G2" s="90"/>
      <c r="H2" s="90"/>
      <c r="I2" s="90"/>
      <c r="J2" s="90"/>
      <c r="K2" s="90"/>
      <c r="L2" s="90"/>
      <c r="M2" s="90"/>
      <c r="N2" s="90"/>
      <c r="O2" s="90"/>
      <c r="P2" s="90"/>
      <c r="Q2" s="90"/>
      <c r="R2" s="90"/>
      <c r="S2" s="90"/>
      <c r="T2" s="90"/>
      <c r="U2" s="90"/>
    </row>
    <row r="3" spans="1:21" ht="13.5" customHeight="1" x14ac:dyDescent="0.2">
      <c r="A3" s="90"/>
      <c r="B3" s="90"/>
      <c r="C3" s="90"/>
      <c r="D3" s="90"/>
      <c r="E3" s="90"/>
      <c r="F3" s="90"/>
      <c r="G3" s="90"/>
      <c r="H3" s="90"/>
      <c r="I3" s="90"/>
      <c r="J3" s="90"/>
      <c r="K3" s="90"/>
      <c r="L3" s="90"/>
      <c r="M3" s="90"/>
      <c r="N3" s="90"/>
      <c r="O3" s="90"/>
      <c r="P3" s="90"/>
      <c r="Q3" s="90"/>
      <c r="R3" s="90"/>
      <c r="S3" s="90"/>
      <c r="T3" s="90"/>
      <c r="U3" s="90"/>
    </row>
    <row r="4" spans="1:21" ht="13.5" customHeight="1" x14ac:dyDescent="0.2">
      <c r="A4" s="90"/>
      <c r="B4" s="90"/>
      <c r="C4" s="90"/>
      <c r="D4" s="90"/>
      <c r="E4" s="90"/>
      <c r="F4" s="90"/>
      <c r="G4" s="90"/>
      <c r="H4" s="90"/>
      <c r="I4" s="90"/>
      <c r="J4" s="90"/>
      <c r="K4" s="90"/>
      <c r="L4" s="90"/>
      <c r="M4" s="90"/>
      <c r="N4" s="90"/>
      <c r="O4" s="90"/>
      <c r="P4" s="90"/>
      <c r="Q4" s="90"/>
      <c r="R4" s="90"/>
      <c r="S4" s="90"/>
      <c r="T4" s="90"/>
      <c r="U4" s="90"/>
    </row>
    <row r="5" spans="1:21" ht="13.5" customHeight="1" x14ac:dyDescent="0.2">
      <c r="A5" s="90"/>
      <c r="B5" s="90"/>
      <c r="C5" s="90"/>
      <c r="D5" s="90"/>
      <c r="E5" s="90"/>
      <c r="F5" s="90"/>
      <c r="G5" s="90"/>
      <c r="H5" s="90"/>
      <c r="I5" s="90"/>
      <c r="J5" s="90"/>
      <c r="K5" s="90"/>
      <c r="L5" s="90"/>
      <c r="M5" s="90"/>
      <c r="N5" s="90"/>
      <c r="O5" s="90"/>
      <c r="P5" s="90"/>
      <c r="Q5" s="90"/>
      <c r="R5" s="90"/>
      <c r="S5" s="90"/>
      <c r="T5" s="90"/>
      <c r="U5" s="90"/>
    </row>
    <row r="6" spans="1:21" ht="13.5" customHeight="1" x14ac:dyDescent="0.2">
      <c r="A6" s="90"/>
      <c r="B6" s="90"/>
      <c r="C6" s="90"/>
      <c r="D6" s="90"/>
      <c r="E6" s="90"/>
      <c r="F6" s="90"/>
      <c r="G6" s="90"/>
      <c r="H6" s="90"/>
      <c r="I6" s="90"/>
      <c r="J6" s="90"/>
      <c r="K6" s="90"/>
      <c r="L6" s="90"/>
      <c r="M6" s="90"/>
      <c r="N6" s="90"/>
      <c r="O6" s="90"/>
      <c r="P6" s="90"/>
      <c r="Q6" s="90"/>
      <c r="R6" s="90"/>
      <c r="S6" s="90"/>
      <c r="T6" s="90"/>
      <c r="U6" s="90"/>
    </row>
    <row r="7" spans="1:21" ht="13.5" customHeight="1" x14ac:dyDescent="0.2">
      <c r="A7" s="90"/>
      <c r="B7" s="90"/>
      <c r="C7" s="90"/>
      <c r="D7" s="90"/>
      <c r="E7" s="90"/>
      <c r="F7" s="90"/>
      <c r="G7" s="90"/>
      <c r="H7" s="90"/>
      <c r="I7" s="90"/>
      <c r="J7" s="90"/>
      <c r="K7" s="90"/>
      <c r="L7" s="90"/>
      <c r="M7" s="90"/>
      <c r="N7" s="90"/>
      <c r="O7" s="90"/>
      <c r="P7" s="90"/>
      <c r="Q7" s="90"/>
      <c r="R7" s="90"/>
      <c r="S7" s="90"/>
      <c r="T7" s="90"/>
      <c r="U7" s="90"/>
    </row>
    <row r="8" spans="1:21" ht="13.5" customHeight="1" x14ac:dyDescent="0.2">
      <c r="A8" s="90"/>
      <c r="B8" s="90"/>
      <c r="C8" s="90"/>
      <c r="D8" s="90"/>
      <c r="E8" s="90"/>
      <c r="F8" s="90"/>
      <c r="G8" s="90"/>
      <c r="H8" s="90"/>
      <c r="I8" s="90"/>
      <c r="J8" s="90"/>
      <c r="K8" s="90"/>
      <c r="L8" s="90"/>
      <c r="M8" s="90"/>
      <c r="N8" s="90"/>
      <c r="O8" s="90"/>
      <c r="P8" s="90"/>
      <c r="Q8" s="90"/>
      <c r="R8" s="90"/>
      <c r="S8" s="90"/>
      <c r="T8" s="90"/>
      <c r="U8" s="90"/>
    </row>
    <row r="9" spans="1:21" ht="13.5" customHeight="1" x14ac:dyDescent="0.2">
      <c r="A9" s="90"/>
      <c r="B9" s="90"/>
      <c r="C9" s="90"/>
      <c r="D9" s="90"/>
      <c r="E9" s="90"/>
      <c r="F9" s="90"/>
      <c r="G9" s="90"/>
      <c r="H9" s="90"/>
      <c r="I9" s="90"/>
      <c r="J9" s="90"/>
      <c r="K9" s="90"/>
      <c r="L9" s="90"/>
      <c r="M9" s="90"/>
      <c r="N9" s="90"/>
      <c r="O9" s="90"/>
      <c r="P9" s="90"/>
      <c r="Q9" s="90"/>
      <c r="R9" s="90"/>
      <c r="S9" s="90"/>
      <c r="T9" s="90"/>
      <c r="U9" s="90"/>
    </row>
    <row r="10" spans="1:21" ht="13.5" customHeight="1" x14ac:dyDescent="0.2">
      <c r="A10" s="90"/>
      <c r="B10" s="90"/>
      <c r="C10" s="90"/>
      <c r="D10" s="90"/>
      <c r="E10" s="90"/>
      <c r="F10" s="90"/>
      <c r="G10" s="90"/>
      <c r="H10" s="90"/>
      <c r="I10" s="90"/>
      <c r="J10" s="90"/>
      <c r="K10" s="90"/>
      <c r="L10" s="90"/>
      <c r="M10" s="90"/>
      <c r="N10" s="90"/>
      <c r="O10" s="90"/>
      <c r="P10" s="90"/>
      <c r="Q10" s="90"/>
      <c r="R10" s="90"/>
      <c r="S10" s="90"/>
      <c r="T10" s="90"/>
      <c r="U10" s="90"/>
    </row>
    <row r="11" spans="1:21" ht="13.5" customHeight="1" x14ac:dyDescent="0.2">
      <c r="A11" s="90"/>
      <c r="B11" s="90"/>
      <c r="C11" s="90"/>
      <c r="D11" s="90"/>
      <c r="E11" s="90"/>
      <c r="F11" s="90"/>
      <c r="G11" s="90"/>
      <c r="H11" s="90"/>
      <c r="I11" s="90"/>
      <c r="J11" s="90"/>
      <c r="K11" s="90"/>
      <c r="L11" s="90"/>
      <c r="M11" s="90"/>
      <c r="N11" s="90"/>
      <c r="O11" s="90"/>
      <c r="P11" s="90"/>
      <c r="Q11" s="90"/>
      <c r="R11" s="90"/>
      <c r="S11" s="90"/>
      <c r="T11" s="90"/>
      <c r="U11" s="90"/>
    </row>
    <row r="12" spans="1:21" ht="13.5" customHeight="1" x14ac:dyDescent="0.2">
      <c r="A12" s="90"/>
      <c r="B12" s="90"/>
      <c r="C12" s="90"/>
      <c r="D12" s="90"/>
      <c r="E12" s="90"/>
      <c r="F12" s="90"/>
      <c r="G12" s="90"/>
      <c r="H12" s="90"/>
      <c r="I12" s="90"/>
      <c r="J12" s="90"/>
      <c r="K12" s="90"/>
      <c r="L12" s="90"/>
      <c r="M12" s="90"/>
      <c r="N12" s="90"/>
      <c r="O12" s="90"/>
      <c r="P12" s="90"/>
      <c r="Q12" s="90"/>
      <c r="R12" s="90"/>
      <c r="S12" s="90"/>
      <c r="T12" s="90"/>
      <c r="U12" s="90"/>
    </row>
    <row r="13" spans="1:21" ht="13.5" customHeight="1" x14ac:dyDescent="0.2">
      <c r="A13" s="90"/>
      <c r="B13" s="90"/>
      <c r="C13" s="90"/>
      <c r="D13" s="90"/>
      <c r="E13" s="90"/>
      <c r="F13" s="90"/>
      <c r="G13" s="90"/>
      <c r="H13" s="90"/>
      <c r="I13" s="90"/>
      <c r="J13" s="90"/>
      <c r="K13" s="90"/>
      <c r="L13" s="90"/>
      <c r="M13" s="90"/>
      <c r="N13" s="90"/>
      <c r="O13" s="90"/>
      <c r="P13" s="90"/>
      <c r="Q13" s="90"/>
      <c r="R13" s="90"/>
      <c r="S13" s="90"/>
      <c r="T13" s="90"/>
      <c r="U13" s="90"/>
    </row>
    <row r="14" spans="1:21" ht="13.5" customHeight="1" x14ac:dyDescent="0.2">
      <c r="A14" s="90"/>
      <c r="B14" s="90"/>
      <c r="C14" s="90"/>
      <c r="D14" s="90"/>
      <c r="E14" s="90"/>
      <c r="F14" s="90"/>
      <c r="G14" s="90"/>
      <c r="H14" s="90"/>
      <c r="I14" s="90"/>
      <c r="J14" s="90"/>
      <c r="K14" s="90"/>
      <c r="L14" s="90"/>
      <c r="M14" s="90"/>
      <c r="N14" s="90"/>
      <c r="O14" s="90"/>
      <c r="P14" s="90"/>
      <c r="Q14" s="90"/>
      <c r="R14" s="90"/>
      <c r="S14" s="90"/>
      <c r="T14" s="90"/>
      <c r="U14" s="90"/>
    </row>
    <row r="15" spans="1:21" ht="13.5" customHeight="1" x14ac:dyDescent="0.2">
      <c r="A15" s="90"/>
      <c r="B15" s="90"/>
      <c r="C15" s="90"/>
      <c r="D15" s="90"/>
      <c r="E15" s="90"/>
      <c r="F15" s="90"/>
      <c r="G15" s="90"/>
      <c r="H15" s="90"/>
      <c r="I15" s="90"/>
      <c r="J15" s="90"/>
      <c r="K15" s="90"/>
      <c r="L15" s="90"/>
      <c r="M15" s="90"/>
      <c r="N15" s="90"/>
      <c r="O15" s="90"/>
      <c r="P15" s="90"/>
      <c r="Q15" s="90"/>
      <c r="R15" s="90"/>
      <c r="S15" s="90"/>
      <c r="T15" s="90"/>
      <c r="U15" s="90"/>
    </row>
    <row r="16" spans="1:21" ht="13.5" customHeight="1" x14ac:dyDescent="0.2">
      <c r="A16" s="90"/>
      <c r="B16" s="90"/>
      <c r="C16" s="90"/>
      <c r="D16" s="90"/>
      <c r="E16" s="90"/>
      <c r="F16" s="90"/>
      <c r="G16" s="90"/>
      <c r="H16" s="90"/>
      <c r="I16" s="90"/>
      <c r="J16" s="90"/>
      <c r="K16" s="90"/>
      <c r="L16" s="90"/>
      <c r="M16" s="90"/>
      <c r="N16" s="90"/>
      <c r="O16" s="90"/>
      <c r="P16" s="90"/>
      <c r="Q16" s="90"/>
      <c r="R16" s="90"/>
      <c r="S16" s="90"/>
      <c r="T16" s="90"/>
      <c r="U16" s="90"/>
    </row>
    <row r="17" spans="1:21" ht="13.5" customHeight="1" x14ac:dyDescent="0.2">
      <c r="A17" s="90"/>
      <c r="B17" s="90"/>
      <c r="C17" s="90"/>
      <c r="D17" s="90"/>
      <c r="E17" s="90"/>
      <c r="F17" s="90"/>
      <c r="G17" s="90"/>
      <c r="H17" s="90"/>
      <c r="I17" s="90"/>
      <c r="J17" s="90"/>
      <c r="K17" s="90"/>
      <c r="L17" s="90"/>
      <c r="M17" s="90"/>
      <c r="N17" s="90"/>
      <c r="O17" s="90"/>
      <c r="P17" s="90"/>
      <c r="Q17" s="90"/>
      <c r="R17" s="90"/>
      <c r="S17" s="90"/>
      <c r="T17" s="90"/>
      <c r="U17" s="90"/>
    </row>
    <row r="18" spans="1:21" ht="13.5" customHeight="1" x14ac:dyDescent="0.2">
      <c r="A18" s="90"/>
      <c r="B18" s="90"/>
      <c r="C18" s="90"/>
      <c r="D18" s="90"/>
      <c r="E18" s="90"/>
      <c r="F18" s="90"/>
      <c r="G18" s="90"/>
      <c r="H18" s="90"/>
      <c r="I18" s="90"/>
      <c r="J18" s="90"/>
      <c r="K18" s="90"/>
      <c r="L18" s="90"/>
      <c r="M18" s="90"/>
      <c r="N18" s="90"/>
      <c r="O18" s="90"/>
      <c r="P18" s="90"/>
      <c r="Q18" s="90"/>
      <c r="R18" s="90"/>
      <c r="S18" s="90"/>
      <c r="T18" s="90"/>
      <c r="U18" s="90"/>
    </row>
    <row r="19" spans="1:21" ht="13.5" customHeight="1" x14ac:dyDescent="0.2">
      <c r="A19" s="90"/>
      <c r="B19" s="90"/>
      <c r="C19" s="90"/>
      <c r="D19" s="90"/>
      <c r="E19" s="90"/>
      <c r="F19" s="90"/>
      <c r="G19" s="90"/>
      <c r="H19" s="90"/>
      <c r="I19" s="90"/>
      <c r="J19" s="90"/>
      <c r="K19" s="90"/>
      <c r="L19" s="90"/>
      <c r="M19" s="90"/>
      <c r="N19" s="90"/>
      <c r="O19" s="90"/>
      <c r="P19" s="90"/>
      <c r="Q19" s="90"/>
      <c r="R19" s="90"/>
      <c r="S19" s="90"/>
      <c r="T19" s="90"/>
      <c r="U19" s="90"/>
    </row>
    <row r="20" spans="1:21" ht="13.5" customHeight="1" x14ac:dyDescent="0.2">
      <c r="A20" s="90"/>
      <c r="B20" s="90"/>
      <c r="C20" s="90"/>
      <c r="D20" s="90"/>
      <c r="E20" s="90"/>
      <c r="F20" s="90"/>
      <c r="G20" s="90"/>
      <c r="H20" s="90"/>
      <c r="I20" s="90"/>
      <c r="J20" s="90"/>
      <c r="K20" s="90"/>
      <c r="L20" s="90"/>
      <c r="M20" s="90"/>
      <c r="N20" s="90"/>
      <c r="O20" s="90"/>
      <c r="P20" s="90"/>
      <c r="Q20" s="90"/>
      <c r="R20" s="90"/>
      <c r="S20" s="90"/>
      <c r="T20" s="90"/>
      <c r="U20" s="90"/>
    </row>
    <row r="21" spans="1:21" ht="13.5" customHeight="1" x14ac:dyDescent="0.2">
      <c r="A21" s="90"/>
      <c r="B21" s="90"/>
      <c r="C21" s="90"/>
      <c r="D21" s="90"/>
      <c r="E21" s="90"/>
      <c r="F21" s="90"/>
      <c r="G21" s="90"/>
      <c r="H21" s="90"/>
      <c r="I21" s="90"/>
      <c r="J21" s="90"/>
      <c r="K21" s="90"/>
      <c r="L21" s="90"/>
      <c r="M21" s="90"/>
      <c r="N21" s="90"/>
      <c r="O21" s="90"/>
      <c r="P21" s="90"/>
      <c r="Q21" s="90"/>
      <c r="R21" s="90"/>
      <c r="S21" s="90"/>
      <c r="T21" s="90"/>
      <c r="U21" s="90"/>
    </row>
    <row r="22" spans="1:21" ht="13.5" customHeight="1" x14ac:dyDescent="0.2">
      <c r="A22" s="90"/>
      <c r="B22" s="90"/>
      <c r="C22" s="90"/>
      <c r="D22" s="90"/>
      <c r="E22" s="90"/>
      <c r="F22" s="90"/>
      <c r="G22" s="90"/>
      <c r="H22" s="90"/>
      <c r="I22" s="90"/>
      <c r="J22" s="90"/>
      <c r="K22" s="90"/>
      <c r="L22" s="90"/>
      <c r="M22" s="90"/>
      <c r="N22" s="90"/>
      <c r="O22" s="90"/>
      <c r="P22" s="90"/>
      <c r="Q22" s="90"/>
      <c r="R22" s="90"/>
      <c r="S22" s="90"/>
      <c r="T22" s="90"/>
      <c r="U22" s="90"/>
    </row>
    <row r="23" spans="1:21" ht="13.5" customHeight="1" x14ac:dyDescent="0.2">
      <c r="A23" s="90"/>
      <c r="B23" s="90"/>
      <c r="C23" s="90"/>
      <c r="D23" s="90"/>
      <c r="E23" s="90"/>
      <c r="F23" s="90"/>
      <c r="G23" s="90"/>
      <c r="H23" s="90"/>
      <c r="I23" s="90"/>
      <c r="J23" s="90"/>
      <c r="K23" s="90"/>
      <c r="L23" s="90"/>
      <c r="M23" s="90"/>
      <c r="N23" s="90"/>
      <c r="O23" s="90"/>
      <c r="P23" s="90"/>
      <c r="Q23" s="90"/>
      <c r="R23" s="90"/>
      <c r="S23" s="90"/>
      <c r="T23" s="90"/>
      <c r="U23" s="90"/>
    </row>
    <row r="24" spans="1:21" ht="13.5" customHeight="1" x14ac:dyDescent="0.2">
      <c r="A24" s="90"/>
      <c r="B24" s="90"/>
      <c r="C24" s="90"/>
      <c r="D24" s="90"/>
      <c r="E24" s="90"/>
      <c r="F24" s="90"/>
      <c r="G24" s="90"/>
      <c r="H24" s="90"/>
      <c r="I24" s="90"/>
      <c r="J24" s="90"/>
      <c r="K24" s="90"/>
      <c r="L24" s="90"/>
      <c r="M24" s="90"/>
      <c r="N24" s="90"/>
      <c r="O24" s="90"/>
      <c r="P24" s="90"/>
      <c r="Q24" s="90"/>
      <c r="R24" s="90"/>
      <c r="S24" s="90"/>
      <c r="T24" s="90"/>
      <c r="U24" s="90"/>
    </row>
    <row r="25" spans="1:21" ht="13.5" customHeight="1" x14ac:dyDescent="0.2">
      <c r="A25" s="90"/>
      <c r="B25" s="90"/>
      <c r="C25" s="90"/>
      <c r="D25" s="90"/>
      <c r="E25" s="90"/>
      <c r="F25" s="90"/>
      <c r="G25" s="90"/>
      <c r="H25" s="90"/>
      <c r="I25" s="90"/>
      <c r="J25" s="90"/>
      <c r="K25" s="90"/>
      <c r="L25" s="90"/>
      <c r="M25" s="90"/>
      <c r="N25" s="90"/>
      <c r="O25" s="90"/>
      <c r="P25" s="90"/>
      <c r="Q25" s="90"/>
      <c r="R25" s="90"/>
      <c r="S25" s="90"/>
      <c r="T25" s="90"/>
      <c r="U25" s="90"/>
    </row>
    <row r="26" spans="1:21" ht="13.5" customHeight="1" x14ac:dyDescent="0.2">
      <c r="A26" s="90"/>
      <c r="B26" s="90"/>
      <c r="C26" s="90"/>
      <c r="D26" s="90"/>
      <c r="E26" s="90"/>
      <c r="F26" s="90"/>
      <c r="G26" s="90"/>
      <c r="H26" s="90"/>
      <c r="I26" s="90"/>
      <c r="J26" s="90"/>
      <c r="K26" s="90"/>
      <c r="L26" s="90"/>
      <c r="M26" s="90"/>
      <c r="N26" s="90"/>
      <c r="O26" s="90"/>
      <c r="P26" s="90"/>
      <c r="Q26" s="90"/>
      <c r="R26" s="90"/>
      <c r="S26" s="90"/>
      <c r="T26" s="90"/>
      <c r="U26" s="90"/>
    </row>
    <row r="27" spans="1:21" ht="13.5" customHeight="1" x14ac:dyDescent="0.2">
      <c r="A27" s="90"/>
      <c r="B27" s="90"/>
      <c r="C27" s="90"/>
      <c r="D27" s="90"/>
      <c r="E27" s="90"/>
      <c r="F27" s="90"/>
      <c r="G27" s="90"/>
      <c r="H27" s="90"/>
      <c r="I27" s="90"/>
      <c r="J27" s="90"/>
      <c r="K27" s="90"/>
      <c r="L27" s="90"/>
      <c r="M27" s="90"/>
      <c r="N27" s="90"/>
      <c r="O27" s="90"/>
      <c r="P27" s="90"/>
      <c r="Q27" s="90"/>
      <c r="R27" s="90"/>
      <c r="S27" s="90"/>
      <c r="T27" s="90"/>
      <c r="U27" s="90"/>
    </row>
    <row r="28" spans="1:21" ht="13.5" customHeight="1" x14ac:dyDescent="0.2">
      <c r="A28" s="90"/>
      <c r="B28" s="90"/>
      <c r="C28" s="90"/>
      <c r="D28" s="90"/>
      <c r="E28" s="90"/>
      <c r="F28" s="90"/>
      <c r="G28" s="90"/>
      <c r="H28" s="90"/>
      <c r="I28" s="90"/>
      <c r="J28" s="90"/>
      <c r="K28" s="90"/>
      <c r="L28" s="90"/>
      <c r="M28" s="90"/>
      <c r="N28" s="90"/>
      <c r="O28" s="90"/>
      <c r="P28" s="90"/>
      <c r="Q28" s="90"/>
      <c r="R28" s="90"/>
      <c r="S28" s="90"/>
      <c r="T28" s="90"/>
      <c r="U28" s="90"/>
    </row>
    <row r="29" spans="1:21" ht="13.5" customHeight="1" x14ac:dyDescent="0.2">
      <c r="A29" s="90"/>
      <c r="B29" s="90"/>
      <c r="C29" s="90"/>
      <c r="D29" s="90"/>
      <c r="E29" s="90"/>
      <c r="F29" s="90"/>
      <c r="G29" s="90"/>
      <c r="H29" s="90"/>
      <c r="I29" s="90"/>
      <c r="J29" s="90"/>
      <c r="K29" s="90"/>
      <c r="L29" s="90"/>
      <c r="M29" s="90"/>
      <c r="N29" s="90"/>
      <c r="O29" s="90"/>
      <c r="P29" s="90"/>
      <c r="Q29" s="90"/>
      <c r="R29" s="90"/>
      <c r="S29" s="90"/>
      <c r="T29" s="90"/>
      <c r="U29" s="90"/>
    </row>
    <row r="30" spans="1:21" ht="13.5" customHeight="1" x14ac:dyDescent="0.2">
      <c r="A30" s="90"/>
      <c r="B30" s="90"/>
      <c r="C30" s="90"/>
      <c r="D30" s="90"/>
      <c r="E30" s="90"/>
      <c r="F30" s="90"/>
      <c r="G30" s="90"/>
      <c r="H30" s="90"/>
      <c r="I30" s="90"/>
      <c r="J30" s="90"/>
      <c r="K30" s="90"/>
      <c r="L30" s="90"/>
      <c r="M30" s="90"/>
      <c r="N30" s="90"/>
      <c r="O30" s="90"/>
      <c r="P30" s="90"/>
      <c r="Q30" s="90"/>
      <c r="R30" s="90"/>
      <c r="S30" s="90"/>
      <c r="T30" s="90"/>
      <c r="U30" s="90"/>
    </row>
    <row r="31" spans="1:21" ht="13.5" customHeight="1" x14ac:dyDescent="0.2">
      <c r="A31" s="90"/>
      <c r="B31" s="90"/>
      <c r="C31" s="90"/>
      <c r="D31" s="90"/>
      <c r="E31" s="90"/>
      <c r="F31" s="90"/>
      <c r="G31" s="90"/>
      <c r="H31" s="90"/>
      <c r="I31" s="90"/>
      <c r="J31" s="90"/>
      <c r="K31" s="90"/>
      <c r="L31" s="90"/>
      <c r="M31" s="90"/>
      <c r="N31" s="90"/>
      <c r="O31" s="90"/>
      <c r="P31" s="90"/>
      <c r="Q31" s="90"/>
      <c r="R31" s="90"/>
      <c r="S31" s="90"/>
      <c r="T31" s="90"/>
      <c r="U31" s="90"/>
    </row>
    <row r="32" spans="1:21" ht="13.5" customHeight="1" x14ac:dyDescent="0.2">
      <c r="A32" s="90"/>
      <c r="B32" s="90"/>
      <c r="C32" s="90"/>
      <c r="D32" s="90"/>
      <c r="E32" s="90"/>
      <c r="F32" s="90"/>
      <c r="G32" s="90"/>
      <c r="H32" s="90"/>
      <c r="I32" s="90"/>
      <c r="J32" s="90"/>
      <c r="K32" s="90"/>
      <c r="L32" s="90"/>
      <c r="M32" s="90"/>
      <c r="N32" s="90"/>
      <c r="O32" s="90"/>
      <c r="P32" s="90"/>
      <c r="Q32" s="90"/>
      <c r="R32" s="90"/>
      <c r="S32" s="90"/>
      <c r="T32" s="90"/>
      <c r="U32" s="90"/>
    </row>
    <row r="33" spans="1:21" ht="13.5" customHeight="1" x14ac:dyDescent="0.2">
      <c r="A33" s="90"/>
      <c r="B33" s="90"/>
      <c r="C33" s="90"/>
      <c r="D33" s="90"/>
      <c r="E33" s="90"/>
      <c r="F33" s="90"/>
      <c r="G33" s="90"/>
      <c r="H33" s="90"/>
      <c r="I33" s="90"/>
      <c r="J33" s="90"/>
      <c r="K33" s="90"/>
      <c r="L33" s="90"/>
      <c r="M33" s="90"/>
      <c r="N33" s="90"/>
      <c r="O33" s="90"/>
      <c r="P33" s="90"/>
      <c r="Q33" s="90"/>
      <c r="R33" s="90"/>
      <c r="S33" s="90"/>
      <c r="T33" s="90"/>
      <c r="U33" s="90"/>
    </row>
    <row r="34" spans="1:21" ht="13.5" customHeight="1" x14ac:dyDescent="0.2">
      <c r="A34" s="90"/>
      <c r="B34" s="90"/>
      <c r="C34" s="90"/>
      <c r="D34" s="90"/>
      <c r="E34" s="90"/>
      <c r="F34" s="90"/>
      <c r="G34" s="90"/>
      <c r="H34" s="90"/>
      <c r="I34" s="90"/>
      <c r="J34" s="90"/>
      <c r="K34" s="90"/>
      <c r="L34" s="90"/>
      <c r="M34" s="90"/>
      <c r="N34" s="90"/>
      <c r="O34" s="90"/>
      <c r="P34" s="90"/>
      <c r="Q34" s="90"/>
      <c r="R34" s="90"/>
      <c r="S34" s="90"/>
      <c r="T34" s="90"/>
      <c r="U34" s="90"/>
    </row>
    <row r="35" spans="1:21" ht="13.5" customHeight="1" x14ac:dyDescent="0.2">
      <c r="A35" s="90"/>
      <c r="B35" s="90"/>
      <c r="C35" s="90"/>
      <c r="D35" s="90"/>
      <c r="E35" s="90"/>
      <c r="F35" s="90"/>
      <c r="G35" s="90"/>
      <c r="H35" s="90"/>
      <c r="I35" s="90"/>
      <c r="J35" s="90"/>
      <c r="K35" s="90"/>
      <c r="L35" s="90"/>
      <c r="M35" s="90"/>
      <c r="N35" s="90"/>
      <c r="O35" s="90"/>
      <c r="P35" s="90"/>
      <c r="Q35" s="90"/>
      <c r="R35" s="90"/>
      <c r="S35" s="90"/>
      <c r="T35" s="90"/>
      <c r="U35" s="90"/>
    </row>
    <row r="36" spans="1:21" ht="13.5" customHeight="1" x14ac:dyDescent="0.2">
      <c r="A36" s="90"/>
      <c r="B36" s="90"/>
      <c r="C36" s="90"/>
      <c r="D36" s="90"/>
      <c r="E36" s="90"/>
      <c r="F36" s="90"/>
      <c r="G36" s="90"/>
      <c r="H36" s="90"/>
      <c r="I36" s="90"/>
      <c r="J36" s="90"/>
      <c r="K36" s="90"/>
      <c r="L36" s="90"/>
      <c r="M36" s="90"/>
      <c r="N36" s="90"/>
      <c r="O36" s="90"/>
      <c r="P36" s="90"/>
      <c r="Q36" s="90"/>
      <c r="R36" s="90"/>
      <c r="S36" s="90"/>
      <c r="T36" s="90"/>
      <c r="U36" s="90"/>
    </row>
    <row r="37" spans="1:21" ht="13.5" customHeight="1" x14ac:dyDescent="0.2">
      <c r="A37" s="90"/>
      <c r="B37" s="90"/>
      <c r="C37" s="90"/>
      <c r="D37" s="90"/>
      <c r="E37" s="90"/>
      <c r="F37" s="90"/>
      <c r="G37" s="90"/>
      <c r="H37" s="90"/>
      <c r="I37" s="90"/>
      <c r="J37" s="90"/>
      <c r="K37" s="90"/>
      <c r="L37" s="90"/>
      <c r="M37" s="90"/>
      <c r="N37" s="90"/>
      <c r="O37" s="90"/>
      <c r="P37" s="90"/>
      <c r="Q37" s="90"/>
      <c r="R37" s="90"/>
      <c r="S37" s="90"/>
      <c r="T37" s="90"/>
      <c r="U37" s="90"/>
    </row>
    <row r="38" spans="1:21" ht="13.5" customHeight="1" x14ac:dyDescent="0.2">
      <c r="A38" s="90"/>
      <c r="B38" s="90"/>
      <c r="C38" s="90"/>
      <c r="D38" s="90"/>
      <c r="E38" s="90"/>
      <c r="F38" s="90"/>
      <c r="G38" s="90"/>
      <c r="H38" s="90"/>
      <c r="I38" s="90"/>
      <c r="J38" s="90"/>
      <c r="K38" s="90"/>
      <c r="L38" s="90"/>
      <c r="M38" s="90"/>
      <c r="N38" s="90"/>
      <c r="O38" s="90"/>
      <c r="P38" s="90"/>
      <c r="Q38" s="90"/>
      <c r="R38" s="90"/>
      <c r="S38" s="90"/>
      <c r="T38" s="90"/>
      <c r="U38" s="90"/>
    </row>
    <row r="39" spans="1:21" ht="13.5" customHeight="1" x14ac:dyDescent="0.2">
      <c r="A39" s="90"/>
      <c r="B39" s="90"/>
      <c r="C39" s="90"/>
      <c r="D39" s="90"/>
      <c r="E39" s="90"/>
      <c r="F39" s="90"/>
      <c r="G39" s="90"/>
      <c r="H39" s="90"/>
      <c r="I39" s="90"/>
      <c r="J39" s="90"/>
      <c r="K39" s="90"/>
      <c r="L39" s="90"/>
      <c r="M39" s="90"/>
      <c r="N39" s="90"/>
      <c r="O39" s="90"/>
      <c r="P39" s="90"/>
      <c r="Q39" s="90"/>
      <c r="R39" s="90"/>
      <c r="S39" s="90"/>
      <c r="T39" s="90"/>
      <c r="U39" s="90"/>
    </row>
    <row r="40" spans="1:21" ht="13.5" customHeight="1" x14ac:dyDescent="0.2">
      <c r="A40" s="90"/>
      <c r="B40" s="90"/>
      <c r="C40" s="90"/>
      <c r="D40" s="90"/>
      <c r="E40" s="90"/>
      <c r="F40" s="90"/>
      <c r="G40" s="90"/>
      <c r="H40" s="90"/>
      <c r="I40" s="90"/>
      <c r="J40" s="90"/>
      <c r="K40" s="90"/>
      <c r="L40" s="90"/>
      <c r="M40" s="90"/>
      <c r="N40" s="90"/>
      <c r="O40" s="90"/>
      <c r="P40" s="90"/>
      <c r="Q40" s="90"/>
      <c r="R40" s="90"/>
      <c r="S40" s="90"/>
      <c r="T40" s="90"/>
      <c r="U40" s="90"/>
    </row>
    <row r="41" spans="1:21" ht="13.5" customHeight="1" x14ac:dyDescent="0.2">
      <c r="A41" s="90"/>
      <c r="B41" s="90"/>
      <c r="C41" s="90"/>
      <c r="D41" s="90"/>
      <c r="E41" s="90"/>
      <c r="F41" s="90"/>
      <c r="G41" s="90"/>
      <c r="H41" s="90"/>
      <c r="I41" s="90"/>
      <c r="J41" s="90"/>
      <c r="K41" s="90"/>
      <c r="L41" s="90"/>
      <c r="M41" s="90"/>
      <c r="N41" s="90"/>
      <c r="O41" s="90"/>
      <c r="P41" s="90"/>
      <c r="Q41" s="90"/>
      <c r="R41" s="90"/>
      <c r="S41" s="90"/>
      <c r="T41" s="90"/>
      <c r="U41" s="90"/>
    </row>
    <row r="42" spans="1:21" ht="13.5" customHeight="1" x14ac:dyDescent="0.2">
      <c r="A42" s="90"/>
      <c r="B42" s="90"/>
      <c r="C42" s="90"/>
      <c r="D42" s="90"/>
      <c r="E42" s="90"/>
      <c r="F42" s="90"/>
      <c r="G42" s="90"/>
      <c r="H42" s="90"/>
      <c r="I42" s="90"/>
      <c r="J42" s="90"/>
      <c r="K42" s="90"/>
      <c r="L42" s="90"/>
      <c r="M42" s="90"/>
      <c r="N42" s="90"/>
      <c r="O42" s="90"/>
      <c r="P42" s="90"/>
      <c r="Q42" s="90"/>
      <c r="R42" s="90"/>
      <c r="S42" s="90"/>
      <c r="T42" s="90"/>
      <c r="U42" s="90"/>
    </row>
    <row r="43" spans="1:21" ht="30.75" customHeight="1" x14ac:dyDescent="0.2">
      <c r="A43" s="90"/>
      <c r="B43" s="90"/>
      <c r="C43" s="90"/>
      <c r="D43" s="90"/>
      <c r="E43" s="90"/>
      <c r="F43" s="90"/>
      <c r="G43" s="90"/>
      <c r="H43" s="90"/>
      <c r="I43" s="90"/>
      <c r="J43" s="90"/>
      <c r="K43" s="90"/>
      <c r="L43" s="90"/>
      <c r="M43" s="90"/>
      <c r="N43" s="90"/>
      <c r="O43" s="248" t="s">
        <v>23</v>
      </c>
      <c r="P43" s="90"/>
      <c r="Q43" s="90"/>
      <c r="R43" s="90"/>
      <c r="S43" s="90"/>
      <c r="T43" s="90"/>
      <c r="U43" s="90"/>
    </row>
    <row r="44" spans="1:21" ht="30.75" customHeight="1" x14ac:dyDescent="0.2">
      <c r="A44" s="90"/>
      <c r="B44" s="214" t="s">
        <v>24</v>
      </c>
      <c r="C44" s="220"/>
      <c r="D44" s="220"/>
      <c r="E44" s="228"/>
      <c r="F44" s="228"/>
      <c r="G44" s="228"/>
      <c r="H44" s="228"/>
      <c r="I44" s="228"/>
      <c r="J44" s="231" t="s">
        <v>17</v>
      </c>
      <c r="K44" s="233" t="s">
        <v>410</v>
      </c>
      <c r="L44" s="241" t="s">
        <v>523</v>
      </c>
      <c r="M44" s="241" t="s">
        <v>524</v>
      </c>
      <c r="N44" s="241" t="s">
        <v>525</v>
      </c>
      <c r="O44" s="249" t="s">
        <v>526</v>
      </c>
      <c r="P44" s="90"/>
      <c r="Q44" s="90"/>
      <c r="R44" s="90"/>
      <c r="S44" s="90"/>
      <c r="T44" s="90"/>
      <c r="U44" s="90"/>
    </row>
    <row r="45" spans="1:21" ht="30.75" customHeight="1" x14ac:dyDescent="0.2">
      <c r="A45" s="90"/>
      <c r="B45" s="1047" t="s">
        <v>27</v>
      </c>
      <c r="C45" s="1048"/>
      <c r="D45" s="223"/>
      <c r="E45" s="1061" t="s">
        <v>25</v>
      </c>
      <c r="F45" s="1061"/>
      <c r="G45" s="1061"/>
      <c r="H45" s="1061"/>
      <c r="I45" s="1061"/>
      <c r="J45" s="1062"/>
      <c r="K45" s="234">
        <v>3172</v>
      </c>
      <c r="L45" s="242">
        <v>3219</v>
      </c>
      <c r="M45" s="242">
        <v>3058</v>
      </c>
      <c r="N45" s="242">
        <v>3006</v>
      </c>
      <c r="O45" s="250">
        <v>3098</v>
      </c>
      <c r="P45" s="90"/>
      <c r="Q45" s="90"/>
      <c r="R45" s="90"/>
      <c r="S45" s="90"/>
      <c r="T45" s="90"/>
      <c r="U45" s="90"/>
    </row>
    <row r="46" spans="1:21" ht="30.75" customHeight="1" x14ac:dyDescent="0.2">
      <c r="A46" s="90"/>
      <c r="B46" s="1049"/>
      <c r="C46" s="1050"/>
      <c r="D46" s="224"/>
      <c r="E46" s="1053" t="s">
        <v>29</v>
      </c>
      <c r="F46" s="1053"/>
      <c r="G46" s="1053"/>
      <c r="H46" s="1053"/>
      <c r="I46" s="1053"/>
      <c r="J46" s="1054"/>
      <c r="K46" s="235" t="s">
        <v>198</v>
      </c>
      <c r="L46" s="243" t="s">
        <v>198</v>
      </c>
      <c r="M46" s="243" t="s">
        <v>198</v>
      </c>
      <c r="N46" s="243" t="s">
        <v>198</v>
      </c>
      <c r="O46" s="251" t="s">
        <v>198</v>
      </c>
      <c r="P46" s="90"/>
      <c r="Q46" s="90"/>
      <c r="R46" s="90"/>
      <c r="S46" s="90"/>
      <c r="T46" s="90"/>
      <c r="U46" s="90"/>
    </row>
    <row r="47" spans="1:21" ht="30.75" customHeight="1" x14ac:dyDescent="0.2">
      <c r="A47" s="90"/>
      <c r="B47" s="1049"/>
      <c r="C47" s="1050"/>
      <c r="D47" s="224"/>
      <c r="E47" s="1053" t="s">
        <v>33</v>
      </c>
      <c r="F47" s="1053"/>
      <c r="G47" s="1053"/>
      <c r="H47" s="1053"/>
      <c r="I47" s="1053"/>
      <c r="J47" s="1054"/>
      <c r="K47" s="235" t="s">
        <v>198</v>
      </c>
      <c r="L47" s="243" t="s">
        <v>198</v>
      </c>
      <c r="M47" s="243" t="s">
        <v>198</v>
      </c>
      <c r="N47" s="243" t="s">
        <v>198</v>
      </c>
      <c r="O47" s="251" t="s">
        <v>198</v>
      </c>
      <c r="P47" s="90"/>
      <c r="Q47" s="90"/>
      <c r="R47" s="90"/>
      <c r="S47" s="90"/>
      <c r="T47" s="90"/>
      <c r="U47" s="90"/>
    </row>
    <row r="48" spans="1:21" ht="30.75" customHeight="1" x14ac:dyDescent="0.2">
      <c r="A48" s="90"/>
      <c r="B48" s="1049"/>
      <c r="C48" s="1050"/>
      <c r="D48" s="224"/>
      <c r="E48" s="1053" t="s">
        <v>36</v>
      </c>
      <c r="F48" s="1053"/>
      <c r="G48" s="1053"/>
      <c r="H48" s="1053"/>
      <c r="I48" s="1053"/>
      <c r="J48" s="1054"/>
      <c r="K48" s="235">
        <v>1461</v>
      </c>
      <c r="L48" s="243">
        <v>1399</v>
      </c>
      <c r="M48" s="243">
        <v>1422</v>
      </c>
      <c r="N48" s="243">
        <v>1450</v>
      </c>
      <c r="O48" s="251">
        <v>1244</v>
      </c>
      <c r="P48" s="90"/>
      <c r="Q48" s="90"/>
      <c r="R48" s="90"/>
      <c r="S48" s="90"/>
      <c r="T48" s="90"/>
      <c r="U48" s="90"/>
    </row>
    <row r="49" spans="1:21" ht="30.75" customHeight="1" x14ac:dyDescent="0.2">
      <c r="A49" s="90"/>
      <c r="B49" s="1049"/>
      <c r="C49" s="1050"/>
      <c r="D49" s="224"/>
      <c r="E49" s="1053" t="s">
        <v>2</v>
      </c>
      <c r="F49" s="1053"/>
      <c r="G49" s="1053"/>
      <c r="H49" s="1053"/>
      <c r="I49" s="1053"/>
      <c r="J49" s="1054"/>
      <c r="K49" s="235">
        <v>121</v>
      </c>
      <c r="L49" s="243">
        <v>115</v>
      </c>
      <c r="M49" s="243">
        <v>135</v>
      </c>
      <c r="N49" s="243">
        <v>111</v>
      </c>
      <c r="O49" s="251">
        <v>116</v>
      </c>
      <c r="P49" s="90"/>
      <c r="Q49" s="90"/>
      <c r="R49" s="90"/>
      <c r="S49" s="90"/>
      <c r="T49" s="90"/>
      <c r="U49" s="90"/>
    </row>
    <row r="50" spans="1:21" ht="30.75" customHeight="1" x14ac:dyDescent="0.2">
      <c r="A50" s="90"/>
      <c r="B50" s="1049"/>
      <c r="C50" s="1050"/>
      <c r="D50" s="224"/>
      <c r="E50" s="1053" t="s">
        <v>41</v>
      </c>
      <c r="F50" s="1053"/>
      <c r="G50" s="1053"/>
      <c r="H50" s="1053"/>
      <c r="I50" s="1053"/>
      <c r="J50" s="1054"/>
      <c r="K50" s="235" t="s">
        <v>198</v>
      </c>
      <c r="L50" s="243" t="s">
        <v>198</v>
      </c>
      <c r="M50" s="243" t="s">
        <v>198</v>
      </c>
      <c r="N50" s="243" t="s">
        <v>198</v>
      </c>
      <c r="O50" s="251" t="s">
        <v>198</v>
      </c>
      <c r="P50" s="90"/>
      <c r="Q50" s="90"/>
      <c r="R50" s="90"/>
      <c r="S50" s="90"/>
      <c r="T50" s="90"/>
      <c r="U50" s="90"/>
    </row>
    <row r="51" spans="1:21" ht="30.75" customHeight="1" x14ac:dyDescent="0.2">
      <c r="A51" s="90"/>
      <c r="B51" s="1051"/>
      <c r="C51" s="1052"/>
      <c r="D51" s="225"/>
      <c r="E51" s="1053" t="s">
        <v>43</v>
      </c>
      <c r="F51" s="1053"/>
      <c r="G51" s="1053"/>
      <c r="H51" s="1053"/>
      <c r="I51" s="1053"/>
      <c r="J51" s="1054"/>
      <c r="K51" s="235" t="s">
        <v>198</v>
      </c>
      <c r="L51" s="243" t="s">
        <v>198</v>
      </c>
      <c r="M51" s="243" t="s">
        <v>198</v>
      </c>
      <c r="N51" s="243" t="s">
        <v>198</v>
      </c>
      <c r="O51" s="251" t="s">
        <v>198</v>
      </c>
      <c r="P51" s="90"/>
      <c r="Q51" s="90"/>
      <c r="R51" s="90"/>
      <c r="S51" s="90"/>
      <c r="T51" s="90"/>
      <c r="U51" s="90"/>
    </row>
    <row r="52" spans="1:21" ht="30.75" customHeight="1" x14ac:dyDescent="0.2">
      <c r="A52" s="90"/>
      <c r="B52" s="1055" t="s">
        <v>49</v>
      </c>
      <c r="C52" s="1056"/>
      <c r="D52" s="225"/>
      <c r="E52" s="1053" t="s">
        <v>51</v>
      </c>
      <c r="F52" s="1053"/>
      <c r="G52" s="1053"/>
      <c r="H52" s="1053"/>
      <c r="I52" s="1053"/>
      <c r="J52" s="1054"/>
      <c r="K52" s="235">
        <v>4122</v>
      </c>
      <c r="L52" s="243">
        <v>4061</v>
      </c>
      <c r="M52" s="243">
        <v>4006</v>
      </c>
      <c r="N52" s="243">
        <v>3964</v>
      </c>
      <c r="O52" s="251">
        <v>3876</v>
      </c>
      <c r="P52" s="90"/>
      <c r="Q52" s="90"/>
      <c r="R52" s="90"/>
      <c r="S52" s="90"/>
      <c r="T52" s="90"/>
      <c r="U52" s="90"/>
    </row>
    <row r="53" spans="1:21" ht="30.75" customHeight="1" x14ac:dyDescent="0.2">
      <c r="A53" s="90"/>
      <c r="B53" s="1057" t="s">
        <v>53</v>
      </c>
      <c r="C53" s="1058"/>
      <c r="D53" s="226"/>
      <c r="E53" s="1059" t="s">
        <v>56</v>
      </c>
      <c r="F53" s="1059"/>
      <c r="G53" s="1059"/>
      <c r="H53" s="1059"/>
      <c r="I53" s="1059"/>
      <c r="J53" s="1060"/>
      <c r="K53" s="236">
        <v>632</v>
      </c>
      <c r="L53" s="244">
        <v>672</v>
      </c>
      <c r="M53" s="244">
        <v>609</v>
      </c>
      <c r="N53" s="244">
        <v>603</v>
      </c>
      <c r="O53" s="252">
        <v>582</v>
      </c>
      <c r="P53" s="90"/>
      <c r="Q53" s="90"/>
      <c r="R53" s="90"/>
      <c r="S53" s="90"/>
      <c r="T53" s="90"/>
      <c r="U53" s="90"/>
    </row>
    <row r="54" spans="1:21" ht="24" customHeight="1" x14ac:dyDescent="0.2">
      <c r="A54" s="90"/>
      <c r="B54" s="215" t="s">
        <v>59</v>
      </c>
      <c r="C54" s="90"/>
      <c r="D54" s="90"/>
      <c r="E54" s="90"/>
      <c r="F54" s="90"/>
      <c r="G54" s="90"/>
      <c r="H54" s="90"/>
      <c r="I54" s="90"/>
      <c r="J54" s="90"/>
      <c r="K54" s="90"/>
      <c r="L54" s="90"/>
      <c r="M54" s="90"/>
      <c r="N54" s="90"/>
      <c r="O54" s="90"/>
      <c r="P54" s="90"/>
      <c r="Q54" s="90"/>
      <c r="R54" s="90"/>
      <c r="S54" s="90"/>
      <c r="T54" s="90"/>
      <c r="U54" s="90"/>
    </row>
    <row r="55" spans="1:21" ht="24" customHeight="1" x14ac:dyDescent="0.2">
      <c r="A55" s="90"/>
      <c r="B55" s="216" t="s">
        <v>8</v>
      </c>
      <c r="C55" s="221"/>
      <c r="D55" s="221"/>
      <c r="E55" s="221"/>
      <c r="F55" s="221"/>
      <c r="G55" s="221"/>
      <c r="H55" s="221"/>
      <c r="I55" s="221"/>
      <c r="J55" s="221"/>
      <c r="K55" s="237"/>
      <c r="L55" s="237"/>
      <c r="M55" s="237"/>
      <c r="N55" s="237"/>
      <c r="O55" s="253" t="s">
        <v>529</v>
      </c>
      <c r="P55" s="90"/>
      <c r="Q55" s="90"/>
      <c r="R55" s="90"/>
      <c r="S55" s="90"/>
      <c r="T55" s="90"/>
      <c r="U55" s="90"/>
    </row>
    <row r="56" spans="1:21" ht="31.5" customHeight="1" x14ac:dyDescent="0.2">
      <c r="A56" s="90"/>
      <c r="B56" s="217"/>
      <c r="C56" s="222"/>
      <c r="D56" s="222"/>
      <c r="E56" s="229"/>
      <c r="F56" s="229"/>
      <c r="G56" s="229"/>
      <c r="H56" s="229"/>
      <c r="I56" s="229"/>
      <c r="J56" s="232" t="s">
        <v>17</v>
      </c>
      <c r="K56" s="238" t="s">
        <v>530</v>
      </c>
      <c r="L56" s="245" t="s">
        <v>531</v>
      </c>
      <c r="M56" s="245" t="s">
        <v>532</v>
      </c>
      <c r="N56" s="245" t="s">
        <v>533</v>
      </c>
      <c r="O56" s="254" t="s">
        <v>534</v>
      </c>
      <c r="P56" s="90"/>
      <c r="Q56" s="90"/>
      <c r="R56" s="90"/>
      <c r="S56" s="90"/>
      <c r="T56" s="90"/>
      <c r="U56" s="90"/>
    </row>
    <row r="57" spans="1:21" ht="31.5" customHeight="1" x14ac:dyDescent="0.2">
      <c r="B57" s="1043" t="s">
        <v>50</v>
      </c>
      <c r="C57" s="1044"/>
      <c r="D57" s="1037" t="s">
        <v>64</v>
      </c>
      <c r="E57" s="1038"/>
      <c r="F57" s="1038"/>
      <c r="G57" s="1038"/>
      <c r="H57" s="1038"/>
      <c r="I57" s="1038"/>
      <c r="J57" s="1039"/>
      <c r="K57" s="239"/>
      <c r="L57" s="246"/>
      <c r="M57" s="246"/>
      <c r="N57" s="246"/>
      <c r="O57" s="255"/>
    </row>
    <row r="58" spans="1:21" ht="31.5" customHeight="1" x14ac:dyDescent="0.2">
      <c r="B58" s="1045"/>
      <c r="C58" s="1046"/>
      <c r="D58" s="1040" t="s">
        <v>65</v>
      </c>
      <c r="E58" s="1041"/>
      <c r="F58" s="1041"/>
      <c r="G58" s="1041"/>
      <c r="H58" s="1041"/>
      <c r="I58" s="1041"/>
      <c r="J58" s="1042"/>
      <c r="K58" s="240"/>
      <c r="L58" s="247"/>
      <c r="M58" s="247"/>
      <c r="N58" s="247"/>
      <c r="O58" s="256"/>
    </row>
    <row r="59" spans="1:21" ht="24" customHeight="1" x14ac:dyDescent="0.2">
      <c r="B59" s="218"/>
      <c r="C59" s="218"/>
      <c r="D59" s="227" t="s">
        <v>46</v>
      </c>
      <c r="E59" s="230"/>
      <c r="F59" s="230"/>
      <c r="G59" s="230"/>
      <c r="H59" s="230"/>
      <c r="I59" s="230"/>
      <c r="J59" s="230"/>
      <c r="K59" s="230"/>
      <c r="L59" s="230"/>
      <c r="M59" s="230"/>
      <c r="N59" s="230"/>
      <c r="O59" s="230"/>
    </row>
    <row r="60" spans="1:21" ht="24" customHeight="1" x14ac:dyDescent="0.2">
      <c r="B60" s="219"/>
      <c r="C60" s="219"/>
      <c r="D60" s="227" t="s">
        <v>42</v>
      </c>
      <c r="E60" s="230"/>
      <c r="F60" s="230"/>
      <c r="G60" s="230"/>
      <c r="H60" s="230"/>
      <c r="I60" s="230"/>
      <c r="J60" s="230"/>
      <c r="K60" s="230"/>
      <c r="L60" s="230"/>
      <c r="M60" s="230"/>
      <c r="N60" s="230"/>
      <c r="O60" s="230"/>
    </row>
    <row r="61" spans="1:21" ht="24" customHeight="1" x14ac:dyDescent="0.2">
      <c r="A61" s="90"/>
      <c r="B61" s="215"/>
      <c r="C61" s="90"/>
      <c r="D61" s="90"/>
      <c r="E61" s="90"/>
      <c r="F61" s="90"/>
      <c r="G61" s="90"/>
      <c r="H61" s="90"/>
      <c r="I61" s="90"/>
      <c r="J61" s="90"/>
      <c r="K61" s="90"/>
      <c r="L61" s="90"/>
      <c r="M61" s="90"/>
      <c r="N61" s="90"/>
      <c r="O61" s="90"/>
      <c r="P61" s="90"/>
      <c r="Q61" s="90"/>
      <c r="R61" s="90"/>
      <c r="S61" s="90"/>
      <c r="T61" s="90"/>
      <c r="U61" s="90"/>
    </row>
    <row r="62" spans="1:21" ht="24" customHeight="1" x14ac:dyDescent="0.2">
      <c r="A62" s="90"/>
      <c r="B62" s="215"/>
      <c r="C62" s="90"/>
      <c r="D62" s="90"/>
      <c r="E62" s="90"/>
      <c r="F62" s="90"/>
      <c r="G62" s="90"/>
      <c r="H62" s="90"/>
      <c r="I62" s="90"/>
      <c r="J62" s="90"/>
      <c r="K62" s="90"/>
      <c r="L62" s="90"/>
      <c r="M62" s="90"/>
      <c r="N62" s="90"/>
      <c r="O62" s="90"/>
      <c r="P62" s="90"/>
      <c r="Q62" s="90"/>
      <c r="R62" s="90"/>
      <c r="S62" s="90"/>
      <c r="T62" s="90"/>
      <c r="U62" s="90"/>
    </row>
  </sheetData>
  <sheetProtection algorithmName="SHA-512" hashValue="sblnSmLC7RpAi097G20lLwhqfT5jhcdB/I0j6xhiP04L8gAvxan9RW3QCPYdltCcVRuBH0cVODUFDp6QHoiJMQ==" saltValue="i0T1uVAKWKW6JnHiB56Zl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orientation="portrait"/>
  <headerFooter alignWithMargins="0">
    <oddFooter>&amp;C
&amp;P/&amp;N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51" customWidth="1"/>
    <col min="2" max="3" width="12.6640625" style="51" customWidth="1"/>
    <col min="4" max="4" width="11.6640625" style="51" customWidth="1"/>
    <col min="5" max="8" width="10.33203125" style="51" customWidth="1"/>
    <col min="9" max="13" width="16.33203125" style="51" customWidth="1"/>
    <col min="14" max="19" width="12.6640625" style="51" customWidth="1"/>
    <col min="20" max="20" width="0" style="51" hidden="1" customWidth="1"/>
    <col min="21" max="16384" width="0" style="5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8" t="s">
        <v>23</v>
      </c>
    </row>
    <row r="40" spans="2:13" ht="27.75" customHeight="1" x14ac:dyDescent="0.2">
      <c r="B40" s="214" t="s">
        <v>24</v>
      </c>
      <c r="C40" s="220"/>
      <c r="D40" s="220"/>
      <c r="E40" s="228"/>
      <c r="F40" s="228"/>
      <c r="G40" s="228"/>
      <c r="H40" s="231" t="s">
        <v>17</v>
      </c>
      <c r="I40" s="233" t="s">
        <v>410</v>
      </c>
      <c r="J40" s="241" t="s">
        <v>523</v>
      </c>
      <c r="K40" s="241" t="s">
        <v>524</v>
      </c>
      <c r="L40" s="241" t="s">
        <v>525</v>
      </c>
      <c r="M40" s="268" t="s">
        <v>526</v>
      </c>
    </row>
    <row r="41" spans="2:13" ht="27.75" customHeight="1" x14ac:dyDescent="0.2">
      <c r="B41" s="1047" t="s">
        <v>38</v>
      </c>
      <c r="C41" s="1048"/>
      <c r="D41" s="223"/>
      <c r="E41" s="1072" t="s">
        <v>67</v>
      </c>
      <c r="F41" s="1072"/>
      <c r="G41" s="1072"/>
      <c r="H41" s="1073"/>
      <c r="I41" s="261">
        <v>33430</v>
      </c>
      <c r="J41" s="265">
        <v>34075</v>
      </c>
      <c r="K41" s="265">
        <v>33630</v>
      </c>
      <c r="L41" s="265">
        <v>33365</v>
      </c>
      <c r="M41" s="269">
        <v>32451</v>
      </c>
    </row>
    <row r="42" spans="2:13" ht="27.75" customHeight="1" x14ac:dyDescent="0.2">
      <c r="B42" s="1049"/>
      <c r="C42" s="1050"/>
      <c r="D42" s="224"/>
      <c r="E42" s="1063" t="s">
        <v>73</v>
      </c>
      <c r="F42" s="1063"/>
      <c r="G42" s="1063"/>
      <c r="H42" s="1064"/>
      <c r="I42" s="262" t="s">
        <v>198</v>
      </c>
      <c r="J42" s="266" t="s">
        <v>198</v>
      </c>
      <c r="K42" s="266" t="s">
        <v>198</v>
      </c>
      <c r="L42" s="266" t="s">
        <v>198</v>
      </c>
      <c r="M42" s="270" t="s">
        <v>198</v>
      </c>
    </row>
    <row r="43" spans="2:13" ht="27.75" customHeight="1" x14ac:dyDescent="0.2">
      <c r="B43" s="1049"/>
      <c r="C43" s="1050"/>
      <c r="D43" s="224"/>
      <c r="E43" s="1063" t="s">
        <v>75</v>
      </c>
      <c r="F43" s="1063"/>
      <c r="G43" s="1063"/>
      <c r="H43" s="1064"/>
      <c r="I43" s="262">
        <v>12875</v>
      </c>
      <c r="J43" s="266">
        <v>12406</v>
      </c>
      <c r="K43" s="266">
        <v>12558</v>
      </c>
      <c r="L43" s="266">
        <v>12021</v>
      </c>
      <c r="M43" s="270">
        <v>12052</v>
      </c>
    </row>
    <row r="44" spans="2:13" ht="27.75" customHeight="1" x14ac:dyDescent="0.2">
      <c r="B44" s="1049"/>
      <c r="C44" s="1050"/>
      <c r="D44" s="224"/>
      <c r="E44" s="1063" t="s">
        <v>77</v>
      </c>
      <c r="F44" s="1063"/>
      <c r="G44" s="1063"/>
      <c r="H44" s="1064"/>
      <c r="I44" s="262">
        <v>674</v>
      </c>
      <c r="J44" s="266">
        <v>595</v>
      </c>
      <c r="K44" s="266">
        <v>650</v>
      </c>
      <c r="L44" s="266">
        <v>537</v>
      </c>
      <c r="M44" s="270">
        <v>449</v>
      </c>
    </row>
    <row r="45" spans="2:13" ht="27.75" customHeight="1" x14ac:dyDescent="0.2">
      <c r="B45" s="1049"/>
      <c r="C45" s="1050"/>
      <c r="D45" s="224"/>
      <c r="E45" s="1063" t="s">
        <v>79</v>
      </c>
      <c r="F45" s="1063"/>
      <c r="G45" s="1063"/>
      <c r="H45" s="1064"/>
      <c r="I45" s="262">
        <v>6369</v>
      </c>
      <c r="J45" s="266">
        <v>6138</v>
      </c>
      <c r="K45" s="266">
        <v>5821</v>
      </c>
      <c r="L45" s="266">
        <v>5641</v>
      </c>
      <c r="M45" s="270">
        <v>5290</v>
      </c>
    </row>
    <row r="46" spans="2:13" ht="27.75" customHeight="1" x14ac:dyDescent="0.2">
      <c r="B46" s="1049"/>
      <c r="C46" s="1050"/>
      <c r="D46" s="225"/>
      <c r="E46" s="1063" t="s">
        <v>78</v>
      </c>
      <c r="F46" s="1063"/>
      <c r="G46" s="1063"/>
      <c r="H46" s="1064"/>
      <c r="I46" s="262" t="s">
        <v>198</v>
      </c>
      <c r="J46" s="266" t="s">
        <v>198</v>
      </c>
      <c r="K46" s="266" t="s">
        <v>198</v>
      </c>
      <c r="L46" s="266" t="s">
        <v>198</v>
      </c>
      <c r="M46" s="270" t="s">
        <v>198</v>
      </c>
    </row>
    <row r="47" spans="2:13" ht="27.75" customHeight="1" x14ac:dyDescent="0.2">
      <c r="B47" s="1049"/>
      <c r="C47" s="1050"/>
      <c r="D47" s="258"/>
      <c r="E47" s="1069" t="s">
        <v>82</v>
      </c>
      <c r="F47" s="1070"/>
      <c r="G47" s="1070"/>
      <c r="H47" s="1071"/>
      <c r="I47" s="262" t="s">
        <v>198</v>
      </c>
      <c r="J47" s="266" t="s">
        <v>198</v>
      </c>
      <c r="K47" s="266" t="s">
        <v>198</v>
      </c>
      <c r="L47" s="266" t="s">
        <v>198</v>
      </c>
      <c r="M47" s="270" t="s">
        <v>198</v>
      </c>
    </row>
    <row r="48" spans="2:13" ht="27.75" customHeight="1" x14ac:dyDescent="0.2">
      <c r="B48" s="1049"/>
      <c r="C48" s="1050"/>
      <c r="D48" s="224"/>
      <c r="E48" s="1063" t="s">
        <v>88</v>
      </c>
      <c r="F48" s="1063"/>
      <c r="G48" s="1063"/>
      <c r="H48" s="1064"/>
      <c r="I48" s="262" t="s">
        <v>198</v>
      </c>
      <c r="J48" s="266" t="s">
        <v>198</v>
      </c>
      <c r="K48" s="266" t="s">
        <v>198</v>
      </c>
      <c r="L48" s="266" t="s">
        <v>198</v>
      </c>
      <c r="M48" s="270" t="s">
        <v>198</v>
      </c>
    </row>
    <row r="49" spans="2:13" ht="27.75" customHeight="1" x14ac:dyDescent="0.2">
      <c r="B49" s="1051"/>
      <c r="C49" s="1052"/>
      <c r="D49" s="224"/>
      <c r="E49" s="1063" t="s">
        <v>92</v>
      </c>
      <c r="F49" s="1063"/>
      <c r="G49" s="1063"/>
      <c r="H49" s="1064"/>
      <c r="I49" s="262" t="s">
        <v>198</v>
      </c>
      <c r="J49" s="266" t="s">
        <v>198</v>
      </c>
      <c r="K49" s="266" t="s">
        <v>198</v>
      </c>
      <c r="L49" s="266" t="s">
        <v>198</v>
      </c>
      <c r="M49" s="270" t="s">
        <v>198</v>
      </c>
    </row>
    <row r="50" spans="2:13" ht="27.75" customHeight="1" x14ac:dyDescent="0.2">
      <c r="B50" s="1067" t="s">
        <v>94</v>
      </c>
      <c r="C50" s="1068"/>
      <c r="D50" s="259"/>
      <c r="E50" s="1063" t="s">
        <v>95</v>
      </c>
      <c r="F50" s="1063"/>
      <c r="G50" s="1063"/>
      <c r="H50" s="1064"/>
      <c r="I50" s="262">
        <v>7425</v>
      </c>
      <c r="J50" s="266">
        <v>7955</v>
      </c>
      <c r="K50" s="266">
        <v>7854</v>
      </c>
      <c r="L50" s="266">
        <v>8656</v>
      </c>
      <c r="M50" s="270">
        <v>11821</v>
      </c>
    </row>
    <row r="51" spans="2:13" ht="27.75" customHeight="1" x14ac:dyDescent="0.2">
      <c r="B51" s="1049"/>
      <c r="C51" s="1050"/>
      <c r="D51" s="224"/>
      <c r="E51" s="1063" t="s">
        <v>97</v>
      </c>
      <c r="F51" s="1063"/>
      <c r="G51" s="1063"/>
      <c r="H51" s="1064"/>
      <c r="I51" s="262">
        <v>9789</v>
      </c>
      <c r="J51" s="266">
        <v>9529</v>
      </c>
      <c r="K51" s="266">
        <v>9485</v>
      </c>
      <c r="L51" s="266">
        <v>9615</v>
      </c>
      <c r="M51" s="270">
        <v>9307</v>
      </c>
    </row>
    <row r="52" spans="2:13" ht="27.75" customHeight="1" x14ac:dyDescent="0.2">
      <c r="B52" s="1051"/>
      <c r="C52" s="1052"/>
      <c r="D52" s="224"/>
      <c r="E52" s="1063" t="s">
        <v>48</v>
      </c>
      <c r="F52" s="1063"/>
      <c r="G52" s="1063"/>
      <c r="H52" s="1064"/>
      <c r="I52" s="262">
        <v>36127</v>
      </c>
      <c r="J52" s="266">
        <v>36527</v>
      </c>
      <c r="K52" s="266">
        <v>36264</v>
      </c>
      <c r="L52" s="266">
        <v>36415</v>
      </c>
      <c r="M52" s="270">
        <v>36303</v>
      </c>
    </row>
    <row r="53" spans="2:13" ht="27.75" customHeight="1" x14ac:dyDescent="0.2">
      <c r="B53" s="1057" t="s">
        <v>53</v>
      </c>
      <c r="C53" s="1058"/>
      <c r="D53" s="226"/>
      <c r="E53" s="1065" t="s">
        <v>101</v>
      </c>
      <c r="F53" s="1065"/>
      <c r="G53" s="1065"/>
      <c r="H53" s="1066"/>
      <c r="I53" s="263">
        <v>7</v>
      </c>
      <c r="J53" s="267">
        <v>-798</v>
      </c>
      <c r="K53" s="267">
        <v>-944</v>
      </c>
      <c r="L53" s="267">
        <v>-3121</v>
      </c>
      <c r="M53" s="271">
        <v>-7188</v>
      </c>
    </row>
    <row r="54" spans="2:13" ht="27.75" customHeight="1" x14ac:dyDescent="0.2">
      <c r="B54" s="257" t="s">
        <v>0</v>
      </c>
      <c r="C54" s="197"/>
      <c r="D54" s="197"/>
      <c r="E54" s="260"/>
      <c r="F54" s="260"/>
      <c r="G54" s="260"/>
      <c r="H54" s="260"/>
      <c r="I54" s="264"/>
      <c r="J54" s="264"/>
      <c r="K54" s="264"/>
      <c r="L54" s="264"/>
      <c r="M54" s="264"/>
    </row>
    <row r="55" spans="2:13" ht="13.2" x14ac:dyDescent="0.2"/>
  </sheetData>
  <sheetProtection algorithmName="SHA-512" hashValue="XYvbfk/QbkHWxI/4S2X/AjFXX+ZDspvUnOfCjUQ5YThSgj5uswT7dGHDMPa/oYpXFt+VsouHDG9opf7WHMAQOQ==" saltValue="RCbdukm6BHGsyaWqvp/8G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orientation="portrait"/>
  <headerFooter alignWithMargins="0">
    <oddFooter>&amp;C
&amp;P/&amp;N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51" customWidth="1"/>
    <col min="2" max="2" width="16.33203125" style="51" customWidth="1"/>
    <col min="3" max="5" width="26.21875" style="51" customWidth="1"/>
    <col min="6" max="8" width="24.21875" style="51" customWidth="1"/>
    <col min="9" max="14" width="26" style="51" customWidth="1"/>
    <col min="15" max="15" width="6.10937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90"/>
      <c r="C53" s="90"/>
      <c r="D53" s="90"/>
      <c r="E53" s="90"/>
      <c r="F53" s="90"/>
      <c r="G53" s="90"/>
      <c r="H53" s="287" t="s">
        <v>99</v>
      </c>
    </row>
    <row r="54" spans="2:8" ht="29.25" customHeight="1" x14ac:dyDescent="0.25">
      <c r="B54" s="272" t="s">
        <v>6</v>
      </c>
      <c r="C54" s="278"/>
      <c r="D54" s="278"/>
      <c r="E54" s="279" t="s">
        <v>17</v>
      </c>
      <c r="F54" s="280" t="s">
        <v>524</v>
      </c>
      <c r="G54" s="280" t="s">
        <v>525</v>
      </c>
      <c r="H54" s="288" t="s">
        <v>526</v>
      </c>
    </row>
    <row r="55" spans="2:8" ht="52.5" customHeight="1" x14ac:dyDescent="0.2">
      <c r="B55" s="273"/>
      <c r="C55" s="1079" t="s">
        <v>105</v>
      </c>
      <c r="D55" s="1079"/>
      <c r="E55" s="1080"/>
      <c r="F55" s="281">
        <v>3548</v>
      </c>
      <c r="G55" s="281">
        <v>3906</v>
      </c>
      <c r="H55" s="289">
        <v>6006</v>
      </c>
    </row>
    <row r="56" spans="2:8" ht="52.5" customHeight="1" x14ac:dyDescent="0.2">
      <c r="B56" s="274"/>
      <c r="C56" s="1081" t="s">
        <v>108</v>
      </c>
      <c r="D56" s="1081"/>
      <c r="E56" s="1082"/>
      <c r="F56" s="282" t="s">
        <v>198</v>
      </c>
      <c r="G56" s="282" t="s">
        <v>198</v>
      </c>
      <c r="H56" s="290" t="s">
        <v>198</v>
      </c>
    </row>
    <row r="57" spans="2:8" ht="53.25" customHeight="1" x14ac:dyDescent="0.2">
      <c r="B57" s="274"/>
      <c r="C57" s="1083" t="s">
        <v>71</v>
      </c>
      <c r="D57" s="1083"/>
      <c r="E57" s="1084"/>
      <c r="F57" s="283">
        <v>3223</v>
      </c>
      <c r="G57" s="283">
        <v>3901</v>
      </c>
      <c r="H57" s="291">
        <v>4871</v>
      </c>
    </row>
    <row r="58" spans="2:8" ht="45.75" customHeight="1" x14ac:dyDescent="0.2">
      <c r="B58" s="275"/>
      <c r="C58" s="1074" t="s">
        <v>544</v>
      </c>
      <c r="D58" s="1075"/>
      <c r="E58" s="1076"/>
      <c r="F58" s="284">
        <v>2478</v>
      </c>
      <c r="G58" s="284">
        <v>2481</v>
      </c>
      <c r="H58" s="292">
        <v>3484</v>
      </c>
    </row>
    <row r="59" spans="2:8" ht="45.75" customHeight="1" x14ac:dyDescent="0.2">
      <c r="B59" s="275"/>
      <c r="C59" s="1074" t="s">
        <v>543</v>
      </c>
      <c r="D59" s="1075"/>
      <c r="E59" s="1076"/>
      <c r="F59" s="284">
        <v>0</v>
      </c>
      <c r="G59" s="284">
        <v>504</v>
      </c>
      <c r="H59" s="292">
        <v>504</v>
      </c>
    </row>
    <row r="60" spans="2:8" ht="45.75" customHeight="1" x14ac:dyDescent="0.2">
      <c r="B60" s="275"/>
      <c r="C60" s="1074" t="s">
        <v>542</v>
      </c>
      <c r="D60" s="1075"/>
      <c r="E60" s="1076"/>
      <c r="F60" s="284">
        <v>350</v>
      </c>
      <c r="G60" s="284">
        <v>370</v>
      </c>
      <c r="H60" s="292">
        <v>368</v>
      </c>
    </row>
    <row r="61" spans="2:8" ht="45.75" customHeight="1" x14ac:dyDescent="0.2">
      <c r="B61" s="275"/>
      <c r="C61" s="1074" t="s">
        <v>541</v>
      </c>
      <c r="D61" s="1075"/>
      <c r="E61" s="1076"/>
      <c r="F61" s="284" t="s">
        <v>198</v>
      </c>
      <c r="G61" s="284">
        <v>126</v>
      </c>
      <c r="H61" s="292">
        <v>103</v>
      </c>
    </row>
    <row r="62" spans="2:8" ht="45.75" customHeight="1" x14ac:dyDescent="0.2">
      <c r="B62" s="276"/>
      <c r="C62" s="1074" t="s">
        <v>510</v>
      </c>
      <c r="D62" s="1075"/>
      <c r="E62" s="1076"/>
      <c r="F62" s="285">
        <v>100</v>
      </c>
      <c r="G62" s="285">
        <v>100</v>
      </c>
      <c r="H62" s="293">
        <v>100</v>
      </c>
    </row>
    <row r="63" spans="2:8" ht="52.5" customHeight="1" x14ac:dyDescent="0.2">
      <c r="B63" s="277"/>
      <c r="C63" s="1077" t="s">
        <v>112</v>
      </c>
      <c r="D63" s="1077"/>
      <c r="E63" s="1078"/>
      <c r="F63" s="286">
        <v>6772</v>
      </c>
      <c r="G63" s="286">
        <v>7808</v>
      </c>
      <c r="H63" s="294">
        <v>10878</v>
      </c>
    </row>
    <row r="64" spans="2:8" ht="13.2" x14ac:dyDescent="0.2"/>
  </sheetData>
  <sheetProtection algorithmName="SHA-512" hashValue="sXPQ3sn8wUceP2wG8QUVqXotpQ8PCJAafwfXwGLCxEnP/oYqcf/wfMFtCjoB4gCIG13v+pSQZVbgx5h707exTw==" saltValue="VGcXVJKsfqDAU5beDBDFO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orientation="portrait"/>
  <headerFooter alignWithMargins="0">
    <oddFooter>&amp;C
&amp;P/&amp;N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2"/>
  <cols>
    <col min="1" max="1" width="6.33203125" style="1087" customWidth="1"/>
    <col min="2" max="107" width="2.44140625" style="1087" customWidth="1"/>
    <col min="108" max="108" width="6.109375" style="1094" customWidth="1"/>
    <col min="109" max="109" width="5.88671875" style="1093" customWidth="1"/>
    <col min="110" max="110" width="8.6640625" style="1087" hidden="1" customWidth="1"/>
    <col min="111" max="16384" width="8.6640625" style="1087" hidden="1"/>
  </cols>
  <sheetData>
    <row r="1" spans="1:109" ht="42.75" customHeight="1" x14ac:dyDescent="0.2">
      <c r="A1" s="1085"/>
      <c r="B1" s="1086"/>
      <c r="DD1" s="1087"/>
      <c r="DE1" s="1087"/>
    </row>
    <row r="2" spans="1:109" ht="25.5" customHeight="1" x14ac:dyDescent="0.2">
      <c r="A2" s="1088"/>
      <c r="C2" s="1088"/>
      <c r="O2" s="1088"/>
      <c r="P2" s="1088"/>
      <c r="Q2" s="1088"/>
      <c r="R2" s="1088"/>
      <c r="S2" s="1088"/>
      <c r="T2" s="1088"/>
      <c r="U2" s="1088"/>
      <c r="V2" s="1088"/>
      <c r="W2" s="1088"/>
      <c r="X2" s="1088"/>
      <c r="Y2" s="1088"/>
      <c r="Z2" s="1088"/>
      <c r="AA2" s="1088"/>
      <c r="AB2" s="1088"/>
      <c r="AC2" s="1088"/>
      <c r="AD2" s="1088"/>
      <c r="AE2" s="1088"/>
      <c r="AF2" s="1088"/>
      <c r="AG2" s="1088"/>
      <c r="AH2" s="1088"/>
      <c r="AI2" s="1088"/>
      <c r="AU2" s="1088"/>
      <c r="BG2" s="1088"/>
      <c r="BS2" s="1088"/>
      <c r="CE2" s="1088"/>
      <c r="CQ2" s="1088"/>
      <c r="DD2" s="1087"/>
      <c r="DE2" s="1087"/>
    </row>
    <row r="3" spans="1:109" ht="25.5" customHeight="1" x14ac:dyDescent="0.2">
      <c r="A3" s="1088"/>
      <c r="C3" s="1088"/>
      <c r="O3" s="1088"/>
      <c r="P3" s="1088"/>
      <c r="Q3" s="1088"/>
      <c r="R3" s="1088"/>
      <c r="S3" s="1088"/>
      <c r="T3" s="1088"/>
      <c r="U3" s="1088"/>
      <c r="V3" s="1088"/>
      <c r="W3" s="1088"/>
      <c r="X3" s="1088"/>
      <c r="Y3" s="1088"/>
      <c r="Z3" s="1088"/>
      <c r="AA3" s="1088"/>
      <c r="AB3" s="1088"/>
      <c r="AC3" s="1088"/>
      <c r="AD3" s="1088"/>
      <c r="AE3" s="1088"/>
      <c r="AF3" s="1088"/>
      <c r="AG3" s="1088"/>
      <c r="AH3" s="1088"/>
      <c r="AI3" s="1088"/>
      <c r="AU3" s="1088"/>
      <c r="BG3" s="1088"/>
      <c r="BS3" s="1088"/>
      <c r="CE3" s="1088"/>
      <c r="CQ3" s="1088"/>
      <c r="DD3" s="1087"/>
      <c r="DE3" s="1087"/>
    </row>
    <row r="4" spans="1:109" s="83" customFormat="1" ht="13.2" x14ac:dyDescent="0.2">
      <c r="A4" s="1088"/>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1088"/>
      <c r="BA4" s="1088"/>
      <c r="BB4" s="1088"/>
      <c r="BC4" s="1088"/>
      <c r="BD4" s="1088"/>
      <c r="BE4" s="1088"/>
      <c r="BF4" s="1088"/>
      <c r="BG4" s="1088"/>
      <c r="BH4" s="1088"/>
      <c r="BI4" s="1088"/>
      <c r="BJ4" s="1088"/>
      <c r="BK4" s="1088"/>
      <c r="BL4" s="1088"/>
      <c r="BM4" s="1088"/>
      <c r="BN4" s="1088"/>
      <c r="BO4" s="1088"/>
      <c r="BP4" s="1088"/>
      <c r="BQ4" s="1088"/>
      <c r="BR4" s="1088"/>
      <c r="BS4" s="1088"/>
      <c r="BT4" s="1088"/>
      <c r="BU4" s="1088"/>
      <c r="BV4" s="1088"/>
      <c r="BW4" s="1088"/>
      <c r="BX4" s="1088"/>
      <c r="BY4" s="1088"/>
      <c r="BZ4" s="1088"/>
      <c r="CA4" s="1088"/>
      <c r="CB4" s="1088"/>
      <c r="CC4" s="1088"/>
      <c r="CD4" s="1088"/>
      <c r="CE4" s="1088"/>
      <c r="CF4" s="1088"/>
      <c r="CG4" s="1088"/>
      <c r="CH4" s="1088"/>
      <c r="CI4" s="1088"/>
      <c r="CJ4" s="1088"/>
      <c r="CK4" s="1088"/>
      <c r="CL4" s="1088"/>
      <c r="CM4" s="1088"/>
      <c r="CN4" s="1088"/>
      <c r="CO4" s="1088"/>
      <c r="CP4" s="1088"/>
      <c r="CQ4" s="1088"/>
      <c r="CR4" s="1088"/>
      <c r="CS4" s="1088"/>
      <c r="CT4" s="1088"/>
      <c r="CU4" s="1088"/>
      <c r="CV4" s="1088"/>
      <c r="CW4" s="1088"/>
      <c r="CX4" s="1088"/>
      <c r="CY4" s="1088"/>
      <c r="CZ4" s="1088"/>
      <c r="DA4" s="1088"/>
      <c r="DB4" s="1088"/>
      <c r="DC4" s="1088"/>
      <c r="DD4" s="1088"/>
      <c r="DE4" s="1088"/>
    </row>
    <row r="5" spans="1:109" s="83" customFormat="1" ht="13.2" x14ac:dyDescent="0.2">
      <c r="A5" s="1088"/>
      <c r="B5" s="1088"/>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8"/>
      <c r="AK5" s="1088"/>
      <c r="AL5" s="1088"/>
      <c r="AM5" s="1088"/>
      <c r="AN5" s="1088"/>
      <c r="AO5" s="1088"/>
      <c r="AP5" s="1088"/>
      <c r="AQ5" s="1088"/>
      <c r="AR5" s="1088"/>
      <c r="AS5" s="1088"/>
      <c r="AT5" s="1088"/>
      <c r="AU5" s="1088"/>
      <c r="AV5" s="1088"/>
      <c r="AW5" s="1088"/>
      <c r="AX5" s="1088"/>
      <c r="AY5" s="1088"/>
      <c r="AZ5" s="1088"/>
      <c r="BA5" s="1088"/>
      <c r="BB5" s="1088"/>
      <c r="BC5" s="1088"/>
      <c r="BD5" s="1088"/>
      <c r="BE5" s="1088"/>
      <c r="BF5" s="1088"/>
      <c r="BG5" s="1088"/>
      <c r="BH5" s="1088"/>
      <c r="BI5" s="1088"/>
      <c r="BJ5" s="1088"/>
      <c r="BK5" s="1088"/>
      <c r="BL5" s="1088"/>
      <c r="BM5" s="1088"/>
      <c r="BN5" s="1088"/>
      <c r="BO5" s="1088"/>
      <c r="BP5" s="1088"/>
      <c r="BQ5" s="1088"/>
      <c r="BR5" s="1088"/>
      <c r="BS5" s="1088"/>
      <c r="BT5" s="1088"/>
      <c r="BU5" s="1088"/>
      <c r="BV5" s="1088"/>
      <c r="BW5" s="1088"/>
      <c r="BX5" s="1088"/>
      <c r="BY5" s="1088"/>
      <c r="BZ5" s="1088"/>
      <c r="CA5" s="1088"/>
      <c r="CB5" s="1088"/>
      <c r="CC5" s="1088"/>
      <c r="CD5" s="1088"/>
      <c r="CE5" s="1088"/>
      <c r="CF5" s="1088"/>
      <c r="CG5" s="1088"/>
      <c r="CH5" s="1088"/>
      <c r="CI5" s="1088"/>
      <c r="CJ5" s="1088"/>
      <c r="CK5" s="1088"/>
      <c r="CL5" s="1088"/>
      <c r="CM5" s="1088"/>
      <c r="CN5" s="1088"/>
      <c r="CO5" s="1088"/>
      <c r="CP5" s="1088"/>
      <c r="CQ5" s="1088"/>
      <c r="CR5" s="1088"/>
      <c r="CS5" s="1088"/>
      <c r="CT5" s="1088"/>
      <c r="CU5" s="1088"/>
      <c r="CV5" s="1088"/>
      <c r="CW5" s="1088"/>
      <c r="CX5" s="1088"/>
      <c r="CY5" s="1088"/>
      <c r="CZ5" s="1088"/>
      <c r="DA5" s="1088"/>
      <c r="DB5" s="1088"/>
      <c r="DC5" s="1088"/>
      <c r="DD5" s="1088"/>
      <c r="DE5" s="1088"/>
    </row>
    <row r="6" spans="1:109" s="83" customFormat="1" ht="13.2" x14ac:dyDescent="0.2">
      <c r="A6" s="1088"/>
      <c r="B6" s="1088"/>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c r="AE6" s="1088"/>
      <c r="AF6" s="1088"/>
      <c r="AG6" s="1088"/>
      <c r="AH6" s="1088"/>
      <c r="AI6" s="1088"/>
      <c r="AJ6" s="1088"/>
      <c r="AK6" s="1088"/>
      <c r="AL6" s="1088"/>
      <c r="AM6" s="1088"/>
      <c r="AN6" s="1088"/>
      <c r="AO6" s="1088"/>
      <c r="AP6" s="1088"/>
      <c r="AQ6" s="1088"/>
      <c r="AR6" s="1088"/>
      <c r="AS6" s="1088"/>
      <c r="AT6" s="1088"/>
      <c r="AU6" s="1088"/>
      <c r="AV6" s="1088"/>
      <c r="AW6" s="1088"/>
      <c r="AX6" s="1088"/>
      <c r="AY6" s="1088"/>
      <c r="AZ6" s="1088"/>
      <c r="BA6" s="1088"/>
      <c r="BB6" s="1088"/>
      <c r="BC6" s="1088"/>
      <c r="BD6" s="1088"/>
      <c r="BE6" s="1088"/>
      <c r="BF6" s="1088"/>
      <c r="BG6" s="1088"/>
      <c r="BH6" s="1088"/>
      <c r="BI6" s="1088"/>
      <c r="BJ6" s="1088"/>
      <c r="BK6" s="1088"/>
      <c r="BL6" s="1088"/>
      <c r="BM6" s="1088"/>
      <c r="BN6" s="1088"/>
      <c r="BO6" s="1088"/>
      <c r="BP6" s="1088"/>
      <c r="BQ6" s="1088"/>
      <c r="BR6" s="1088"/>
      <c r="BS6" s="1088"/>
      <c r="BT6" s="1088"/>
      <c r="BU6" s="1088"/>
      <c r="BV6" s="1088"/>
      <c r="BW6" s="1088"/>
      <c r="BX6" s="1088"/>
      <c r="BY6" s="1088"/>
      <c r="BZ6" s="1088"/>
      <c r="CA6" s="1088"/>
      <c r="CB6" s="1088"/>
      <c r="CC6" s="1088"/>
      <c r="CD6" s="1088"/>
      <c r="CE6" s="1088"/>
      <c r="CF6" s="1088"/>
      <c r="CG6" s="1088"/>
      <c r="CH6" s="1088"/>
      <c r="CI6" s="1088"/>
      <c r="CJ6" s="1088"/>
      <c r="CK6" s="1088"/>
      <c r="CL6" s="1088"/>
      <c r="CM6" s="1088"/>
      <c r="CN6" s="1088"/>
      <c r="CO6" s="1088"/>
      <c r="CP6" s="1088"/>
      <c r="CQ6" s="1088"/>
      <c r="CR6" s="1088"/>
      <c r="CS6" s="1088"/>
      <c r="CT6" s="1088"/>
      <c r="CU6" s="1088"/>
      <c r="CV6" s="1088"/>
      <c r="CW6" s="1088"/>
      <c r="CX6" s="1088"/>
      <c r="CY6" s="1088"/>
      <c r="CZ6" s="1088"/>
      <c r="DA6" s="1088"/>
      <c r="DB6" s="1088"/>
      <c r="DC6" s="1088"/>
      <c r="DD6" s="1088"/>
      <c r="DE6" s="1088"/>
    </row>
    <row r="7" spans="1:109" s="83" customFormat="1" ht="13.2" x14ac:dyDescent="0.2">
      <c r="A7" s="1088"/>
      <c r="B7" s="1088"/>
      <c r="C7" s="1088"/>
      <c r="D7" s="1088"/>
      <c r="E7" s="1088"/>
      <c r="F7" s="1088"/>
      <c r="G7" s="1088"/>
      <c r="H7" s="1088"/>
      <c r="I7" s="1088"/>
      <c r="J7" s="1088"/>
      <c r="K7" s="1088"/>
      <c r="L7" s="1088"/>
      <c r="M7" s="1088"/>
      <c r="N7" s="1088"/>
      <c r="O7" s="1088"/>
      <c r="P7" s="1088"/>
      <c r="Q7" s="1088"/>
      <c r="R7" s="1088"/>
      <c r="S7" s="1088"/>
      <c r="T7" s="1088"/>
      <c r="U7" s="1088"/>
      <c r="V7" s="1088"/>
      <c r="W7" s="1088"/>
      <c r="X7" s="1088"/>
      <c r="Y7" s="1088"/>
      <c r="Z7" s="1088"/>
      <c r="AA7" s="1088"/>
      <c r="AB7" s="1088"/>
      <c r="AC7" s="1088"/>
      <c r="AD7" s="1088"/>
      <c r="AE7" s="1088"/>
      <c r="AF7" s="1088"/>
      <c r="AG7" s="1088"/>
      <c r="AH7" s="1088"/>
      <c r="AI7" s="1088"/>
      <c r="AJ7" s="1088"/>
      <c r="AK7" s="1088"/>
      <c r="AL7" s="1088"/>
      <c r="AM7" s="1088"/>
      <c r="AN7" s="1088"/>
      <c r="AO7" s="1088"/>
      <c r="AP7" s="1088"/>
      <c r="AQ7" s="1088"/>
      <c r="AR7" s="1088"/>
      <c r="AS7" s="1088"/>
      <c r="AT7" s="1088"/>
      <c r="AU7" s="1088"/>
      <c r="AV7" s="1088"/>
      <c r="AW7" s="1088"/>
      <c r="AX7" s="1088"/>
      <c r="AY7" s="1088"/>
      <c r="AZ7" s="1088"/>
      <c r="BA7" s="1088"/>
      <c r="BB7" s="1088"/>
      <c r="BC7" s="1088"/>
      <c r="BD7" s="1088"/>
      <c r="BE7" s="1088"/>
      <c r="BF7" s="1088"/>
      <c r="BG7" s="1088"/>
      <c r="BH7" s="1088"/>
      <c r="BI7" s="1088"/>
      <c r="BJ7" s="1088"/>
      <c r="BK7" s="1088"/>
      <c r="BL7" s="1088"/>
      <c r="BM7" s="1088"/>
      <c r="BN7" s="1088"/>
      <c r="BO7" s="1088"/>
      <c r="BP7" s="1088"/>
      <c r="BQ7" s="1088"/>
      <c r="BR7" s="1088"/>
      <c r="BS7" s="1088"/>
      <c r="BT7" s="1088"/>
      <c r="BU7" s="1088"/>
      <c r="BV7" s="1088"/>
      <c r="BW7" s="1088"/>
      <c r="BX7" s="1088"/>
      <c r="BY7" s="1088"/>
      <c r="BZ7" s="1088"/>
      <c r="CA7" s="1088"/>
      <c r="CB7" s="1088"/>
      <c r="CC7" s="1088"/>
      <c r="CD7" s="1088"/>
      <c r="CE7" s="1088"/>
      <c r="CF7" s="1088"/>
      <c r="CG7" s="1088"/>
      <c r="CH7" s="1088"/>
      <c r="CI7" s="1088"/>
      <c r="CJ7" s="1088"/>
      <c r="CK7" s="1088"/>
      <c r="CL7" s="1088"/>
      <c r="CM7" s="1088"/>
      <c r="CN7" s="1088"/>
      <c r="CO7" s="1088"/>
      <c r="CP7" s="1088"/>
      <c r="CQ7" s="1088"/>
      <c r="CR7" s="1088"/>
      <c r="CS7" s="1088"/>
      <c r="CT7" s="1088"/>
      <c r="CU7" s="1088"/>
      <c r="CV7" s="1088"/>
      <c r="CW7" s="1088"/>
      <c r="CX7" s="1088"/>
      <c r="CY7" s="1088"/>
      <c r="CZ7" s="1088"/>
      <c r="DA7" s="1088"/>
      <c r="DB7" s="1088"/>
      <c r="DC7" s="1088"/>
      <c r="DD7" s="1088"/>
      <c r="DE7" s="1088"/>
    </row>
    <row r="8" spans="1:109" s="83" customFormat="1" ht="13.2" x14ac:dyDescent="0.2">
      <c r="A8" s="1088"/>
      <c r="B8" s="1088"/>
      <c r="C8" s="1088"/>
      <c r="D8" s="1088"/>
      <c r="E8" s="1088"/>
      <c r="F8" s="1088"/>
      <c r="G8" s="1088"/>
      <c r="H8" s="1088"/>
      <c r="I8" s="1088"/>
      <c r="J8" s="1088"/>
      <c r="K8" s="1088"/>
      <c r="L8" s="1088"/>
      <c r="M8" s="1088"/>
      <c r="N8" s="1088"/>
      <c r="O8" s="1088"/>
      <c r="P8" s="1088"/>
      <c r="Q8" s="1088"/>
      <c r="R8" s="1088"/>
      <c r="S8" s="1088"/>
      <c r="T8" s="1088"/>
      <c r="U8" s="1088"/>
      <c r="V8" s="1088"/>
      <c r="W8" s="1088"/>
      <c r="X8" s="1088"/>
      <c r="Y8" s="1088"/>
      <c r="Z8" s="1088"/>
      <c r="AA8" s="1088"/>
      <c r="AB8" s="1088"/>
      <c r="AC8" s="1088"/>
      <c r="AD8" s="1088"/>
      <c r="AE8" s="1088"/>
      <c r="AF8" s="1088"/>
      <c r="AG8" s="1088"/>
      <c r="AH8" s="1088"/>
      <c r="AI8" s="1088"/>
      <c r="AJ8" s="1088"/>
      <c r="AK8" s="1088"/>
      <c r="AL8" s="1088"/>
      <c r="AM8" s="1088"/>
      <c r="AN8" s="1088"/>
      <c r="AO8" s="1088"/>
      <c r="AP8" s="1088"/>
      <c r="AQ8" s="1088"/>
      <c r="AR8" s="1088"/>
      <c r="AS8" s="1088"/>
      <c r="AT8" s="1088"/>
      <c r="AU8" s="1088"/>
      <c r="AV8" s="1088"/>
      <c r="AW8" s="1088"/>
      <c r="AX8" s="1088"/>
      <c r="AY8" s="1088"/>
      <c r="AZ8" s="1088"/>
      <c r="BA8" s="1088"/>
      <c r="BB8" s="1088"/>
      <c r="BC8" s="1088"/>
      <c r="BD8" s="1088"/>
      <c r="BE8" s="1088"/>
      <c r="BF8" s="1088"/>
      <c r="BG8" s="1088"/>
      <c r="BH8" s="1088"/>
      <c r="BI8" s="1088"/>
      <c r="BJ8" s="1088"/>
      <c r="BK8" s="1088"/>
      <c r="BL8" s="1088"/>
      <c r="BM8" s="1088"/>
      <c r="BN8" s="1088"/>
      <c r="BO8" s="1088"/>
      <c r="BP8" s="1088"/>
      <c r="BQ8" s="1088"/>
      <c r="BR8" s="1088"/>
      <c r="BS8" s="1088"/>
      <c r="BT8" s="1088"/>
      <c r="BU8" s="1088"/>
      <c r="BV8" s="1088"/>
      <c r="BW8" s="1088"/>
      <c r="BX8" s="1088"/>
      <c r="BY8" s="1088"/>
      <c r="BZ8" s="1088"/>
      <c r="CA8" s="1088"/>
      <c r="CB8" s="1088"/>
      <c r="CC8" s="1088"/>
      <c r="CD8" s="1088"/>
      <c r="CE8" s="1088"/>
      <c r="CF8" s="1088"/>
      <c r="CG8" s="1088"/>
      <c r="CH8" s="1088"/>
      <c r="CI8" s="1088"/>
      <c r="CJ8" s="1088"/>
      <c r="CK8" s="1088"/>
      <c r="CL8" s="1088"/>
      <c r="CM8" s="1088"/>
      <c r="CN8" s="1088"/>
      <c r="CO8" s="1088"/>
      <c r="CP8" s="1088"/>
      <c r="CQ8" s="1088"/>
      <c r="CR8" s="1088"/>
      <c r="CS8" s="1088"/>
      <c r="CT8" s="1088"/>
      <c r="CU8" s="1088"/>
      <c r="CV8" s="1088"/>
      <c r="CW8" s="1088"/>
      <c r="CX8" s="1088"/>
      <c r="CY8" s="1088"/>
      <c r="CZ8" s="1088"/>
      <c r="DA8" s="1088"/>
      <c r="DB8" s="1088"/>
      <c r="DC8" s="1088"/>
      <c r="DD8" s="1088"/>
      <c r="DE8" s="1088"/>
    </row>
    <row r="9" spans="1:109" s="83" customFormat="1" ht="13.2" x14ac:dyDescent="0.2">
      <c r="A9" s="1088"/>
      <c r="B9" s="1088"/>
      <c r="C9" s="1088"/>
      <c r="D9" s="1088"/>
      <c r="E9" s="1088"/>
      <c r="F9" s="1088"/>
      <c r="G9" s="1088"/>
      <c r="H9" s="1088"/>
      <c r="I9" s="1088"/>
      <c r="J9" s="1088"/>
      <c r="K9" s="1088"/>
      <c r="L9" s="1088"/>
      <c r="M9" s="1088"/>
      <c r="N9" s="1088"/>
      <c r="O9" s="1088"/>
      <c r="P9" s="1088"/>
      <c r="Q9" s="1088"/>
      <c r="R9" s="1088"/>
      <c r="S9" s="1088"/>
      <c r="T9" s="1088"/>
      <c r="U9" s="1088"/>
      <c r="V9" s="1088"/>
      <c r="W9" s="1088"/>
      <c r="X9" s="1088"/>
      <c r="Y9" s="1088"/>
      <c r="Z9" s="1088"/>
      <c r="AA9" s="1088"/>
      <c r="AB9" s="1088"/>
      <c r="AC9" s="1088"/>
      <c r="AD9" s="1088"/>
      <c r="AE9" s="1088"/>
      <c r="AF9" s="1088"/>
      <c r="AG9" s="1088"/>
      <c r="AH9" s="1088"/>
      <c r="AI9" s="1088"/>
      <c r="AJ9" s="1088"/>
      <c r="AK9" s="1088"/>
      <c r="AL9" s="1088"/>
      <c r="AM9" s="1088"/>
      <c r="AN9" s="1088"/>
      <c r="AO9" s="1088"/>
      <c r="AP9" s="1088"/>
      <c r="AQ9" s="1088"/>
      <c r="AR9" s="1088"/>
      <c r="AS9" s="1088"/>
      <c r="AT9" s="1088"/>
      <c r="AU9" s="1088"/>
      <c r="AV9" s="1088"/>
      <c r="AW9" s="1088"/>
      <c r="AX9" s="1088"/>
      <c r="AY9" s="1088"/>
      <c r="AZ9" s="1088"/>
      <c r="BA9" s="1088"/>
      <c r="BB9" s="1088"/>
      <c r="BC9" s="1088"/>
      <c r="BD9" s="1088"/>
      <c r="BE9" s="1088"/>
      <c r="BF9" s="1088"/>
      <c r="BG9" s="1088"/>
      <c r="BH9" s="1088"/>
      <c r="BI9" s="1088"/>
      <c r="BJ9" s="1088"/>
      <c r="BK9" s="1088"/>
      <c r="BL9" s="1088"/>
      <c r="BM9" s="1088"/>
      <c r="BN9" s="1088"/>
      <c r="BO9" s="1088"/>
      <c r="BP9" s="1088"/>
      <c r="BQ9" s="1088"/>
      <c r="BR9" s="1088"/>
      <c r="BS9" s="1088"/>
      <c r="BT9" s="1088"/>
      <c r="BU9" s="1088"/>
      <c r="BV9" s="1088"/>
      <c r="BW9" s="1088"/>
      <c r="BX9" s="1088"/>
      <c r="BY9" s="1088"/>
      <c r="BZ9" s="1088"/>
      <c r="CA9" s="1088"/>
      <c r="CB9" s="1088"/>
      <c r="CC9" s="1088"/>
      <c r="CD9" s="1088"/>
      <c r="CE9" s="1088"/>
      <c r="CF9" s="1088"/>
      <c r="CG9" s="1088"/>
      <c r="CH9" s="1088"/>
      <c r="CI9" s="1088"/>
      <c r="CJ9" s="1088"/>
      <c r="CK9" s="1088"/>
      <c r="CL9" s="1088"/>
      <c r="CM9" s="1088"/>
      <c r="CN9" s="1088"/>
      <c r="CO9" s="1088"/>
      <c r="CP9" s="1088"/>
      <c r="CQ9" s="1088"/>
      <c r="CR9" s="1088"/>
      <c r="CS9" s="1088"/>
      <c r="CT9" s="1088"/>
      <c r="CU9" s="1088"/>
      <c r="CV9" s="1088"/>
      <c r="CW9" s="1088"/>
      <c r="CX9" s="1088"/>
      <c r="CY9" s="1088"/>
      <c r="CZ9" s="1088"/>
      <c r="DA9" s="1088"/>
      <c r="DB9" s="1088"/>
      <c r="DC9" s="1088"/>
      <c r="DD9" s="1088"/>
      <c r="DE9" s="1088"/>
    </row>
    <row r="10" spans="1:109" s="83" customFormat="1" ht="13.2" x14ac:dyDescent="0.2">
      <c r="A10" s="1088"/>
      <c r="B10" s="1088"/>
      <c r="C10" s="1088"/>
      <c r="D10" s="1088"/>
      <c r="E10" s="1088"/>
      <c r="F10" s="1088"/>
      <c r="G10" s="1088"/>
      <c r="H10" s="1088"/>
      <c r="I10" s="1088"/>
      <c r="J10" s="1088"/>
      <c r="K10" s="1088"/>
      <c r="L10" s="1088"/>
      <c r="M10" s="1088"/>
      <c r="N10" s="1088"/>
      <c r="O10" s="1088"/>
      <c r="P10" s="1088"/>
      <c r="Q10" s="1088"/>
      <c r="R10" s="1088"/>
      <c r="S10" s="1088"/>
      <c r="T10" s="1088"/>
      <c r="U10" s="1088"/>
      <c r="V10" s="1088"/>
      <c r="W10" s="1088"/>
      <c r="X10" s="1088"/>
      <c r="Y10" s="1088"/>
      <c r="Z10" s="1088"/>
      <c r="AA10" s="1088"/>
      <c r="AB10" s="1088"/>
      <c r="AC10" s="1088"/>
      <c r="AD10" s="1088"/>
      <c r="AE10" s="1088"/>
      <c r="AF10" s="1088"/>
      <c r="AG10" s="1088"/>
      <c r="AH10" s="1088"/>
      <c r="AI10" s="1088"/>
      <c r="AJ10" s="1088"/>
      <c r="AK10" s="1088"/>
      <c r="AL10" s="1088"/>
      <c r="AM10" s="1088"/>
      <c r="AN10" s="1088"/>
      <c r="AO10" s="1088"/>
      <c r="AP10" s="1088"/>
      <c r="AQ10" s="1088"/>
      <c r="AR10" s="1088"/>
      <c r="AS10" s="1088"/>
      <c r="AT10" s="1088"/>
      <c r="AU10" s="1088"/>
      <c r="AV10" s="1088"/>
      <c r="AW10" s="1088"/>
      <c r="AX10" s="1088"/>
      <c r="AY10" s="1088"/>
      <c r="AZ10" s="1088"/>
      <c r="BA10" s="1088"/>
      <c r="BB10" s="1088"/>
      <c r="BC10" s="1088"/>
      <c r="BD10" s="1088"/>
      <c r="BE10" s="1088"/>
      <c r="BF10" s="1088"/>
      <c r="BG10" s="1088"/>
      <c r="BH10" s="1088"/>
      <c r="BI10" s="1088"/>
      <c r="BJ10" s="1088"/>
      <c r="BK10" s="1088"/>
      <c r="BL10" s="1088"/>
      <c r="BM10" s="1088"/>
      <c r="BN10" s="1088"/>
      <c r="BO10" s="1088"/>
      <c r="BP10" s="1088"/>
      <c r="BQ10" s="1088"/>
      <c r="BR10" s="1088"/>
      <c r="BS10" s="1088"/>
      <c r="BT10" s="1088"/>
      <c r="BU10" s="1088"/>
      <c r="BV10" s="1088"/>
      <c r="BW10" s="1088"/>
      <c r="BX10" s="1088"/>
      <c r="BY10" s="1088"/>
      <c r="BZ10" s="1088"/>
      <c r="CA10" s="1088"/>
      <c r="CB10" s="1088"/>
      <c r="CC10" s="1088"/>
      <c r="CD10" s="1088"/>
      <c r="CE10" s="1088"/>
      <c r="CF10" s="1088"/>
      <c r="CG10" s="1088"/>
      <c r="CH10" s="1088"/>
      <c r="CI10" s="1088"/>
      <c r="CJ10" s="1088"/>
      <c r="CK10" s="1088"/>
      <c r="CL10" s="1088"/>
      <c r="CM10" s="1088"/>
      <c r="CN10" s="1088"/>
      <c r="CO10" s="1088"/>
      <c r="CP10" s="1088"/>
      <c r="CQ10" s="1088"/>
      <c r="CR10" s="1088"/>
      <c r="CS10" s="1088"/>
      <c r="CT10" s="1088"/>
      <c r="CU10" s="1088"/>
      <c r="CV10" s="1088"/>
      <c r="CW10" s="1088"/>
      <c r="CX10" s="1088"/>
      <c r="CY10" s="1088"/>
      <c r="CZ10" s="1088"/>
      <c r="DA10" s="1088"/>
      <c r="DB10" s="1088"/>
      <c r="DC10" s="1088"/>
      <c r="DD10" s="1088"/>
      <c r="DE10" s="1088"/>
    </row>
    <row r="11" spans="1:109" s="83" customFormat="1" ht="13.2" x14ac:dyDescent="0.2">
      <c r="A11" s="1088"/>
      <c r="B11" s="1088"/>
      <c r="C11" s="1088"/>
      <c r="D11" s="1088"/>
      <c r="E11" s="1088"/>
      <c r="F11" s="1088"/>
      <c r="G11" s="1088"/>
      <c r="H11" s="1088"/>
      <c r="I11" s="1088"/>
      <c r="J11" s="1088"/>
      <c r="K11" s="1088"/>
      <c r="L11" s="1088"/>
      <c r="M11" s="1088"/>
      <c r="N11" s="1088"/>
      <c r="O11" s="1088"/>
      <c r="P11" s="1088"/>
      <c r="Q11" s="1088"/>
      <c r="R11" s="1088"/>
      <c r="S11" s="1088"/>
      <c r="T11" s="1088"/>
      <c r="U11" s="1088"/>
      <c r="V11" s="1088"/>
      <c r="W11" s="1088"/>
      <c r="X11" s="1088"/>
      <c r="Y11" s="1088"/>
      <c r="Z11" s="1088"/>
      <c r="AA11" s="1088"/>
      <c r="AB11" s="1088"/>
      <c r="AC11" s="1088"/>
      <c r="AD11" s="1088"/>
      <c r="AE11" s="1088"/>
      <c r="AF11" s="1088"/>
      <c r="AG11" s="1088"/>
      <c r="AH11" s="1088"/>
      <c r="AI11" s="1088"/>
      <c r="AJ11" s="1088"/>
      <c r="AK11" s="1088"/>
      <c r="AL11" s="1088"/>
      <c r="AM11" s="1088"/>
      <c r="AN11" s="1088"/>
      <c r="AO11" s="1088"/>
      <c r="AP11" s="1088"/>
      <c r="AQ11" s="1088"/>
      <c r="AR11" s="1088"/>
      <c r="AS11" s="1088"/>
      <c r="AT11" s="1088"/>
      <c r="AU11" s="1088"/>
      <c r="AV11" s="1088"/>
      <c r="AW11" s="1088"/>
      <c r="AX11" s="1088"/>
      <c r="AY11" s="1088"/>
      <c r="AZ11" s="1088"/>
      <c r="BA11" s="1088"/>
      <c r="BB11" s="1088"/>
      <c r="BC11" s="1088"/>
      <c r="BD11" s="1088"/>
      <c r="BE11" s="1088"/>
      <c r="BF11" s="1088"/>
      <c r="BG11" s="1088"/>
      <c r="BH11" s="1088"/>
      <c r="BI11" s="1088"/>
      <c r="BJ11" s="1088"/>
      <c r="BK11" s="1088"/>
      <c r="BL11" s="1088"/>
      <c r="BM11" s="1088"/>
      <c r="BN11" s="1088"/>
      <c r="BO11" s="1088"/>
      <c r="BP11" s="1088"/>
      <c r="BQ11" s="1088"/>
      <c r="BR11" s="1088"/>
      <c r="BS11" s="1088"/>
      <c r="BT11" s="1088"/>
      <c r="BU11" s="1088"/>
      <c r="BV11" s="1088"/>
      <c r="BW11" s="1088"/>
      <c r="BX11" s="1088"/>
      <c r="BY11" s="1088"/>
      <c r="BZ11" s="1088"/>
      <c r="CA11" s="1088"/>
      <c r="CB11" s="1088"/>
      <c r="CC11" s="1088"/>
      <c r="CD11" s="1088"/>
      <c r="CE11" s="1088"/>
      <c r="CF11" s="1088"/>
      <c r="CG11" s="1088"/>
      <c r="CH11" s="1088"/>
      <c r="CI11" s="1088"/>
      <c r="CJ11" s="1088"/>
      <c r="CK11" s="1088"/>
      <c r="CL11" s="1088"/>
      <c r="CM11" s="1088"/>
      <c r="CN11" s="1088"/>
      <c r="CO11" s="1088"/>
      <c r="CP11" s="1088"/>
      <c r="CQ11" s="1088"/>
      <c r="CR11" s="1088"/>
      <c r="CS11" s="1088"/>
      <c r="CT11" s="1088"/>
      <c r="CU11" s="1088"/>
      <c r="CV11" s="1088"/>
      <c r="CW11" s="1088"/>
      <c r="CX11" s="1088"/>
      <c r="CY11" s="1088"/>
      <c r="CZ11" s="1088"/>
      <c r="DA11" s="1088"/>
      <c r="DB11" s="1088"/>
      <c r="DC11" s="1088"/>
      <c r="DD11" s="1088"/>
      <c r="DE11" s="1088"/>
    </row>
    <row r="12" spans="1:109" s="83" customFormat="1" ht="13.2" x14ac:dyDescent="0.2">
      <c r="A12" s="1088"/>
      <c r="B12" s="1088"/>
      <c r="C12" s="1088"/>
      <c r="D12" s="1088"/>
      <c r="E12" s="1088"/>
      <c r="F12" s="1088"/>
      <c r="G12" s="1088"/>
      <c r="H12" s="1088"/>
      <c r="I12" s="1088"/>
      <c r="J12" s="1088"/>
      <c r="K12" s="1088"/>
      <c r="L12" s="1088"/>
      <c r="M12" s="1088"/>
      <c r="N12" s="1088"/>
      <c r="O12" s="1088"/>
      <c r="P12" s="1088"/>
      <c r="Q12" s="1088"/>
      <c r="R12" s="1088"/>
      <c r="S12" s="1088"/>
      <c r="T12" s="1088"/>
      <c r="U12" s="1088"/>
      <c r="V12" s="1088"/>
      <c r="W12" s="1088"/>
      <c r="X12" s="1088"/>
      <c r="Y12" s="1088"/>
      <c r="Z12" s="1088"/>
      <c r="AA12" s="1088"/>
      <c r="AB12" s="1088"/>
      <c r="AC12" s="1088"/>
      <c r="AD12" s="1088"/>
      <c r="AE12" s="1088"/>
      <c r="AF12" s="1088"/>
      <c r="AG12" s="1088"/>
      <c r="AH12" s="1088"/>
      <c r="AI12" s="1088"/>
      <c r="AJ12" s="1088"/>
      <c r="AK12" s="1088"/>
      <c r="AL12" s="1088"/>
      <c r="AM12" s="1088"/>
      <c r="AN12" s="1088"/>
      <c r="AO12" s="1088"/>
      <c r="AP12" s="1088"/>
      <c r="AQ12" s="1088"/>
      <c r="AR12" s="1088"/>
      <c r="AS12" s="1088"/>
      <c r="AT12" s="1088"/>
      <c r="AU12" s="1088"/>
      <c r="AV12" s="1088"/>
      <c r="AW12" s="1088"/>
      <c r="AX12" s="1088"/>
      <c r="AY12" s="1088"/>
      <c r="AZ12" s="1088"/>
      <c r="BA12" s="1088"/>
      <c r="BB12" s="1088"/>
      <c r="BC12" s="1088"/>
      <c r="BD12" s="1088"/>
      <c r="BE12" s="1088"/>
      <c r="BF12" s="1088"/>
      <c r="BG12" s="1088"/>
      <c r="BH12" s="1088"/>
      <c r="BI12" s="1088"/>
      <c r="BJ12" s="1088"/>
      <c r="BK12" s="1088"/>
      <c r="BL12" s="1088"/>
      <c r="BM12" s="1088"/>
      <c r="BN12" s="1088"/>
      <c r="BO12" s="1088"/>
      <c r="BP12" s="1088"/>
      <c r="BQ12" s="1088"/>
      <c r="BR12" s="1088"/>
      <c r="BS12" s="1088"/>
      <c r="BT12" s="1088"/>
      <c r="BU12" s="1088"/>
      <c r="BV12" s="1088"/>
      <c r="BW12" s="1088"/>
      <c r="BX12" s="1088"/>
      <c r="BY12" s="1088"/>
      <c r="BZ12" s="1088"/>
      <c r="CA12" s="1088"/>
      <c r="CB12" s="1088"/>
      <c r="CC12" s="1088"/>
      <c r="CD12" s="1088"/>
      <c r="CE12" s="1088"/>
      <c r="CF12" s="1088"/>
      <c r="CG12" s="1088"/>
      <c r="CH12" s="1088"/>
      <c r="CI12" s="1088"/>
      <c r="CJ12" s="1088"/>
      <c r="CK12" s="1088"/>
      <c r="CL12" s="1088"/>
      <c r="CM12" s="1088"/>
      <c r="CN12" s="1088"/>
      <c r="CO12" s="1088"/>
      <c r="CP12" s="1088"/>
      <c r="CQ12" s="1088"/>
      <c r="CR12" s="1088"/>
      <c r="CS12" s="1088"/>
      <c r="CT12" s="1088"/>
      <c r="CU12" s="1088"/>
      <c r="CV12" s="1088"/>
      <c r="CW12" s="1088"/>
      <c r="CX12" s="1088"/>
      <c r="CY12" s="1088"/>
      <c r="CZ12" s="1088"/>
      <c r="DA12" s="1088"/>
      <c r="DB12" s="1088"/>
      <c r="DC12" s="1088"/>
      <c r="DD12" s="1088"/>
      <c r="DE12" s="1088"/>
    </row>
    <row r="13" spans="1:109" s="83" customFormat="1" ht="13.2" x14ac:dyDescent="0.2">
      <c r="A13" s="1088"/>
      <c r="B13" s="1088"/>
      <c r="C13" s="1088"/>
      <c r="D13" s="1088"/>
      <c r="E13" s="1088"/>
      <c r="F13" s="1088"/>
      <c r="G13" s="1088"/>
      <c r="H13" s="1088"/>
      <c r="I13" s="1088"/>
      <c r="J13" s="1088"/>
      <c r="K13" s="1088"/>
      <c r="L13" s="1088"/>
      <c r="M13" s="1088"/>
      <c r="N13" s="1088"/>
      <c r="O13" s="1088"/>
      <c r="P13" s="1088"/>
      <c r="Q13" s="1088"/>
      <c r="R13" s="1088"/>
      <c r="S13" s="1088"/>
      <c r="T13" s="1088"/>
      <c r="U13" s="1088"/>
      <c r="V13" s="1088"/>
      <c r="W13" s="1088"/>
      <c r="X13" s="1088"/>
      <c r="Y13" s="1088"/>
      <c r="Z13" s="1088"/>
      <c r="AA13" s="1088"/>
      <c r="AB13" s="1088"/>
      <c r="AC13" s="1088"/>
      <c r="AD13" s="1088"/>
      <c r="AE13" s="1088"/>
      <c r="AF13" s="1088"/>
      <c r="AG13" s="1088"/>
      <c r="AH13" s="1088"/>
      <c r="AI13" s="1088"/>
      <c r="AJ13" s="1088"/>
      <c r="AK13" s="1088"/>
      <c r="AL13" s="1088"/>
      <c r="AM13" s="1088"/>
      <c r="AN13" s="1088"/>
      <c r="AO13" s="1088"/>
      <c r="AP13" s="1088"/>
      <c r="AQ13" s="1088"/>
      <c r="AR13" s="1088"/>
      <c r="AS13" s="1088"/>
      <c r="AT13" s="1088"/>
      <c r="AU13" s="1088"/>
      <c r="AV13" s="1088"/>
      <c r="AW13" s="1088"/>
      <c r="AX13" s="1088"/>
      <c r="AY13" s="1088"/>
      <c r="AZ13" s="1088"/>
      <c r="BA13" s="1088"/>
      <c r="BB13" s="1088"/>
      <c r="BC13" s="1088"/>
      <c r="BD13" s="1088"/>
      <c r="BE13" s="1088"/>
      <c r="BF13" s="1088"/>
      <c r="BG13" s="1088"/>
      <c r="BH13" s="1088"/>
      <c r="BI13" s="1088"/>
      <c r="BJ13" s="1088"/>
      <c r="BK13" s="1088"/>
      <c r="BL13" s="1088"/>
      <c r="BM13" s="1088"/>
      <c r="BN13" s="1088"/>
      <c r="BO13" s="1088"/>
      <c r="BP13" s="1088"/>
      <c r="BQ13" s="1088"/>
      <c r="BR13" s="1088"/>
      <c r="BS13" s="1088"/>
      <c r="BT13" s="1088"/>
      <c r="BU13" s="1088"/>
      <c r="BV13" s="1088"/>
      <c r="BW13" s="1088"/>
      <c r="BX13" s="1088"/>
      <c r="BY13" s="1088"/>
      <c r="BZ13" s="1088"/>
      <c r="CA13" s="1088"/>
      <c r="CB13" s="1088"/>
      <c r="CC13" s="1088"/>
      <c r="CD13" s="1088"/>
      <c r="CE13" s="1088"/>
      <c r="CF13" s="1088"/>
      <c r="CG13" s="1088"/>
      <c r="CH13" s="1088"/>
      <c r="CI13" s="1088"/>
      <c r="CJ13" s="1088"/>
      <c r="CK13" s="1088"/>
      <c r="CL13" s="1088"/>
      <c r="CM13" s="1088"/>
      <c r="CN13" s="1088"/>
      <c r="CO13" s="1088"/>
      <c r="CP13" s="1088"/>
      <c r="CQ13" s="1088"/>
      <c r="CR13" s="1088"/>
      <c r="CS13" s="1088"/>
      <c r="CT13" s="1088"/>
      <c r="CU13" s="1088"/>
      <c r="CV13" s="1088"/>
      <c r="CW13" s="1088"/>
      <c r="CX13" s="1088"/>
      <c r="CY13" s="1088"/>
      <c r="CZ13" s="1088"/>
      <c r="DA13" s="1088"/>
      <c r="DB13" s="1088"/>
      <c r="DC13" s="1088"/>
      <c r="DD13" s="1088"/>
      <c r="DE13" s="1088"/>
    </row>
    <row r="14" spans="1:109" s="83" customFormat="1" ht="13.2" x14ac:dyDescent="0.2">
      <c r="A14" s="1088"/>
      <c r="B14" s="1088"/>
      <c r="C14" s="1088"/>
      <c r="D14" s="1088"/>
      <c r="E14" s="1088"/>
      <c r="F14" s="1088"/>
      <c r="G14" s="1088"/>
      <c r="H14" s="1088"/>
      <c r="I14" s="1088"/>
      <c r="J14" s="1088"/>
      <c r="K14" s="1088"/>
      <c r="L14" s="1088"/>
      <c r="M14" s="1088"/>
      <c r="N14" s="1088"/>
      <c r="O14" s="1088"/>
      <c r="P14" s="1088"/>
      <c r="Q14" s="1088"/>
      <c r="R14" s="1088"/>
      <c r="S14" s="1088"/>
      <c r="T14" s="1088"/>
      <c r="U14" s="1088"/>
      <c r="V14" s="1088"/>
      <c r="W14" s="1088"/>
      <c r="X14" s="1088"/>
      <c r="Y14" s="1088"/>
      <c r="Z14" s="1088"/>
      <c r="AA14" s="1088"/>
      <c r="AB14" s="1088"/>
      <c r="AC14" s="1088"/>
      <c r="AD14" s="1088"/>
      <c r="AE14" s="1088"/>
      <c r="AF14" s="1088"/>
      <c r="AG14" s="1088"/>
      <c r="AH14" s="1088"/>
      <c r="AI14" s="1088"/>
      <c r="AJ14" s="1088"/>
      <c r="AK14" s="1088"/>
      <c r="AL14" s="1088"/>
      <c r="AM14" s="1088"/>
      <c r="AN14" s="1088"/>
      <c r="AO14" s="1088"/>
      <c r="AP14" s="1088"/>
      <c r="AQ14" s="1088"/>
      <c r="AR14" s="1088"/>
      <c r="AS14" s="1088"/>
      <c r="AT14" s="1088"/>
      <c r="AU14" s="1088"/>
      <c r="AV14" s="1088"/>
      <c r="AW14" s="1088"/>
      <c r="AX14" s="1088"/>
      <c r="AY14" s="1088"/>
      <c r="AZ14" s="1088"/>
      <c r="BA14" s="1088"/>
      <c r="BB14" s="1088"/>
      <c r="BC14" s="1088"/>
      <c r="BD14" s="1088"/>
      <c r="BE14" s="1088"/>
      <c r="BF14" s="1088"/>
      <c r="BG14" s="1088"/>
      <c r="BH14" s="1088"/>
      <c r="BI14" s="1088"/>
      <c r="BJ14" s="1088"/>
      <c r="BK14" s="1088"/>
      <c r="BL14" s="1088"/>
      <c r="BM14" s="1088"/>
      <c r="BN14" s="1088"/>
      <c r="BO14" s="1088"/>
      <c r="BP14" s="1088"/>
      <c r="BQ14" s="1088"/>
      <c r="BR14" s="1088"/>
      <c r="BS14" s="1088"/>
      <c r="BT14" s="1088"/>
      <c r="BU14" s="1088"/>
      <c r="BV14" s="1088"/>
      <c r="BW14" s="1088"/>
      <c r="BX14" s="1088"/>
      <c r="BY14" s="1088"/>
      <c r="BZ14" s="1088"/>
      <c r="CA14" s="1088"/>
      <c r="CB14" s="1088"/>
      <c r="CC14" s="1088"/>
      <c r="CD14" s="1088"/>
      <c r="CE14" s="1088"/>
      <c r="CF14" s="1088"/>
      <c r="CG14" s="1088"/>
      <c r="CH14" s="1088"/>
      <c r="CI14" s="1088"/>
      <c r="CJ14" s="1088"/>
      <c r="CK14" s="1088"/>
      <c r="CL14" s="1088"/>
      <c r="CM14" s="1088"/>
      <c r="CN14" s="1088"/>
      <c r="CO14" s="1088"/>
      <c r="CP14" s="1088"/>
      <c r="CQ14" s="1088"/>
      <c r="CR14" s="1088"/>
      <c r="CS14" s="1088"/>
      <c r="CT14" s="1088"/>
      <c r="CU14" s="1088"/>
      <c r="CV14" s="1088"/>
      <c r="CW14" s="1088"/>
      <c r="CX14" s="1088"/>
      <c r="CY14" s="1088"/>
      <c r="CZ14" s="1088"/>
      <c r="DA14" s="1088"/>
      <c r="DB14" s="1088"/>
      <c r="DC14" s="1088"/>
      <c r="DD14" s="1088"/>
      <c r="DE14" s="1088"/>
    </row>
    <row r="15" spans="1:109" s="83" customFormat="1" ht="13.2" x14ac:dyDescent="0.2">
      <c r="A15" s="1087"/>
      <c r="B15" s="1088"/>
      <c r="C15" s="1088"/>
      <c r="D15" s="1088"/>
      <c r="E15" s="1088"/>
      <c r="F15" s="1088"/>
      <c r="G15" s="1088"/>
      <c r="H15" s="1088"/>
      <c r="I15" s="1088"/>
      <c r="J15" s="1088"/>
      <c r="K15" s="1088"/>
      <c r="L15" s="1088"/>
      <c r="M15" s="1088"/>
      <c r="N15" s="1088"/>
      <c r="O15" s="1088"/>
      <c r="P15" s="1088"/>
      <c r="Q15" s="1088"/>
      <c r="R15" s="1088"/>
      <c r="S15" s="1088"/>
      <c r="T15" s="1088"/>
      <c r="U15" s="1088"/>
      <c r="V15" s="1088"/>
      <c r="W15" s="1088"/>
      <c r="X15" s="1088"/>
      <c r="Y15" s="1088"/>
      <c r="Z15" s="1088"/>
      <c r="AA15" s="1088"/>
      <c r="AB15" s="1088"/>
      <c r="AC15" s="1088"/>
      <c r="AD15" s="1088"/>
      <c r="AE15" s="1088"/>
      <c r="AF15" s="1088"/>
      <c r="AG15" s="1088"/>
      <c r="AH15" s="1088"/>
      <c r="AI15" s="1088"/>
      <c r="AJ15" s="1088"/>
      <c r="AK15" s="1088"/>
      <c r="AL15" s="1088"/>
      <c r="AM15" s="1088"/>
      <c r="AN15" s="1088"/>
      <c r="AO15" s="1088"/>
      <c r="AP15" s="1088"/>
      <c r="AQ15" s="1088"/>
      <c r="AR15" s="1088"/>
      <c r="AS15" s="1088"/>
      <c r="AT15" s="1088"/>
      <c r="AU15" s="1088"/>
      <c r="AV15" s="1088"/>
      <c r="AW15" s="1088"/>
      <c r="AX15" s="1088"/>
      <c r="AY15" s="1088"/>
      <c r="AZ15" s="1088"/>
      <c r="BA15" s="1088"/>
      <c r="BB15" s="1088"/>
      <c r="BC15" s="1088"/>
      <c r="BD15" s="1088"/>
      <c r="BE15" s="1088"/>
      <c r="BF15" s="1088"/>
      <c r="BG15" s="1088"/>
      <c r="BH15" s="1088"/>
      <c r="BI15" s="1088"/>
      <c r="BJ15" s="1088"/>
      <c r="BK15" s="1088"/>
      <c r="BL15" s="1088"/>
      <c r="BM15" s="1088"/>
      <c r="BN15" s="1088"/>
      <c r="BO15" s="1088"/>
      <c r="BP15" s="1088"/>
      <c r="BQ15" s="1088"/>
      <c r="BR15" s="1088"/>
      <c r="BS15" s="1088"/>
      <c r="BT15" s="1088"/>
      <c r="BU15" s="1088"/>
      <c r="BV15" s="1088"/>
      <c r="BW15" s="1088"/>
      <c r="BX15" s="1088"/>
      <c r="BY15" s="1088"/>
      <c r="BZ15" s="1088"/>
      <c r="CA15" s="1088"/>
      <c r="CB15" s="1088"/>
      <c r="CC15" s="1088"/>
      <c r="CD15" s="1088"/>
      <c r="CE15" s="1088"/>
      <c r="CF15" s="1088"/>
      <c r="CG15" s="1088"/>
      <c r="CH15" s="1088"/>
      <c r="CI15" s="1088"/>
      <c r="CJ15" s="1088"/>
      <c r="CK15" s="1088"/>
      <c r="CL15" s="1088"/>
      <c r="CM15" s="1088"/>
      <c r="CN15" s="1088"/>
      <c r="CO15" s="1088"/>
      <c r="CP15" s="1088"/>
      <c r="CQ15" s="1088"/>
      <c r="CR15" s="1088"/>
      <c r="CS15" s="1088"/>
      <c r="CT15" s="1088"/>
      <c r="CU15" s="1088"/>
      <c r="CV15" s="1088"/>
      <c r="CW15" s="1088"/>
      <c r="CX15" s="1088"/>
      <c r="CY15" s="1088"/>
      <c r="CZ15" s="1088"/>
      <c r="DA15" s="1088"/>
      <c r="DB15" s="1088"/>
      <c r="DC15" s="1088"/>
      <c r="DD15" s="1088"/>
      <c r="DE15" s="1088"/>
    </row>
    <row r="16" spans="1:109" s="83" customFormat="1" ht="13.2" x14ac:dyDescent="0.2">
      <c r="A16" s="1087"/>
      <c r="B16" s="1088"/>
      <c r="C16" s="1088"/>
      <c r="D16" s="1088"/>
      <c r="E16" s="1088"/>
      <c r="F16" s="1088"/>
      <c r="G16" s="1088"/>
      <c r="H16" s="1088"/>
      <c r="I16" s="1088"/>
      <c r="J16" s="1088"/>
      <c r="K16" s="1088"/>
      <c r="L16" s="1088"/>
      <c r="M16" s="1088"/>
      <c r="N16" s="1088"/>
      <c r="O16" s="1088"/>
      <c r="P16" s="1088"/>
      <c r="Q16" s="1088"/>
      <c r="R16" s="1088"/>
      <c r="S16" s="1088"/>
      <c r="T16" s="1088"/>
      <c r="U16" s="1088"/>
      <c r="V16" s="1088"/>
      <c r="W16" s="1088"/>
      <c r="X16" s="1088"/>
      <c r="Y16" s="1088"/>
      <c r="Z16" s="1088"/>
      <c r="AA16" s="1088"/>
      <c r="AB16" s="1088"/>
      <c r="AC16" s="1088"/>
      <c r="AD16" s="1088"/>
      <c r="AE16" s="1088"/>
      <c r="AF16" s="1088"/>
      <c r="AG16" s="1088"/>
      <c r="AH16" s="1088"/>
      <c r="AI16" s="1088"/>
      <c r="AJ16" s="1088"/>
      <c r="AK16" s="1088"/>
      <c r="AL16" s="1088"/>
      <c r="AM16" s="1088"/>
      <c r="AN16" s="1088"/>
      <c r="AO16" s="1088"/>
      <c r="AP16" s="1088"/>
      <c r="AQ16" s="1088"/>
      <c r="AR16" s="1088"/>
      <c r="AS16" s="1088"/>
      <c r="AT16" s="1088"/>
      <c r="AU16" s="1088"/>
      <c r="AV16" s="1088"/>
      <c r="AW16" s="1088"/>
      <c r="AX16" s="1088"/>
      <c r="AY16" s="1088"/>
      <c r="AZ16" s="1088"/>
      <c r="BA16" s="1088"/>
      <c r="BB16" s="1088"/>
      <c r="BC16" s="1088"/>
      <c r="BD16" s="1088"/>
      <c r="BE16" s="1088"/>
      <c r="BF16" s="1088"/>
      <c r="BG16" s="1088"/>
      <c r="BH16" s="1088"/>
      <c r="BI16" s="1088"/>
      <c r="BJ16" s="1088"/>
      <c r="BK16" s="1088"/>
      <c r="BL16" s="1088"/>
      <c r="BM16" s="1088"/>
      <c r="BN16" s="1088"/>
      <c r="BO16" s="1088"/>
      <c r="BP16" s="1088"/>
      <c r="BQ16" s="1088"/>
      <c r="BR16" s="1088"/>
      <c r="BS16" s="1088"/>
      <c r="BT16" s="1088"/>
      <c r="BU16" s="1088"/>
      <c r="BV16" s="1088"/>
      <c r="BW16" s="1088"/>
      <c r="BX16" s="1088"/>
      <c r="BY16" s="1088"/>
      <c r="BZ16" s="1088"/>
      <c r="CA16" s="1088"/>
      <c r="CB16" s="1088"/>
      <c r="CC16" s="1088"/>
      <c r="CD16" s="1088"/>
      <c r="CE16" s="1088"/>
      <c r="CF16" s="1088"/>
      <c r="CG16" s="1088"/>
      <c r="CH16" s="1088"/>
      <c r="CI16" s="1088"/>
      <c r="CJ16" s="1088"/>
      <c r="CK16" s="1088"/>
      <c r="CL16" s="1088"/>
      <c r="CM16" s="1088"/>
      <c r="CN16" s="1088"/>
      <c r="CO16" s="1088"/>
      <c r="CP16" s="1088"/>
      <c r="CQ16" s="1088"/>
      <c r="CR16" s="1088"/>
      <c r="CS16" s="1088"/>
      <c r="CT16" s="1088"/>
      <c r="CU16" s="1088"/>
      <c r="CV16" s="1088"/>
      <c r="CW16" s="1088"/>
      <c r="CX16" s="1088"/>
      <c r="CY16" s="1088"/>
      <c r="CZ16" s="1088"/>
      <c r="DA16" s="1088"/>
      <c r="DB16" s="1088"/>
      <c r="DC16" s="1088"/>
      <c r="DD16" s="1088"/>
      <c r="DE16" s="1088"/>
    </row>
    <row r="17" spans="1:109" s="83" customFormat="1" ht="13.2" x14ac:dyDescent="0.2">
      <c r="A17" s="1087"/>
      <c r="B17" s="1088"/>
      <c r="C17" s="1088"/>
      <c r="D17" s="1088"/>
      <c r="E17" s="1088"/>
      <c r="F17" s="1088"/>
      <c r="G17" s="1088"/>
      <c r="H17" s="1088"/>
      <c r="I17" s="1088"/>
      <c r="J17" s="1088"/>
      <c r="K17" s="1088"/>
      <c r="L17" s="1088"/>
      <c r="M17" s="1088"/>
      <c r="N17" s="1088"/>
      <c r="O17" s="1088"/>
      <c r="P17" s="1088"/>
      <c r="Q17" s="1088"/>
      <c r="R17" s="1088"/>
      <c r="S17" s="1088"/>
      <c r="T17" s="1088"/>
      <c r="U17" s="1088"/>
      <c r="V17" s="1088"/>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R17" s="1088"/>
      <c r="AS17" s="1088"/>
      <c r="AT17" s="1088"/>
      <c r="AU17" s="1088"/>
      <c r="AV17" s="1088"/>
      <c r="AW17" s="1088"/>
      <c r="AX17" s="1088"/>
      <c r="AY17" s="1088"/>
      <c r="AZ17" s="1088"/>
      <c r="BA17" s="1088"/>
      <c r="BB17" s="1088"/>
      <c r="BC17" s="1088"/>
      <c r="BD17" s="1088"/>
      <c r="BE17" s="1088"/>
      <c r="BF17" s="1088"/>
      <c r="BG17" s="1088"/>
      <c r="BH17" s="1088"/>
      <c r="BI17" s="1088"/>
      <c r="BJ17" s="1088"/>
      <c r="BK17" s="1088"/>
      <c r="BL17" s="1088"/>
      <c r="BM17" s="1088"/>
      <c r="BN17" s="1088"/>
      <c r="BO17" s="1088"/>
      <c r="BP17" s="1088"/>
      <c r="BQ17" s="1088"/>
      <c r="BR17" s="1088"/>
      <c r="BS17" s="1088"/>
      <c r="BT17" s="1088"/>
      <c r="BU17" s="1088"/>
      <c r="BV17" s="1088"/>
      <c r="BW17" s="1088"/>
      <c r="BX17" s="1088"/>
      <c r="BY17" s="1088"/>
      <c r="BZ17" s="1088"/>
      <c r="CA17" s="1088"/>
      <c r="CB17" s="1088"/>
      <c r="CC17" s="1088"/>
      <c r="CD17" s="1088"/>
      <c r="CE17" s="1088"/>
      <c r="CF17" s="1088"/>
      <c r="CG17" s="1088"/>
      <c r="CH17" s="1088"/>
      <c r="CI17" s="1088"/>
      <c r="CJ17" s="1088"/>
      <c r="CK17" s="1088"/>
      <c r="CL17" s="1088"/>
      <c r="CM17" s="1088"/>
      <c r="CN17" s="1088"/>
      <c r="CO17" s="1088"/>
      <c r="CP17" s="1088"/>
      <c r="CQ17" s="1088"/>
      <c r="CR17" s="1088"/>
      <c r="CS17" s="1088"/>
      <c r="CT17" s="1088"/>
      <c r="CU17" s="1088"/>
      <c r="CV17" s="1088"/>
      <c r="CW17" s="1088"/>
      <c r="CX17" s="1088"/>
      <c r="CY17" s="1088"/>
      <c r="CZ17" s="1088"/>
      <c r="DA17" s="1088"/>
      <c r="DB17" s="1088"/>
      <c r="DC17" s="1088"/>
      <c r="DD17" s="1088"/>
      <c r="DE17" s="1088"/>
    </row>
    <row r="18" spans="1:109" s="83" customFormat="1" ht="13.2" x14ac:dyDescent="0.2">
      <c r="A18" s="1087"/>
      <c r="B18" s="1088"/>
      <c r="C18" s="1088"/>
      <c r="D18" s="1088"/>
      <c r="E18" s="1088"/>
      <c r="F18" s="1088"/>
      <c r="G18" s="1088"/>
      <c r="H18" s="1088"/>
      <c r="I18" s="1088"/>
      <c r="J18" s="1088"/>
      <c r="K18" s="1088"/>
      <c r="L18" s="1088"/>
      <c r="M18" s="1088"/>
      <c r="N18" s="1088"/>
      <c r="O18" s="1088"/>
      <c r="P18" s="1088"/>
      <c r="Q18" s="1088"/>
      <c r="R18" s="1088"/>
      <c r="S18" s="1088"/>
      <c r="T18" s="1088"/>
      <c r="U18" s="1088"/>
      <c r="V18" s="1088"/>
      <c r="W18" s="1088"/>
      <c r="X18" s="1088"/>
      <c r="Y18" s="1088"/>
      <c r="Z18" s="1088"/>
      <c r="AA18" s="1088"/>
      <c r="AB18" s="1088"/>
      <c r="AC18" s="1088"/>
      <c r="AD18" s="1088"/>
      <c r="AE18" s="1088"/>
      <c r="AF18" s="1088"/>
      <c r="AG18" s="1088"/>
      <c r="AH18" s="1088"/>
      <c r="AI18" s="1088"/>
      <c r="AJ18" s="1088"/>
      <c r="AK18" s="1088"/>
      <c r="AL18" s="1088"/>
      <c r="AM18" s="1088"/>
      <c r="AN18" s="1088"/>
      <c r="AO18" s="1088"/>
      <c r="AP18" s="1088"/>
      <c r="AQ18" s="1088"/>
      <c r="AR18" s="1088"/>
      <c r="AS18" s="1088"/>
      <c r="AT18" s="1088"/>
      <c r="AU18" s="1088"/>
      <c r="AV18" s="1088"/>
      <c r="AW18" s="1088"/>
      <c r="AX18" s="1088"/>
      <c r="AY18" s="1088"/>
      <c r="AZ18" s="1088"/>
      <c r="BA18" s="1088"/>
      <c r="BB18" s="1088"/>
      <c r="BC18" s="1088"/>
      <c r="BD18" s="1088"/>
      <c r="BE18" s="1088"/>
      <c r="BF18" s="1088"/>
      <c r="BG18" s="1088"/>
      <c r="BH18" s="1088"/>
      <c r="BI18" s="1088"/>
      <c r="BJ18" s="1088"/>
      <c r="BK18" s="1088"/>
      <c r="BL18" s="1088"/>
      <c r="BM18" s="1088"/>
      <c r="BN18" s="1088"/>
      <c r="BO18" s="1088"/>
      <c r="BP18" s="1088"/>
      <c r="BQ18" s="1088"/>
      <c r="BR18" s="1088"/>
      <c r="BS18" s="1088"/>
      <c r="BT18" s="1088"/>
      <c r="BU18" s="1088"/>
      <c r="BV18" s="1088"/>
      <c r="BW18" s="1088"/>
      <c r="BX18" s="1088"/>
      <c r="BY18" s="1088"/>
      <c r="BZ18" s="1088"/>
      <c r="CA18" s="1088"/>
      <c r="CB18" s="1088"/>
      <c r="CC18" s="1088"/>
      <c r="CD18" s="1088"/>
      <c r="CE18" s="1088"/>
      <c r="CF18" s="1088"/>
      <c r="CG18" s="1088"/>
      <c r="CH18" s="1088"/>
      <c r="CI18" s="1088"/>
      <c r="CJ18" s="1088"/>
      <c r="CK18" s="1088"/>
      <c r="CL18" s="1088"/>
      <c r="CM18" s="1088"/>
      <c r="CN18" s="1088"/>
      <c r="CO18" s="1088"/>
      <c r="CP18" s="1088"/>
      <c r="CQ18" s="1088"/>
      <c r="CR18" s="1088"/>
      <c r="CS18" s="1088"/>
      <c r="CT18" s="1088"/>
      <c r="CU18" s="1088"/>
      <c r="CV18" s="1088"/>
      <c r="CW18" s="1088"/>
      <c r="CX18" s="1088"/>
      <c r="CY18" s="1088"/>
      <c r="CZ18" s="1088"/>
      <c r="DA18" s="1088"/>
      <c r="DB18" s="1088"/>
      <c r="DC18" s="1088"/>
      <c r="DD18" s="1088"/>
      <c r="DE18" s="1088"/>
    </row>
    <row r="19" spans="1:109" ht="13.2" x14ac:dyDescent="0.2">
      <c r="DD19" s="1087"/>
      <c r="DE19" s="1087"/>
    </row>
    <row r="20" spans="1:109" ht="13.2" x14ac:dyDescent="0.2">
      <c r="DD20" s="1087"/>
      <c r="DE20" s="1087"/>
    </row>
    <row r="21" spans="1:109" ht="17.25" customHeight="1" x14ac:dyDescent="0.2">
      <c r="B21" s="1089"/>
      <c r="C21" s="1090"/>
      <c r="D21" s="1090"/>
      <c r="E21" s="1090"/>
      <c r="F21" s="1090"/>
      <c r="G21" s="1090"/>
      <c r="H21" s="1090"/>
      <c r="I21" s="1090"/>
      <c r="J21" s="1090"/>
      <c r="K21" s="1090"/>
      <c r="L21" s="1090"/>
      <c r="M21" s="1090"/>
      <c r="N21" s="1091"/>
      <c r="O21" s="1090"/>
      <c r="P21" s="1090"/>
      <c r="Q21" s="1090"/>
      <c r="R21" s="1090"/>
      <c r="S21" s="1090"/>
      <c r="T21" s="1090"/>
      <c r="U21" s="1090"/>
      <c r="V21" s="1090"/>
      <c r="W21" s="1090"/>
      <c r="X21" s="1090"/>
      <c r="Y21" s="1090"/>
      <c r="Z21" s="1090"/>
      <c r="AA21" s="1090"/>
      <c r="AB21" s="1090"/>
      <c r="AC21" s="1090"/>
      <c r="AD21" s="1090"/>
      <c r="AE21" s="1090"/>
      <c r="AF21" s="1090"/>
      <c r="AG21" s="1090"/>
      <c r="AH21" s="1090"/>
      <c r="AI21" s="1090"/>
      <c r="AJ21" s="1090"/>
      <c r="AK21" s="1090"/>
      <c r="AL21" s="1090"/>
      <c r="AM21" s="1090"/>
      <c r="AN21" s="1090"/>
      <c r="AO21" s="1090"/>
      <c r="AP21" s="1090"/>
      <c r="AQ21" s="1090"/>
      <c r="AR21" s="1090"/>
      <c r="AS21" s="1090"/>
      <c r="AT21" s="1091"/>
      <c r="AU21" s="1090"/>
      <c r="AV21" s="1090"/>
      <c r="AW21" s="1090"/>
      <c r="AX21" s="1090"/>
      <c r="AY21" s="1090"/>
      <c r="AZ21" s="1090"/>
      <c r="BA21" s="1090"/>
      <c r="BB21" s="1090"/>
      <c r="BC21" s="1090"/>
      <c r="BD21" s="1090"/>
      <c r="BE21" s="1090"/>
      <c r="BF21" s="1091"/>
      <c r="BG21" s="1090"/>
      <c r="BH21" s="1090"/>
      <c r="BI21" s="1090"/>
      <c r="BJ21" s="1090"/>
      <c r="BK21" s="1090"/>
      <c r="BL21" s="1090"/>
      <c r="BM21" s="1090"/>
      <c r="BN21" s="1090"/>
      <c r="BO21" s="1090"/>
      <c r="BP21" s="1090"/>
      <c r="BQ21" s="1090"/>
      <c r="BR21" s="1091"/>
      <c r="BS21" s="1090"/>
      <c r="BT21" s="1090"/>
      <c r="BU21" s="1090"/>
      <c r="BV21" s="1090"/>
      <c r="BW21" s="1090"/>
      <c r="BX21" s="1090"/>
      <c r="BY21" s="1090"/>
      <c r="BZ21" s="1090"/>
      <c r="CA21" s="1090"/>
      <c r="CB21" s="1090"/>
      <c r="CC21" s="1090"/>
      <c r="CD21" s="1091"/>
      <c r="CE21" s="1090"/>
      <c r="CF21" s="1090"/>
      <c r="CG21" s="1090"/>
      <c r="CH21" s="1090"/>
      <c r="CI21" s="1090"/>
      <c r="CJ21" s="1090"/>
      <c r="CK21" s="1090"/>
      <c r="CL21" s="1090"/>
      <c r="CM21" s="1090"/>
      <c r="CN21" s="1090"/>
      <c r="CO21" s="1090"/>
      <c r="CP21" s="1091"/>
      <c r="CQ21" s="1090"/>
      <c r="CR21" s="1090"/>
      <c r="CS21" s="1090"/>
      <c r="CT21" s="1090"/>
      <c r="CU21" s="1090"/>
      <c r="CV21" s="1090"/>
      <c r="CW21" s="1090"/>
      <c r="CX21" s="1090"/>
      <c r="CY21" s="1090"/>
      <c r="CZ21" s="1090"/>
      <c r="DA21" s="1090"/>
      <c r="DB21" s="1091"/>
      <c r="DC21" s="1090"/>
      <c r="DD21" s="1092"/>
      <c r="DE21" s="1087"/>
    </row>
    <row r="22" spans="1:109" ht="17.25" customHeight="1" x14ac:dyDescent="0.2">
      <c r="B22" s="1093"/>
    </row>
    <row r="23" spans="1:109" ht="13.2" x14ac:dyDescent="0.2">
      <c r="B23" s="1093"/>
    </row>
    <row r="24" spans="1:109" ht="13.2" x14ac:dyDescent="0.2">
      <c r="B24" s="1093"/>
    </row>
    <row r="25" spans="1:109" ht="13.2" x14ac:dyDescent="0.2">
      <c r="B25" s="1093"/>
    </row>
    <row r="26" spans="1:109" ht="13.2" x14ac:dyDescent="0.2">
      <c r="B26" s="1093"/>
    </row>
    <row r="27" spans="1:109" ht="13.2" x14ac:dyDescent="0.2">
      <c r="B27" s="1093"/>
    </row>
    <row r="28" spans="1:109" ht="13.2" x14ac:dyDescent="0.2">
      <c r="B28" s="1093"/>
    </row>
    <row r="29" spans="1:109" ht="13.2" x14ac:dyDescent="0.2">
      <c r="B29" s="1093"/>
    </row>
    <row r="30" spans="1:109" ht="13.2" x14ac:dyDescent="0.2">
      <c r="B30" s="1093"/>
    </row>
    <row r="31" spans="1:109" ht="13.2" x14ac:dyDescent="0.2">
      <c r="B31" s="1093"/>
    </row>
    <row r="32" spans="1:109" ht="13.2" x14ac:dyDescent="0.2">
      <c r="B32" s="1093"/>
    </row>
    <row r="33" spans="2:109" ht="13.2" x14ac:dyDescent="0.2">
      <c r="B33" s="1093"/>
    </row>
    <row r="34" spans="2:109" ht="13.2" x14ac:dyDescent="0.2">
      <c r="B34" s="1093"/>
    </row>
    <row r="35" spans="2:109" ht="13.2" x14ac:dyDescent="0.2">
      <c r="B35" s="1093"/>
    </row>
    <row r="36" spans="2:109" ht="13.2" x14ac:dyDescent="0.2">
      <c r="B36" s="1093"/>
    </row>
    <row r="37" spans="2:109" ht="13.2" x14ac:dyDescent="0.2">
      <c r="B37" s="1093"/>
    </row>
    <row r="38" spans="2:109" ht="13.2" x14ac:dyDescent="0.2">
      <c r="B38" s="1093"/>
    </row>
    <row r="39" spans="2:109" ht="13.2" x14ac:dyDescent="0.2">
      <c r="B39" s="1095"/>
      <c r="C39" s="1096"/>
      <c r="D39" s="1096"/>
      <c r="E39" s="1096"/>
      <c r="F39" s="1096"/>
      <c r="G39" s="1096"/>
      <c r="H39" s="1096"/>
      <c r="I39" s="1096"/>
      <c r="J39" s="1096"/>
      <c r="K39" s="1096"/>
      <c r="L39" s="1096"/>
      <c r="M39" s="1096"/>
      <c r="N39" s="1096"/>
      <c r="O39" s="1096"/>
      <c r="P39" s="1096"/>
      <c r="Q39" s="1096"/>
      <c r="R39" s="1096"/>
      <c r="S39" s="1096"/>
      <c r="T39" s="1096"/>
      <c r="U39" s="1096"/>
      <c r="V39" s="1096"/>
      <c r="W39" s="1096"/>
      <c r="X39" s="1096"/>
      <c r="Y39" s="1096"/>
      <c r="Z39" s="1096"/>
      <c r="AA39" s="1096"/>
      <c r="AB39" s="1096"/>
      <c r="AC39" s="1096"/>
      <c r="AD39" s="1096"/>
      <c r="AE39" s="1096"/>
      <c r="AF39" s="1096"/>
      <c r="AG39" s="1096"/>
      <c r="AH39" s="1096"/>
      <c r="AI39" s="1096"/>
      <c r="AJ39" s="1096"/>
      <c r="AK39" s="1096"/>
      <c r="AL39" s="1096"/>
      <c r="AM39" s="1096"/>
      <c r="AN39" s="1096"/>
      <c r="AO39" s="1096"/>
      <c r="AP39" s="1096"/>
      <c r="AQ39" s="1096"/>
      <c r="AR39" s="1096"/>
      <c r="AS39" s="1096"/>
      <c r="AT39" s="1096"/>
      <c r="AU39" s="1096"/>
      <c r="AV39" s="1096"/>
      <c r="AW39" s="1096"/>
      <c r="AX39" s="1096"/>
      <c r="AY39" s="1096"/>
      <c r="AZ39" s="1096"/>
      <c r="BA39" s="1096"/>
      <c r="BB39" s="1096"/>
      <c r="BC39" s="1096"/>
      <c r="BD39" s="1096"/>
      <c r="BE39" s="1096"/>
      <c r="BF39" s="1096"/>
      <c r="BG39" s="1096"/>
      <c r="BH39" s="1096"/>
      <c r="BI39" s="1096"/>
      <c r="BJ39" s="1096"/>
      <c r="BK39" s="1096"/>
      <c r="BL39" s="1096"/>
      <c r="BM39" s="1096"/>
      <c r="BN39" s="1096"/>
      <c r="BO39" s="1096"/>
      <c r="BP39" s="1096"/>
      <c r="BQ39" s="1096"/>
      <c r="BR39" s="1096"/>
      <c r="BS39" s="1096"/>
      <c r="BT39" s="1096"/>
      <c r="BU39" s="1096"/>
      <c r="BV39" s="1096"/>
      <c r="BW39" s="1096"/>
      <c r="BX39" s="1096"/>
      <c r="BY39" s="1096"/>
      <c r="BZ39" s="1096"/>
      <c r="CA39" s="1096"/>
      <c r="CB39" s="1096"/>
      <c r="CC39" s="1096"/>
      <c r="CD39" s="1096"/>
      <c r="CE39" s="1096"/>
      <c r="CF39" s="1096"/>
      <c r="CG39" s="1096"/>
      <c r="CH39" s="1096"/>
      <c r="CI39" s="1096"/>
      <c r="CJ39" s="1096"/>
      <c r="CK39" s="1096"/>
      <c r="CL39" s="1096"/>
      <c r="CM39" s="1096"/>
      <c r="CN39" s="1096"/>
      <c r="CO39" s="1096"/>
      <c r="CP39" s="1096"/>
      <c r="CQ39" s="1096"/>
      <c r="CR39" s="1096"/>
      <c r="CS39" s="1096"/>
      <c r="CT39" s="1096"/>
      <c r="CU39" s="1096"/>
      <c r="CV39" s="1096"/>
      <c r="CW39" s="1096"/>
      <c r="CX39" s="1096"/>
      <c r="CY39" s="1096"/>
      <c r="CZ39" s="1096"/>
      <c r="DA39" s="1096"/>
      <c r="DB39" s="1096"/>
      <c r="DC39" s="1096"/>
      <c r="DD39" s="1097"/>
    </row>
    <row r="40" spans="2:109" ht="13.2" x14ac:dyDescent="0.2">
      <c r="B40" s="1098"/>
      <c r="DD40" s="1098"/>
      <c r="DE40" s="1087"/>
    </row>
    <row r="41" spans="2:109" ht="16.2" x14ac:dyDescent="0.2">
      <c r="B41" s="1099" t="s">
        <v>545</v>
      </c>
      <c r="C41" s="1090"/>
      <c r="D41" s="1090"/>
      <c r="E41" s="1090"/>
      <c r="F41" s="1090"/>
      <c r="G41" s="1090"/>
      <c r="H41" s="1090"/>
      <c r="I41" s="1090"/>
      <c r="J41" s="1090"/>
      <c r="K41" s="1090"/>
      <c r="L41" s="1090"/>
      <c r="M41" s="1090"/>
      <c r="N41" s="1090"/>
      <c r="O41" s="1090"/>
      <c r="P41" s="1090"/>
      <c r="Q41" s="1090"/>
      <c r="R41" s="1090"/>
      <c r="S41" s="1090"/>
      <c r="T41" s="1090"/>
      <c r="U41" s="1090"/>
      <c r="V41" s="1090"/>
      <c r="W41" s="1090"/>
      <c r="X41" s="1090"/>
      <c r="Y41" s="1090"/>
      <c r="Z41" s="1090"/>
      <c r="AA41" s="1090"/>
      <c r="AB41" s="1090"/>
      <c r="AC41" s="1090"/>
      <c r="AD41" s="1090"/>
      <c r="AE41" s="1090"/>
      <c r="AF41" s="1090"/>
      <c r="AG41" s="1090"/>
      <c r="AH41" s="1090"/>
      <c r="AI41" s="1090"/>
      <c r="AJ41" s="1090"/>
      <c r="AK41" s="1090"/>
      <c r="AL41" s="1090"/>
      <c r="AM41" s="1090"/>
      <c r="AN41" s="1090"/>
      <c r="AO41" s="1090"/>
      <c r="AP41" s="1090"/>
      <c r="AQ41" s="1090"/>
      <c r="AR41" s="1090"/>
      <c r="AS41" s="1090"/>
      <c r="AT41" s="1090"/>
      <c r="AU41" s="1090"/>
      <c r="AV41" s="1090"/>
      <c r="AW41" s="1090"/>
      <c r="AX41" s="1090"/>
      <c r="AY41" s="1090"/>
      <c r="AZ41" s="1090"/>
      <c r="BA41" s="1090"/>
      <c r="BB41" s="1090"/>
      <c r="BC41" s="1090"/>
      <c r="BD41" s="1090"/>
      <c r="BE41" s="1090"/>
      <c r="BF41" s="1090"/>
      <c r="BG41" s="1090"/>
      <c r="BH41" s="1090"/>
      <c r="BI41" s="1090"/>
      <c r="BJ41" s="1090"/>
      <c r="BK41" s="1090"/>
      <c r="BL41" s="1090"/>
      <c r="BM41" s="1090"/>
      <c r="BN41" s="1090"/>
      <c r="BO41" s="1090"/>
      <c r="BP41" s="1090"/>
      <c r="BQ41" s="1090"/>
      <c r="BR41" s="1090"/>
      <c r="BS41" s="1090"/>
      <c r="BT41" s="1090"/>
      <c r="BU41" s="1090"/>
      <c r="BV41" s="1090"/>
      <c r="BW41" s="1090"/>
      <c r="BX41" s="1090"/>
      <c r="BY41" s="1090"/>
      <c r="BZ41" s="1090"/>
      <c r="CA41" s="1090"/>
      <c r="CB41" s="1090"/>
      <c r="CC41" s="1090"/>
      <c r="CD41" s="1090"/>
      <c r="CE41" s="1090"/>
      <c r="CF41" s="1090"/>
      <c r="CG41" s="1090"/>
      <c r="CH41" s="1090"/>
      <c r="CI41" s="1090"/>
      <c r="CJ41" s="1090"/>
      <c r="CK41" s="1090"/>
      <c r="CL41" s="1090"/>
      <c r="CM41" s="1090"/>
      <c r="CN41" s="1090"/>
      <c r="CO41" s="1090"/>
      <c r="CP41" s="1090"/>
      <c r="CQ41" s="1090"/>
      <c r="CR41" s="1090"/>
      <c r="CS41" s="1090"/>
      <c r="CT41" s="1090"/>
      <c r="CU41" s="1090"/>
      <c r="CV41" s="1090"/>
      <c r="CW41" s="1090"/>
      <c r="CX41" s="1090"/>
      <c r="CY41" s="1090"/>
      <c r="CZ41" s="1090"/>
      <c r="DA41" s="1090"/>
      <c r="DB41" s="1090"/>
      <c r="DC41" s="1090"/>
      <c r="DD41" s="1092"/>
    </row>
    <row r="42" spans="2:109" ht="13.2" x14ac:dyDescent="0.2">
      <c r="B42" s="1093"/>
      <c r="G42" s="1100"/>
      <c r="I42" s="1101"/>
      <c r="J42" s="1101"/>
      <c r="K42" s="1101"/>
      <c r="AM42" s="1100"/>
      <c r="AN42" s="1100" t="s">
        <v>546</v>
      </c>
      <c r="AP42" s="1101"/>
      <c r="AQ42" s="1101"/>
      <c r="AR42" s="1101"/>
      <c r="AY42" s="1100"/>
      <c r="BA42" s="1101"/>
      <c r="BB42" s="1101"/>
      <c r="BC42" s="1101"/>
      <c r="BK42" s="1100"/>
      <c r="BM42" s="1101"/>
      <c r="BN42" s="1101"/>
      <c r="BO42" s="1101"/>
      <c r="BW42" s="1100"/>
      <c r="BY42" s="1101"/>
      <c r="BZ42" s="1101"/>
      <c r="CA42" s="1101"/>
      <c r="CI42" s="1100"/>
      <c r="CK42" s="1101"/>
      <c r="CL42" s="1101"/>
      <c r="CM42" s="1101"/>
      <c r="CU42" s="1100"/>
      <c r="CW42" s="1101"/>
      <c r="CX42" s="1101"/>
      <c r="CY42" s="1101"/>
    </row>
    <row r="43" spans="2:109" ht="13.5" customHeight="1" x14ac:dyDescent="0.2">
      <c r="B43" s="1093"/>
      <c r="AN43" s="1102" t="s">
        <v>547</v>
      </c>
      <c r="AO43" s="1103"/>
      <c r="AP43" s="1103"/>
      <c r="AQ43" s="1103"/>
      <c r="AR43" s="1103"/>
      <c r="AS43" s="1103"/>
      <c r="AT43" s="1103"/>
      <c r="AU43" s="1103"/>
      <c r="AV43" s="1103"/>
      <c r="AW43" s="1103"/>
      <c r="AX43" s="1103"/>
      <c r="AY43" s="1103"/>
      <c r="AZ43" s="1103"/>
      <c r="BA43" s="1103"/>
      <c r="BB43" s="1103"/>
      <c r="BC43" s="1103"/>
      <c r="BD43" s="1103"/>
      <c r="BE43" s="1103"/>
      <c r="BF43" s="1103"/>
      <c r="BG43" s="1103"/>
      <c r="BH43" s="1103"/>
      <c r="BI43" s="1103"/>
      <c r="BJ43" s="1103"/>
      <c r="BK43" s="1103"/>
      <c r="BL43" s="1103"/>
      <c r="BM43" s="1103"/>
      <c r="BN43" s="1103"/>
      <c r="BO43" s="1103"/>
      <c r="BP43" s="1103"/>
      <c r="BQ43" s="1103"/>
      <c r="BR43" s="1103"/>
      <c r="BS43" s="1103"/>
      <c r="BT43" s="1103"/>
      <c r="BU43" s="1103"/>
      <c r="BV43" s="1103"/>
      <c r="BW43" s="1103"/>
      <c r="BX43" s="1103"/>
      <c r="BY43" s="1103"/>
      <c r="BZ43" s="1103"/>
      <c r="CA43" s="1103"/>
      <c r="CB43" s="1103"/>
      <c r="CC43" s="1103"/>
      <c r="CD43" s="1103"/>
      <c r="CE43" s="1103"/>
      <c r="CF43" s="1103"/>
      <c r="CG43" s="1103"/>
      <c r="CH43" s="1103"/>
      <c r="CI43" s="1103"/>
      <c r="CJ43" s="1103"/>
      <c r="CK43" s="1103"/>
      <c r="CL43" s="1103"/>
      <c r="CM43" s="1103"/>
      <c r="CN43" s="1103"/>
      <c r="CO43" s="1103"/>
      <c r="CP43" s="1103"/>
      <c r="CQ43" s="1103"/>
      <c r="CR43" s="1103"/>
      <c r="CS43" s="1103"/>
      <c r="CT43" s="1103"/>
      <c r="CU43" s="1103"/>
      <c r="CV43" s="1103"/>
      <c r="CW43" s="1103"/>
      <c r="CX43" s="1103"/>
      <c r="CY43" s="1103"/>
      <c r="CZ43" s="1103"/>
      <c r="DA43" s="1103"/>
      <c r="DB43" s="1103"/>
      <c r="DC43" s="1104"/>
    </row>
    <row r="44" spans="2:109" ht="13.2" x14ac:dyDescent="0.2">
      <c r="B44" s="1093"/>
      <c r="AN44" s="1105"/>
      <c r="AO44" s="1106"/>
      <c r="AP44" s="1106"/>
      <c r="AQ44" s="1106"/>
      <c r="AR44" s="1106"/>
      <c r="AS44" s="1106"/>
      <c r="AT44" s="1106"/>
      <c r="AU44" s="1106"/>
      <c r="AV44" s="1106"/>
      <c r="AW44" s="1106"/>
      <c r="AX44" s="1106"/>
      <c r="AY44" s="1106"/>
      <c r="AZ44" s="1106"/>
      <c r="BA44" s="1106"/>
      <c r="BB44" s="1106"/>
      <c r="BC44" s="1106"/>
      <c r="BD44" s="1106"/>
      <c r="BE44" s="1106"/>
      <c r="BF44" s="1106"/>
      <c r="BG44" s="1106"/>
      <c r="BH44" s="1106"/>
      <c r="BI44" s="1106"/>
      <c r="BJ44" s="1106"/>
      <c r="BK44" s="1106"/>
      <c r="BL44" s="1106"/>
      <c r="BM44" s="1106"/>
      <c r="BN44" s="1106"/>
      <c r="BO44" s="1106"/>
      <c r="BP44" s="1106"/>
      <c r="BQ44" s="1106"/>
      <c r="BR44" s="1106"/>
      <c r="BS44" s="1106"/>
      <c r="BT44" s="1106"/>
      <c r="BU44" s="1106"/>
      <c r="BV44" s="1106"/>
      <c r="BW44" s="1106"/>
      <c r="BX44" s="1106"/>
      <c r="BY44" s="1106"/>
      <c r="BZ44" s="1106"/>
      <c r="CA44" s="1106"/>
      <c r="CB44" s="1106"/>
      <c r="CC44" s="1106"/>
      <c r="CD44" s="1106"/>
      <c r="CE44" s="1106"/>
      <c r="CF44" s="1106"/>
      <c r="CG44" s="1106"/>
      <c r="CH44" s="1106"/>
      <c r="CI44" s="1106"/>
      <c r="CJ44" s="1106"/>
      <c r="CK44" s="1106"/>
      <c r="CL44" s="1106"/>
      <c r="CM44" s="1106"/>
      <c r="CN44" s="1106"/>
      <c r="CO44" s="1106"/>
      <c r="CP44" s="1106"/>
      <c r="CQ44" s="1106"/>
      <c r="CR44" s="1106"/>
      <c r="CS44" s="1106"/>
      <c r="CT44" s="1106"/>
      <c r="CU44" s="1106"/>
      <c r="CV44" s="1106"/>
      <c r="CW44" s="1106"/>
      <c r="CX44" s="1106"/>
      <c r="CY44" s="1106"/>
      <c r="CZ44" s="1106"/>
      <c r="DA44" s="1106"/>
      <c r="DB44" s="1106"/>
      <c r="DC44" s="1107"/>
    </row>
    <row r="45" spans="2:109" ht="13.2" x14ac:dyDescent="0.2">
      <c r="B45" s="1093"/>
      <c r="AN45" s="1105"/>
      <c r="AO45" s="1106"/>
      <c r="AP45" s="1106"/>
      <c r="AQ45" s="1106"/>
      <c r="AR45" s="1106"/>
      <c r="AS45" s="1106"/>
      <c r="AT45" s="1106"/>
      <c r="AU45" s="1106"/>
      <c r="AV45" s="1106"/>
      <c r="AW45" s="1106"/>
      <c r="AX45" s="1106"/>
      <c r="AY45" s="1106"/>
      <c r="AZ45" s="1106"/>
      <c r="BA45" s="1106"/>
      <c r="BB45" s="1106"/>
      <c r="BC45" s="1106"/>
      <c r="BD45" s="1106"/>
      <c r="BE45" s="1106"/>
      <c r="BF45" s="1106"/>
      <c r="BG45" s="1106"/>
      <c r="BH45" s="1106"/>
      <c r="BI45" s="1106"/>
      <c r="BJ45" s="1106"/>
      <c r="BK45" s="1106"/>
      <c r="BL45" s="1106"/>
      <c r="BM45" s="1106"/>
      <c r="BN45" s="1106"/>
      <c r="BO45" s="1106"/>
      <c r="BP45" s="1106"/>
      <c r="BQ45" s="1106"/>
      <c r="BR45" s="1106"/>
      <c r="BS45" s="1106"/>
      <c r="BT45" s="1106"/>
      <c r="BU45" s="1106"/>
      <c r="BV45" s="1106"/>
      <c r="BW45" s="1106"/>
      <c r="BX45" s="1106"/>
      <c r="BY45" s="1106"/>
      <c r="BZ45" s="1106"/>
      <c r="CA45" s="1106"/>
      <c r="CB45" s="1106"/>
      <c r="CC45" s="1106"/>
      <c r="CD45" s="1106"/>
      <c r="CE45" s="1106"/>
      <c r="CF45" s="1106"/>
      <c r="CG45" s="1106"/>
      <c r="CH45" s="1106"/>
      <c r="CI45" s="1106"/>
      <c r="CJ45" s="1106"/>
      <c r="CK45" s="1106"/>
      <c r="CL45" s="1106"/>
      <c r="CM45" s="1106"/>
      <c r="CN45" s="1106"/>
      <c r="CO45" s="1106"/>
      <c r="CP45" s="1106"/>
      <c r="CQ45" s="1106"/>
      <c r="CR45" s="1106"/>
      <c r="CS45" s="1106"/>
      <c r="CT45" s="1106"/>
      <c r="CU45" s="1106"/>
      <c r="CV45" s="1106"/>
      <c r="CW45" s="1106"/>
      <c r="CX45" s="1106"/>
      <c r="CY45" s="1106"/>
      <c r="CZ45" s="1106"/>
      <c r="DA45" s="1106"/>
      <c r="DB45" s="1106"/>
      <c r="DC45" s="1107"/>
    </row>
    <row r="46" spans="2:109" ht="13.2" x14ac:dyDescent="0.2">
      <c r="B46" s="1093"/>
      <c r="AN46" s="1105"/>
      <c r="AO46" s="1106"/>
      <c r="AP46" s="1106"/>
      <c r="AQ46" s="1106"/>
      <c r="AR46" s="1106"/>
      <c r="AS46" s="1106"/>
      <c r="AT46" s="1106"/>
      <c r="AU46" s="1106"/>
      <c r="AV46" s="1106"/>
      <c r="AW46" s="1106"/>
      <c r="AX46" s="1106"/>
      <c r="AY46" s="1106"/>
      <c r="AZ46" s="1106"/>
      <c r="BA46" s="1106"/>
      <c r="BB46" s="1106"/>
      <c r="BC46" s="1106"/>
      <c r="BD46" s="1106"/>
      <c r="BE46" s="1106"/>
      <c r="BF46" s="1106"/>
      <c r="BG46" s="1106"/>
      <c r="BH46" s="1106"/>
      <c r="BI46" s="1106"/>
      <c r="BJ46" s="1106"/>
      <c r="BK46" s="1106"/>
      <c r="BL46" s="1106"/>
      <c r="BM46" s="1106"/>
      <c r="BN46" s="1106"/>
      <c r="BO46" s="1106"/>
      <c r="BP46" s="1106"/>
      <c r="BQ46" s="1106"/>
      <c r="BR46" s="1106"/>
      <c r="BS46" s="1106"/>
      <c r="BT46" s="1106"/>
      <c r="BU46" s="1106"/>
      <c r="BV46" s="1106"/>
      <c r="BW46" s="1106"/>
      <c r="BX46" s="1106"/>
      <c r="BY46" s="1106"/>
      <c r="BZ46" s="1106"/>
      <c r="CA46" s="1106"/>
      <c r="CB46" s="1106"/>
      <c r="CC46" s="1106"/>
      <c r="CD46" s="1106"/>
      <c r="CE46" s="1106"/>
      <c r="CF46" s="1106"/>
      <c r="CG46" s="1106"/>
      <c r="CH46" s="1106"/>
      <c r="CI46" s="1106"/>
      <c r="CJ46" s="1106"/>
      <c r="CK46" s="1106"/>
      <c r="CL46" s="1106"/>
      <c r="CM46" s="1106"/>
      <c r="CN46" s="1106"/>
      <c r="CO46" s="1106"/>
      <c r="CP46" s="1106"/>
      <c r="CQ46" s="1106"/>
      <c r="CR46" s="1106"/>
      <c r="CS46" s="1106"/>
      <c r="CT46" s="1106"/>
      <c r="CU46" s="1106"/>
      <c r="CV46" s="1106"/>
      <c r="CW46" s="1106"/>
      <c r="CX46" s="1106"/>
      <c r="CY46" s="1106"/>
      <c r="CZ46" s="1106"/>
      <c r="DA46" s="1106"/>
      <c r="DB46" s="1106"/>
      <c r="DC46" s="1107"/>
    </row>
    <row r="47" spans="2:109" ht="13.2" x14ac:dyDescent="0.2">
      <c r="B47" s="1093"/>
      <c r="AN47" s="1108"/>
      <c r="AO47" s="1109"/>
      <c r="AP47" s="1109"/>
      <c r="AQ47" s="1109"/>
      <c r="AR47" s="1109"/>
      <c r="AS47" s="1109"/>
      <c r="AT47" s="1109"/>
      <c r="AU47" s="1109"/>
      <c r="AV47" s="1109"/>
      <c r="AW47" s="1109"/>
      <c r="AX47" s="1109"/>
      <c r="AY47" s="1109"/>
      <c r="AZ47" s="1109"/>
      <c r="BA47" s="1109"/>
      <c r="BB47" s="1109"/>
      <c r="BC47" s="1109"/>
      <c r="BD47" s="1109"/>
      <c r="BE47" s="1109"/>
      <c r="BF47" s="1109"/>
      <c r="BG47" s="1109"/>
      <c r="BH47" s="1109"/>
      <c r="BI47" s="1109"/>
      <c r="BJ47" s="1109"/>
      <c r="BK47" s="1109"/>
      <c r="BL47" s="1109"/>
      <c r="BM47" s="1109"/>
      <c r="BN47" s="1109"/>
      <c r="BO47" s="1109"/>
      <c r="BP47" s="1109"/>
      <c r="BQ47" s="1109"/>
      <c r="BR47" s="1109"/>
      <c r="BS47" s="1109"/>
      <c r="BT47" s="1109"/>
      <c r="BU47" s="1109"/>
      <c r="BV47" s="1109"/>
      <c r="BW47" s="1109"/>
      <c r="BX47" s="1109"/>
      <c r="BY47" s="1109"/>
      <c r="BZ47" s="1109"/>
      <c r="CA47" s="1109"/>
      <c r="CB47" s="1109"/>
      <c r="CC47" s="1109"/>
      <c r="CD47" s="1109"/>
      <c r="CE47" s="1109"/>
      <c r="CF47" s="1109"/>
      <c r="CG47" s="1109"/>
      <c r="CH47" s="1109"/>
      <c r="CI47" s="1109"/>
      <c r="CJ47" s="1109"/>
      <c r="CK47" s="1109"/>
      <c r="CL47" s="1109"/>
      <c r="CM47" s="1109"/>
      <c r="CN47" s="1109"/>
      <c r="CO47" s="1109"/>
      <c r="CP47" s="1109"/>
      <c r="CQ47" s="1109"/>
      <c r="CR47" s="1109"/>
      <c r="CS47" s="1109"/>
      <c r="CT47" s="1109"/>
      <c r="CU47" s="1109"/>
      <c r="CV47" s="1109"/>
      <c r="CW47" s="1109"/>
      <c r="CX47" s="1109"/>
      <c r="CY47" s="1109"/>
      <c r="CZ47" s="1109"/>
      <c r="DA47" s="1109"/>
      <c r="DB47" s="1109"/>
      <c r="DC47" s="1110"/>
    </row>
    <row r="48" spans="2:109" ht="13.2" x14ac:dyDescent="0.2">
      <c r="B48" s="1093"/>
      <c r="H48" s="1111"/>
      <c r="I48" s="1111"/>
      <c r="J48" s="1111"/>
      <c r="AN48" s="1111"/>
      <c r="AO48" s="1111"/>
      <c r="AP48" s="1111"/>
      <c r="AZ48" s="1111"/>
      <c r="BA48" s="1111"/>
      <c r="BB48" s="1111"/>
      <c r="BL48" s="1111"/>
      <c r="BM48" s="1111"/>
      <c r="BN48" s="1111"/>
      <c r="BX48" s="1111"/>
      <c r="BY48" s="1111"/>
      <c r="BZ48" s="1111"/>
      <c r="CJ48" s="1111"/>
      <c r="CK48" s="1111"/>
      <c r="CL48" s="1111"/>
      <c r="CV48" s="1111"/>
      <c r="CW48" s="1111"/>
      <c r="CX48" s="1111"/>
    </row>
    <row r="49" spans="1:109" ht="13.2" x14ac:dyDescent="0.2">
      <c r="B49" s="1093"/>
      <c r="AN49" s="1087" t="s">
        <v>548</v>
      </c>
    </row>
    <row r="50" spans="1:109" ht="13.2" x14ac:dyDescent="0.2">
      <c r="B50" s="1093"/>
      <c r="G50" s="1112"/>
      <c r="H50" s="1112"/>
      <c r="I50" s="1112"/>
      <c r="J50" s="1112"/>
      <c r="K50" s="1113"/>
      <c r="L50" s="1113"/>
      <c r="M50" s="1114"/>
      <c r="N50" s="1114"/>
      <c r="AN50" s="1115"/>
      <c r="AO50" s="1116"/>
      <c r="AP50" s="1116"/>
      <c r="AQ50" s="1116"/>
      <c r="AR50" s="1116"/>
      <c r="AS50" s="1116"/>
      <c r="AT50" s="1116"/>
      <c r="AU50" s="1116"/>
      <c r="AV50" s="1116"/>
      <c r="AW50" s="1116"/>
      <c r="AX50" s="1116"/>
      <c r="AY50" s="1116"/>
      <c r="AZ50" s="1116"/>
      <c r="BA50" s="1116"/>
      <c r="BB50" s="1116"/>
      <c r="BC50" s="1116"/>
      <c r="BD50" s="1116"/>
      <c r="BE50" s="1116"/>
      <c r="BF50" s="1116"/>
      <c r="BG50" s="1116"/>
      <c r="BH50" s="1116"/>
      <c r="BI50" s="1116"/>
      <c r="BJ50" s="1116"/>
      <c r="BK50" s="1116"/>
      <c r="BL50" s="1116"/>
      <c r="BM50" s="1116"/>
      <c r="BN50" s="1116"/>
      <c r="BO50" s="1117"/>
      <c r="BP50" s="1118" t="s">
        <v>410</v>
      </c>
      <c r="BQ50" s="1118"/>
      <c r="BR50" s="1118"/>
      <c r="BS50" s="1118"/>
      <c r="BT50" s="1118"/>
      <c r="BU50" s="1118"/>
      <c r="BV50" s="1118"/>
      <c r="BW50" s="1118"/>
      <c r="BX50" s="1118" t="s">
        <v>523</v>
      </c>
      <c r="BY50" s="1118"/>
      <c r="BZ50" s="1118"/>
      <c r="CA50" s="1118"/>
      <c r="CB50" s="1118"/>
      <c r="CC50" s="1118"/>
      <c r="CD50" s="1118"/>
      <c r="CE50" s="1118"/>
      <c r="CF50" s="1118" t="s">
        <v>524</v>
      </c>
      <c r="CG50" s="1118"/>
      <c r="CH50" s="1118"/>
      <c r="CI50" s="1118"/>
      <c r="CJ50" s="1118"/>
      <c r="CK50" s="1118"/>
      <c r="CL50" s="1118"/>
      <c r="CM50" s="1118"/>
      <c r="CN50" s="1118" t="s">
        <v>525</v>
      </c>
      <c r="CO50" s="1118"/>
      <c r="CP50" s="1118"/>
      <c r="CQ50" s="1118"/>
      <c r="CR50" s="1118"/>
      <c r="CS50" s="1118"/>
      <c r="CT50" s="1118"/>
      <c r="CU50" s="1118"/>
      <c r="CV50" s="1118" t="s">
        <v>526</v>
      </c>
      <c r="CW50" s="1118"/>
      <c r="CX50" s="1118"/>
      <c r="CY50" s="1118"/>
      <c r="CZ50" s="1118"/>
      <c r="DA50" s="1118"/>
      <c r="DB50" s="1118"/>
      <c r="DC50" s="1118"/>
    </row>
    <row r="51" spans="1:109" ht="13.5" customHeight="1" x14ac:dyDescent="0.2">
      <c r="B51" s="1093"/>
      <c r="G51" s="1119"/>
      <c r="H51" s="1119"/>
      <c r="I51" s="1120"/>
      <c r="J51" s="1120"/>
      <c r="K51" s="1121"/>
      <c r="L51" s="1121"/>
      <c r="M51" s="1121"/>
      <c r="N51" s="1121"/>
      <c r="AM51" s="1111"/>
      <c r="AN51" s="1122" t="s">
        <v>549</v>
      </c>
      <c r="AO51" s="1122"/>
      <c r="AP51" s="1122"/>
      <c r="AQ51" s="1122"/>
      <c r="AR51" s="1122"/>
      <c r="AS51" s="1122"/>
      <c r="AT51" s="1122"/>
      <c r="AU51" s="1122"/>
      <c r="AV51" s="1122"/>
      <c r="AW51" s="1122"/>
      <c r="AX51" s="1122"/>
      <c r="AY51" s="1122"/>
      <c r="AZ51" s="1122"/>
      <c r="BA51" s="1122"/>
      <c r="BB51" s="1122" t="s">
        <v>550</v>
      </c>
      <c r="BC51" s="1122"/>
      <c r="BD51" s="1122"/>
      <c r="BE51" s="1122"/>
      <c r="BF51" s="1122"/>
      <c r="BG51" s="1122"/>
      <c r="BH51" s="1122"/>
      <c r="BI51" s="1122"/>
      <c r="BJ51" s="1122"/>
      <c r="BK51" s="1122"/>
      <c r="BL51" s="1122"/>
      <c r="BM51" s="1122"/>
      <c r="BN51" s="1122"/>
      <c r="BO51" s="1122"/>
      <c r="BP51" s="1123">
        <v>0</v>
      </c>
      <c r="BQ51" s="1123"/>
      <c r="BR51" s="1123"/>
      <c r="BS51" s="1123"/>
      <c r="BT51" s="1123"/>
      <c r="BU51" s="1123"/>
      <c r="BV51" s="1123"/>
      <c r="BW51" s="1123"/>
      <c r="BX51" s="1123"/>
      <c r="BY51" s="1123"/>
      <c r="BZ51" s="1123"/>
      <c r="CA51" s="1123"/>
      <c r="CB51" s="1123"/>
      <c r="CC51" s="1123"/>
      <c r="CD51" s="1123"/>
      <c r="CE51" s="1123"/>
      <c r="CF51" s="1123"/>
      <c r="CG51" s="1123"/>
      <c r="CH51" s="1123"/>
      <c r="CI51" s="1123"/>
      <c r="CJ51" s="1123"/>
      <c r="CK51" s="1123"/>
      <c r="CL51" s="1123"/>
      <c r="CM51" s="1123"/>
      <c r="CN51" s="1123"/>
      <c r="CO51" s="1123"/>
      <c r="CP51" s="1123"/>
      <c r="CQ51" s="1123"/>
      <c r="CR51" s="1123"/>
      <c r="CS51" s="1123"/>
      <c r="CT51" s="1123"/>
      <c r="CU51" s="1123"/>
      <c r="CV51" s="1123"/>
      <c r="CW51" s="1123"/>
      <c r="CX51" s="1123"/>
      <c r="CY51" s="1123"/>
      <c r="CZ51" s="1123"/>
      <c r="DA51" s="1123"/>
      <c r="DB51" s="1123"/>
      <c r="DC51" s="1123"/>
    </row>
    <row r="52" spans="1:109" ht="13.2" x14ac:dyDescent="0.2">
      <c r="B52" s="1093"/>
      <c r="G52" s="1119"/>
      <c r="H52" s="1119"/>
      <c r="I52" s="1120"/>
      <c r="J52" s="1120"/>
      <c r="K52" s="1121"/>
      <c r="L52" s="1121"/>
      <c r="M52" s="1121"/>
      <c r="N52" s="1121"/>
      <c r="AM52" s="1111"/>
      <c r="AN52" s="1122"/>
      <c r="AO52" s="1122"/>
      <c r="AP52" s="1122"/>
      <c r="AQ52" s="1122"/>
      <c r="AR52" s="1122"/>
      <c r="AS52" s="1122"/>
      <c r="AT52" s="1122"/>
      <c r="AU52" s="1122"/>
      <c r="AV52" s="1122"/>
      <c r="AW52" s="1122"/>
      <c r="AX52" s="1122"/>
      <c r="AY52" s="1122"/>
      <c r="AZ52" s="1122"/>
      <c r="BA52" s="1122"/>
      <c r="BB52" s="1122"/>
      <c r="BC52" s="1122"/>
      <c r="BD52" s="1122"/>
      <c r="BE52" s="1122"/>
      <c r="BF52" s="1122"/>
      <c r="BG52" s="1122"/>
      <c r="BH52" s="1122"/>
      <c r="BI52" s="1122"/>
      <c r="BJ52" s="1122"/>
      <c r="BK52" s="1122"/>
      <c r="BL52" s="1122"/>
      <c r="BM52" s="1122"/>
      <c r="BN52" s="1122"/>
      <c r="BO52" s="1122"/>
      <c r="BP52" s="1123"/>
      <c r="BQ52" s="1123"/>
      <c r="BR52" s="1123"/>
      <c r="BS52" s="1123"/>
      <c r="BT52" s="1123"/>
      <c r="BU52" s="1123"/>
      <c r="BV52" s="1123"/>
      <c r="BW52" s="1123"/>
      <c r="BX52" s="1123"/>
      <c r="BY52" s="1123"/>
      <c r="BZ52" s="1123"/>
      <c r="CA52" s="1123"/>
      <c r="CB52" s="1123"/>
      <c r="CC52" s="1123"/>
      <c r="CD52" s="1123"/>
      <c r="CE52" s="1123"/>
      <c r="CF52" s="1123"/>
      <c r="CG52" s="1123"/>
      <c r="CH52" s="1123"/>
      <c r="CI52" s="1123"/>
      <c r="CJ52" s="1123"/>
      <c r="CK52" s="1123"/>
      <c r="CL52" s="1123"/>
      <c r="CM52" s="1123"/>
      <c r="CN52" s="1123"/>
      <c r="CO52" s="1123"/>
      <c r="CP52" s="1123"/>
      <c r="CQ52" s="1123"/>
      <c r="CR52" s="1123"/>
      <c r="CS52" s="1123"/>
      <c r="CT52" s="1123"/>
      <c r="CU52" s="1123"/>
      <c r="CV52" s="1123"/>
      <c r="CW52" s="1123"/>
      <c r="CX52" s="1123"/>
      <c r="CY52" s="1123"/>
      <c r="CZ52" s="1123"/>
      <c r="DA52" s="1123"/>
      <c r="DB52" s="1123"/>
      <c r="DC52" s="1123"/>
    </row>
    <row r="53" spans="1:109" ht="13.2" x14ac:dyDescent="0.2">
      <c r="A53" s="1101"/>
      <c r="B53" s="1093"/>
      <c r="G53" s="1119"/>
      <c r="H53" s="1119"/>
      <c r="I53" s="1112"/>
      <c r="J53" s="1112"/>
      <c r="K53" s="1121"/>
      <c r="L53" s="1121"/>
      <c r="M53" s="1121"/>
      <c r="N53" s="1121"/>
      <c r="AM53" s="1111"/>
      <c r="AN53" s="1122"/>
      <c r="AO53" s="1122"/>
      <c r="AP53" s="1122"/>
      <c r="AQ53" s="1122"/>
      <c r="AR53" s="1122"/>
      <c r="AS53" s="1122"/>
      <c r="AT53" s="1122"/>
      <c r="AU53" s="1122"/>
      <c r="AV53" s="1122"/>
      <c r="AW53" s="1122"/>
      <c r="AX53" s="1122"/>
      <c r="AY53" s="1122"/>
      <c r="AZ53" s="1122"/>
      <c r="BA53" s="1122"/>
      <c r="BB53" s="1122" t="s">
        <v>551</v>
      </c>
      <c r="BC53" s="1122"/>
      <c r="BD53" s="1122"/>
      <c r="BE53" s="1122"/>
      <c r="BF53" s="1122"/>
      <c r="BG53" s="1122"/>
      <c r="BH53" s="1122"/>
      <c r="BI53" s="1122"/>
      <c r="BJ53" s="1122"/>
      <c r="BK53" s="1122"/>
      <c r="BL53" s="1122"/>
      <c r="BM53" s="1122"/>
      <c r="BN53" s="1122"/>
      <c r="BO53" s="1122"/>
      <c r="BP53" s="1123">
        <v>65.900000000000006</v>
      </c>
      <c r="BQ53" s="1123"/>
      <c r="BR53" s="1123"/>
      <c r="BS53" s="1123"/>
      <c r="BT53" s="1123"/>
      <c r="BU53" s="1123"/>
      <c r="BV53" s="1123"/>
      <c r="BW53" s="1123"/>
      <c r="BX53" s="1123">
        <v>66.900000000000006</v>
      </c>
      <c r="BY53" s="1123"/>
      <c r="BZ53" s="1123"/>
      <c r="CA53" s="1123"/>
      <c r="CB53" s="1123"/>
      <c r="CC53" s="1123"/>
      <c r="CD53" s="1123"/>
      <c r="CE53" s="1123"/>
      <c r="CF53" s="1123">
        <v>68.400000000000006</v>
      </c>
      <c r="CG53" s="1123"/>
      <c r="CH53" s="1123"/>
      <c r="CI53" s="1123"/>
      <c r="CJ53" s="1123"/>
      <c r="CK53" s="1123"/>
      <c r="CL53" s="1123"/>
      <c r="CM53" s="1123"/>
      <c r="CN53" s="1123">
        <v>70</v>
      </c>
      <c r="CO53" s="1123"/>
      <c r="CP53" s="1123"/>
      <c r="CQ53" s="1123"/>
      <c r="CR53" s="1123"/>
      <c r="CS53" s="1123"/>
      <c r="CT53" s="1123"/>
      <c r="CU53" s="1123"/>
      <c r="CV53" s="1123">
        <v>70.900000000000006</v>
      </c>
      <c r="CW53" s="1123"/>
      <c r="CX53" s="1123"/>
      <c r="CY53" s="1123"/>
      <c r="CZ53" s="1123"/>
      <c r="DA53" s="1123"/>
      <c r="DB53" s="1123"/>
      <c r="DC53" s="1123"/>
    </row>
    <row r="54" spans="1:109" ht="13.2" x14ac:dyDescent="0.2">
      <c r="A54" s="1101"/>
      <c r="B54" s="1093"/>
      <c r="G54" s="1119"/>
      <c r="H54" s="1119"/>
      <c r="I54" s="1112"/>
      <c r="J54" s="1112"/>
      <c r="K54" s="1121"/>
      <c r="L54" s="1121"/>
      <c r="M54" s="1121"/>
      <c r="N54" s="1121"/>
      <c r="AM54" s="1111"/>
      <c r="AN54" s="1122"/>
      <c r="AO54" s="1122"/>
      <c r="AP54" s="1122"/>
      <c r="AQ54" s="1122"/>
      <c r="AR54" s="1122"/>
      <c r="AS54" s="1122"/>
      <c r="AT54" s="1122"/>
      <c r="AU54" s="1122"/>
      <c r="AV54" s="1122"/>
      <c r="AW54" s="1122"/>
      <c r="AX54" s="1122"/>
      <c r="AY54" s="1122"/>
      <c r="AZ54" s="1122"/>
      <c r="BA54" s="1122"/>
      <c r="BB54" s="1122"/>
      <c r="BC54" s="1122"/>
      <c r="BD54" s="1122"/>
      <c r="BE54" s="1122"/>
      <c r="BF54" s="1122"/>
      <c r="BG54" s="1122"/>
      <c r="BH54" s="1122"/>
      <c r="BI54" s="1122"/>
      <c r="BJ54" s="1122"/>
      <c r="BK54" s="1122"/>
      <c r="BL54" s="1122"/>
      <c r="BM54" s="1122"/>
      <c r="BN54" s="1122"/>
      <c r="BO54" s="1122"/>
      <c r="BP54" s="1123"/>
      <c r="BQ54" s="1123"/>
      <c r="BR54" s="1123"/>
      <c r="BS54" s="1123"/>
      <c r="BT54" s="1123"/>
      <c r="BU54" s="1123"/>
      <c r="BV54" s="1123"/>
      <c r="BW54" s="1123"/>
      <c r="BX54" s="1123"/>
      <c r="BY54" s="1123"/>
      <c r="BZ54" s="1123"/>
      <c r="CA54" s="1123"/>
      <c r="CB54" s="1123"/>
      <c r="CC54" s="1123"/>
      <c r="CD54" s="1123"/>
      <c r="CE54" s="1123"/>
      <c r="CF54" s="1123"/>
      <c r="CG54" s="1123"/>
      <c r="CH54" s="1123"/>
      <c r="CI54" s="1123"/>
      <c r="CJ54" s="1123"/>
      <c r="CK54" s="1123"/>
      <c r="CL54" s="1123"/>
      <c r="CM54" s="1123"/>
      <c r="CN54" s="1123"/>
      <c r="CO54" s="1123"/>
      <c r="CP54" s="1123"/>
      <c r="CQ54" s="1123"/>
      <c r="CR54" s="1123"/>
      <c r="CS54" s="1123"/>
      <c r="CT54" s="1123"/>
      <c r="CU54" s="1123"/>
      <c r="CV54" s="1123"/>
      <c r="CW54" s="1123"/>
      <c r="CX54" s="1123"/>
      <c r="CY54" s="1123"/>
      <c r="CZ54" s="1123"/>
      <c r="DA54" s="1123"/>
      <c r="DB54" s="1123"/>
      <c r="DC54" s="1123"/>
    </row>
    <row r="55" spans="1:109" ht="13.2" x14ac:dyDescent="0.2">
      <c r="A55" s="1101"/>
      <c r="B55" s="1093"/>
      <c r="G55" s="1112"/>
      <c r="H55" s="1112"/>
      <c r="I55" s="1112"/>
      <c r="J55" s="1112"/>
      <c r="K55" s="1121"/>
      <c r="L55" s="1121"/>
      <c r="M55" s="1121"/>
      <c r="N55" s="1121"/>
      <c r="AN55" s="1118" t="s">
        <v>552</v>
      </c>
      <c r="AO55" s="1118"/>
      <c r="AP55" s="1118"/>
      <c r="AQ55" s="1118"/>
      <c r="AR55" s="1118"/>
      <c r="AS55" s="1118"/>
      <c r="AT55" s="1118"/>
      <c r="AU55" s="1118"/>
      <c r="AV55" s="1118"/>
      <c r="AW55" s="1118"/>
      <c r="AX55" s="1118"/>
      <c r="AY55" s="1118"/>
      <c r="AZ55" s="1118"/>
      <c r="BA55" s="1118"/>
      <c r="BB55" s="1122" t="s">
        <v>550</v>
      </c>
      <c r="BC55" s="1122"/>
      <c r="BD55" s="1122"/>
      <c r="BE55" s="1122"/>
      <c r="BF55" s="1122"/>
      <c r="BG55" s="1122"/>
      <c r="BH55" s="1122"/>
      <c r="BI55" s="1122"/>
      <c r="BJ55" s="1122"/>
      <c r="BK55" s="1122"/>
      <c r="BL55" s="1122"/>
      <c r="BM55" s="1122"/>
      <c r="BN55" s="1122"/>
      <c r="BO55" s="1122"/>
      <c r="BP55" s="1123">
        <v>12.2</v>
      </c>
      <c r="BQ55" s="1123"/>
      <c r="BR55" s="1123"/>
      <c r="BS55" s="1123"/>
      <c r="BT55" s="1123"/>
      <c r="BU55" s="1123"/>
      <c r="BV55" s="1123"/>
      <c r="BW55" s="1123"/>
      <c r="BX55" s="1123">
        <v>5</v>
      </c>
      <c r="BY55" s="1123"/>
      <c r="BZ55" s="1123"/>
      <c r="CA55" s="1123"/>
      <c r="CB55" s="1123"/>
      <c r="CC55" s="1123"/>
      <c r="CD55" s="1123"/>
      <c r="CE55" s="1123"/>
      <c r="CF55" s="1123">
        <v>5.4</v>
      </c>
      <c r="CG55" s="1123"/>
      <c r="CH55" s="1123"/>
      <c r="CI55" s="1123"/>
      <c r="CJ55" s="1123"/>
      <c r="CK55" s="1123"/>
      <c r="CL55" s="1123"/>
      <c r="CM55" s="1123"/>
      <c r="CN55" s="1123">
        <v>3.9</v>
      </c>
      <c r="CO55" s="1123"/>
      <c r="CP55" s="1123"/>
      <c r="CQ55" s="1123"/>
      <c r="CR55" s="1123"/>
      <c r="CS55" s="1123"/>
      <c r="CT55" s="1123"/>
      <c r="CU55" s="1123"/>
      <c r="CV55" s="1123">
        <v>0</v>
      </c>
      <c r="CW55" s="1123"/>
      <c r="CX55" s="1123"/>
      <c r="CY55" s="1123"/>
      <c r="CZ55" s="1123"/>
      <c r="DA55" s="1123"/>
      <c r="DB55" s="1123"/>
      <c r="DC55" s="1123"/>
    </row>
    <row r="56" spans="1:109" ht="13.2" x14ac:dyDescent="0.2">
      <c r="A56" s="1101"/>
      <c r="B56" s="1093"/>
      <c r="G56" s="1112"/>
      <c r="H56" s="1112"/>
      <c r="I56" s="1112"/>
      <c r="J56" s="1112"/>
      <c r="K56" s="1121"/>
      <c r="L56" s="1121"/>
      <c r="M56" s="1121"/>
      <c r="N56" s="1121"/>
      <c r="AN56" s="1118"/>
      <c r="AO56" s="1118"/>
      <c r="AP56" s="1118"/>
      <c r="AQ56" s="1118"/>
      <c r="AR56" s="1118"/>
      <c r="AS56" s="1118"/>
      <c r="AT56" s="1118"/>
      <c r="AU56" s="1118"/>
      <c r="AV56" s="1118"/>
      <c r="AW56" s="1118"/>
      <c r="AX56" s="1118"/>
      <c r="AY56" s="1118"/>
      <c r="AZ56" s="1118"/>
      <c r="BA56" s="1118"/>
      <c r="BB56" s="1122"/>
      <c r="BC56" s="1122"/>
      <c r="BD56" s="1122"/>
      <c r="BE56" s="1122"/>
      <c r="BF56" s="1122"/>
      <c r="BG56" s="1122"/>
      <c r="BH56" s="1122"/>
      <c r="BI56" s="1122"/>
      <c r="BJ56" s="1122"/>
      <c r="BK56" s="1122"/>
      <c r="BL56" s="1122"/>
      <c r="BM56" s="1122"/>
      <c r="BN56" s="1122"/>
      <c r="BO56" s="1122"/>
      <c r="BP56" s="1123"/>
      <c r="BQ56" s="1123"/>
      <c r="BR56" s="1123"/>
      <c r="BS56" s="1123"/>
      <c r="BT56" s="1123"/>
      <c r="BU56" s="1123"/>
      <c r="BV56" s="1123"/>
      <c r="BW56" s="1123"/>
      <c r="BX56" s="1123"/>
      <c r="BY56" s="1123"/>
      <c r="BZ56" s="1123"/>
      <c r="CA56" s="1123"/>
      <c r="CB56" s="1123"/>
      <c r="CC56" s="1123"/>
      <c r="CD56" s="1123"/>
      <c r="CE56" s="1123"/>
      <c r="CF56" s="1123"/>
      <c r="CG56" s="1123"/>
      <c r="CH56" s="1123"/>
      <c r="CI56" s="1123"/>
      <c r="CJ56" s="1123"/>
      <c r="CK56" s="1123"/>
      <c r="CL56" s="1123"/>
      <c r="CM56" s="1123"/>
      <c r="CN56" s="1123"/>
      <c r="CO56" s="1123"/>
      <c r="CP56" s="1123"/>
      <c r="CQ56" s="1123"/>
      <c r="CR56" s="1123"/>
      <c r="CS56" s="1123"/>
      <c r="CT56" s="1123"/>
      <c r="CU56" s="1123"/>
      <c r="CV56" s="1123"/>
      <c r="CW56" s="1123"/>
      <c r="CX56" s="1123"/>
      <c r="CY56" s="1123"/>
      <c r="CZ56" s="1123"/>
      <c r="DA56" s="1123"/>
      <c r="DB56" s="1123"/>
      <c r="DC56" s="1123"/>
    </row>
    <row r="57" spans="1:109" s="1101" customFormat="1" ht="13.2" x14ac:dyDescent="0.2">
      <c r="B57" s="1124"/>
      <c r="G57" s="1112"/>
      <c r="H57" s="1112"/>
      <c r="I57" s="1125"/>
      <c r="J57" s="1125"/>
      <c r="K57" s="1121"/>
      <c r="L57" s="1121"/>
      <c r="M57" s="1121"/>
      <c r="N57" s="1121"/>
      <c r="AM57" s="1087"/>
      <c r="AN57" s="1118"/>
      <c r="AO57" s="1118"/>
      <c r="AP57" s="1118"/>
      <c r="AQ57" s="1118"/>
      <c r="AR57" s="1118"/>
      <c r="AS57" s="1118"/>
      <c r="AT57" s="1118"/>
      <c r="AU57" s="1118"/>
      <c r="AV57" s="1118"/>
      <c r="AW57" s="1118"/>
      <c r="AX57" s="1118"/>
      <c r="AY57" s="1118"/>
      <c r="AZ57" s="1118"/>
      <c r="BA57" s="1118"/>
      <c r="BB57" s="1122" t="s">
        <v>551</v>
      </c>
      <c r="BC57" s="1122"/>
      <c r="BD57" s="1122"/>
      <c r="BE57" s="1122"/>
      <c r="BF57" s="1122"/>
      <c r="BG57" s="1122"/>
      <c r="BH57" s="1122"/>
      <c r="BI57" s="1122"/>
      <c r="BJ57" s="1122"/>
      <c r="BK57" s="1122"/>
      <c r="BL57" s="1122"/>
      <c r="BM57" s="1122"/>
      <c r="BN57" s="1122"/>
      <c r="BO57" s="1122"/>
      <c r="BP57" s="1123">
        <v>61.2</v>
      </c>
      <c r="BQ57" s="1123"/>
      <c r="BR57" s="1123"/>
      <c r="BS57" s="1123"/>
      <c r="BT57" s="1123"/>
      <c r="BU57" s="1123"/>
      <c r="BV57" s="1123"/>
      <c r="BW57" s="1123"/>
      <c r="BX57" s="1123">
        <v>61.6</v>
      </c>
      <c r="BY57" s="1123"/>
      <c r="BZ57" s="1123"/>
      <c r="CA57" s="1123"/>
      <c r="CB57" s="1123"/>
      <c r="CC57" s="1123"/>
      <c r="CD57" s="1123"/>
      <c r="CE57" s="1123"/>
      <c r="CF57" s="1123">
        <v>62.5</v>
      </c>
      <c r="CG57" s="1123"/>
      <c r="CH57" s="1123"/>
      <c r="CI57" s="1123"/>
      <c r="CJ57" s="1123"/>
      <c r="CK57" s="1123"/>
      <c r="CL57" s="1123"/>
      <c r="CM57" s="1123"/>
      <c r="CN57" s="1123">
        <v>63.1</v>
      </c>
      <c r="CO57" s="1123"/>
      <c r="CP57" s="1123"/>
      <c r="CQ57" s="1123"/>
      <c r="CR57" s="1123"/>
      <c r="CS57" s="1123"/>
      <c r="CT57" s="1123"/>
      <c r="CU57" s="1123"/>
      <c r="CV57" s="1123">
        <v>63</v>
      </c>
      <c r="CW57" s="1123"/>
      <c r="CX57" s="1123"/>
      <c r="CY57" s="1123"/>
      <c r="CZ57" s="1123"/>
      <c r="DA57" s="1123"/>
      <c r="DB57" s="1123"/>
      <c r="DC57" s="1123"/>
      <c r="DD57" s="1126"/>
      <c r="DE57" s="1124"/>
    </row>
    <row r="58" spans="1:109" s="1101" customFormat="1" ht="13.2" x14ac:dyDescent="0.2">
      <c r="A58" s="1087"/>
      <c r="B58" s="1124"/>
      <c r="G58" s="1112"/>
      <c r="H58" s="1112"/>
      <c r="I58" s="1125"/>
      <c r="J58" s="1125"/>
      <c r="K58" s="1121"/>
      <c r="L58" s="1121"/>
      <c r="M58" s="1121"/>
      <c r="N58" s="1121"/>
      <c r="AM58" s="1087"/>
      <c r="AN58" s="1118"/>
      <c r="AO58" s="1118"/>
      <c r="AP58" s="1118"/>
      <c r="AQ58" s="1118"/>
      <c r="AR58" s="1118"/>
      <c r="AS58" s="1118"/>
      <c r="AT58" s="1118"/>
      <c r="AU58" s="1118"/>
      <c r="AV58" s="1118"/>
      <c r="AW58" s="1118"/>
      <c r="AX58" s="1118"/>
      <c r="AY58" s="1118"/>
      <c r="AZ58" s="1118"/>
      <c r="BA58" s="1118"/>
      <c r="BB58" s="1122"/>
      <c r="BC58" s="1122"/>
      <c r="BD58" s="1122"/>
      <c r="BE58" s="1122"/>
      <c r="BF58" s="1122"/>
      <c r="BG58" s="1122"/>
      <c r="BH58" s="1122"/>
      <c r="BI58" s="1122"/>
      <c r="BJ58" s="1122"/>
      <c r="BK58" s="1122"/>
      <c r="BL58" s="1122"/>
      <c r="BM58" s="1122"/>
      <c r="BN58" s="1122"/>
      <c r="BO58" s="1122"/>
      <c r="BP58" s="1123"/>
      <c r="BQ58" s="1123"/>
      <c r="BR58" s="1123"/>
      <c r="BS58" s="1123"/>
      <c r="BT58" s="1123"/>
      <c r="BU58" s="1123"/>
      <c r="BV58" s="1123"/>
      <c r="BW58" s="1123"/>
      <c r="BX58" s="1123"/>
      <c r="BY58" s="1123"/>
      <c r="BZ58" s="1123"/>
      <c r="CA58" s="1123"/>
      <c r="CB58" s="1123"/>
      <c r="CC58" s="1123"/>
      <c r="CD58" s="1123"/>
      <c r="CE58" s="1123"/>
      <c r="CF58" s="1123"/>
      <c r="CG58" s="1123"/>
      <c r="CH58" s="1123"/>
      <c r="CI58" s="1123"/>
      <c r="CJ58" s="1123"/>
      <c r="CK58" s="1123"/>
      <c r="CL58" s="1123"/>
      <c r="CM58" s="1123"/>
      <c r="CN58" s="1123"/>
      <c r="CO58" s="1123"/>
      <c r="CP58" s="1123"/>
      <c r="CQ58" s="1123"/>
      <c r="CR58" s="1123"/>
      <c r="CS58" s="1123"/>
      <c r="CT58" s="1123"/>
      <c r="CU58" s="1123"/>
      <c r="CV58" s="1123"/>
      <c r="CW58" s="1123"/>
      <c r="CX58" s="1123"/>
      <c r="CY58" s="1123"/>
      <c r="CZ58" s="1123"/>
      <c r="DA58" s="1123"/>
      <c r="DB58" s="1123"/>
      <c r="DC58" s="1123"/>
      <c r="DD58" s="1126"/>
      <c r="DE58" s="1124"/>
    </row>
    <row r="59" spans="1:109" s="1101" customFormat="1" ht="13.2" x14ac:dyDescent="0.2">
      <c r="A59" s="1087"/>
      <c r="B59" s="1124"/>
      <c r="K59" s="1127"/>
      <c r="L59" s="1127"/>
      <c r="M59" s="1127"/>
      <c r="N59" s="1127"/>
      <c r="AQ59" s="1127"/>
      <c r="AR59" s="1127"/>
      <c r="AS59" s="1127"/>
      <c r="AT59" s="1127"/>
      <c r="BC59" s="1127"/>
      <c r="BD59" s="1127"/>
      <c r="BE59" s="1127"/>
      <c r="BF59" s="1127"/>
      <c r="BO59" s="1127"/>
      <c r="BP59" s="1127"/>
      <c r="BQ59" s="1127"/>
      <c r="BR59" s="1127"/>
      <c r="CA59" s="1127"/>
      <c r="CB59" s="1127"/>
      <c r="CC59" s="1127"/>
      <c r="CD59" s="1127"/>
      <c r="CM59" s="1127"/>
      <c r="CN59" s="1127"/>
      <c r="CO59" s="1127"/>
      <c r="CP59" s="1127"/>
      <c r="CY59" s="1127"/>
      <c r="CZ59" s="1127"/>
      <c r="DA59" s="1127"/>
      <c r="DB59" s="1127"/>
      <c r="DC59" s="1127"/>
      <c r="DD59" s="1126"/>
      <c r="DE59" s="1124"/>
    </row>
    <row r="60" spans="1:109" s="1101" customFormat="1" ht="13.2" x14ac:dyDescent="0.2">
      <c r="A60" s="1087"/>
      <c r="B60" s="1124"/>
      <c r="K60" s="1127"/>
      <c r="L60" s="1127"/>
      <c r="M60" s="1127"/>
      <c r="N60" s="1127"/>
      <c r="AQ60" s="1127"/>
      <c r="AR60" s="1127"/>
      <c r="AS60" s="1127"/>
      <c r="AT60" s="1127"/>
      <c r="BC60" s="1127"/>
      <c r="BD60" s="1127"/>
      <c r="BE60" s="1127"/>
      <c r="BF60" s="1127"/>
      <c r="BO60" s="1127"/>
      <c r="BP60" s="1127"/>
      <c r="BQ60" s="1127"/>
      <c r="BR60" s="1127"/>
      <c r="CA60" s="1127"/>
      <c r="CB60" s="1127"/>
      <c r="CC60" s="1127"/>
      <c r="CD60" s="1127"/>
      <c r="CM60" s="1127"/>
      <c r="CN60" s="1127"/>
      <c r="CO60" s="1127"/>
      <c r="CP60" s="1127"/>
      <c r="CY60" s="1127"/>
      <c r="CZ60" s="1127"/>
      <c r="DA60" s="1127"/>
      <c r="DB60" s="1127"/>
      <c r="DC60" s="1127"/>
      <c r="DD60" s="1126"/>
      <c r="DE60" s="1124"/>
    </row>
    <row r="61" spans="1:109" s="1101" customFormat="1" ht="13.2" x14ac:dyDescent="0.2">
      <c r="A61" s="1087"/>
      <c r="B61" s="1128"/>
      <c r="C61" s="1129"/>
      <c r="D61" s="1129"/>
      <c r="E61" s="1129"/>
      <c r="F61" s="1129"/>
      <c r="G61" s="1129"/>
      <c r="H61" s="1129"/>
      <c r="I61" s="1129"/>
      <c r="J61" s="1129"/>
      <c r="K61" s="1129"/>
      <c r="L61" s="1129"/>
      <c r="M61" s="1130"/>
      <c r="N61" s="1130"/>
      <c r="O61" s="1129"/>
      <c r="P61" s="1129"/>
      <c r="Q61" s="1129"/>
      <c r="R61" s="1129"/>
      <c r="S61" s="1129"/>
      <c r="T61" s="1129"/>
      <c r="U61" s="1129"/>
      <c r="V61" s="1129"/>
      <c r="W61" s="1129"/>
      <c r="X61" s="1129"/>
      <c r="Y61" s="1129"/>
      <c r="Z61" s="1129"/>
      <c r="AA61" s="1129"/>
      <c r="AB61" s="1129"/>
      <c r="AC61" s="1129"/>
      <c r="AD61" s="1129"/>
      <c r="AE61" s="1129"/>
      <c r="AF61" s="1129"/>
      <c r="AG61" s="1129"/>
      <c r="AH61" s="1129"/>
      <c r="AI61" s="1129"/>
      <c r="AJ61" s="1129"/>
      <c r="AK61" s="1129"/>
      <c r="AL61" s="1129"/>
      <c r="AM61" s="1129"/>
      <c r="AN61" s="1129"/>
      <c r="AO61" s="1129"/>
      <c r="AP61" s="1129"/>
      <c r="AQ61" s="1129"/>
      <c r="AR61" s="1129"/>
      <c r="AS61" s="1130"/>
      <c r="AT61" s="1130"/>
      <c r="AU61" s="1129"/>
      <c r="AV61" s="1129"/>
      <c r="AW61" s="1129"/>
      <c r="AX61" s="1129"/>
      <c r="AY61" s="1129"/>
      <c r="AZ61" s="1129"/>
      <c r="BA61" s="1129"/>
      <c r="BB61" s="1129"/>
      <c r="BC61" s="1129"/>
      <c r="BD61" s="1129"/>
      <c r="BE61" s="1130"/>
      <c r="BF61" s="1130"/>
      <c r="BG61" s="1129"/>
      <c r="BH61" s="1129"/>
      <c r="BI61" s="1129"/>
      <c r="BJ61" s="1129"/>
      <c r="BK61" s="1129"/>
      <c r="BL61" s="1129"/>
      <c r="BM61" s="1129"/>
      <c r="BN61" s="1129"/>
      <c r="BO61" s="1129"/>
      <c r="BP61" s="1129"/>
      <c r="BQ61" s="1130"/>
      <c r="BR61" s="1130"/>
      <c r="BS61" s="1129"/>
      <c r="BT61" s="1129"/>
      <c r="BU61" s="1129"/>
      <c r="BV61" s="1129"/>
      <c r="BW61" s="1129"/>
      <c r="BX61" s="1129"/>
      <c r="BY61" s="1129"/>
      <c r="BZ61" s="1129"/>
      <c r="CA61" s="1129"/>
      <c r="CB61" s="1129"/>
      <c r="CC61" s="1130"/>
      <c r="CD61" s="1130"/>
      <c r="CE61" s="1129"/>
      <c r="CF61" s="1129"/>
      <c r="CG61" s="1129"/>
      <c r="CH61" s="1129"/>
      <c r="CI61" s="1129"/>
      <c r="CJ61" s="1129"/>
      <c r="CK61" s="1129"/>
      <c r="CL61" s="1129"/>
      <c r="CM61" s="1129"/>
      <c r="CN61" s="1129"/>
      <c r="CO61" s="1130"/>
      <c r="CP61" s="1130"/>
      <c r="CQ61" s="1129"/>
      <c r="CR61" s="1129"/>
      <c r="CS61" s="1129"/>
      <c r="CT61" s="1129"/>
      <c r="CU61" s="1129"/>
      <c r="CV61" s="1129"/>
      <c r="CW61" s="1129"/>
      <c r="CX61" s="1129"/>
      <c r="CY61" s="1129"/>
      <c r="CZ61" s="1129"/>
      <c r="DA61" s="1130"/>
      <c r="DB61" s="1130"/>
      <c r="DC61" s="1130"/>
      <c r="DD61" s="1131"/>
      <c r="DE61" s="1124"/>
    </row>
    <row r="62" spans="1:109" ht="13.2" x14ac:dyDescent="0.2">
      <c r="B62" s="1098"/>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c r="BH62" s="1098"/>
      <c r="BI62" s="1098"/>
      <c r="BJ62" s="1098"/>
      <c r="BK62" s="1098"/>
      <c r="BL62" s="1098"/>
      <c r="BM62" s="1098"/>
      <c r="BN62" s="1098"/>
      <c r="BO62" s="1098"/>
      <c r="BP62" s="1098"/>
      <c r="BQ62" s="1098"/>
      <c r="BR62" s="1098"/>
      <c r="BS62" s="1098"/>
      <c r="BT62" s="1098"/>
      <c r="BU62" s="1098"/>
      <c r="BV62" s="1098"/>
      <c r="BW62" s="1098"/>
      <c r="BX62" s="1098"/>
      <c r="BY62" s="1098"/>
      <c r="BZ62" s="1098"/>
      <c r="CA62" s="1098"/>
      <c r="CB62" s="1098"/>
      <c r="CC62" s="1098"/>
      <c r="CD62" s="1098"/>
      <c r="CE62" s="1098"/>
      <c r="CF62" s="1098"/>
      <c r="CG62" s="1098"/>
      <c r="CH62" s="1098"/>
      <c r="CI62" s="1098"/>
      <c r="CJ62" s="1098"/>
      <c r="CK62" s="1098"/>
      <c r="CL62" s="1098"/>
      <c r="CM62" s="1098"/>
      <c r="CN62" s="1098"/>
      <c r="CO62" s="1098"/>
      <c r="CP62" s="1098"/>
      <c r="CQ62" s="1098"/>
      <c r="CR62" s="1098"/>
      <c r="CS62" s="1098"/>
      <c r="CT62" s="1098"/>
      <c r="CU62" s="1098"/>
      <c r="CV62" s="1098"/>
      <c r="CW62" s="1098"/>
      <c r="CX62" s="1098"/>
      <c r="CY62" s="1098"/>
      <c r="CZ62" s="1098"/>
      <c r="DA62" s="1098"/>
      <c r="DB62" s="1098"/>
      <c r="DC62" s="1098"/>
      <c r="DD62" s="1098"/>
      <c r="DE62" s="1087"/>
    </row>
    <row r="63" spans="1:109" ht="16.2" x14ac:dyDescent="0.2">
      <c r="B63" s="1132" t="s">
        <v>553</v>
      </c>
    </row>
    <row r="64" spans="1:109" ht="13.2" x14ac:dyDescent="0.2">
      <c r="B64" s="1093"/>
      <c r="G64" s="1100"/>
      <c r="N64" s="1133"/>
      <c r="AM64" s="1100"/>
      <c r="AN64" s="1100" t="s">
        <v>546</v>
      </c>
      <c r="AP64" s="1101"/>
      <c r="AQ64" s="1101"/>
      <c r="AR64" s="1101"/>
      <c r="AY64" s="1100"/>
      <c r="BA64" s="1101"/>
      <c r="BB64" s="1101"/>
      <c r="BC64" s="1101"/>
      <c r="BK64" s="1100"/>
      <c r="BM64" s="1101"/>
      <c r="BN64" s="1101"/>
      <c r="BO64" s="1101"/>
      <c r="BW64" s="1100"/>
      <c r="BY64" s="1101"/>
      <c r="BZ64" s="1101"/>
      <c r="CA64" s="1101"/>
      <c r="CI64" s="1100"/>
      <c r="CK64" s="1101"/>
      <c r="CL64" s="1101"/>
      <c r="CM64" s="1101"/>
      <c r="CU64" s="1100"/>
      <c r="CW64" s="1101"/>
      <c r="CX64" s="1101"/>
      <c r="CY64" s="1101"/>
    </row>
    <row r="65" spans="2:107" ht="13.2" x14ac:dyDescent="0.2">
      <c r="B65" s="1093"/>
      <c r="AN65" s="1102" t="s">
        <v>554</v>
      </c>
      <c r="AO65" s="1103"/>
      <c r="AP65" s="1103"/>
      <c r="AQ65" s="1103"/>
      <c r="AR65" s="1103"/>
      <c r="AS65" s="1103"/>
      <c r="AT65" s="1103"/>
      <c r="AU65" s="1103"/>
      <c r="AV65" s="1103"/>
      <c r="AW65" s="1103"/>
      <c r="AX65" s="1103"/>
      <c r="AY65" s="1103"/>
      <c r="AZ65" s="1103"/>
      <c r="BA65" s="1103"/>
      <c r="BB65" s="1103"/>
      <c r="BC65" s="1103"/>
      <c r="BD65" s="1103"/>
      <c r="BE65" s="1103"/>
      <c r="BF65" s="1103"/>
      <c r="BG65" s="1103"/>
      <c r="BH65" s="1103"/>
      <c r="BI65" s="1103"/>
      <c r="BJ65" s="1103"/>
      <c r="BK65" s="1103"/>
      <c r="BL65" s="1103"/>
      <c r="BM65" s="1103"/>
      <c r="BN65" s="1103"/>
      <c r="BO65" s="1103"/>
      <c r="BP65" s="1103"/>
      <c r="BQ65" s="1103"/>
      <c r="BR65" s="1103"/>
      <c r="BS65" s="1103"/>
      <c r="BT65" s="1103"/>
      <c r="BU65" s="1103"/>
      <c r="BV65" s="1103"/>
      <c r="BW65" s="1103"/>
      <c r="BX65" s="1103"/>
      <c r="BY65" s="1103"/>
      <c r="BZ65" s="1103"/>
      <c r="CA65" s="1103"/>
      <c r="CB65" s="1103"/>
      <c r="CC65" s="1103"/>
      <c r="CD65" s="1103"/>
      <c r="CE65" s="1103"/>
      <c r="CF65" s="1103"/>
      <c r="CG65" s="1103"/>
      <c r="CH65" s="1103"/>
      <c r="CI65" s="1103"/>
      <c r="CJ65" s="1103"/>
      <c r="CK65" s="1103"/>
      <c r="CL65" s="1103"/>
      <c r="CM65" s="1103"/>
      <c r="CN65" s="1103"/>
      <c r="CO65" s="1103"/>
      <c r="CP65" s="1103"/>
      <c r="CQ65" s="1103"/>
      <c r="CR65" s="1103"/>
      <c r="CS65" s="1103"/>
      <c r="CT65" s="1103"/>
      <c r="CU65" s="1103"/>
      <c r="CV65" s="1103"/>
      <c r="CW65" s="1103"/>
      <c r="CX65" s="1103"/>
      <c r="CY65" s="1103"/>
      <c r="CZ65" s="1103"/>
      <c r="DA65" s="1103"/>
      <c r="DB65" s="1103"/>
      <c r="DC65" s="1104"/>
    </row>
    <row r="66" spans="2:107" ht="13.2" x14ac:dyDescent="0.2">
      <c r="B66" s="1093"/>
      <c r="AN66" s="1105"/>
      <c r="AO66" s="1106"/>
      <c r="AP66" s="1106"/>
      <c r="AQ66" s="1106"/>
      <c r="AR66" s="1106"/>
      <c r="AS66" s="1106"/>
      <c r="AT66" s="1106"/>
      <c r="AU66" s="1106"/>
      <c r="AV66" s="1106"/>
      <c r="AW66" s="1106"/>
      <c r="AX66" s="1106"/>
      <c r="AY66" s="1106"/>
      <c r="AZ66" s="1106"/>
      <c r="BA66" s="1106"/>
      <c r="BB66" s="1106"/>
      <c r="BC66" s="1106"/>
      <c r="BD66" s="1106"/>
      <c r="BE66" s="1106"/>
      <c r="BF66" s="1106"/>
      <c r="BG66" s="1106"/>
      <c r="BH66" s="1106"/>
      <c r="BI66" s="1106"/>
      <c r="BJ66" s="1106"/>
      <c r="BK66" s="1106"/>
      <c r="BL66" s="1106"/>
      <c r="BM66" s="1106"/>
      <c r="BN66" s="1106"/>
      <c r="BO66" s="1106"/>
      <c r="BP66" s="1106"/>
      <c r="BQ66" s="1106"/>
      <c r="BR66" s="1106"/>
      <c r="BS66" s="1106"/>
      <c r="BT66" s="1106"/>
      <c r="BU66" s="1106"/>
      <c r="BV66" s="1106"/>
      <c r="BW66" s="1106"/>
      <c r="BX66" s="1106"/>
      <c r="BY66" s="1106"/>
      <c r="BZ66" s="1106"/>
      <c r="CA66" s="1106"/>
      <c r="CB66" s="1106"/>
      <c r="CC66" s="1106"/>
      <c r="CD66" s="1106"/>
      <c r="CE66" s="1106"/>
      <c r="CF66" s="1106"/>
      <c r="CG66" s="1106"/>
      <c r="CH66" s="1106"/>
      <c r="CI66" s="1106"/>
      <c r="CJ66" s="1106"/>
      <c r="CK66" s="1106"/>
      <c r="CL66" s="1106"/>
      <c r="CM66" s="1106"/>
      <c r="CN66" s="1106"/>
      <c r="CO66" s="1106"/>
      <c r="CP66" s="1106"/>
      <c r="CQ66" s="1106"/>
      <c r="CR66" s="1106"/>
      <c r="CS66" s="1106"/>
      <c r="CT66" s="1106"/>
      <c r="CU66" s="1106"/>
      <c r="CV66" s="1106"/>
      <c r="CW66" s="1106"/>
      <c r="CX66" s="1106"/>
      <c r="CY66" s="1106"/>
      <c r="CZ66" s="1106"/>
      <c r="DA66" s="1106"/>
      <c r="DB66" s="1106"/>
      <c r="DC66" s="1107"/>
    </row>
    <row r="67" spans="2:107" ht="13.2" x14ac:dyDescent="0.2">
      <c r="B67" s="1093"/>
      <c r="AN67" s="1105"/>
      <c r="AO67" s="1106"/>
      <c r="AP67" s="1106"/>
      <c r="AQ67" s="1106"/>
      <c r="AR67" s="1106"/>
      <c r="AS67" s="1106"/>
      <c r="AT67" s="1106"/>
      <c r="AU67" s="1106"/>
      <c r="AV67" s="1106"/>
      <c r="AW67" s="1106"/>
      <c r="AX67" s="1106"/>
      <c r="AY67" s="1106"/>
      <c r="AZ67" s="1106"/>
      <c r="BA67" s="1106"/>
      <c r="BB67" s="1106"/>
      <c r="BC67" s="1106"/>
      <c r="BD67" s="1106"/>
      <c r="BE67" s="1106"/>
      <c r="BF67" s="1106"/>
      <c r="BG67" s="1106"/>
      <c r="BH67" s="1106"/>
      <c r="BI67" s="1106"/>
      <c r="BJ67" s="1106"/>
      <c r="BK67" s="1106"/>
      <c r="BL67" s="1106"/>
      <c r="BM67" s="1106"/>
      <c r="BN67" s="1106"/>
      <c r="BO67" s="1106"/>
      <c r="BP67" s="1106"/>
      <c r="BQ67" s="1106"/>
      <c r="BR67" s="1106"/>
      <c r="BS67" s="1106"/>
      <c r="BT67" s="1106"/>
      <c r="BU67" s="1106"/>
      <c r="BV67" s="1106"/>
      <c r="BW67" s="1106"/>
      <c r="BX67" s="1106"/>
      <c r="BY67" s="1106"/>
      <c r="BZ67" s="1106"/>
      <c r="CA67" s="1106"/>
      <c r="CB67" s="1106"/>
      <c r="CC67" s="1106"/>
      <c r="CD67" s="1106"/>
      <c r="CE67" s="1106"/>
      <c r="CF67" s="1106"/>
      <c r="CG67" s="1106"/>
      <c r="CH67" s="1106"/>
      <c r="CI67" s="1106"/>
      <c r="CJ67" s="1106"/>
      <c r="CK67" s="1106"/>
      <c r="CL67" s="1106"/>
      <c r="CM67" s="1106"/>
      <c r="CN67" s="1106"/>
      <c r="CO67" s="1106"/>
      <c r="CP67" s="1106"/>
      <c r="CQ67" s="1106"/>
      <c r="CR67" s="1106"/>
      <c r="CS67" s="1106"/>
      <c r="CT67" s="1106"/>
      <c r="CU67" s="1106"/>
      <c r="CV67" s="1106"/>
      <c r="CW67" s="1106"/>
      <c r="CX67" s="1106"/>
      <c r="CY67" s="1106"/>
      <c r="CZ67" s="1106"/>
      <c r="DA67" s="1106"/>
      <c r="DB67" s="1106"/>
      <c r="DC67" s="1107"/>
    </row>
    <row r="68" spans="2:107" ht="13.2" x14ac:dyDescent="0.2">
      <c r="B68" s="1093"/>
      <c r="AN68" s="1105"/>
      <c r="AO68" s="1106"/>
      <c r="AP68" s="1106"/>
      <c r="AQ68" s="1106"/>
      <c r="AR68" s="1106"/>
      <c r="AS68" s="1106"/>
      <c r="AT68" s="1106"/>
      <c r="AU68" s="1106"/>
      <c r="AV68" s="1106"/>
      <c r="AW68" s="1106"/>
      <c r="AX68" s="1106"/>
      <c r="AY68" s="1106"/>
      <c r="AZ68" s="1106"/>
      <c r="BA68" s="1106"/>
      <c r="BB68" s="1106"/>
      <c r="BC68" s="1106"/>
      <c r="BD68" s="1106"/>
      <c r="BE68" s="1106"/>
      <c r="BF68" s="1106"/>
      <c r="BG68" s="1106"/>
      <c r="BH68" s="1106"/>
      <c r="BI68" s="1106"/>
      <c r="BJ68" s="1106"/>
      <c r="BK68" s="1106"/>
      <c r="BL68" s="1106"/>
      <c r="BM68" s="1106"/>
      <c r="BN68" s="1106"/>
      <c r="BO68" s="1106"/>
      <c r="BP68" s="1106"/>
      <c r="BQ68" s="1106"/>
      <c r="BR68" s="1106"/>
      <c r="BS68" s="1106"/>
      <c r="BT68" s="1106"/>
      <c r="BU68" s="1106"/>
      <c r="BV68" s="1106"/>
      <c r="BW68" s="1106"/>
      <c r="BX68" s="1106"/>
      <c r="BY68" s="1106"/>
      <c r="BZ68" s="1106"/>
      <c r="CA68" s="1106"/>
      <c r="CB68" s="1106"/>
      <c r="CC68" s="1106"/>
      <c r="CD68" s="1106"/>
      <c r="CE68" s="1106"/>
      <c r="CF68" s="1106"/>
      <c r="CG68" s="1106"/>
      <c r="CH68" s="1106"/>
      <c r="CI68" s="1106"/>
      <c r="CJ68" s="1106"/>
      <c r="CK68" s="1106"/>
      <c r="CL68" s="1106"/>
      <c r="CM68" s="1106"/>
      <c r="CN68" s="1106"/>
      <c r="CO68" s="1106"/>
      <c r="CP68" s="1106"/>
      <c r="CQ68" s="1106"/>
      <c r="CR68" s="1106"/>
      <c r="CS68" s="1106"/>
      <c r="CT68" s="1106"/>
      <c r="CU68" s="1106"/>
      <c r="CV68" s="1106"/>
      <c r="CW68" s="1106"/>
      <c r="CX68" s="1106"/>
      <c r="CY68" s="1106"/>
      <c r="CZ68" s="1106"/>
      <c r="DA68" s="1106"/>
      <c r="DB68" s="1106"/>
      <c r="DC68" s="1107"/>
    </row>
    <row r="69" spans="2:107" ht="13.2" x14ac:dyDescent="0.2">
      <c r="B69" s="1093"/>
      <c r="AN69" s="1108"/>
      <c r="AO69" s="1109"/>
      <c r="AP69" s="1109"/>
      <c r="AQ69" s="1109"/>
      <c r="AR69" s="1109"/>
      <c r="AS69" s="1109"/>
      <c r="AT69" s="1109"/>
      <c r="AU69" s="1109"/>
      <c r="AV69" s="1109"/>
      <c r="AW69" s="1109"/>
      <c r="AX69" s="1109"/>
      <c r="AY69" s="1109"/>
      <c r="AZ69" s="1109"/>
      <c r="BA69" s="1109"/>
      <c r="BB69" s="1109"/>
      <c r="BC69" s="1109"/>
      <c r="BD69" s="1109"/>
      <c r="BE69" s="1109"/>
      <c r="BF69" s="1109"/>
      <c r="BG69" s="1109"/>
      <c r="BH69" s="1109"/>
      <c r="BI69" s="1109"/>
      <c r="BJ69" s="1109"/>
      <c r="BK69" s="1109"/>
      <c r="BL69" s="1109"/>
      <c r="BM69" s="1109"/>
      <c r="BN69" s="1109"/>
      <c r="BO69" s="1109"/>
      <c r="BP69" s="1109"/>
      <c r="BQ69" s="1109"/>
      <c r="BR69" s="1109"/>
      <c r="BS69" s="1109"/>
      <c r="BT69" s="1109"/>
      <c r="BU69" s="1109"/>
      <c r="BV69" s="1109"/>
      <c r="BW69" s="1109"/>
      <c r="BX69" s="1109"/>
      <c r="BY69" s="1109"/>
      <c r="BZ69" s="1109"/>
      <c r="CA69" s="1109"/>
      <c r="CB69" s="1109"/>
      <c r="CC69" s="1109"/>
      <c r="CD69" s="1109"/>
      <c r="CE69" s="1109"/>
      <c r="CF69" s="1109"/>
      <c r="CG69" s="1109"/>
      <c r="CH69" s="1109"/>
      <c r="CI69" s="1109"/>
      <c r="CJ69" s="1109"/>
      <c r="CK69" s="1109"/>
      <c r="CL69" s="1109"/>
      <c r="CM69" s="1109"/>
      <c r="CN69" s="1109"/>
      <c r="CO69" s="1109"/>
      <c r="CP69" s="1109"/>
      <c r="CQ69" s="1109"/>
      <c r="CR69" s="1109"/>
      <c r="CS69" s="1109"/>
      <c r="CT69" s="1109"/>
      <c r="CU69" s="1109"/>
      <c r="CV69" s="1109"/>
      <c r="CW69" s="1109"/>
      <c r="CX69" s="1109"/>
      <c r="CY69" s="1109"/>
      <c r="CZ69" s="1109"/>
      <c r="DA69" s="1109"/>
      <c r="DB69" s="1109"/>
      <c r="DC69" s="1110"/>
    </row>
    <row r="70" spans="2:107" ht="13.2" x14ac:dyDescent="0.2">
      <c r="B70" s="1093"/>
      <c r="H70" s="1134"/>
      <c r="I70" s="1134"/>
      <c r="J70" s="1135"/>
      <c r="K70" s="1135"/>
      <c r="L70" s="1136"/>
      <c r="M70" s="1135"/>
      <c r="N70" s="1136"/>
      <c r="AN70" s="1111"/>
      <c r="AO70" s="1111"/>
      <c r="AP70" s="1111"/>
      <c r="AZ70" s="1111"/>
      <c r="BA70" s="1111"/>
      <c r="BB70" s="1111"/>
      <c r="BL70" s="1111"/>
      <c r="BM70" s="1111"/>
      <c r="BN70" s="1111"/>
      <c r="BX70" s="1111"/>
      <c r="BY70" s="1111"/>
      <c r="BZ70" s="1111"/>
      <c r="CJ70" s="1111"/>
      <c r="CK70" s="1111"/>
      <c r="CL70" s="1111"/>
      <c r="CV70" s="1111"/>
      <c r="CW70" s="1111"/>
      <c r="CX70" s="1111"/>
    </row>
    <row r="71" spans="2:107" ht="13.2" x14ac:dyDescent="0.2">
      <c r="B71" s="1093"/>
      <c r="G71" s="1137"/>
      <c r="I71" s="1138"/>
      <c r="J71" s="1135"/>
      <c r="K71" s="1135"/>
      <c r="L71" s="1136"/>
      <c r="M71" s="1135"/>
      <c r="N71" s="1136"/>
      <c r="AM71" s="1137"/>
      <c r="AN71" s="1087" t="s">
        <v>548</v>
      </c>
    </row>
    <row r="72" spans="2:107" ht="13.2" x14ac:dyDescent="0.2">
      <c r="B72" s="1093"/>
      <c r="G72" s="1112"/>
      <c r="H72" s="1112"/>
      <c r="I72" s="1112"/>
      <c r="J72" s="1112"/>
      <c r="K72" s="1113"/>
      <c r="L72" s="1113"/>
      <c r="M72" s="1114"/>
      <c r="N72" s="1114"/>
      <c r="AN72" s="1115"/>
      <c r="AO72" s="1116"/>
      <c r="AP72" s="1116"/>
      <c r="AQ72" s="1116"/>
      <c r="AR72" s="1116"/>
      <c r="AS72" s="1116"/>
      <c r="AT72" s="1116"/>
      <c r="AU72" s="1116"/>
      <c r="AV72" s="1116"/>
      <c r="AW72" s="1116"/>
      <c r="AX72" s="1116"/>
      <c r="AY72" s="1116"/>
      <c r="AZ72" s="1116"/>
      <c r="BA72" s="1116"/>
      <c r="BB72" s="1116"/>
      <c r="BC72" s="1116"/>
      <c r="BD72" s="1116"/>
      <c r="BE72" s="1116"/>
      <c r="BF72" s="1116"/>
      <c r="BG72" s="1116"/>
      <c r="BH72" s="1116"/>
      <c r="BI72" s="1116"/>
      <c r="BJ72" s="1116"/>
      <c r="BK72" s="1116"/>
      <c r="BL72" s="1116"/>
      <c r="BM72" s="1116"/>
      <c r="BN72" s="1116"/>
      <c r="BO72" s="1117"/>
      <c r="BP72" s="1118" t="s">
        <v>410</v>
      </c>
      <c r="BQ72" s="1118"/>
      <c r="BR72" s="1118"/>
      <c r="BS72" s="1118"/>
      <c r="BT72" s="1118"/>
      <c r="BU72" s="1118"/>
      <c r="BV72" s="1118"/>
      <c r="BW72" s="1118"/>
      <c r="BX72" s="1118" t="s">
        <v>523</v>
      </c>
      <c r="BY72" s="1118"/>
      <c r="BZ72" s="1118"/>
      <c r="CA72" s="1118"/>
      <c r="CB72" s="1118"/>
      <c r="CC72" s="1118"/>
      <c r="CD72" s="1118"/>
      <c r="CE72" s="1118"/>
      <c r="CF72" s="1118" t="s">
        <v>524</v>
      </c>
      <c r="CG72" s="1118"/>
      <c r="CH72" s="1118"/>
      <c r="CI72" s="1118"/>
      <c r="CJ72" s="1118"/>
      <c r="CK72" s="1118"/>
      <c r="CL72" s="1118"/>
      <c r="CM72" s="1118"/>
      <c r="CN72" s="1118" t="s">
        <v>525</v>
      </c>
      <c r="CO72" s="1118"/>
      <c r="CP72" s="1118"/>
      <c r="CQ72" s="1118"/>
      <c r="CR72" s="1118"/>
      <c r="CS72" s="1118"/>
      <c r="CT72" s="1118"/>
      <c r="CU72" s="1118"/>
      <c r="CV72" s="1118" t="s">
        <v>526</v>
      </c>
      <c r="CW72" s="1118"/>
      <c r="CX72" s="1118"/>
      <c r="CY72" s="1118"/>
      <c r="CZ72" s="1118"/>
      <c r="DA72" s="1118"/>
      <c r="DB72" s="1118"/>
      <c r="DC72" s="1118"/>
    </row>
    <row r="73" spans="2:107" ht="13.2" x14ac:dyDescent="0.2">
      <c r="B73" s="1093"/>
      <c r="G73" s="1119"/>
      <c r="H73" s="1119"/>
      <c r="I73" s="1119"/>
      <c r="J73" s="1119"/>
      <c r="K73" s="1139"/>
      <c r="L73" s="1139"/>
      <c r="M73" s="1139"/>
      <c r="N73" s="1139"/>
      <c r="AM73" s="1111"/>
      <c r="AN73" s="1122" t="s">
        <v>549</v>
      </c>
      <c r="AO73" s="1122"/>
      <c r="AP73" s="1122"/>
      <c r="AQ73" s="1122"/>
      <c r="AR73" s="1122"/>
      <c r="AS73" s="1122"/>
      <c r="AT73" s="1122"/>
      <c r="AU73" s="1122"/>
      <c r="AV73" s="1122"/>
      <c r="AW73" s="1122"/>
      <c r="AX73" s="1122"/>
      <c r="AY73" s="1122"/>
      <c r="AZ73" s="1122"/>
      <c r="BA73" s="1122"/>
      <c r="BB73" s="1122" t="s">
        <v>550</v>
      </c>
      <c r="BC73" s="1122"/>
      <c r="BD73" s="1122"/>
      <c r="BE73" s="1122"/>
      <c r="BF73" s="1122"/>
      <c r="BG73" s="1122"/>
      <c r="BH73" s="1122"/>
      <c r="BI73" s="1122"/>
      <c r="BJ73" s="1122"/>
      <c r="BK73" s="1122"/>
      <c r="BL73" s="1122"/>
      <c r="BM73" s="1122"/>
      <c r="BN73" s="1122"/>
      <c r="BO73" s="1122"/>
      <c r="BP73" s="1123">
        <v>0</v>
      </c>
      <c r="BQ73" s="1123"/>
      <c r="BR73" s="1123"/>
      <c r="BS73" s="1123"/>
      <c r="BT73" s="1123"/>
      <c r="BU73" s="1123"/>
      <c r="BV73" s="1123"/>
      <c r="BW73" s="1123"/>
      <c r="BX73" s="1123"/>
      <c r="BY73" s="1123"/>
      <c r="BZ73" s="1123"/>
      <c r="CA73" s="1123"/>
      <c r="CB73" s="1123"/>
      <c r="CC73" s="1123"/>
      <c r="CD73" s="1123"/>
      <c r="CE73" s="1123"/>
      <c r="CF73" s="1123"/>
      <c r="CG73" s="1123"/>
      <c r="CH73" s="1123"/>
      <c r="CI73" s="1123"/>
      <c r="CJ73" s="1123"/>
      <c r="CK73" s="1123"/>
      <c r="CL73" s="1123"/>
      <c r="CM73" s="1123"/>
      <c r="CN73" s="1123"/>
      <c r="CO73" s="1123"/>
      <c r="CP73" s="1123"/>
      <c r="CQ73" s="1123"/>
      <c r="CR73" s="1123"/>
      <c r="CS73" s="1123"/>
      <c r="CT73" s="1123"/>
      <c r="CU73" s="1123"/>
      <c r="CV73" s="1123"/>
      <c r="CW73" s="1123"/>
      <c r="CX73" s="1123"/>
      <c r="CY73" s="1123"/>
      <c r="CZ73" s="1123"/>
      <c r="DA73" s="1123"/>
      <c r="DB73" s="1123"/>
      <c r="DC73" s="1123"/>
    </row>
    <row r="74" spans="2:107" ht="13.2" x14ac:dyDescent="0.2">
      <c r="B74" s="1093"/>
      <c r="G74" s="1119"/>
      <c r="H74" s="1119"/>
      <c r="I74" s="1119"/>
      <c r="J74" s="1119"/>
      <c r="K74" s="1139"/>
      <c r="L74" s="1139"/>
      <c r="M74" s="1139"/>
      <c r="N74" s="1139"/>
      <c r="AM74" s="1111"/>
      <c r="AN74" s="1122"/>
      <c r="AO74" s="1122"/>
      <c r="AP74" s="1122"/>
      <c r="AQ74" s="1122"/>
      <c r="AR74" s="1122"/>
      <c r="AS74" s="1122"/>
      <c r="AT74" s="1122"/>
      <c r="AU74" s="1122"/>
      <c r="AV74" s="1122"/>
      <c r="AW74" s="1122"/>
      <c r="AX74" s="1122"/>
      <c r="AY74" s="1122"/>
      <c r="AZ74" s="1122"/>
      <c r="BA74" s="1122"/>
      <c r="BB74" s="1122"/>
      <c r="BC74" s="1122"/>
      <c r="BD74" s="1122"/>
      <c r="BE74" s="1122"/>
      <c r="BF74" s="1122"/>
      <c r="BG74" s="1122"/>
      <c r="BH74" s="1122"/>
      <c r="BI74" s="1122"/>
      <c r="BJ74" s="1122"/>
      <c r="BK74" s="1122"/>
      <c r="BL74" s="1122"/>
      <c r="BM74" s="1122"/>
      <c r="BN74" s="1122"/>
      <c r="BO74" s="1122"/>
      <c r="BP74" s="1123"/>
      <c r="BQ74" s="1123"/>
      <c r="BR74" s="1123"/>
      <c r="BS74" s="1123"/>
      <c r="BT74" s="1123"/>
      <c r="BU74" s="1123"/>
      <c r="BV74" s="1123"/>
      <c r="BW74" s="1123"/>
      <c r="BX74" s="1123"/>
      <c r="BY74" s="1123"/>
      <c r="BZ74" s="1123"/>
      <c r="CA74" s="1123"/>
      <c r="CB74" s="1123"/>
      <c r="CC74" s="1123"/>
      <c r="CD74" s="1123"/>
      <c r="CE74" s="1123"/>
      <c r="CF74" s="1123"/>
      <c r="CG74" s="1123"/>
      <c r="CH74" s="1123"/>
      <c r="CI74" s="1123"/>
      <c r="CJ74" s="1123"/>
      <c r="CK74" s="1123"/>
      <c r="CL74" s="1123"/>
      <c r="CM74" s="1123"/>
      <c r="CN74" s="1123"/>
      <c r="CO74" s="1123"/>
      <c r="CP74" s="1123"/>
      <c r="CQ74" s="1123"/>
      <c r="CR74" s="1123"/>
      <c r="CS74" s="1123"/>
      <c r="CT74" s="1123"/>
      <c r="CU74" s="1123"/>
      <c r="CV74" s="1123"/>
      <c r="CW74" s="1123"/>
      <c r="CX74" s="1123"/>
      <c r="CY74" s="1123"/>
      <c r="CZ74" s="1123"/>
      <c r="DA74" s="1123"/>
      <c r="DB74" s="1123"/>
      <c r="DC74" s="1123"/>
    </row>
    <row r="75" spans="2:107" ht="13.2" x14ac:dyDescent="0.2">
      <c r="B75" s="1093"/>
      <c r="G75" s="1119"/>
      <c r="H75" s="1119"/>
      <c r="I75" s="1112"/>
      <c r="J75" s="1112"/>
      <c r="K75" s="1121"/>
      <c r="L75" s="1121"/>
      <c r="M75" s="1121"/>
      <c r="N75" s="1121"/>
      <c r="AM75" s="1111"/>
      <c r="AN75" s="1122"/>
      <c r="AO75" s="1122"/>
      <c r="AP75" s="1122"/>
      <c r="AQ75" s="1122"/>
      <c r="AR75" s="1122"/>
      <c r="AS75" s="1122"/>
      <c r="AT75" s="1122"/>
      <c r="AU75" s="1122"/>
      <c r="AV75" s="1122"/>
      <c r="AW75" s="1122"/>
      <c r="AX75" s="1122"/>
      <c r="AY75" s="1122"/>
      <c r="AZ75" s="1122"/>
      <c r="BA75" s="1122"/>
      <c r="BB75" s="1122" t="s">
        <v>555</v>
      </c>
      <c r="BC75" s="1122"/>
      <c r="BD75" s="1122"/>
      <c r="BE75" s="1122"/>
      <c r="BF75" s="1122"/>
      <c r="BG75" s="1122"/>
      <c r="BH75" s="1122"/>
      <c r="BI75" s="1122"/>
      <c r="BJ75" s="1122"/>
      <c r="BK75" s="1122"/>
      <c r="BL75" s="1122"/>
      <c r="BM75" s="1122"/>
      <c r="BN75" s="1122"/>
      <c r="BO75" s="1122"/>
      <c r="BP75" s="1123">
        <v>2.4</v>
      </c>
      <c r="BQ75" s="1123"/>
      <c r="BR75" s="1123"/>
      <c r="BS75" s="1123"/>
      <c r="BT75" s="1123"/>
      <c r="BU75" s="1123"/>
      <c r="BV75" s="1123"/>
      <c r="BW75" s="1123"/>
      <c r="BX75" s="1123">
        <v>2.7</v>
      </c>
      <c r="BY75" s="1123"/>
      <c r="BZ75" s="1123"/>
      <c r="CA75" s="1123"/>
      <c r="CB75" s="1123"/>
      <c r="CC75" s="1123"/>
      <c r="CD75" s="1123"/>
      <c r="CE75" s="1123"/>
      <c r="CF75" s="1123">
        <v>2.7</v>
      </c>
      <c r="CG75" s="1123"/>
      <c r="CH75" s="1123"/>
      <c r="CI75" s="1123"/>
      <c r="CJ75" s="1123"/>
      <c r="CK75" s="1123"/>
      <c r="CL75" s="1123"/>
      <c r="CM75" s="1123"/>
      <c r="CN75" s="1123">
        <v>2.6</v>
      </c>
      <c r="CO75" s="1123"/>
      <c r="CP75" s="1123"/>
      <c r="CQ75" s="1123"/>
      <c r="CR75" s="1123"/>
      <c r="CS75" s="1123"/>
      <c r="CT75" s="1123"/>
      <c r="CU75" s="1123"/>
      <c r="CV75" s="1123">
        <v>2.4</v>
      </c>
      <c r="CW75" s="1123"/>
      <c r="CX75" s="1123"/>
      <c r="CY75" s="1123"/>
      <c r="CZ75" s="1123"/>
      <c r="DA75" s="1123"/>
      <c r="DB75" s="1123"/>
      <c r="DC75" s="1123"/>
    </row>
    <row r="76" spans="2:107" ht="13.2" x14ac:dyDescent="0.2">
      <c r="B76" s="1093"/>
      <c r="G76" s="1119"/>
      <c r="H76" s="1119"/>
      <c r="I76" s="1112"/>
      <c r="J76" s="1112"/>
      <c r="K76" s="1121"/>
      <c r="L76" s="1121"/>
      <c r="M76" s="1121"/>
      <c r="N76" s="1121"/>
      <c r="AM76" s="1111"/>
      <c r="AN76" s="1122"/>
      <c r="AO76" s="1122"/>
      <c r="AP76" s="1122"/>
      <c r="AQ76" s="1122"/>
      <c r="AR76" s="1122"/>
      <c r="AS76" s="1122"/>
      <c r="AT76" s="1122"/>
      <c r="AU76" s="1122"/>
      <c r="AV76" s="1122"/>
      <c r="AW76" s="1122"/>
      <c r="AX76" s="1122"/>
      <c r="AY76" s="1122"/>
      <c r="AZ76" s="1122"/>
      <c r="BA76" s="1122"/>
      <c r="BB76" s="1122"/>
      <c r="BC76" s="1122"/>
      <c r="BD76" s="1122"/>
      <c r="BE76" s="1122"/>
      <c r="BF76" s="1122"/>
      <c r="BG76" s="1122"/>
      <c r="BH76" s="1122"/>
      <c r="BI76" s="1122"/>
      <c r="BJ76" s="1122"/>
      <c r="BK76" s="1122"/>
      <c r="BL76" s="1122"/>
      <c r="BM76" s="1122"/>
      <c r="BN76" s="1122"/>
      <c r="BO76" s="1122"/>
      <c r="BP76" s="1123"/>
      <c r="BQ76" s="1123"/>
      <c r="BR76" s="1123"/>
      <c r="BS76" s="1123"/>
      <c r="BT76" s="1123"/>
      <c r="BU76" s="1123"/>
      <c r="BV76" s="1123"/>
      <c r="BW76" s="1123"/>
      <c r="BX76" s="1123"/>
      <c r="BY76" s="1123"/>
      <c r="BZ76" s="1123"/>
      <c r="CA76" s="1123"/>
      <c r="CB76" s="1123"/>
      <c r="CC76" s="1123"/>
      <c r="CD76" s="1123"/>
      <c r="CE76" s="1123"/>
      <c r="CF76" s="1123"/>
      <c r="CG76" s="1123"/>
      <c r="CH76" s="1123"/>
      <c r="CI76" s="1123"/>
      <c r="CJ76" s="1123"/>
      <c r="CK76" s="1123"/>
      <c r="CL76" s="1123"/>
      <c r="CM76" s="1123"/>
      <c r="CN76" s="1123"/>
      <c r="CO76" s="1123"/>
      <c r="CP76" s="1123"/>
      <c r="CQ76" s="1123"/>
      <c r="CR76" s="1123"/>
      <c r="CS76" s="1123"/>
      <c r="CT76" s="1123"/>
      <c r="CU76" s="1123"/>
      <c r="CV76" s="1123"/>
      <c r="CW76" s="1123"/>
      <c r="CX76" s="1123"/>
      <c r="CY76" s="1123"/>
      <c r="CZ76" s="1123"/>
      <c r="DA76" s="1123"/>
      <c r="DB76" s="1123"/>
      <c r="DC76" s="1123"/>
    </row>
    <row r="77" spans="2:107" ht="13.2" x14ac:dyDescent="0.2">
      <c r="B77" s="1093"/>
      <c r="G77" s="1112"/>
      <c r="H77" s="1112"/>
      <c r="I77" s="1112"/>
      <c r="J77" s="1112"/>
      <c r="K77" s="1139"/>
      <c r="L77" s="1139"/>
      <c r="M77" s="1139"/>
      <c r="N77" s="1139"/>
      <c r="AN77" s="1118" t="s">
        <v>552</v>
      </c>
      <c r="AO77" s="1118"/>
      <c r="AP77" s="1118"/>
      <c r="AQ77" s="1118"/>
      <c r="AR77" s="1118"/>
      <c r="AS77" s="1118"/>
      <c r="AT77" s="1118"/>
      <c r="AU77" s="1118"/>
      <c r="AV77" s="1118"/>
      <c r="AW77" s="1118"/>
      <c r="AX77" s="1118"/>
      <c r="AY77" s="1118"/>
      <c r="AZ77" s="1118"/>
      <c r="BA77" s="1118"/>
      <c r="BB77" s="1122" t="s">
        <v>550</v>
      </c>
      <c r="BC77" s="1122"/>
      <c r="BD77" s="1122"/>
      <c r="BE77" s="1122"/>
      <c r="BF77" s="1122"/>
      <c r="BG77" s="1122"/>
      <c r="BH77" s="1122"/>
      <c r="BI77" s="1122"/>
      <c r="BJ77" s="1122"/>
      <c r="BK77" s="1122"/>
      <c r="BL77" s="1122"/>
      <c r="BM77" s="1122"/>
      <c r="BN77" s="1122"/>
      <c r="BO77" s="1122"/>
      <c r="BP77" s="1123">
        <v>12.2</v>
      </c>
      <c r="BQ77" s="1123"/>
      <c r="BR77" s="1123"/>
      <c r="BS77" s="1123"/>
      <c r="BT77" s="1123"/>
      <c r="BU77" s="1123"/>
      <c r="BV77" s="1123"/>
      <c r="BW77" s="1123"/>
      <c r="BX77" s="1123">
        <v>5</v>
      </c>
      <c r="BY77" s="1123"/>
      <c r="BZ77" s="1123"/>
      <c r="CA77" s="1123"/>
      <c r="CB77" s="1123"/>
      <c r="CC77" s="1123"/>
      <c r="CD77" s="1123"/>
      <c r="CE77" s="1123"/>
      <c r="CF77" s="1123">
        <v>5.4</v>
      </c>
      <c r="CG77" s="1123"/>
      <c r="CH77" s="1123"/>
      <c r="CI77" s="1123"/>
      <c r="CJ77" s="1123"/>
      <c r="CK77" s="1123"/>
      <c r="CL77" s="1123"/>
      <c r="CM77" s="1123"/>
      <c r="CN77" s="1123">
        <v>3.9</v>
      </c>
      <c r="CO77" s="1123"/>
      <c r="CP77" s="1123"/>
      <c r="CQ77" s="1123"/>
      <c r="CR77" s="1123"/>
      <c r="CS77" s="1123"/>
      <c r="CT77" s="1123"/>
      <c r="CU77" s="1123"/>
      <c r="CV77" s="1123">
        <v>0</v>
      </c>
      <c r="CW77" s="1123"/>
      <c r="CX77" s="1123"/>
      <c r="CY77" s="1123"/>
      <c r="CZ77" s="1123"/>
      <c r="DA77" s="1123"/>
      <c r="DB77" s="1123"/>
      <c r="DC77" s="1123"/>
    </row>
    <row r="78" spans="2:107" ht="13.2" x14ac:dyDescent="0.2">
      <c r="B78" s="1093"/>
      <c r="G78" s="1112"/>
      <c r="H78" s="1112"/>
      <c r="I78" s="1112"/>
      <c r="J78" s="1112"/>
      <c r="K78" s="1139"/>
      <c r="L78" s="1139"/>
      <c r="M78" s="1139"/>
      <c r="N78" s="1139"/>
      <c r="AN78" s="1118"/>
      <c r="AO78" s="1118"/>
      <c r="AP78" s="1118"/>
      <c r="AQ78" s="1118"/>
      <c r="AR78" s="1118"/>
      <c r="AS78" s="1118"/>
      <c r="AT78" s="1118"/>
      <c r="AU78" s="1118"/>
      <c r="AV78" s="1118"/>
      <c r="AW78" s="1118"/>
      <c r="AX78" s="1118"/>
      <c r="AY78" s="1118"/>
      <c r="AZ78" s="1118"/>
      <c r="BA78" s="1118"/>
      <c r="BB78" s="1122"/>
      <c r="BC78" s="1122"/>
      <c r="BD78" s="1122"/>
      <c r="BE78" s="1122"/>
      <c r="BF78" s="1122"/>
      <c r="BG78" s="1122"/>
      <c r="BH78" s="1122"/>
      <c r="BI78" s="1122"/>
      <c r="BJ78" s="1122"/>
      <c r="BK78" s="1122"/>
      <c r="BL78" s="1122"/>
      <c r="BM78" s="1122"/>
      <c r="BN78" s="1122"/>
      <c r="BO78" s="1122"/>
      <c r="BP78" s="1123"/>
      <c r="BQ78" s="1123"/>
      <c r="BR78" s="1123"/>
      <c r="BS78" s="1123"/>
      <c r="BT78" s="1123"/>
      <c r="BU78" s="1123"/>
      <c r="BV78" s="1123"/>
      <c r="BW78" s="1123"/>
      <c r="BX78" s="1123"/>
      <c r="BY78" s="1123"/>
      <c r="BZ78" s="1123"/>
      <c r="CA78" s="1123"/>
      <c r="CB78" s="1123"/>
      <c r="CC78" s="1123"/>
      <c r="CD78" s="1123"/>
      <c r="CE78" s="1123"/>
      <c r="CF78" s="1123"/>
      <c r="CG78" s="1123"/>
      <c r="CH78" s="1123"/>
      <c r="CI78" s="1123"/>
      <c r="CJ78" s="1123"/>
      <c r="CK78" s="1123"/>
      <c r="CL78" s="1123"/>
      <c r="CM78" s="1123"/>
      <c r="CN78" s="1123"/>
      <c r="CO78" s="1123"/>
      <c r="CP78" s="1123"/>
      <c r="CQ78" s="1123"/>
      <c r="CR78" s="1123"/>
      <c r="CS78" s="1123"/>
      <c r="CT78" s="1123"/>
      <c r="CU78" s="1123"/>
      <c r="CV78" s="1123"/>
      <c r="CW78" s="1123"/>
      <c r="CX78" s="1123"/>
      <c r="CY78" s="1123"/>
      <c r="CZ78" s="1123"/>
      <c r="DA78" s="1123"/>
      <c r="DB78" s="1123"/>
      <c r="DC78" s="1123"/>
    </row>
    <row r="79" spans="2:107" ht="13.2" x14ac:dyDescent="0.2">
      <c r="B79" s="1093"/>
      <c r="G79" s="1112"/>
      <c r="H79" s="1112"/>
      <c r="I79" s="1125"/>
      <c r="J79" s="1125"/>
      <c r="K79" s="1140"/>
      <c r="L79" s="1140"/>
      <c r="M79" s="1140"/>
      <c r="N79" s="1140"/>
      <c r="AN79" s="1118"/>
      <c r="AO79" s="1118"/>
      <c r="AP79" s="1118"/>
      <c r="AQ79" s="1118"/>
      <c r="AR79" s="1118"/>
      <c r="AS79" s="1118"/>
      <c r="AT79" s="1118"/>
      <c r="AU79" s="1118"/>
      <c r="AV79" s="1118"/>
      <c r="AW79" s="1118"/>
      <c r="AX79" s="1118"/>
      <c r="AY79" s="1118"/>
      <c r="AZ79" s="1118"/>
      <c r="BA79" s="1118"/>
      <c r="BB79" s="1122" t="s">
        <v>555</v>
      </c>
      <c r="BC79" s="1122"/>
      <c r="BD79" s="1122"/>
      <c r="BE79" s="1122"/>
      <c r="BF79" s="1122"/>
      <c r="BG79" s="1122"/>
      <c r="BH79" s="1122"/>
      <c r="BI79" s="1122"/>
      <c r="BJ79" s="1122"/>
      <c r="BK79" s="1122"/>
      <c r="BL79" s="1122"/>
      <c r="BM79" s="1122"/>
      <c r="BN79" s="1122"/>
      <c r="BO79" s="1122"/>
      <c r="BP79" s="1123">
        <v>4.8</v>
      </c>
      <c r="BQ79" s="1123"/>
      <c r="BR79" s="1123"/>
      <c r="BS79" s="1123"/>
      <c r="BT79" s="1123"/>
      <c r="BU79" s="1123"/>
      <c r="BV79" s="1123"/>
      <c r="BW79" s="1123"/>
      <c r="BX79" s="1123">
        <v>4.5</v>
      </c>
      <c r="BY79" s="1123"/>
      <c r="BZ79" s="1123"/>
      <c r="CA79" s="1123"/>
      <c r="CB79" s="1123"/>
      <c r="CC79" s="1123"/>
      <c r="CD79" s="1123"/>
      <c r="CE79" s="1123"/>
      <c r="CF79" s="1123">
        <v>4.2</v>
      </c>
      <c r="CG79" s="1123"/>
      <c r="CH79" s="1123"/>
      <c r="CI79" s="1123"/>
      <c r="CJ79" s="1123"/>
      <c r="CK79" s="1123"/>
      <c r="CL79" s="1123"/>
      <c r="CM79" s="1123"/>
      <c r="CN79" s="1123">
        <v>4.2</v>
      </c>
      <c r="CO79" s="1123"/>
      <c r="CP79" s="1123"/>
      <c r="CQ79" s="1123"/>
      <c r="CR79" s="1123"/>
      <c r="CS79" s="1123"/>
      <c r="CT79" s="1123"/>
      <c r="CU79" s="1123"/>
      <c r="CV79" s="1123">
        <v>4.5</v>
      </c>
      <c r="CW79" s="1123"/>
      <c r="CX79" s="1123"/>
      <c r="CY79" s="1123"/>
      <c r="CZ79" s="1123"/>
      <c r="DA79" s="1123"/>
      <c r="DB79" s="1123"/>
      <c r="DC79" s="1123"/>
    </row>
    <row r="80" spans="2:107" ht="13.2" x14ac:dyDescent="0.2">
      <c r="B80" s="1093"/>
      <c r="G80" s="1112"/>
      <c r="H80" s="1112"/>
      <c r="I80" s="1125"/>
      <c r="J80" s="1125"/>
      <c r="K80" s="1140"/>
      <c r="L80" s="1140"/>
      <c r="M80" s="1140"/>
      <c r="N80" s="1140"/>
      <c r="AN80" s="1118"/>
      <c r="AO80" s="1118"/>
      <c r="AP80" s="1118"/>
      <c r="AQ80" s="1118"/>
      <c r="AR80" s="1118"/>
      <c r="AS80" s="1118"/>
      <c r="AT80" s="1118"/>
      <c r="AU80" s="1118"/>
      <c r="AV80" s="1118"/>
      <c r="AW80" s="1118"/>
      <c r="AX80" s="1118"/>
      <c r="AY80" s="1118"/>
      <c r="AZ80" s="1118"/>
      <c r="BA80" s="1118"/>
      <c r="BB80" s="1122"/>
      <c r="BC80" s="1122"/>
      <c r="BD80" s="1122"/>
      <c r="BE80" s="1122"/>
      <c r="BF80" s="1122"/>
      <c r="BG80" s="1122"/>
      <c r="BH80" s="1122"/>
      <c r="BI80" s="1122"/>
      <c r="BJ80" s="1122"/>
      <c r="BK80" s="1122"/>
      <c r="BL80" s="1122"/>
      <c r="BM80" s="1122"/>
      <c r="BN80" s="1122"/>
      <c r="BO80" s="1122"/>
      <c r="BP80" s="1123"/>
      <c r="BQ80" s="1123"/>
      <c r="BR80" s="1123"/>
      <c r="BS80" s="1123"/>
      <c r="BT80" s="1123"/>
      <c r="BU80" s="1123"/>
      <c r="BV80" s="1123"/>
      <c r="BW80" s="1123"/>
      <c r="BX80" s="1123"/>
      <c r="BY80" s="1123"/>
      <c r="BZ80" s="1123"/>
      <c r="CA80" s="1123"/>
      <c r="CB80" s="1123"/>
      <c r="CC80" s="1123"/>
      <c r="CD80" s="1123"/>
      <c r="CE80" s="1123"/>
      <c r="CF80" s="1123"/>
      <c r="CG80" s="1123"/>
      <c r="CH80" s="1123"/>
      <c r="CI80" s="1123"/>
      <c r="CJ80" s="1123"/>
      <c r="CK80" s="1123"/>
      <c r="CL80" s="1123"/>
      <c r="CM80" s="1123"/>
      <c r="CN80" s="1123"/>
      <c r="CO80" s="1123"/>
      <c r="CP80" s="1123"/>
      <c r="CQ80" s="1123"/>
      <c r="CR80" s="1123"/>
      <c r="CS80" s="1123"/>
      <c r="CT80" s="1123"/>
      <c r="CU80" s="1123"/>
      <c r="CV80" s="1123"/>
      <c r="CW80" s="1123"/>
      <c r="CX80" s="1123"/>
      <c r="CY80" s="1123"/>
      <c r="CZ80" s="1123"/>
      <c r="DA80" s="1123"/>
      <c r="DB80" s="1123"/>
      <c r="DC80" s="1123"/>
    </row>
    <row r="81" spans="2:109" ht="13.2" x14ac:dyDescent="0.2">
      <c r="B81" s="1093"/>
    </row>
    <row r="82" spans="2:109" ht="16.2" x14ac:dyDescent="0.2">
      <c r="B82" s="1093"/>
      <c r="K82" s="1141"/>
      <c r="L82" s="1141"/>
      <c r="M82" s="1141"/>
      <c r="N82" s="1141"/>
      <c r="AQ82" s="1141"/>
      <c r="AR82" s="1141"/>
      <c r="AS82" s="1141"/>
      <c r="AT82" s="1141"/>
      <c r="BC82" s="1141"/>
      <c r="BD82" s="1141"/>
      <c r="BE82" s="1141"/>
      <c r="BF82" s="1141"/>
      <c r="BO82" s="1141"/>
      <c r="BP82" s="1141"/>
      <c r="BQ82" s="1141"/>
      <c r="BR82" s="1141"/>
      <c r="CA82" s="1141"/>
      <c r="CB82" s="1141"/>
      <c r="CC82" s="1141"/>
      <c r="CD82" s="1141"/>
      <c r="CM82" s="1141"/>
      <c r="CN82" s="1141"/>
      <c r="CO82" s="1141"/>
      <c r="CP82" s="1141"/>
      <c r="CY82" s="1141"/>
      <c r="CZ82" s="1141"/>
      <c r="DA82" s="1141"/>
      <c r="DB82" s="1141"/>
      <c r="DC82" s="1141"/>
    </row>
    <row r="83" spans="2:109" ht="13.2" x14ac:dyDescent="0.2">
      <c r="B83" s="1095"/>
      <c r="C83" s="1096"/>
      <c r="D83" s="1096"/>
      <c r="E83" s="1096"/>
      <c r="F83" s="1096"/>
      <c r="G83" s="1096"/>
      <c r="H83" s="1096"/>
      <c r="I83" s="1096"/>
      <c r="J83" s="1096"/>
      <c r="K83" s="1096"/>
      <c r="L83" s="1096"/>
      <c r="M83" s="1096"/>
      <c r="N83" s="1096"/>
      <c r="O83" s="1096"/>
      <c r="P83" s="1096"/>
      <c r="Q83" s="1096"/>
      <c r="R83" s="1096"/>
      <c r="S83" s="1096"/>
      <c r="T83" s="1096"/>
      <c r="U83" s="1096"/>
      <c r="V83" s="1096"/>
      <c r="W83" s="1096"/>
      <c r="X83" s="1096"/>
      <c r="Y83" s="1096"/>
      <c r="Z83" s="1096"/>
      <c r="AA83" s="1096"/>
      <c r="AB83" s="1096"/>
      <c r="AC83" s="1096"/>
      <c r="AD83" s="1096"/>
      <c r="AE83" s="1096"/>
      <c r="AF83" s="1096"/>
      <c r="AG83" s="1096"/>
      <c r="AH83" s="1096"/>
      <c r="AI83" s="1096"/>
      <c r="AJ83" s="1096"/>
      <c r="AK83" s="1096"/>
      <c r="AL83" s="1096"/>
      <c r="AM83" s="1096"/>
      <c r="AN83" s="1096"/>
      <c r="AO83" s="1096"/>
      <c r="AP83" s="1096"/>
      <c r="AQ83" s="1096"/>
      <c r="AR83" s="1096"/>
      <c r="AS83" s="1096"/>
      <c r="AT83" s="1096"/>
      <c r="AU83" s="1096"/>
      <c r="AV83" s="1096"/>
      <c r="AW83" s="1096"/>
      <c r="AX83" s="1096"/>
      <c r="AY83" s="1096"/>
      <c r="AZ83" s="1096"/>
      <c r="BA83" s="1096"/>
      <c r="BB83" s="1096"/>
      <c r="BC83" s="1096"/>
      <c r="BD83" s="1096"/>
      <c r="BE83" s="1096"/>
      <c r="BF83" s="1096"/>
      <c r="BG83" s="1096"/>
      <c r="BH83" s="1096"/>
      <c r="BI83" s="1096"/>
      <c r="BJ83" s="1096"/>
      <c r="BK83" s="1096"/>
      <c r="BL83" s="1096"/>
      <c r="BM83" s="1096"/>
      <c r="BN83" s="1096"/>
      <c r="BO83" s="1096"/>
      <c r="BP83" s="1096"/>
      <c r="BQ83" s="1096"/>
      <c r="BR83" s="1096"/>
      <c r="BS83" s="1096"/>
      <c r="BT83" s="1096"/>
      <c r="BU83" s="1096"/>
      <c r="BV83" s="1096"/>
      <c r="BW83" s="1096"/>
      <c r="BX83" s="1096"/>
      <c r="BY83" s="1096"/>
      <c r="BZ83" s="1096"/>
      <c r="CA83" s="1096"/>
      <c r="CB83" s="1096"/>
      <c r="CC83" s="1096"/>
      <c r="CD83" s="1096"/>
      <c r="CE83" s="1096"/>
      <c r="CF83" s="1096"/>
      <c r="CG83" s="1096"/>
      <c r="CH83" s="1096"/>
      <c r="CI83" s="1096"/>
      <c r="CJ83" s="1096"/>
      <c r="CK83" s="1096"/>
      <c r="CL83" s="1096"/>
      <c r="CM83" s="1096"/>
      <c r="CN83" s="1096"/>
      <c r="CO83" s="1096"/>
      <c r="CP83" s="1096"/>
      <c r="CQ83" s="1096"/>
      <c r="CR83" s="1096"/>
      <c r="CS83" s="1096"/>
      <c r="CT83" s="1096"/>
      <c r="CU83" s="1096"/>
      <c r="CV83" s="1096"/>
      <c r="CW83" s="1096"/>
      <c r="CX83" s="1096"/>
      <c r="CY83" s="1096"/>
      <c r="CZ83" s="1096"/>
      <c r="DA83" s="1096"/>
      <c r="DB83" s="1096"/>
      <c r="DC83" s="1096"/>
      <c r="DD83" s="1097"/>
    </row>
    <row r="84" spans="2:109" ht="13.2" x14ac:dyDescent="0.2">
      <c r="DD84" s="1087"/>
      <c r="DE84" s="1087"/>
    </row>
    <row r="85" spans="2:109" ht="13.2" x14ac:dyDescent="0.2">
      <c r="DD85" s="1087"/>
      <c r="DE85" s="1087"/>
    </row>
  </sheetData>
  <sheetProtection algorithmName="SHA-512" hashValue="yHJfBtlKDgZLsbjzMiLJ5JPQBvesW3TmH5aBSc4/TX3z7uGU+Nwxpvv+ntYuuXo4PkC187OtsI10zyGWi3HcHw==" saltValue="ubAzRbIpDJ2craCL60M1ww=="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82" customWidth="1"/>
    <col min="35" max="122" width="2.44140625" style="83" customWidth="1"/>
    <col min="123" max="123" width="2.44140625" style="83" hidden="1" customWidth="1"/>
    <col min="124" max="16384" width="2.44140625" style="83" hidden="1"/>
  </cols>
  <sheetData>
    <row r="1" spans="1:34" ht="13.5" customHeight="1"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1:34" ht="13.2" x14ac:dyDescent="0.2">
      <c r="S2" s="83"/>
      <c r="AH2" s="83"/>
    </row>
    <row r="3" spans="1:34" ht="13.2"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row>
    <row r="4" spans="1:34" ht="13.2" x14ac:dyDescent="0.2"/>
    <row r="5" spans="1:34" ht="13.2" x14ac:dyDescent="0.2"/>
    <row r="6" spans="1:34" ht="13.2" x14ac:dyDescent="0.2"/>
    <row r="7" spans="1:34" ht="13.2" x14ac:dyDescent="0.2"/>
    <row r="8" spans="1:34" ht="13.2" x14ac:dyDescent="0.2"/>
    <row r="9" spans="1:34" ht="13.2" x14ac:dyDescent="0.2">
      <c r="AH9" s="8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83"/>
    </row>
    <row r="18" spans="12:34" ht="13.2" x14ac:dyDescent="0.2"/>
    <row r="19" spans="12:34" ht="13.2" x14ac:dyDescent="0.2"/>
    <row r="20" spans="12:34" ht="13.2" x14ac:dyDescent="0.2">
      <c r="AH20" s="83"/>
    </row>
    <row r="21" spans="12:34" ht="13.2" x14ac:dyDescent="0.2">
      <c r="AH21" s="83"/>
    </row>
    <row r="22" spans="12:34" ht="13.2" x14ac:dyDescent="0.2"/>
    <row r="23" spans="12:34" ht="13.2" x14ac:dyDescent="0.2"/>
    <row r="24" spans="12:34" ht="13.2" x14ac:dyDescent="0.2">
      <c r="Q24" s="83"/>
    </row>
    <row r="25" spans="12:34" ht="13.2" x14ac:dyDescent="0.2"/>
    <row r="26" spans="12:34" ht="13.2" x14ac:dyDescent="0.2"/>
    <row r="27" spans="12:34" ht="13.2" x14ac:dyDescent="0.2"/>
    <row r="28" spans="12:34" ht="13.2" x14ac:dyDescent="0.2">
      <c r="O28" s="83"/>
      <c r="T28" s="83"/>
      <c r="AH28" s="83"/>
    </row>
    <row r="29" spans="12:34" ht="13.2" x14ac:dyDescent="0.2"/>
    <row r="30" spans="12:34" ht="13.2" x14ac:dyDescent="0.2"/>
    <row r="31" spans="12:34" ht="13.2" x14ac:dyDescent="0.2">
      <c r="Q31" s="83"/>
    </row>
    <row r="32" spans="12:34" ht="13.2" x14ac:dyDescent="0.2">
      <c r="L32" s="83"/>
    </row>
    <row r="33" spans="2:34" ht="13.2" x14ac:dyDescent="0.2">
      <c r="C33" s="83"/>
      <c r="E33" s="83"/>
      <c r="G33" s="83"/>
      <c r="I33" s="83"/>
      <c r="X33" s="83"/>
    </row>
    <row r="34" spans="2:34" ht="13.2" x14ac:dyDescent="0.2">
      <c r="B34" s="83"/>
      <c r="P34" s="83"/>
      <c r="R34" s="83"/>
      <c r="T34" s="83"/>
    </row>
    <row r="35" spans="2:34" ht="13.2" x14ac:dyDescent="0.2">
      <c r="D35" s="83"/>
      <c r="W35" s="83"/>
      <c r="AC35" s="83"/>
      <c r="AD35" s="83"/>
      <c r="AE35" s="83"/>
      <c r="AF35" s="83"/>
      <c r="AG35" s="83"/>
      <c r="AH35" s="83"/>
    </row>
    <row r="36" spans="2:34" ht="13.2" x14ac:dyDescent="0.2">
      <c r="H36" s="83"/>
      <c r="J36" s="83"/>
      <c r="K36" s="83"/>
      <c r="M36" s="83"/>
      <c r="Y36" s="83"/>
      <c r="Z36" s="83"/>
      <c r="AA36" s="83"/>
      <c r="AB36" s="83"/>
      <c r="AC36" s="83"/>
      <c r="AD36" s="83"/>
      <c r="AE36" s="83"/>
      <c r="AF36" s="83"/>
      <c r="AG36" s="83"/>
      <c r="AH36" s="83"/>
    </row>
    <row r="37" spans="2:34" ht="13.2" x14ac:dyDescent="0.2">
      <c r="AH37" s="83"/>
    </row>
    <row r="38" spans="2:34" ht="13.2" x14ac:dyDescent="0.2">
      <c r="AG38" s="83"/>
      <c r="AH38" s="83"/>
    </row>
    <row r="39" spans="2:34" ht="13.2" x14ac:dyDescent="0.2"/>
    <row r="40" spans="2:34" ht="13.2" x14ac:dyDescent="0.2">
      <c r="X40" s="83"/>
    </row>
    <row r="41" spans="2:34" ht="13.2" x14ac:dyDescent="0.2">
      <c r="R41" s="83"/>
    </row>
    <row r="42" spans="2:34" ht="13.2" x14ac:dyDescent="0.2">
      <c r="W42" s="83"/>
    </row>
    <row r="43" spans="2:34" ht="13.2" x14ac:dyDescent="0.2">
      <c r="Y43" s="83"/>
      <c r="Z43" s="83"/>
      <c r="AA43" s="83"/>
      <c r="AB43" s="83"/>
      <c r="AC43" s="83"/>
      <c r="AD43" s="83"/>
      <c r="AE43" s="83"/>
      <c r="AF43" s="83"/>
      <c r="AG43" s="83"/>
      <c r="AH43" s="83"/>
    </row>
    <row r="44" spans="2:34" ht="13.2" x14ac:dyDescent="0.2">
      <c r="AH44" s="83"/>
    </row>
    <row r="45" spans="2:34" ht="13.2" x14ac:dyDescent="0.2">
      <c r="X45" s="83"/>
    </row>
    <row r="46" spans="2:34" ht="13.2" x14ac:dyDescent="0.2"/>
    <row r="47" spans="2:34" ht="13.2" x14ac:dyDescent="0.2"/>
    <row r="48" spans="2:34" ht="13.2" x14ac:dyDescent="0.2">
      <c r="W48" s="83"/>
      <c r="Y48" s="83"/>
      <c r="Z48" s="83"/>
      <c r="AA48" s="83"/>
      <c r="AB48" s="83"/>
      <c r="AC48" s="83"/>
      <c r="AD48" s="83"/>
      <c r="AE48" s="83"/>
      <c r="AF48" s="83"/>
      <c r="AG48" s="83"/>
      <c r="AH48" s="83"/>
    </row>
    <row r="49" spans="28:34" ht="13.2" x14ac:dyDescent="0.2"/>
    <row r="50" spans="28:34" ht="13.2" x14ac:dyDescent="0.2">
      <c r="AE50" s="83"/>
      <c r="AF50" s="83"/>
      <c r="AG50" s="83"/>
      <c r="AH50" s="83"/>
    </row>
    <row r="51" spans="28:34" ht="13.2" x14ac:dyDescent="0.2">
      <c r="AC51" s="83"/>
      <c r="AD51" s="83"/>
      <c r="AE51" s="83"/>
      <c r="AF51" s="83"/>
      <c r="AG51" s="83"/>
      <c r="AH51" s="83"/>
    </row>
    <row r="52" spans="28:34" ht="13.2" x14ac:dyDescent="0.2"/>
    <row r="53" spans="28:34" ht="13.2" x14ac:dyDescent="0.2">
      <c r="AF53" s="83"/>
      <c r="AG53" s="83"/>
      <c r="AH53" s="83"/>
    </row>
    <row r="54" spans="28:34" ht="13.2" x14ac:dyDescent="0.2">
      <c r="AH54" s="83"/>
    </row>
    <row r="55" spans="28:34" ht="13.2" x14ac:dyDescent="0.2"/>
    <row r="56" spans="28:34" ht="13.2" x14ac:dyDescent="0.2">
      <c r="AB56" s="83"/>
      <c r="AC56" s="83"/>
      <c r="AD56" s="83"/>
      <c r="AE56" s="83"/>
      <c r="AF56" s="83"/>
      <c r="AG56" s="83"/>
      <c r="AH56" s="83"/>
    </row>
    <row r="57" spans="28:34" ht="13.2" x14ac:dyDescent="0.2">
      <c r="AH57" s="83"/>
    </row>
    <row r="58" spans="28:34" ht="13.2" x14ac:dyDescent="0.2">
      <c r="AH58" s="83"/>
    </row>
    <row r="59" spans="28:34" ht="13.2" x14ac:dyDescent="0.2"/>
    <row r="60" spans="28:34" ht="13.2" x14ac:dyDescent="0.2"/>
    <row r="61" spans="28:34" ht="13.2" x14ac:dyDescent="0.2"/>
    <row r="62" spans="28:34" ht="13.2" x14ac:dyDescent="0.2"/>
    <row r="63" spans="28:34" ht="13.2" x14ac:dyDescent="0.2">
      <c r="AH63" s="83"/>
    </row>
    <row r="64" spans="28:34" ht="13.2" x14ac:dyDescent="0.2">
      <c r="AG64" s="83"/>
      <c r="AH64" s="83"/>
    </row>
    <row r="65" spans="28:34" ht="13.2" x14ac:dyDescent="0.2"/>
    <row r="66" spans="28:34" ht="13.2" x14ac:dyDescent="0.2"/>
    <row r="67" spans="28:34" ht="13.2" x14ac:dyDescent="0.2"/>
    <row r="68" spans="28:34" ht="13.2" x14ac:dyDescent="0.2">
      <c r="AB68" s="83"/>
      <c r="AC68" s="83"/>
      <c r="AD68" s="83"/>
      <c r="AE68" s="83"/>
      <c r="AF68" s="83"/>
      <c r="AG68" s="83"/>
      <c r="AH68" s="83"/>
    </row>
    <row r="69" spans="28:34" ht="13.2" x14ac:dyDescent="0.2">
      <c r="AF69" s="83"/>
      <c r="AG69" s="83"/>
      <c r="AH69" s="83"/>
    </row>
    <row r="70" spans="28:34" ht="13.2" x14ac:dyDescent="0.2"/>
    <row r="71" spans="28:34" ht="13.2" x14ac:dyDescent="0.2"/>
    <row r="72" spans="28:34" ht="13.2" x14ac:dyDescent="0.2"/>
    <row r="73" spans="28:34" ht="13.2" x14ac:dyDescent="0.2"/>
    <row r="74" spans="28:34" ht="13.2" x14ac:dyDescent="0.2"/>
    <row r="75" spans="28:34" ht="13.2" x14ac:dyDescent="0.2">
      <c r="AH75" s="83"/>
    </row>
    <row r="76" spans="28:34" ht="13.2" x14ac:dyDescent="0.2">
      <c r="AF76" s="83"/>
      <c r="AG76" s="83"/>
      <c r="AH76" s="83"/>
    </row>
    <row r="77" spans="28:34" ht="13.2" x14ac:dyDescent="0.2">
      <c r="AG77" s="83"/>
      <c r="AH77" s="83"/>
    </row>
    <row r="78" spans="28:34" ht="13.2" x14ac:dyDescent="0.2"/>
    <row r="79" spans="28:34" ht="13.2" x14ac:dyDescent="0.2"/>
    <row r="80" spans="28:34" ht="13.2" x14ac:dyDescent="0.2"/>
    <row r="81" spans="25:34" ht="13.2" x14ac:dyDescent="0.2"/>
    <row r="82" spans="25:34" ht="13.2" x14ac:dyDescent="0.2">
      <c r="Y82" s="83"/>
    </row>
    <row r="83" spans="25:34" ht="13.2" x14ac:dyDescent="0.2">
      <c r="Y83" s="83"/>
      <c r="Z83" s="83"/>
      <c r="AA83" s="83"/>
      <c r="AB83" s="83"/>
      <c r="AC83" s="83"/>
      <c r="AD83" s="83"/>
      <c r="AE83" s="83"/>
      <c r="AF83" s="83"/>
      <c r="AG83" s="83"/>
      <c r="AH83" s="83"/>
    </row>
    <row r="84" spans="25:34" ht="13.2" x14ac:dyDescent="0.2"/>
    <row r="85" spans="25:34" ht="13.2" x14ac:dyDescent="0.2"/>
    <row r="86" spans="25:34" ht="13.2" x14ac:dyDescent="0.2"/>
    <row r="87" spans="25:34" ht="13.2" x14ac:dyDescent="0.2"/>
    <row r="88" spans="25:34" ht="13.2" x14ac:dyDescent="0.2">
      <c r="AH88" s="8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83"/>
      <c r="AG94" s="83"/>
      <c r="AH94" s="83"/>
    </row>
    <row r="95" spans="25:34" ht="13.5" customHeight="1" x14ac:dyDescent="0.2">
      <c r="AH95" s="8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3"/>
    </row>
    <row r="102" spans="33:34" ht="13.5" customHeight="1" x14ac:dyDescent="0.2"/>
    <row r="103" spans="33:34" ht="13.5" customHeight="1" x14ac:dyDescent="0.2"/>
    <row r="104" spans="33:34" ht="13.5" customHeight="1" x14ac:dyDescent="0.2">
      <c r="AG104" s="83"/>
      <c r="AH104" s="8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3"/>
    </row>
    <row r="117" spans="34:122" ht="13.5" customHeight="1" x14ac:dyDescent="0.2"/>
    <row r="118" spans="34:122" ht="13.5" customHeight="1" x14ac:dyDescent="0.2"/>
    <row r="119" spans="34:122" ht="13.5" customHeight="1" x14ac:dyDescent="0.2"/>
    <row r="120" spans="34:122" ht="13.5" customHeight="1" x14ac:dyDescent="0.2">
      <c r="AH120" s="83"/>
    </row>
    <row r="121" spans="34:122" ht="13.5" customHeight="1" x14ac:dyDescent="0.2">
      <c r="AH121" s="83"/>
    </row>
    <row r="122" spans="34:122" ht="13.5" customHeight="1" x14ac:dyDescent="0.2"/>
    <row r="123" spans="34:122" ht="13.5" customHeight="1" x14ac:dyDescent="0.2"/>
    <row r="124" spans="34:122" ht="13.5" customHeight="1" x14ac:dyDescent="0.2"/>
    <row r="125" spans="34:122" ht="13.5" customHeight="1" x14ac:dyDescent="0.2">
      <c r="DR125" s="83" t="s">
        <v>104</v>
      </c>
    </row>
  </sheetData>
  <sheetProtection algorithmName="SHA-512" hashValue="x+bPwD1Fkve1to3D7/QxgLMSh9xDhb5oZyL7EYjDTHLHvdJBCgT8pUybUwdbKOexcrFJZGru0E8VmDwNwiQ8Vw==" saltValue="GgC525xR+i7D4PIIzviA0g==" spinCount="100000" sheet="1" objects="1" scenarios="1"/>
  <phoneticPr fontId="4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2"/>
  <cols>
    <col min="1" max="34" width="2.44140625" style="82" customWidth="1"/>
    <col min="35" max="122" width="2.44140625" style="83" customWidth="1"/>
    <col min="123" max="123" width="2.44140625" style="83" hidden="1" customWidth="1"/>
    <col min="124" max="16384" width="2.44140625" style="83" hidden="1"/>
  </cols>
  <sheetData>
    <row r="1" spans="2:34"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2:34" ht="13.2" x14ac:dyDescent="0.2">
      <c r="S2" s="83"/>
      <c r="AH2" s="83"/>
    </row>
    <row r="3" spans="2:34" ht="13.2"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row>
    <row r="4" spans="2:34" ht="13.2" x14ac:dyDescent="0.2"/>
    <row r="5" spans="2:34" ht="13.2" x14ac:dyDescent="0.2"/>
    <row r="6" spans="2:34" ht="13.2" x14ac:dyDescent="0.2"/>
    <row r="7" spans="2:34" ht="13.2" x14ac:dyDescent="0.2"/>
    <row r="8" spans="2:34" ht="13.2" x14ac:dyDescent="0.2"/>
    <row r="9" spans="2:34" ht="13.2" x14ac:dyDescent="0.2">
      <c r="AH9" s="8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83"/>
    </row>
    <row r="18" spans="12:34" ht="13.2" x14ac:dyDescent="0.2"/>
    <row r="19" spans="12:34" ht="13.2" x14ac:dyDescent="0.2"/>
    <row r="20" spans="12:34" ht="13.2" x14ac:dyDescent="0.2">
      <c r="AH20" s="83"/>
    </row>
    <row r="21" spans="12:34" ht="13.2" x14ac:dyDescent="0.2">
      <c r="AH21" s="83"/>
    </row>
    <row r="22" spans="12:34" ht="13.2" x14ac:dyDescent="0.2"/>
    <row r="23" spans="12:34" ht="13.2" x14ac:dyDescent="0.2"/>
    <row r="24" spans="12:34" ht="13.2" x14ac:dyDescent="0.2">
      <c r="Q24" s="83"/>
    </row>
    <row r="25" spans="12:34" ht="13.2" x14ac:dyDescent="0.2"/>
    <row r="26" spans="12:34" ht="13.2" x14ac:dyDescent="0.2"/>
    <row r="27" spans="12:34" ht="13.2" x14ac:dyDescent="0.2"/>
    <row r="28" spans="12:34" ht="13.2" x14ac:dyDescent="0.2">
      <c r="O28" s="83"/>
      <c r="T28" s="83"/>
      <c r="AH28" s="83"/>
    </row>
    <row r="29" spans="12:34" ht="13.2" x14ac:dyDescent="0.2"/>
    <row r="30" spans="12:34" ht="13.2" x14ac:dyDescent="0.2"/>
    <row r="31" spans="12:34" ht="13.2" x14ac:dyDescent="0.2">
      <c r="Q31" s="83"/>
    </row>
    <row r="32" spans="12:34" ht="13.2" x14ac:dyDescent="0.2">
      <c r="L32" s="83"/>
    </row>
    <row r="33" spans="2:34" ht="13.2" x14ac:dyDescent="0.2">
      <c r="C33" s="83"/>
      <c r="E33" s="83"/>
      <c r="G33" s="83"/>
      <c r="I33" s="83"/>
      <c r="X33" s="83"/>
    </row>
    <row r="34" spans="2:34" ht="13.2" x14ac:dyDescent="0.2">
      <c r="B34" s="83"/>
      <c r="P34" s="83"/>
      <c r="R34" s="83"/>
      <c r="T34" s="83"/>
    </row>
    <row r="35" spans="2:34" ht="13.2" x14ac:dyDescent="0.2">
      <c r="D35" s="83"/>
      <c r="W35" s="83"/>
      <c r="AC35" s="83"/>
      <c r="AD35" s="83"/>
      <c r="AE35" s="83"/>
      <c r="AF35" s="83"/>
      <c r="AG35" s="83"/>
      <c r="AH35" s="83"/>
    </row>
    <row r="36" spans="2:34" ht="13.2" x14ac:dyDescent="0.2">
      <c r="H36" s="83"/>
      <c r="J36" s="83"/>
      <c r="K36" s="83"/>
      <c r="M36" s="83"/>
      <c r="Y36" s="83"/>
      <c r="Z36" s="83"/>
      <c r="AA36" s="83"/>
      <c r="AB36" s="83"/>
      <c r="AC36" s="83"/>
      <c r="AD36" s="83"/>
      <c r="AE36" s="83"/>
      <c r="AF36" s="83"/>
      <c r="AG36" s="83"/>
      <c r="AH36" s="83"/>
    </row>
    <row r="37" spans="2:34" ht="13.2" x14ac:dyDescent="0.2">
      <c r="AH37" s="83"/>
    </row>
    <row r="38" spans="2:34" ht="13.2" x14ac:dyDescent="0.2">
      <c r="AG38" s="83"/>
      <c r="AH38" s="83"/>
    </row>
    <row r="39" spans="2:34" ht="13.2" x14ac:dyDescent="0.2"/>
    <row r="40" spans="2:34" ht="13.2" x14ac:dyDescent="0.2">
      <c r="X40" s="83"/>
    </row>
    <row r="41" spans="2:34" ht="13.2" x14ac:dyDescent="0.2">
      <c r="R41" s="83"/>
    </row>
    <row r="42" spans="2:34" ht="13.2" x14ac:dyDescent="0.2">
      <c r="W42" s="83"/>
    </row>
    <row r="43" spans="2:34" ht="13.2" x14ac:dyDescent="0.2">
      <c r="Y43" s="83"/>
      <c r="Z43" s="83"/>
      <c r="AA43" s="83"/>
      <c r="AB43" s="83"/>
      <c r="AC43" s="83"/>
      <c r="AD43" s="83"/>
      <c r="AE43" s="83"/>
      <c r="AF43" s="83"/>
      <c r="AG43" s="83"/>
      <c r="AH43" s="83"/>
    </row>
    <row r="44" spans="2:34" ht="13.2" x14ac:dyDescent="0.2">
      <c r="AH44" s="83"/>
    </row>
    <row r="45" spans="2:34" ht="13.2" x14ac:dyDescent="0.2">
      <c r="X45" s="83"/>
    </row>
    <row r="46" spans="2:34" ht="13.2" x14ac:dyDescent="0.2"/>
    <row r="47" spans="2:34" ht="13.2" x14ac:dyDescent="0.2"/>
    <row r="48" spans="2:34" ht="13.2" x14ac:dyDescent="0.2">
      <c r="W48" s="83"/>
      <c r="Y48" s="83"/>
      <c r="Z48" s="83"/>
      <c r="AA48" s="83"/>
      <c r="AB48" s="83"/>
      <c r="AC48" s="83"/>
      <c r="AD48" s="83"/>
      <c r="AE48" s="83"/>
      <c r="AF48" s="83"/>
      <c r="AG48" s="83"/>
      <c r="AH48" s="83"/>
    </row>
    <row r="49" spans="28:34" ht="13.2" x14ac:dyDescent="0.2"/>
    <row r="50" spans="28:34" ht="13.2" x14ac:dyDescent="0.2">
      <c r="AE50" s="83"/>
      <c r="AF50" s="83"/>
      <c r="AG50" s="83"/>
      <c r="AH50" s="83"/>
    </row>
    <row r="51" spans="28:34" ht="13.2" x14ac:dyDescent="0.2">
      <c r="AC51" s="83"/>
      <c r="AD51" s="83"/>
      <c r="AE51" s="83"/>
      <c r="AF51" s="83"/>
      <c r="AG51" s="83"/>
      <c r="AH51" s="83"/>
    </row>
    <row r="52" spans="28:34" ht="13.2" x14ac:dyDescent="0.2"/>
    <row r="53" spans="28:34" ht="13.2" x14ac:dyDescent="0.2">
      <c r="AF53" s="83"/>
      <c r="AG53" s="83"/>
      <c r="AH53" s="83"/>
    </row>
    <row r="54" spans="28:34" ht="13.2" x14ac:dyDescent="0.2">
      <c r="AH54" s="83"/>
    </row>
    <row r="55" spans="28:34" ht="13.2" x14ac:dyDescent="0.2"/>
    <row r="56" spans="28:34" ht="13.2" x14ac:dyDescent="0.2">
      <c r="AB56" s="83"/>
      <c r="AC56" s="83"/>
      <c r="AD56" s="83"/>
      <c r="AE56" s="83"/>
      <c r="AF56" s="83"/>
      <c r="AG56" s="83"/>
      <c r="AH56" s="83"/>
    </row>
    <row r="57" spans="28:34" ht="13.2" x14ac:dyDescent="0.2">
      <c r="AH57" s="83"/>
    </row>
    <row r="58" spans="28:34" ht="13.2" x14ac:dyDescent="0.2">
      <c r="AH58" s="83"/>
    </row>
    <row r="59" spans="28:34" ht="13.2" x14ac:dyDescent="0.2">
      <c r="AG59" s="83"/>
      <c r="AH59" s="83"/>
    </row>
    <row r="60" spans="28:34" ht="13.2" x14ac:dyDescent="0.2"/>
    <row r="61" spans="28:34" ht="13.2" x14ac:dyDescent="0.2"/>
    <row r="62" spans="28:34" ht="13.2" x14ac:dyDescent="0.2"/>
    <row r="63" spans="28:34" ht="13.2" x14ac:dyDescent="0.2">
      <c r="AH63" s="83"/>
    </row>
    <row r="64" spans="28:34" ht="13.2" x14ac:dyDescent="0.2">
      <c r="AG64" s="83"/>
      <c r="AH64" s="83"/>
    </row>
    <row r="65" spans="28:34" ht="13.2" x14ac:dyDescent="0.2"/>
    <row r="66" spans="28:34" ht="13.2" x14ac:dyDescent="0.2"/>
    <row r="67" spans="28:34" ht="13.2" x14ac:dyDescent="0.2"/>
    <row r="68" spans="28:34" ht="13.2" x14ac:dyDescent="0.2">
      <c r="AB68" s="83"/>
      <c r="AC68" s="83"/>
      <c r="AD68" s="83"/>
      <c r="AE68" s="83"/>
      <c r="AF68" s="83"/>
      <c r="AG68" s="83"/>
      <c r="AH68" s="83"/>
    </row>
    <row r="69" spans="28:34" ht="13.2" x14ac:dyDescent="0.2">
      <c r="AF69" s="83"/>
      <c r="AG69" s="83"/>
      <c r="AH69" s="83"/>
    </row>
    <row r="70" spans="28:34" ht="13.2" x14ac:dyDescent="0.2"/>
    <row r="71" spans="28:34" ht="13.2" x14ac:dyDescent="0.2"/>
    <row r="72" spans="28:34" ht="13.2" x14ac:dyDescent="0.2"/>
    <row r="73" spans="28:34" ht="13.2" x14ac:dyDescent="0.2"/>
    <row r="74" spans="28:34" ht="13.2" x14ac:dyDescent="0.2"/>
    <row r="75" spans="28:34" ht="13.2" x14ac:dyDescent="0.2">
      <c r="AH75" s="83"/>
    </row>
    <row r="76" spans="28:34" ht="13.2" x14ac:dyDescent="0.2">
      <c r="AF76" s="83"/>
      <c r="AG76" s="83"/>
      <c r="AH76" s="83"/>
    </row>
    <row r="77" spans="28:34" ht="13.2" x14ac:dyDescent="0.2">
      <c r="AG77" s="83"/>
      <c r="AH77" s="83"/>
    </row>
    <row r="78" spans="28:34" ht="13.2" x14ac:dyDescent="0.2"/>
    <row r="79" spans="28:34" ht="13.2" x14ac:dyDescent="0.2"/>
    <row r="80" spans="28:34" ht="13.2" x14ac:dyDescent="0.2"/>
    <row r="81" spans="25:34" ht="13.2" x14ac:dyDescent="0.2"/>
    <row r="82" spans="25:34" ht="13.2" x14ac:dyDescent="0.2">
      <c r="Y82" s="83"/>
    </row>
    <row r="83" spans="25:34" ht="13.2" x14ac:dyDescent="0.2">
      <c r="Y83" s="83"/>
      <c r="Z83" s="83"/>
      <c r="AA83" s="83"/>
      <c r="AB83" s="83"/>
      <c r="AC83" s="83"/>
      <c r="AD83" s="83"/>
      <c r="AE83" s="83"/>
      <c r="AF83" s="83"/>
      <c r="AG83" s="83"/>
      <c r="AH83" s="83"/>
    </row>
    <row r="84" spans="25:34" ht="13.2" x14ac:dyDescent="0.2"/>
    <row r="85" spans="25:34" ht="13.2" x14ac:dyDescent="0.2"/>
    <row r="86" spans="25:34" ht="13.2" x14ac:dyDescent="0.2"/>
    <row r="87" spans="25:34" ht="13.2" x14ac:dyDescent="0.2"/>
    <row r="88" spans="25:34" ht="13.2" x14ac:dyDescent="0.2">
      <c r="AH88" s="8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83"/>
      <c r="AG94" s="83"/>
      <c r="AH94" s="83"/>
    </row>
    <row r="95" spans="25:34" ht="13.5" customHeight="1" x14ac:dyDescent="0.2">
      <c r="AH95" s="8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3"/>
    </row>
    <row r="102" spans="33:34" ht="13.5" customHeight="1" x14ac:dyDescent="0.2"/>
    <row r="103" spans="33:34" ht="13.5" customHeight="1" x14ac:dyDescent="0.2"/>
    <row r="104" spans="33:34" ht="13.5" customHeight="1" x14ac:dyDescent="0.2">
      <c r="AG104" s="83"/>
      <c r="AH104" s="8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3"/>
    </row>
    <row r="117" spans="34:122" ht="13.5" customHeight="1" x14ac:dyDescent="0.2"/>
    <row r="118" spans="34:122" ht="13.5" customHeight="1" x14ac:dyDescent="0.2"/>
    <row r="119" spans="34:122" ht="13.5" customHeight="1" x14ac:dyDescent="0.2"/>
    <row r="120" spans="34:122" ht="13.5" customHeight="1" x14ac:dyDescent="0.2">
      <c r="AH120" s="83"/>
    </row>
    <row r="121" spans="34:122" ht="13.5" customHeight="1" x14ac:dyDescent="0.2">
      <c r="AH121" s="83"/>
    </row>
    <row r="122" spans="34:122" ht="13.5" customHeight="1" x14ac:dyDescent="0.2"/>
    <row r="123" spans="34:122" ht="13.5" customHeight="1" x14ac:dyDescent="0.2"/>
    <row r="124" spans="34:122" ht="13.5" customHeight="1" x14ac:dyDescent="0.2"/>
    <row r="125" spans="34:122" ht="13.5" customHeight="1" x14ac:dyDescent="0.2">
      <c r="DR125" s="83" t="s">
        <v>104</v>
      </c>
    </row>
  </sheetData>
  <sheetProtection algorithmName="SHA-512" hashValue="Dn9/as+HcG5WN/H0Fcp9TWT+plCoxYlLfFjeS1Q9Nz5iBC8JbQWcHVrmSifm3F8NgqmwrfFGZVG76bfxDF6zqw==" saltValue="aKtWTKCrKiDC2C0Wb7ozWw==" spinCount="100000" sheet="1" objects="1" scenarios="1"/>
  <phoneticPr fontId="4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295" customWidth="1"/>
    <col min="2" max="8" width="13.33203125" style="295" customWidth="1"/>
    <col min="9" max="16384" width="11.109375" style="295"/>
  </cols>
  <sheetData>
    <row r="1" spans="1:8" x14ac:dyDescent="0.2">
      <c r="A1" s="102"/>
      <c r="B1" s="108"/>
      <c r="C1" s="112"/>
      <c r="D1" s="118"/>
      <c r="E1" s="128"/>
      <c r="F1" s="128"/>
      <c r="G1" s="128"/>
      <c r="H1" s="162"/>
    </row>
    <row r="2" spans="1:8" x14ac:dyDescent="0.2">
      <c r="A2" s="103"/>
      <c r="B2" s="109"/>
      <c r="C2" s="302"/>
      <c r="D2" s="119" t="s">
        <v>84</v>
      </c>
      <c r="E2" s="129"/>
      <c r="F2" s="310" t="s">
        <v>522</v>
      </c>
      <c r="G2" s="153"/>
      <c r="H2" s="163"/>
    </row>
    <row r="3" spans="1:8" x14ac:dyDescent="0.2">
      <c r="A3" s="119" t="s">
        <v>228</v>
      </c>
      <c r="B3" s="111"/>
      <c r="C3" s="303"/>
      <c r="D3" s="306">
        <v>13609</v>
      </c>
      <c r="E3" s="308"/>
      <c r="F3" s="311">
        <v>42651</v>
      </c>
      <c r="G3" s="313"/>
      <c r="H3" s="316"/>
    </row>
    <row r="4" spans="1:8" x14ac:dyDescent="0.2">
      <c r="A4" s="104"/>
      <c r="B4" s="110"/>
      <c r="C4" s="304"/>
      <c r="D4" s="307">
        <v>9845</v>
      </c>
      <c r="E4" s="309"/>
      <c r="F4" s="312">
        <v>22675</v>
      </c>
      <c r="G4" s="314"/>
      <c r="H4" s="317"/>
    </row>
    <row r="5" spans="1:8" x14ac:dyDescent="0.2">
      <c r="A5" s="119" t="s">
        <v>500</v>
      </c>
      <c r="B5" s="111"/>
      <c r="C5" s="303"/>
      <c r="D5" s="306">
        <v>24332</v>
      </c>
      <c r="E5" s="308"/>
      <c r="F5" s="311">
        <v>43226</v>
      </c>
      <c r="G5" s="313"/>
      <c r="H5" s="316"/>
    </row>
    <row r="6" spans="1:8" x14ac:dyDescent="0.2">
      <c r="A6" s="104"/>
      <c r="B6" s="110"/>
      <c r="C6" s="304"/>
      <c r="D6" s="307">
        <v>15687</v>
      </c>
      <c r="E6" s="309"/>
      <c r="F6" s="312">
        <v>22622</v>
      </c>
      <c r="G6" s="314"/>
      <c r="H6" s="317"/>
    </row>
    <row r="7" spans="1:8" x14ac:dyDescent="0.2">
      <c r="A7" s="119" t="s">
        <v>519</v>
      </c>
      <c r="B7" s="111"/>
      <c r="C7" s="303"/>
      <c r="D7" s="306">
        <v>19618</v>
      </c>
      <c r="E7" s="308"/>
      <c r="F7" s="311">
        <v>42836</v>
      </c>
      <c r="G7" s="313"/>
      <c r="H7" s="316"/>
    </row>
    <row r="8" spans="1:8" x14ac:dyDescent="0.2">
      <c r="A8" s="104"/>
      <c r="B8" s="110"/>
      <c r="C8" s="304"/>
      <c r="D8" s="307">
        <v>11632</v>
      </c>
      <c r="E8" s="309"/>
      <c r="F8" s="312">
        <v>22936</v>
      </c>
      <c r="G8" s="314"/>
      <c r="H8" s="317"/>
    </row>
    <row r="9" spans="1:8" x14ac:dyDescent="0.2">
      <c r="A9" s="119" t="s">
        <v>473</v>
      </c>
      <c r="B9" s="111"/>
      <c r="C9" s="303"/>
      <c r="D9" s="306">
        <v>17262</v>
      </c>
      <c r="E9" s="308"/>
      <c r="F9" s="311">
        <v>44161</v>
      </c>
      <c r="G9" s="313"/>
      <c r="H9" s="316"/>
    </row>
    <row r="10" spans="1:8" x14ac:dyDescent="0.2">
      <c r="A10" s="104"/>
      <c r="B10" s="110"/>
      <c r="C10" s="304"/>
      <c r="D10" s="307">
        <v>9979</v>
      </c>
      <c r="E10" s="309"/>
      <c r="F10" s="312">
        <v>23644</v>
      </c>
      <c r="G10" s="314"/>
      <c r="H10" s="317"/>
    </row>
    <row r="11" spans="1:8" x14ac:dyDescent="0.2">
      <c r="A11" s="119" t="s">
        <v>520</v>
      </c>
      <c r="B11" s="111"/>
      <c r="C11" s="303"/>
      <c r="D11" s="306">
        <v>14840</v>
      </c>
      <c r="E11" s="308"/>
      <c r="F11" s="311">
        <v>43955</v>
      </c>
      <c r="G11" s="313"/>
      <c r="H11" s="316"/>
    </row>
    <row r="12" spans="1:8" x14ac:dyDescent="0.2">
      <c r="A12" s="104"/>
      <c r="B12" s="110"/>
      <c r="C12" s="305"/>
      <c r="D12" s="307">
        <v>7795</v>
      </c>
      <c r="E12" s="309"/>
      <c r="F12" s="312">
        <v>21318</v>
      </c>
      <c r="G12" s="314"/>
      <c r="H12" s="317"/>
    </row>
    <row r="13" spans="1:8" x14ac:dyDescent="0.2">
      <c r="A13" s="119"/>
      <c r="B13" s="111"/>
      <c r="C13" s="303"/>
      <c r="D13" s="306">
        <v>17932</v>
      </c>
      <c r="E13" s="308"/>
      <c r="F13" s="311">
        <v>43366</v>
      </c>
      <c r="G13" s="315"/>
      <c r="H13" s="316"/>
    </row>
    <row r="14" spans="1:8" x14ac:dyDescent="0.2">
      <c r="A14" s="104"/>
      <c r="B14" s="110"/>
      <c r="C14" s="304"/>
      <c r="D14" s="307">
        <v>10988</v>
      </c>
      <c r="E14" s="309"/>
      <c r="F14" s="312">
        <v>22639</v>
      </c>
      <c r="G14" s="314"/>
      <c r="H14" s="317"/>
    </row>
    <row r="17" spans="1:11" x14ac:dyDescent="0.2">
      <c r="A17" s="295" t="s">
        <v>26</v>
      </c>
    </row>
    <row r="18" spans="1:11" x14ac:dyDescent="0.2">
      <c r="A18" s="296"/>
      <c r="B18" s="296" t="str">
        <f>実質収支比率等に係る経年分析!F$46</f>
        <v xml:space="preserve">
H29</v>
      </c>
      <c r="C18" s="296" t="str">
        <f>実質収支比率等に係る経年分析!G$46</f>
        <v xml:space="preserve">
H30</v>
      </c>
      <c r="D18" s="296" t="str">
        <f>実質収支比率等に係る経年分析!H$46</f>
        <v xml:space="preserve">
R01</v>
      </c>
      <c r="E18" s="296" t="str">
        <f>実質収支比率等に係る経年分析!I$46</f>
        <v xml:space="preserve">
R02</v>
      </c>
      <c r="F18" s="296" t="str">
        <f>実質収支比率等に係る経年分析!J$46</f>
        <v xml:space="preserve">
R03</v>
      </c>
    </row>
    <row r="19" spans="1:11" x14ac:dyDescent="0.2">
      <c r="A19" s="296" t="s">
        <v>90</v>
      </c>
      <c r="B19" s="296">
        <f>ROUND(VALUE(SUBSTITUTE(実質収支比率等に係る経年分析!F$48,"▲","-")),2)</f>
        <v>5.77</v>
      </c>
      <c r="C19" s="296">
        <f>ROUND(VALUE(SUBSTITUTE(実質収支比率等に係る経年分析!G$48,"▲","-")),2)</f>
        <v>3.15</v>
      </c>
      <c r="D19" s="296">
        <f>ROUND(VALUE(SUBSTITUTE(実質収支比率等に係る経年分析!H$48,"▲","-")),2)</f>
        <v>2.7</v>
      </c>
      <c r="E19" s="296">
        <f>ROUND(VALUE(SUBSTITUTE(実質収支比率等に係る経年分析!I$48,"▲","-")),2)</f>
        <v>5.87</v>
      </c>
      <c r="F19" s="296">
        <f>ROUND(VALUE(SUBSTITUTE(実質収支比率等に係る経年分析!J$48,"▲","-")),2)</f>
        <v>10.07</v>
      </c>
    </row>
    <row r="20" spans="1:11" x14ac:dyDescent="0.2">
      <c r="A20" s="296" t="s">
        <v>39</v>
      </c>
      <c r="B20" s="296">
        <f>ROUND(VALUE(SUBSTITUTE(実質収支比率等に係る経年分析!F$47,"▲","-")),2)</f>
        <v>11.74</v>
      </c>
      <c r="C20" s="296">
        <f>ROUND(VALUE(SUBSTITUTE(実質収支比率等に係る経年分析!G$47,"▲","-")),2)</f>
        <v>13.83</v>
      </c>
      <c r="D20" s="296">
        <f>ROUND(VALUE(SUBSTITUTE(実質収支比率等に係る経年分析!H$47,"▲","-")),2)</f>
        <v>13.37</v>
      </c>
      <c r="E20" s="296">
        <f>ROUND(VALUE(SUBSTITUTE(実質収支比率等に係る経年分析!I$47,"▲","-")),2)</f>
        <v>14.46</v>
      </c>
      <c r="F20" s="296">
        <f>ROUND(VALUE(SUBSTITUTE(実質収支比率等に係る経年分析!J$47,"▲","-")),2)</f>
        <v>21.05</v>
      </c>
    </row>
    <row r="21" spans="1:11" x14ac:dyDescent="0.2">
      <c r="A21" s="296" t="s">
        <v>115</v>
      </c>
      <c r="B21" s="296">
        <f>IF(ISNUMBER(VALUE(SUBSTITUTE(実質収支比率等に係る経年分析!F$49,"▲","-"))),ROUND(VALUE(SUBSTITUTE(実質収支比率等に係る経年分析!F$49,"▲","-")),2),NA())</f>
        <v>4.28</v>
      </c>
      <c r="C21" s="296">
        <f>IF(ISNUMBER(VALUE(SUBSTITUTE(実質収支比率等に係る経年分析!G$49,"▲","-"))),ROUND(VALUE(SUBSTITUTE(実質収支比率等に係る経年分析!G$49,"▲","-")),2),NA())</f>
        <v>-0.48</v>
      </c>
      <c r="D21" s="296">
        <f>IF(ISNUMBER(VALUE(SUBSTITUTE(実質収支比率等に係る経年分析!H$49,"▲","-"))),ROUND(VALUE(SUBSTITUTE(実質収支比率等に係る経年分析!H$49,"▲","-")),2),NA())</f>
        <v>-0.95</v>
      </c>
      <c r="E21" s="296">
        <f>IF(ISNUMBER(VALUE(SUBSTITUTE(実質収支比率等に係る経年分析!I$49,"▲","-"))),ROUND(VALUE(SUBSTITUTE(実質収支比率等に係る経年分析!I$49,"▲","-")),2),NA())</f>
        <v>4.54</v>
      </c>
      <c r="F21" s="296">
        <f>IF(ISNUMBER(VALUE(SUBSTITUTE(実質収支比率等に係る経年分析!J$49,"▲","-"))),ROUND(VALUE(SUBSTITUTE(実質収支比率等に係る経年分析!J$49,"▲","-")),2),NA())</f>
        <v>11.87</v>
      </c>
    </row>
    <row r="24" spans="1:11" x14ac:dyDescent="0.2">
      <c r="A24" s="295" t="s">
        <v>102</v>
      </c>
    </row>
    <row r="25" spans="1:11" x14ac:dyDescent="0.2">
      <c r="A25" s="297"/>
      <c r="B25" s="297" t="str">
        <f>連結実質赤字比率に係る赤字・黒字の構成分析!F$33</f>
        <v xml:space="preserve">
H29</v>
      </c>
      <c r="C25" s="297"/>
      <c r="D25" s="297" t="str">
        <f>連結実質赤字比率に係る赤字・黒字の構成分析!G$33</f>
        <v xml:space="preserve">
H30</v>
      </c>
      <c r="E25" s="297"/>
      <c r="F25" s="297" t="str">
        <f>連結実質赤字比率に係る赤字・黒字の構成分析!H$33</f>
        <v xml:space="preserve">
R01</v>
      </c>
      <c r="G25" s="297"/>
      <c r="H25" s="297" t="str">
        <f>連結実質赤字比率に係る赤字・黒字の構成分析!I$33</f>
        <v xml:space="preserve">
R02</v>
      </c>
      <c r="I25" s="297"/>
      <c r="J25" s="297" t="str">
        <f>連結実質赤字比率に係る赤字・黒字の構成分析!J$33</f>
        <v xml:space="preserve">
R03</v>
      </c>
      <c r="K25" s="297"/>
    </row>
    <row r="26" spans="1:11" x14ac:dyDescent="0.2">
      <c r="A26" s="297"/>
      <c r="B26" s="297" t="s">
        <v>117</v>
      </c>
      <c r="C26" s="297" t="s">
        <v>69</v>
      </c>
      <c r="D26" s="297" t="s">
        <v>117</v>
      </c>
      <c r="E26" s="297" t="s">
        <v>69</v>
      </c>
      <c r="F26" s="297" t="s">
        <v>117</v>
      </c>
      <c r="G26" s="297" t="s">
        <v>69</v>
      </c>
      <c r="H26" s="297" t="s">
        <v>117</v>
      </c>
      <c r="I26" s="297" t="s">
        <v>69</v>
      </c>
      <c r="J26" s="297" t="s">
        <v>117</v>
      </c>
      <c r="K26" s="297" t="s">
        <v>69</v>
      </c>
    </row>
    <row r="27" spans="1:11" x14ac:dyDescent="0.2">
      <c r="A27" s="297" t="str">
        <f>IF(連結実質赤字比率に係る赤字・黒字の構成分析!C$43="",NA(),連結実質赤字比率に係る赤字・黒字の構成分析!C$43)</f>
        <v xml:space="preserve">
その他会計（黒字）</v>
      </c>
      <c r="B27" s="297" t="str">
        <f>IF(ROUND(VALUE(SUBSTITUTE(連結実質赤字比率に係る赤字・黒字の構成分析!F$43,"▲","-")),2)&lt;0,ABS(ROUND(VALUE(SUBSTITUTE(連結実質赤字比率に係る赤字・黒字の構成分析!F$43,"▲","-")),2)),NA())</f>
        <v xml:space="preserve">
#N/A</v>
      </c>
      <c r="C27" s="297">
        <f>IF(ROUND(VALUE(SUBSTITUTE(連結実質赤字比率に係る赤字・黒字の構成分析!F$43,"▲","-")),2)&gt;=0,ABS(ROUND(VALUE(SUBSTITUTE(連結実質赤字比率に係る赤字・黒字の構成分析!F$43,"▲","-")),2)),NA())</f>
        <v>0</v>
      </c>
      <c r="D27" s="297" t="str">
        <f>IF(ROUND(VALUE(SUBSTITUTE(連結実質赤字比率に係る赤字・黒字の構成分析!G$43,"▲","-")),2)&lt;0,ABS(ROUND(VALUE(SUBSTITUTE(連結実質赤字比率に係る赤字・黒字の構成分析!G$43,"▲","-")),2)),NA())</f>
        <v xml:space="preserve">
#N/A</v>
      </c>
      <c r="E27" s="297">
        <f>IF(ROUND(VALUE(SUBSTITUTE(連結実質赤字比率に係る赤字・黒字の構成分析!G$43,"▲","-")),2)&gt;=0,ABS(ROUND(VALUE(SUBSTITUTE(連結実質赤字比率に係る赤字・黒字の構成分析!G$43,"▲","-")),2)),NA())</f>
        <v>0</v>
      </c>
      <c r="F27" s="297" t="str">
        <f>IF(ROUND(VALUE(SUBSTITUTE(連結実質赤字比率に係る赤字・黒字の構成分析!H$43,"▲","-")),2)&lt;0,ABS(ROUND(VALUE(SUBSTITUTE(連結実質赤字比率に係る赤字・黒字の構成分析!H$43,"▲","-")),2)),NA())</f>
        <v xml:space="preserve">
#N/A</v>
      </c>
      <c r="G27" s="297">
        <f>IF(ROUND(VALUE(SUBSTITUTE(連結実質赤字比率に係る赤字・黒字の構成分析!H$43,"▲","-")),2)&gt;=0,ABS(ROUND(VALUE(SUBSTITUTE(連結実質赤字比率に係る赤字・黒字の構成分析!H$43,"▲","-")),2)),NA())</f>
        <v>0.57999999999999996</v>
      </c>
      <c r="H27" s="297" t="str">
        <f>IF(ROUND(VALUE(SUBSTITUTE(連結実質赤字比率に係る赤字・黒字の構成分析!I$43,"▲","-")),2)&lt;0,ABS(ROUND(VALUE(SUBSTITUTE(連結実質赤字比率に係る赤字・黒字の構成分析!I$43,"▲","-")),2)),NA())</f>
        <v xml:space="preserve">
#VALUE!</v>
      </c>
      <c r="I27" s="297" t="str">
        <f>IF(ROUND(VALUE(SUBSTITUTE(連結実質赤字比率に係る赤字・黒字の構成分析!I$43,"▲","-")),2)&gt;=0,ABS(ROUND(VALUE(SUBSTITUTE(連結実質赤字比率に係る赤字・黒字の構成分析!I$43,"▲","-")),2)),NA())</f>
        <v xml:space="preserve">
#VALUE!</v>
      </c>
      <c r="J27" s="297" t="str">
        <f>IF(ROUND(VALUE(SUBSTITUTE(連結実質赤字比率に係る赤字・黒字の構成分析!J$43,"▲","-")),2)&lt;0,ABS(ROUND(VALUE(SUBSTITUTE(連結実質赤字比率に係る赤字・黒字の構成分析!J$43,"▲","-")),2)),NA())</f>
        <v xml:space="preserve">
#VALUE!</v>
      </c>
      <c r="K27" s="297" t="str">
        <f>IF(ROUND(VALUE(SUBSTITUTE(連結実質赤字比率に係る赤字・黒字の構成分析!J$43,"▲","-")),2)&gt;=0,ABS(ROUND(VALUE(SUBSTITUTE(連結実質赤字比率に係る赤字・黒字の構成分析!J$43,"▲","-")),2)),NA())</f>
        <v xml:space="preserve">
#VALUE!</v>
      </c>
    </row>
    <row r="28" spans="1:11" x14ac:dyDescent="0.2">
      <c r="A28" s="297" t="str">
        <f>IF(連結実質赤字比率に係る赤字・黒字の構成分析!C$42="",NA(),連結実質赤字比率に係る赤字・黒字の構成分析!C$42)</f>
        <v xml:space="preserve">
その他会計（赤字）</v>
      </c>
      <c r="B28" s="297" t="str">
        <f>IF(ROUND(VALUE(SUBSTITUTE(連結実質赤字比率に係る赤字・黒字の構成分析!F$42,"▲","-")),2)&lt;0,ABS(ROUND(VALUE(SUBSTITUTE(連結実質赤字比率に係る赤字・黒字の構成分析!F$42,"▲","-")),2)),NA())</f>
        <v xml:space="preserve">
#VALUE!</v>
      </c>
      <c r="C28" s="297" t="str">
        <f>IF(ROUND(VALUE(SUBSTITUTE(連結実質赤字比率に係る赤字・黒字の構成分析!F$42,"▲","-")),2)&gt;=0,ABS(ROUND(VALUE(SUBSTITUTE(連結実質赤字比率に係る赤字・黒字の構成分析!F$42,"▲","-")),2)),NA())</f>
        <v xml:space="preserve">
#VALUE!</v>
      </c>
      <c r="D28" s="297" t="str">
        <f>IF(ROUND(VALUE(SUBSTITUTE(連結実質赤字比率に係る赤字・黒字の構成分析!G$42,"▲","-")),2)&lt;0,ABS(ROUND(VALUE(SUBSTITUTE(連結実質赤字比率に係る赤字・黒字の構成分析!G$42,"▲","-")),2)),NA())</f>
        <v xml:space="preserve">
#VALUE!</v>
      </c>
      <c r="E28" s="297" t="str">
        <f>IF(ROUND(VALUE(SUBSTITUTE(連結実質赤字比率に係る赤字・黒字の構成分析!G$42,"▲","-")),2)&gt;=0,ABS(ROUND(VALUE(SUBSTITUTE(連結実質赤字比率に係る赤字・黒字の構成分析!G$42,"▲","-")),2)),NA())</f>
        <v xml:space="preserve">
#VALUE!</v>
      </c>
      <c r="F28" s="297" t="str">
        <f>IF(ROUND(VALUE(SUBSTITUTE(連結実質赤字比率に係る赤字・黒字の構成分析!H$42,"▲","-")),2)&lt;0,ABS(ROUND(VALUE(SUBSTITUTE(連結実質赤字比率に係る赤字・黒字の構成分析!H$42,"▲","-")),2)),NA())</f>
        <v xml:space="preserve">
#VALUE!</v>
      </c>
      <c r="G28" s="297" t="str">
        <f>IF(ROUND(VALUE(SUBSTITUTE(連結実質赤字比率に係る赤字・黒字の構成分析!H$42,"▲","-")),2)&gt;=0,ABS(ROUND(VALUE(SUBSTITUTE(連結実質赤字比率に係る赤字・黒字の構成分析!H$42,"▲","-")),2)),NA())</f>
        <v xml:space="preserve">
#VALUE!</v>
      </c>
      <c r="H28" s="297" t="str">
        <f>IF(ROUND(VALUE(SUBSTITUTE(連結実質赤字比率に係る赤字・黒字の構成分析!I$42,"▲","-")),2)&lt;0,ABS(ROUND(VALUE(SUBSTITUTE(連結実質赤字比率に係る赤字・黒字の構成分析!I$42,"▲","-")),2)),NA())</f>
        <v xml:space="preserve">
#VALUE!</v>
      </c>
      <c r="I28" s="297" t="str">
        <f>IF(ROUND(VALUE(SUBSTITUTE(連結実質赤字比率に係る赤字・黒字の構成分析!I$42,"▲","-")),2)&gt;=0,ABS(ROUND(VALUE(SUBSTITUTE(連結実質赤字比率に係る赤字・黒字の構成分析!I$42,"▲","-")),2)),NA())</f>
        <v xml:space="preserve">
#VALUE!</v>
      </c>
      <c r="J28" s="297" t="str">
        <f>IF(ROUND(VALUE(SUBSTITUTE(連結実質赤字比率に係る赤字・黒字の構成分析!J$42,"▲","-")),2)&lt;0,ABS(ROUND(VALUE(SUBSTITUTE(連結実質赤字比率に係る赤字・黒字の構成分析!J$42,"▲","-")),2)),NA())</f>
        <v xml:space="preserve">
#VALUE!</v>
      </c>
      <c r="K28" s="297" t="str">
        <f>IF(ROUND(VALUE(SUBSTITUTE(連結実質赤字比率に係る赤字・黒字の構成分析!J$42,"▲","-")),2)&gt;=0,ABS(ROUND(VALUE(SUBSTITUTE(連結実質赤字比率に係る赤字・黒字の構成分析!J$42,"▲","-")),2)),NA())</f>
        <v xml:space="preserve">
#VALUE!</v>
      </c>
    </row>
    <row r="29" spans="1:11" x14ac:dyDescent="0.2">
      <c r="A29" s="297" t="str">
        <f>IF(連結実質赤字比率に係る赤字・黒字の構成分析!C$41="",NA(),連結実質赤字比率に係る赤字・黒字の構成分析!C$41)</f>
        <v xml:space="preserve">
#N/A</v>
      </c>
      <c r="B29" s="297" t="str">
        <f>IF(ROUND(VALUE(SUBSTITUTE(連結実質赤字比率に係る赤字・黒字の構成分析!F$41,"▲","-")),2)&lt;0,ABS(ROUND(VALUE(SUBSTITUTE(連結実質赤字比率に係る赤字・黒字の構成分析!F$41,"▲","-")),2)),NA())</f>
        <v xml:space="preserve">
#VALUE!</v>
      </c>
      <c r="C29" s="297" t="str">
        <f>IF(ROUND(VALUE(SUBSTITUTE(連結実質赤字比率に係る赤字・黒字の構成分析!F$41,"▲","-")),2)&gt;=0,ABS(ROUND(VALUE(SUBSTITUTE(連結実質赤字比率に係る赤字・黒字の構成分析!F$41,"▲","-")),2)),NA())</f>
        <v xml:space="preserve">
#VALUE!</v>
      </c>
      <c r="D29" s="297" t="str">
        <f>IF(ROUND(VALUE(SUBSTITUTE(連結実質赤字比率に係る赤字・黒字の構成分析!G$41,"▲","-")),2)&lt;0,ABS(ROUND(VALUE(SUBSTITUTE(連結実質赤字比率に係る赤字・黒字の構成分析!G$41,"▲","-")),2)),NA())</f>
        <v xml:space="preserve">
#VALUE!</v>
      </c>
      <c r="E29" s="297" t="str">
        <f>IF(ROUND(VALUE(SUBSTITUTE(連結実質赤字比率に係る赤字・黒字の構成分析!G$41,"▲","-")),2)&gt;=0,ABS(ROUND(VALUE(SUBSTITUTE(連結実質赤字比率に係る赤字・黒字の構成分析!G$41,"▲","-")),2)),NA())</f>
        <v xml:space="preserve">
#VALUE!</v>
      </c>
      <c r="F29" s="297" t="str">
        <f>IF(ROUND(VALUE(SUBSTITUTE(連結実質赤字比率に係る赤字・黒字の構成分析!H$41,"▲","-")),2)&lt;0,ABS(ROUND(VALUE(SUBSTITUTE(連結実質赤字比率に係る赤字・黒字の構成分析!H$41,"▲","-")),2)),NA())</f>
        <v xml:space="preserve">
#VALUE!</v>
      </c>
      <c r="G29" s="297" t="str">
        <f>IF(ROUND(VALUE(SUBSTITUTE(連結実質赤字比率に係る赤字・黒字の構成分析!H$41,"▲","-")),2)&gt;=0,ABS(ROUND(VALUE(SUBSTITUTE(連結実質赤字比率に係る赤字・黒字の構成分析!H$41,"▲","-")),2)),NA())</f>
        <v xml:space="preserve">
#VALUE!</v>
      </c>
      <c r="H29" s="297" t="str">
        <f>IF(ROUND(VALUE(SUBSTITUTE(連結実質赤字比率に係る赤字・黒字の構成分析!I$41,"▲","-")),2)&lt;0,ABS(ROUND(VALUE(SUBSTITUTE(連結実質赤字比率に係る赤字・黒字の構成分析!I$41,"▲","-")),2)),NA())</f>
        <v xml:space="preserve">
#VALUE!</v>
      </c>
      <c r="I29" s="297" t="str">
        <f>IF(ROUND(VALUE(SUBSTITUTE(連結実質赤字比率に係る赤字・黒字の構成分析!I$41,"▲","-")),2)&gt;=0,ABS(ROUND(VALUE(SUBSTITUTE(連結実質赤字比率に係る赤字・黒字の構成分析!I$41,"▲","-")),2)),NA())</f>
        <v xml:space="preserve">
#VALUE!</v>
      </c>
      <c r="J29" s="297" t="str">
        <f>IF(ROUND(VALUE(SUBSTITUTE(連結実質赤字比率に係る赤字・黒字の構成分析!J$41,"▲","-")),2)&lt;0,ABS(ROUND(VALUE(SUBSTITUTE(連結実質赤字比率に係る赤字・黒字の構成分析!J$41,"▲","-")),2)),NA())</f>
        <v xml:space="preserve">
#VALUE!</v>
      </c>
      <c r="K29" s="297" t="str">
        <f>IF(ROUND(VALUE(SUBSTITUTE(連結実質赤字比率に係る赤字・黒字の構成分析!J$41,"▲","-")),2)&gt;=0,ABS(ROUND(VALUE(SUBSTITUTE(連結実質赤字比率に係る赤字・黒字の構成分析!J$41,"▲","-")),2)),NA())</f>
        <v xml:space="preserve">
#VALUE!</v>
      </c>
    </row>
    <row r="30" spans="1:11" x14ac:dyDescent="0.2">
      <c r="A30" s="297" t="str">
        <f>IF(連結実質赤字比率に係る赤字・黒字の構成分析!C$40="",NA(),連結実質赤字比率に係る赤字・黒字の構成分析!C$40)</f>
        <v xml:space="preserve">
後期高齢者医療事業</v>
      </c>
      <c r="B30" s="297" t="str">
        <f>IF(ROUND(VALUE(SUBSTITUTE(連結実質赤字比率に係る赤字・黒字の構成分析!F$40,"▲","-")),2)&lt;0,ABS(ROUND(VALUE(SUBSTITUTE(連結実質赤字比率に係る赤字・黒字の構成分析!F$40,"▲","-")),2)),NA())</f>
        <v xml:space="preserve">
#N/A</v>
      </c>
      <c r="C30" s="297">
        <f>IF(ROUND(VALUE(SUBSTITUTE(連結実質赤字比率に係る赤字・黒字の構成分析!F$40,"▲","-")),2)&gt;=0,ABS(ROUND(VALUE(SUBSTITUTE(連結実質赤字比率に係る赤字・黒字の構成分析!F$40,"▲","-")),2)),NA())</f>
        <v>0.02</v>
      </c>
      <c r="D30" s="297" t="str">
        <f>IF(ROUND(VALUE(SUBSTITUTE(連結実質赤字比率に係る赤字・黒字の構成分析!G$40,"▲","-")),2)&lt;0,ABS(ROUND(VALUE(SUBSTITUTE(連結実質赤字比率に係る赤字・黒字の構成分析!G$40,"▲","-")),2)),NA())</f>
        <v xml:space="preserve">
#N/A</v>
      </c>
      <c r="E30" s="297">
        <f>IF(ROUND(VALUE(SUBSTITUTE(連結実質赤字比率に係る赤字・黒字の構成分析!G$40,"▲","-")),2)&gt;=0,ABS(ROUND(VALUE(SUBSTITUTE(連結実質赤字比率に係る赤字・黒字の構成分析!G$40,"▲","-")),2)),NA())</f>
        <v>0.02</v>
      </c>
      <c r="F30" s="297" t="str">
        <f>IF(ROUND(VALUE(SUBSTITUTE(連結実質赤字比率に係る赤字・黒字の構成分析!H$40,"▲","-")),2)&lt;0,ABS(ROUND(VALUE(SUBSTITUTE(連結実質赤字比率に係る赤字・黒字の構成分析!H$40,"▲","-")),2)),NA())</f>
        <v xml:space="preserve">
#N/A</v>
      </c>
      <c r="G30" s="297">
        <f>IF(ROUND(VALUE(SUBSTITUTE(連結実質赤字比率に係る赤字・黒字の構成分析!H$40,"▲","-")),2)&gt;=0,ABS(ROUND(VALUE(SUBSTITUTE(連結実質赤字比率に係る赤字・黒字の構成分析!H$40,"▲","-")),2)),NA())</f>
        <v>0</v>
      </c>
      <c r="H30" s="297" t="str">
        <f>IF(ROUND(VALUE(SUBSTITUTE(連結実質赤字比率に係る赤字・黒字の構成分析!I$40,"▲","-")),2)&lt;0,ABS(ROUND(VALUE(SUBSTITUTE(連結実質赤字比率に係る赤字・黒字の構成分析!I$40,"▲","-")),2)),NA())</f>
        <v xml:space="preserve">
#N/A</v>
      </c>
      <c r="I30" s="297">
        <f>IF(ROUND(VALUE(SUBSTITUTE(連結実質赤字比率に係る赤字・黒字の構成分析!I$40,"▲","-")),2)&gt;=0,ABS(ROUND(VALUE(SUBSTITUTE(連結実質赤字比率に係る赤字・黒字の構成分析!I$40,"▲","-")),2)),NA())</f>
        <v>0.02</v>
      </c>
      <c r="J30" s="297" t="str">
        <f>IF(ROUND(VALUE(SUBSTITUTE(連結実質赤字比率に係る赤字・黒字の構成分析!J$40,"▲","-")),2)&lt;0,ABS(ROUND(VALUE(SUBSTITUTE(連結実質赤字比率に係る赤字・黒字の構成分析!J$40,"▲","-")),2)),NA())</f>
        <v xml:space="preserve">
#N/A</v>
      </c>
      <c r="K30" s="297">
        <f>IF(ROUND(VALUE(SUBSTITUTE(連結実質赤字比率に係る赤字・黒字の構成分析!J$40,"▲","-")),2)&gt;=0,ABS(ROUND(VALUE(SUBSTITUTE(連結実質赤字比率に係る赤字・黒字の構成分析!J$40,"▲","-")),2)),NA())</f>
        <v>0.01</v>
      </c>
    </row>
    <row r="31" spans="1:11" x14ac:dyDescent="0.2">
      <c r="A31" s="297" t="str">
        <f>IF(連結実質赤字比率に係る赤字・黒字の構成分析!C$39="",NA(),連結実質赤字比率に係る赤字・黒字の構成分析!C$39)</f>
        <v xml:space="preserve">
下水道事業会計</v>
      </c>
      <c r="B31" s="297" t="str">
        <f>IF(ROUND(VALUE(SUBSTITUTE(連結実質赤字比率に係る赤字・黒字の構成分析!F$39,"▲","-")),2)&lt;0,ABS(ROUND(VALUE(SUBSTITUTE(連結実質赤字比率に係る赤字・黒字の構成分析!F$39,"▲","-")),2)),NA())</f>
        <v xml:space="preserve">
#VALUE!</v>
      </c>
      <c r="C31" s="297" t="str">
        <f>IF(ROUND(VALUE(SUBSTITUTE(連結実質赤字比率に係る赤字・黒字の構成分析!F$39,"▲","-")),2)&gt;=0,ABS(ROUND(VALUE(SUBSTITUTE(連結実質赤字比率に係る赤字・黒字の構成分析!F$39,"▲","-")),2)),NA())</f>
        <v xml:space="preserve">
#VALUE!</v>
      </c>
      <c r="D31" s="297" t="str">
        <f>IF(ROUND(VALUE(SUBSTITUTE(連結実質赤字比率に係る赤字・黒字の構成分析!G$39,"▲","-")),2)&lt;0,ABS(ROUND(VALUE(SUBSTITUTE(連結実質赤字比率に係る赤字・黒字の構成分析!G$39,"▲","-")),2)),NA())</f>
        <v xml:space="preserve">
#VALUE!</v>
      </c>
      <c r="E31" s="297" t="str">
        <f>IF(ROUND(VALUE(SUBSTITUTE(連結実質赤字比率に係る赤字・黒字の構成分析!G$39,"▲","-")),2)&gt;=0,ABS(ROUND(VALUE(SUBSTITUTE(連結実質赤字比率に係る赤字・黒字の構成分析!G$39,"▲","-")),2)),NA())</f>
        <v xml:space="preserve">
#VALUE!</v>
      </c>
      <c r="F31" s="297" t="str">
        <f>IF(ROUND(VALUE(SUBSTITUTE(連結実質赤字比率に係る赤字・黒字の構成分析!H$39,"▲","-")),2)&lt;0,ABS(ROUND(VALUE(SUBSTITUTE(連結実質赤字比率に係る赤字・黒字の構成分析!H$39,"▲","-")),2)),NA())</f>
        <v xml:space="preserve">
#VALUE!</v>
      </c>
      <c r="G31" s="297" t="str">
        <f>IF(ROUND(VALUE(SUBSTITUTE(連結実質赤字比率に係る赤字・黒字の構成分析!H$39,"▲","-")),2)&gt;=0,ABS(ROUND(VALUE(SUBSTITUTE(連結実質赤字比率に係る赤字・黒字の構成分析!H$39,"▲","-")),2)),NA())</f>
        <v xml:space="preserve">
#VALUE!</v>
      </c>
      <c r="H31" s="297" t="str">
        <f>IF(ROUND(VALUE(SUBSTITUTE(連結実質赤字比率に係る赤字・黒字の構成分析!I$39,"▲","-")),2)&lt;0,ABS(ROUND(VALUE(SUBSTITUTE(連結実質赤字比率に係る赤字・黒字の構成分析!I$39,"▲","-")),2)),NA())</f>
        <v xml:space="preserve">
#N/A</v>
      </c>
      <c r="I31" s="297">
        <f>IF(ROUND(VALUE(SUBSTITUTE(連結実質赤字比率に係る赤字・黒字の構成分析!I$39,"▲","-")),2)&gt;=0,ABS(ROUND(VALUE(SUBSTITUTE(連結実質赤字比率に係る赤字・黒字の構成分析!I$39,"▲","-")),2)),NA())</f>
        <v>0.31</v>
      </c>
      <c r="J31" s="297" t="str">
        <f>IF(ROUND(VALUE(SUBSTITUTE(連結実質赤字比率に係る赤字・黒字の構成分析!J$39,"▲","-")),2)&lt;0,ABS(ROUND(VALUE(SUBSTITUTE(連結実質赤字比率に係る赤字・黒字の構成分析!J$39,"▲","-")),2)),NA())</f>
        <v xml:space="preserve">
#N/A</v>
      </c>
      <c r="K31" s="297">
        <f>IF(ROUND(VALUE(SUBSTITUTE(連結実質赤字比率に係る赤字・黒字の構成分析!J$39,"▲","-")),2)&gt;=0,ABS(ROUND(VALUE(SUBSTITUTE(連結実質赤字比率に係る赤字・黒字の構成分析!J$39,"▲","-")),2)),NA())</f>
        <v>0.32</v>
      </c>
    </row>
    <row r="32" spans="1:11" x14ac:dyDescent="0.2">
      <c r="A32" s="297" t="str">
        <f>IF(連結実質赤字比率に係る赤字・黒字の構成分析!C$38="",NA(),連結実質赤字比率に係る赤字・黒字の構成分析!C$38)</f>
        <v xml:space="preserve">
介護保険事業</v>
      </c>
      <c r="B32" s="297" t="str">
        <f>IF(ROUND(VALUE(SUBSTITUTE(連結実質赤字比率に係る赤字・黒字の構成分析!F$38,"▲","-")),2)&lt;0,ABS(ROUND(VALUE(SUBSTITUTE(連結実質赤字比率に係る赤字・黒字の構成分析!F$38,"▲","-")),2)),NA())</f>
        <v xml:space="preserve">
#N/A</v>
      </c>
      <c r="C32" s="297">
        <f>IF(ROUND(VALUE(SUBSTITUTE(連結実質赤字比率に係る赤字・黒字の構成分析!F$38,"▲","-")),2)&gt;=0,ABS(ROUND(VALUE(SUBSTITUTE(連結実質赤字比率に係る赤字・黒字の構成分析!F$38,"▲","-")),2)),NA())</f>
        <v>0.39</v>
      </c>
      <c r="D32" s="297" t="str">
        <f>IF(ROUND(VALUE(SUBSTITUTE(連結実質赤字比率に係る赤字・黒字の構成分析!G$38,"▲","-")),2)&lt;0,ABS(ROUND(VALUE(SUBSTITUTE(連結実質赤字比率に係る赤字・黒字の構成分析!G$38,"▲","-")),2)),NA())</f>
        <v xml:space="preserve">
#N/A</v>
      </c>
      <c r="E32" s="297">
        <f>IF(ROUND(VALUE(SUBSTITUTE(連結実質赤字比率に係る赤字・黒字の構成分析!G$38,"▲","-")),2)&gt;=0,ABS(ROUND(VALUE(SUBSTITUTE(連結実質赤字比率に係る赤字・黒字の構成分析!G$38,"▲","-")),2)),NA())</f>
        <v>0.31</v>
      </c>
      <c r="F32" s="297" t="str">
        <f>IF(ROUND(VALUE(SUBSTITUTE(連結実質赤字比率に係る赤字・黒字の構成分析!H$38,"▲","-")),2)&lt;0,ABS(ROUND(VALUE(SUBSTITUTE(連結実質赤字比率に係る赤字・黒字の構成分析!H$38,"▲","-")),2)),NA())</f>
        <v xml:space="preserve">
#N/A</v>
      </c>
      <c r="G32" s="297">
        <f>IF(ROUND(VALUE(SUBSTITUTE(連結実質赤字比率に係る赤字・黒字の構成分析!H$38,"▲","-")),2)&gt;=0,ABS(ROUND(VALUE(SUBSTITUTE(連結実質赤字比率に係る赤字・黒字の構成分析!H$38,"▲","-")),2)),NA())</f>
        <v>0.16</v>
      </c>
      <c r="H32" s="297" t="str">
        <f>IF(ROUND(VALUE(SUBSTITUTE(連結実質赤字比率に係る赤字・黒字の構成分析!I$38,"▲","-")),2)&lt;0,ABS(ROUND(VALUE(SUBSTITUTE(連結実質赤字比率に係る赤字・黒字の構成分析!I$38,"▲","-")),2)),NA())</f>
        <v xml:space="preserve">
#N/A</v>
      </c>
      <c r="I32" s="297">
        <f>IF(ROUND(VALUE(SUBSTITUTE(連結実質赤字比率に係る赤字・黒字の構成分析!I$38,"▲","-")),2)&gt;=0,ABS(ROUND(VALUE(SUBSTITUTE(連結実質赤字比率に係る赤字・黒字の構成分析!I$38,"▲","-")),2)),NA())</f>
        <v>0.64</v>
      </c>
      <c r="J32" s="297" t="str">
        <f>IF(ROUND(VALUE(SUBSTITUTE(連結実質赤字比率に係る赤字・黒字の構成分析!J$38,"▲","-")),2)&lt;0,ABS(ROUND(VALUE(SUBSTITUTE(連結実質赤字比率に係る赤字・黒字の構成分析!J$38,"▲","-")),2)),NA())</f>
        <v xml:space="preserve">
#N/A</v>
      </c>
      <c r="K32" s="297">
        <f>IF(ROUND(VALUE(SUBSTITUTE(連結実質赤字比率に係る赤字・黒字の構成分析!J$38,"▲","-")),2)&gt;=0,ABS(ROUND(VALUE(SUBSTITUTE(連結実質赤字比率に係る赤字・黒字の構成分析!J$38,"▲","-")),2)),NA())</f>
        <v>0.33</v>
      </c>
    </row>
    <row r="33" spans="1:16" x14ac:dyDescent="0.2">
      <c r="A33" s="297" t="str">
        <f>IF(連結実質赤字比率に係る赤字・黒字の構成分析!C$37="",NA(),連結実質赤字比率に係る赤字・黒字の構成分析!C$37)</f>
        <v xml:space="preserve">
国民健康保険事業</v>
      </c>
      <c r="B33" s="297" t="str">
        <f>IF(ROUND(VALUE(SUBSTITUTE(連結実質赤字比率に係る赤字・黒字の構成分析!F$37,"▲","-")),2)&lt;0,ABS(ROUND(VALUE(SUBSTITUTE(連結実質赤字比率に係る赤字・黒字の構成分析!F$37,"▲","-")),2)),NA())</f>
        <v xml:space="preserve">
#N/A</v>
      </c>
      <c r="C33" s="297">
        <f>IF(ROUND(VALUE(SUBSTITUTE(連結実質赤字比率に係る赤字・黒字の構成分析!F$37,"▲","-")),2)&gt;=0,ABS(ROUND(VALUE(SUBSTITUTE(連結実質赤字比率に係る赤字・黒字の構成分析!F$37,"▲","-")),2)),NA())</f>
        <v>0.87</v>
      </c>
      <c r="D33" s="297" t="str">
        <f>IF(ROUND(VALUE(SUBSTITUTE(連結実質赤字比率に係る赤字・黒字の構成分析!G$37,"▲","-")),2)&lt;0,ABS(ROUND(VALUE(SUBSTITUTE(連結実質赤字比率に係る赤字・黒字の構成分析!G$37,"▲","-")),2)),NA())</f>
        <v xml:space="preserve">
#N/A</v>
      </c>
      <c r="E33" s="297">
        <f>IF(ROUND(VALUE(SUBSTITUTE(連結実質赤字比率に係る赤字・黒字の構成分析!G$37,"▲","-")),2)&gt;=0,ABS(ROUND(VALUE(SUBSTITUTE(連結実質赤字比率に係る赤字・黒字の構成分析!G$37,"▲","-")),2)),NA())</f>
        <v>0.22</v>
      </c>
      <c r="F33" s="297" t="str">
        <f>IF(ROUND(VALUE(SUBSTITUTE(連結実質赤字比率に係る赤字・黒字の構成分析!H$37,"▲","-")),2)&lt;0,ABS(ROUND(VALUE(SUBSTITUTE(連結実質赤字比率に係る赤字・黒字の構成分析!H$37,"▲","-")),2)),NA())</f>
        <v xml:space="preserve">
#N/A</v>
      </c>
      <c r="G33" s="297">
        <f>IF(ROUND(VALUE(SUBSTITUTE(連結実質赤字比率に係る赤字・黒字の構成分析!H$37,"▲","-")),2)&gt;=0,ABS(ROUND(VALUE(SUBSTITUTE(連結実質赤字比率に係る赤字・黒字の構成分析!H$37,"▲","-")),2)),NA())</f>
        <v>0.56000000000000005</v>
      </c>
      <c r="H33" s="297" t="str">
        <f>IF(ROUND(VALUE(SUBSTITUTE(連結実質赤字比率に係る赤字・黒字の構成分析!I$37,"▲","-")),2)&lt;0,ABS(ROUND(VALUE(SUBSTITUTE(連結実質赤字比率に係る赤字・黒字の構成分析!I$37,"▲","-")),2)),NA())</f>
        <v xml:space="preserve">
#N/A</v>
      </c>
      <c r="I33" s="297">
        <f>IF(ROUND(VALUE(SUBSTITUTE(連結実質赤字比率に係る赤字・黒字の構成分析!I$37,"▲","-")),2)&gt;=0,ABS(ROUND(VALUE(SUBSTITUTE(連結実質赤字比率に係る赤字・黒字の構成分析!I$37,"▲","-")),2)),NA())</f>
        <v>0.56000000000000005</v>
      </c>
      <c r="J33" s="297" t="str">
        <f>IF(ROUND(VALUE(SUBSTITUTE(連結実質赤字比率に係る赤字・黒字の構成分析!J$37,"▲","-")),2)&lt;0,ABS(ROUND(VALUE(SUBSTITUTE(連結実質赤字比率に係る赤字・黒字の構成分析!J$37,"▲","-")),2)),NA())</f>
        <v xml:space="preserve">
#N/A</v>
      </c>
      <c r="K33" s="297">
        <f>IF(ROUND(VALUE(SUBSTITUTE(連結実質赤字比率に係る赤字・黒字の構成分析!J$37,"▲","-")),2)&gt;=0,ABS(ROUND(VALUE(SUBSTITUTE(連結実質赤字比率に係る赤字・黒字の構成分析!J$37,"▲","-")),2)),NA())</f>
        <v>0.77</v>
      </c>
    </row>
    <row r="34" spans="1:16" x14ac:dyDescent="0.2">
      <c r="A34" s="297" t="str">
        <f>IF(連結実質赤字比率に係る赤字・黒字の構成分析!C$36="",NA(),連結実質赤字比率に係る赤字・黒字の構成分析!C$36)</f>
        <v xml:space="preserve">
一般会計</v>
      </c>
      <c r="B34" s="297" t="str">
        <f>IF(ROUND(VALUE(SUBSTITUTE(連結実質赤字比率に係る赤字・黒字の構成分析!F$36,"▲","-")),2)&lt;0,ABS(ROUND(VALUE(SUBSTITUTE(連結実質赤字比率に係る赤字・黒字の構成分析!F$36,"▲","-")),2)),NA())</f>
        <v xml:space="preserve">
#N/A</v>
      </c>
      <c r="C34" s="297">
        <f>IF(ROUND(VALUE(SUBSTITUTE(連結実質赤字比率に係る赤字・黒字の構成分析!F$36,"▲","-")),2)&gt;=0,ABS(ROUND(VALUE(SUBSTITUTE(連結実質赤字比率に係る赤字・黒字の構成分析!F$36,"▲","-")),2)),NA())</f>
        <v>5.77</v>
      </c>
      <c r="D34" s="297" t="str">
        <f>IF(ROUND(VALUE(SUBSTITUTE(連結実質赤字比率に係る赤字・黒字の構成分析!G$36,"▲","-")),2)&lt;0,ABS(ROUND(VALUE(SUBSTITUTE(連結実質赤字比率に係る赤字・黒字の構成分析!G$36,"▲","-")),2)),NA())</f>
        <v xml:space="preserve">
#N/A</v>
      </c>
      <c r="E34" s="297">
        <f>IF(ROUND(VALUE(SUBSTITUTE(連結実質赤字比率に係る赤字・黒字の構成分析!G$36,"▲","-")),2)&gt;=0,ABS(ROUND(VALUE(SUBSTITUTE(連結実質赤字比率に係る赤字・黒字の構成分析!G$36,"▲","-")),2)),NA())</f>
        <v>3.15</v>
      </c>
      <c r="F34" s="297" t="str">
        <f>IF(ROUND(VALUE(SUBSTITUTE(連結実質赤字比率に係る赤字・黒字の構成分析!H$36,"▲","-")),2)&lt;0,ABS(ROUND(VALUE(SUBSTITUTE(連結実質赤字比率に係る赤字・黒字の構成分析!H$36,"▲","-")),2)),NA())</f>
        <v xml:space="preserve">
#N/A</v>
      </c>
      <c r="G34" s="297">
        <f>IF(ROUND(VALUE(SUBSTITUTE(連結実質赤字比率に係る赤字・黒字の構成分析!H$36,"▲","-")),2)&gt;=0,ABS(ROUND(VALUE(SUBSTITUTE(連結実質赤字比率に係る赤字・黒字の構成分析!H$36,"▲","-")),2)),NA())</f>
        <v>2.7</v>
      </c>
      <c r="H34" s="297" t="str">
        <f>IF(ROUND(VALUE(SUBSTITUTE(連結実質赤字比率に係る赤字・黒字の構成分析!I$36,"▲","-")),2)&lt;0,ABS(ROUND(VALUE(SUBSTITUTE(連結実質赤字比率に係る赤字・黒字の構成分析!I$36,"▲","-")),2)),NA())</f>
        <v xml:space="preserve">
#N/A</v>
      </c>
      <c r="I34" s="297">
        <f>IF(ROUND(VALUE(SUBSTITUTE(連結実質赤字比率に係る赤字・黒字の構成分析!I$36,"▲","-")),2)&gt;=0,ABS(ROUND(VALUE(SUBSTITUTE(連結実質赤字比率に係る赤字・黒字の構成分析!I$36,"▲","-")),2)),NA())</f>
        <v>5.86</v>
      </c>
      <c r="J34" s="297" t="str">
        <f>IF(ROUND(VALUE(SUBSTITUTE(連結実質赤字比率に係る赤字・黒字の構成分析!J$36,"▲","-")),2)&lt;0,ABS(ROUND(VALUE(SUBSTITUTE(連結実質赤字比率に係る赤字・黒字の構成分析!J$36,"▲","-")),2)),NA())</f>
        <v xml:space="preserve">
#N/A</v>
      </c>
      <c r="K34" s="297">
        <f>IF(ROUND(VALUE(SUBSTITUTE(連結実質赤字比率に係る赤字・黒字の構成分析!J$36,"▲","-")),2)&gt;=0,ABS(ROUND(VALUE(SUBSTITUTE(連結実質赤字比率に係る赤字・黒字の構成分析!J$36,"▲","-")),2)),NA())</f>
        <v>10.06</v>
      </c>
    </row>
    <row r="35" spans="1:16" x14ac:dyDescent="0.2">
      <c r="A35" s="297" t="str">
        <f>IF(連結実質赤字比率に係る赤字・黒字の構成分析!C$35="",NA(),連結実質赤字比率に係る赤字・黒字の構成分析!C$35)</f>
        <v xml:space="preserve">
病院事業会計</v>
      </c>
      <c r="B35" s="297" t="str">
        <f>IF(ROUND(VALUE(SUBSTITUTE(連結実質赤字比率に係る赤字・黒字の構成分析!F$35,"▲","-")),2)&lt;0,ABS(ROUND(VALUE(SUBSTITUTE(連結実質赤字比率に係る赤字・黒字の構成分析!F$35,"▲","-")),2)),NA())</f>
        <v xml:space="preserve">
#N/A</v>
      </c>
      <c r="C35" s="297">
        <f>IF(ROUND(VALUE(SUBSTITUTE(連結実質赤字比率に係る赤字・黒字の構成分析!F$35,"▲","-")),2)&gt;=0,ABS(ROUND(VALUE(SUBSTITUTE(連結実質赤字比率に係る赤字・黒字の構成分析!F$35,"▲","-")),2)),NA())</f>
        <v>25.18</v>
      </c>
      <c r="D35" s="297" t="str">
        <f>IF(ROUND(VALUE(SUBSTITUTE(連結実質赤字比率に係る赤字・黒字の構成分析!G$35,"▲","-")),2)&lt;0,ABS(ROUND(VALUE(SUBSTITUTE(連結実質赤字比率に係る赤字・黒字の構成分析!G$35,"▲","-")),2)),NA())</f>
        <v xml:space="preserve">
#N/A</v>
      </c>
      <c r="E35" s="297">
        <f>IF(ROUND(VALUE(SUBSTITUTE(連結実質赤字比率に係る赤字・黒字の構成分析!G$35,"▲","-")),2)&gt;=0,ABS(ROUND(VALUE(SUBSTITUTE(連結実質赤字比率に係る赤字・黒字の構成分析!G$35,"▲","-")),2)),NA())</f>
        <v>25.56</v>
      </c>
      <c r="F35" s="297" t="str">
        <f>IF(ROUND(VALUE(SUBSTITUTE(連結実質赤字比率に係る赤字・黒字の構成分析!H$35,"▲","-")),2)&lt;0,ABS(ROUND(VALUE(SUBSTITUTE(連結実質赤字比率に係る赤字・黒字の構成分析!H$35,"▲","-")),2)),NA())</f>
        <v xml:space="preserve">
#N/A</v>
      </c>
      <c r="G35" s="297">
        <f>IF(ROUND(VALUE(SUBSTITUTE(連結実質赤字比率に係る赤字・黒字の構成分析!H$35,"▲","-")),2)&gt;=0,ABS(ROUND(VALUE(SUBSTITUTE(連結実質赤字比率に係る赤字・黒字の構成分析!H$35,"▲","-")),2)),NA())</f>
        <v>23.29</v>
      </c>
      <c r="H35" s="297" t="str">
        <f>IF(ROUND(VALUE(SUBSTITUTE(連結実質赤字比率に係る赤字・黒字の構成分析!I$35,"▲","-")),2)&lt;0,ABS(ROUND(VALUE(SUBSTITUTE(連結実質赤字比率に係る赤字・黒字の構成分析!I$35,"▲","-")),2)),NA())</f>
        <v xml:space="preserve">
#N/A</v>
      </c>
      <c r="I35" s="297">
        <f>IF(ROUND(VALUE(SUBSTITUTE(連結実質赤字比率に係る赤字・黒字の構成分析!I$35,"▲","-")),2)&gt;=0,ABS(ROUND(VALUE(SUBSTITUTE(連結実質赤字比率に係る赤字・黒字の構成分析!I$35,"▲","-")),2)),NA())</f>
        <v>21.84</v>
      </c>
      <c r="J35" s="297" t="str">
        <f>IF(ROUND(VALUE(SUBSTITUTE(連結実質赤字比率に係る赤字・黒字の構成分析!J$35,"▲","-")),2)&lt;0,ABS(ROUND(VALUE(SUBSTITUTE(連結実質赤字比率に係る赤字・黒字の構成分析!J$35,"▲","-")),2)),NA())</f>
        <v xml:space="preserve">
#N/A</v>
      </c>
      <c r="K35" s="297">
        <f>IF(ROUND(VALUE(SUBSTITUTE(連結実質赤字比率に係る赤字・黒字の構成分析!J$35,"▲","-")),2)&gt;=0,ABS(ROUND(VALUE(SUBSTITUTE(連結実質赤字比率に係る赤字・黒字の構成分析!J$35,"▲","-")),2)),NA())</f>
        <v>24.98</v>
      </c>
    </row>
    <row r="36" spans="1:16" x14ac:dyDescent="0.2">
      <c r="A36" s="297" t="str">
        <f>IF(連結実質赤字比率に係る赤字・黒字の構成分析!C$34="",NA(),連結実質赤字比率に係る赤字・黒字の構成分析!C$34)</f>
        <v xml:space="preserve">
モーターボート競走事業会計</v>
      </c>
      <c r="B36" s="297" t="str">
        <f>IF(ROUND(VALUE(SUBSTITUTE(連結実質赤字比率に係る赤字・黒字の構成分析!F$34,"▲","-")),2)&lt;0,ABS(ROUND(VALUE(SUBSTITUTE(連結実質赤字比率に係る赤字・黒字の構成分析!F$34,"▲","-")),2)),NA())</f>
        <v xml:space="preserve">
#N/A</v>
      </c>
      <c r="C36" s="297">
        <f>IF(ROUND(VALUE(SUBSTITUTE(連結実質赤字比率に係る赤字・黒字の構成分析!F$34,"▲","-")),2)&gt;=0,ABS(ROUND(VALUE(SUBSTITUTE(連結実質赤字比率に係る赤字・黒字の構成分析!F$34,"▲","-")),2)),NA())</f>
        <v>10.55</v>
      </c>
      <c r="D36" s="297" t="str">
        <f>IF(ROUND(VALUE(SUBSTITUTE(連結実質赤字比率に係る赤字・黒字の構成分析!G$34,"▲","-")),2)&lt;0,ABS(ROUND(VALUE(SUBSTITUTE(連結実質赤字比率に係る赤字・黒字の構成分析!G$34,"▲","-")),2)),NA())</f>
        <v xml:space="preserve">
#N/A</v>
      </c>
      <c r="E36" s="297">
        <f>IF(ROUND(VALUE(SUBSTITUTE(連結実質赤字比率に係る赤字・黒字の構成分析!G$34,"▲","-")),2)&gt;=0,ABS(ROUND(VALUE(SUBSTITUTE(連結実質赤字比率に係る赤字・黒字の構成分析!G$34,"▲","-")),2)),NA())</f>
        <v>8.5299999999999994</v>
      </c>
      <c r="F36" s="297" t="str">
        <f>IF(ROUND(VALUE(SUBSTITUTE(連結実質赤字比率に係る赤字・黒字の構成分析!H$34,"▲","-")),2)&lt;0,ABS(ROUND(VALUE(SUBSTITUTE(連結実質赤字比率に係る赤字・黒字の構成分析!H$34,"▲","-")),2)),NA())</f>
        <v xml:space="preserve">
#N/A</v>
      </c>
      <c r="G36" s="297">
        <f>IF(ROUND(VALUE(SUBSTITUTE(連結実質赤字比率に係る赤字・黒字の構成分析!H$34,"▲","-")),2)&gt;=0,ABS(ROUND(VALUE(SUBSTITUTE(連結実質赤字比率に係る赤字・黒字の構成分析!H$34,"▲","-")),2)),NA())</f>
        <v>18.02</v>
      </c>
      <c r="H36" s="297" t="str">
        <f>IF(ROUND(VALUE(SUBSTITUTE(連結実質赤字比率に係る赤字・黒字の構成分析!I$34,"▲","-")),2)&lt;0,ABS(ROUND(VALUE(SUBSTITUTE(連結実質赤字比率に係る赤字・黒字の構成分析!I$34,"▲","-")),2)),NA())</f>
        <v xml:space="preserve">
#N/A</v>
      </c>
      <c r="I36" s="297">
        <f>IF(ROUND(VALUE(SUBSTITUTE(連結実質赤字比率に係る赤字・黒字の構成分析!I$34,"▲","-")),2)&gt;=0,ABS(ROUND(VALUE(SUBSTITUTE(連結実質赤字比率に係る赤字・黒字の構成分析!I$34,"▲","-")),2)),NA())</f>
        <v>22.11</v>
      </c>
      <c r="J36" s="297" t="str">
        <f>IF(ROUND(VALUE(SUBSTITUTE(連結実質赤字比率に係る赤字・黒字の構成分析!J$34,"▲","-")),2)&lt;0,ABS(ROUND(VALUE(SUBSTITUTE(連結実質赤字比率に係る赤字・黒字の構成分析!J$34,"▲","-")),2)),NA())</f>
        <v xml:space="preserve">
#N/A</v>
      </c>
      <c r="K36" s="297">
        <f>IF(ROUND(VALUE(SUBSTITUTE(連結実質赤字比率に係る赤字・黒字の構成分析!J$34,"▲","-")),2)&gt;=0,ABS(ROUND(VALUE(SUBSTITUTE(連結実質赤字比率に係る赤字・黒字の構成分析!J$34,"▲","-")),2)),NA())</f>
        <v>30.2</v>
      </c>
    </row>
    <row r="39" spans="1:16" x14ac:dyDescent="0.2">
      <c r="A39" s="295" t="s">
        <v>15</v>
      </c>
    </row>
    <row r="40" spans="1:16" x14ac:dyDescent="0.2">
      <c r="A40" s="298"/>
      <c r="B40" s="298" t="str">
        <f>'実質公債費比率（分子）の構造'!K$44</f>
        <v xml:space="preserve">
H29</v>
      </c>
      <c r="C40" s="298"/>
      <c r="D40" s="298"/>
      <c r="E40" s="298" t="str">
        <f>'実質公債費比率（分子）の構造'!L$44</f>
        <v xml:space="preserve">
H30</v>
      </c>
      <c r="F40" s="298"/>
      <c r="G40" s="298"/>
      <c r="H40" s="298" t="str">
        <f>'実質公債費比率（分子）の構造'!M$44</f>
        <v xml:space="preserve">
R01</v>
      </c>
      <c r="I40" s="298"/>
      <c r="J40" s="298"/>
      <c r="K40" s="298" t="str">
        <f>'実質公債費比率（分子）の構造'!N$44</f>
        <v xml:space="preserve">
R02</v>
      </c>
      <c r="L40" s="298"/>
      <c r="M40" s="298"/>
      <c r="N40" s="298" t="str">
        <f>'実質公債費比率（分子）の構造'!O$44</f>
        <v xml:space="preserve">
R03</v>
      </c>
      <c r="O40" s="298"/>
      <c r="P40" s="298"/>
    </row>
    <row r="41" spans="1:16" x14ac:dyDescent="0.2">
      <c r="A41" s="298"/>
      <c r="B41" s="298" t="s">
        <v>118</v>
      </c>
      <c r="C41" s="298"/>
      <c r="D41" s="298" t="s">
        <v>123</v>
      </c>
      <c r="E41" s="298" t="s">
        <v>118</v>
      </c>
      <c r="F41" s="298"/>
      <c r="G41" s="298" t="s">
        <v>123</v>
      </c>
      <c r="H41" s="298" t="s">
        <v>118</v>
      </c>
      <c r="I41" s="298"/>
      <c r="J41" s="298" t="s">
        <v>123</v>
      </c>
      <c r="K41" s="298" t="s">
        <v>118</v>
      </c>
      <c r="L41" s="298"/>
      <c r="M41" s="298" t="s">
        <v>123</v>
      </c>
      <c r="N41" s="298" t="s">
        <v>118</v>
      </c>
      <c r="O41" s="298"/>
      <c r="P41" s="298" t="s">
        <v>123</v>
      </c>
    </row>
    <row r="42" spans="1:16" x14ac:dyDescent="0.2">
      <c r="A42" s="298" t="s">
        <v>124</v>
      </c>
      <c r="B42" s="298"/>
      <c r="C42" s="298"/>
      <c r="D42" s="298">
        <f>'実質公債費比率（分子）の構造'!K$52</f>
        <v>4122</v>
      </c>
      <c r="E42" s="298"/>
      <c r="F42" s="298"/>
      <c r="G42" s="298">
        <f>'実質公債費比率（分子）の構造'!L$52</f>
        <v>4061</v>
      </c>
      <c r="H42" s="298"/>
      <c r="I42" s="298"/>
      <c r="J42" s="298">
        <f>'実質公債費比率（分子）の構造'!M$52</f>
        <v>4006</v>
      </c>
      <c r="K42" s="298"/>
      <c r="L42" s="298"/>
      <c r="M42" s="298">
        <f>'実質公債費比率（分子）の構造'!N$52</f>
        <v>3964</v>
      </c>
      <c r="N42" s="298"/>
      <c r="O42" s="298"/>
      <c r="P42" s="298">
        <f>'実質公債費比率（分子）の構造'!O$52</f>
        <v>3876</v>
      </c>
    </row>
    <row r="43" spans="1:16" x14ac:dyDescent="0.2">
      <c r="A43" s="298" t="s">
        <v>43</v>
      </c>
      <c r="B43" s="298" t="str">
        <f>'実質公債費比率（分子）の構造'!K$51</f>
        <v xml:space="preserve">
-</v>
      </c>
      <c r="C43" s="298"/>
      <c r="D43" s="298"/>
      <c r="E43" s="298" t="str">
        <f>'実質公債費比率（分子）の構造'!L$51</f>
        <v xml:space="preserve">
-</v>
      </c>
      <c r="F43" s="298"/>
      <c r="G43" s="298"/>
      <c r="H43" s="298" t="str">
        <f>'実質公債費比率（分子）の構造'!M$51</f>
        <v xml:space="preserve">
-</v>
      </c>
      <c r="I43" s="298"/>
      <c r="J43" s="298"/>
      <c r="K43" s="298" t="str">
        <f>'実質公債費比率（分子）の構造'!N$51</f>
        <v xml:space="preserve">
-</v>
      </c>
      <c r="L43" s="298"/>
      <c r="M43" s="298"/>
      <c r="N43" s="298" t="str">
        <f>'実質公債費比率（分子）の構造'!O$51</f>
        <v xml:space="preserve">
-</v>
      </c>
      <c r="O43" s="298"/>
      <c r="P43" s="298"/>
    </row>
    <row r="44" spans="1:16" x14ac:dyDescent="0.2">
      <c r="A44" s="298" t="s">
        <v>41</v>
      </c>
      <c r="B44" s="298" t="str">
        <f>'実質公債費比率（分子）の構造'!K$50</f>
        <v xml:space="preserve">
-</v>
      </c>
      <c r="C44" s="298"/>
      <c r="D44" s="298"/>
      <c r="E44" s="298" t="str">
        <f>'実質公債費比率（分子）の構造'!L$50</f>
        <v xml:space="preserve">
-</v>
      </c>
      <c r="F44" s="298"/>
      <c r="G44" s="298"/>
      <c r="H44" s="298" t="str">
        <f>'実質公債費比率（分子）の構造'!M$50</f>
        <v xml:space="preserve">
-</v>
      </c>
      <c r="I44" s="298"/>
      <c r="J44" s="298"/>
      <c r="K44" s="298" t="str">
        <f>'実質公債費比率（分子）の構造'!N$50</f>
        <v xml:space="preserve">
-</v>
      </c>
      <c r="L44" s="298"/>
      <c r="M44" s="298"/>
      <c r="N44" s="298" t="str">
        <f>'実質公債費比率（分子）の構造'!O$50</f>
        <v xml:space="preserve">
-</v>
      </c>
      <c r="O44" s="298"/>
      <c r="P44" s="298"/>
    </row>
    <row r="45" spans="1:16" x14ac:dyDescent="0.2">
      <c r="A45" s="298" t="s">
        <v>2</v>
      </c>
      <c r="B45" s="298">
        <f>'実質公債費比率（分子）の構造'!K$49</f>
        <v>121</v>
      </c>
      <c r="C45" s="298"/>
      <c r="D45" s="298"/>
      <c r="E45" s="298">
        <f>'実質公債費比率（分子）の構造'!L$49</f>
        <v>115</v>
      </c>
      <c r="F45" s="298"/>
      <c r="G45" s="298"/>
      <c r="H45" s="298">
        <f>'実質公債費比率（分子）の構造'!M$49</f>
        <v>135</v>
      </c>
      <c r="I45" s="298"/>
      <c r="J45" s="298"/>
      <c r="K45" s="298">
        <f>'実質公債費比率（分子）の構造'!N$49</f>
        <v>111</v>
      </c>
      <c r="L45" s="298"/>
      <c r="M45" s="298"/>
      <c r="N45" s="298">
        <f>'実質公債費比率（分子）の構造'!O$49</f>
        <v>116</v>
      </c>
      <c r="O45" s="298"/>
      <c r="P45" s="298"/>
    </row>
    <row r="46" spans="1:16" x14ac:dyDescent="0.2">
      <c r="A46" s="298" t="s">
        <v>36</v>
      </c>
      <c r="B46" s="298">
        <f>'実質公債費比率（分子）の構造'!K$48</f>
        <v>1461</v>
      </c>
      <c r="C46" s="298"/>
      <c r="D46" s="298"/>
      <c r="E46" s="298">
        <f>'実質公債費比率（分子）の構造'!L$48</f>
        <v>1399</v>
      </c>
      <c r="F46" s="298"/>
      <c r="G46" s="298"/>
      <c r="H46" s="298">
        <f>'実質公債費比率（分子）の構造'!M$48</f>
        <v>1422</v>
      </c>
      <c r="I46" s="298"/>
      <c r="J46" s="298"/>
      <c r="K46" s="298">
        <f>'実質公債費比率（分子）の構造'!N$48</f>
        <v>1450</v>
      </c>
      <c r="L46" s="298"/>
      <c r="M46" s="298"/>
      <c r="N46" s="298">
        <f>'実質公債費比率（分子）の構造'!O$48</f>
        <v>1244</v>
      </c>
      <c r="O46" s="298"/>
      <c r="P46" s="298"/>
    </row>
    <row r="47" spans="1:16" x14ac:dyDescent="0.2">
      <c r="A47" s="298" t="s">
        <v>33</v>
      </c>
      <c r="B47" s="298" t="str">
        <f>'実質公債費比率（分子）の構造'!K$47</f>
        <v xml:space="preserve">
-</v>
      </c>
      <c r="C47" s="298"/>
      <c r="D47" s="298"/>
      <c r="E47" s="298" t="str">
        <f>'実質公債費比率（分子）の構造'!L$47</f>
        <v xml:space="preserve">
-</v>
      </c>
      <c r="F47" s="298"/>
      <c r="G47" s="298"/>
      <c r="H47" s="298" t="str">
        <f>'実質公債費比率（分子）の構造'!M$47</f>
        <v xml:space="preserve">
-</v>
      </c>
      <c r="I47" s="298"/>
      <c r="J47" s="298"/>
      <c r="K47" s="298" t="str">
        <f>'実質公債費比率（分子）の構造'!N$47</f>
        <v xml:space="preserve">
-</v>
      </c>
      <c r="L47" s="298"/>
      <c r="M47" s="298"/>
      <c r="N47" s="298" t="str">
        <f>'実質公債費比率（分子）の構造'!O$47</f>
        <v xml:space="preserve">
-</v>
      </c>
      <c r="O47" s="298"/>
      <c r="P47" s="298"/>
    </row>
    <row r="48" spans="1:16" x14ac:dyDescent="0.2">
      <c r="A48" s="298" t="s">
        <v>31</v>
      </c>
      <c r="B48" s="298" t="str">
        <f>'実質公債費比率（分子）の構造'!K$46</f>
        <v xml:space="preserve">
-</v>
      </c>
      <c r="C48" s="298"/>
      <c r="D48" s="298"/>
      <c r="E48" s="298" t="str">
        <f>'実質公債費比率（分子）の構造'!L$46</f>
        <v xml:space="preserve">
-</v>
      </c>
      <c r="F48" s="298"/>
      <c r="G48" s="298"/>
      <c r="H48" s="298" t="str">
        <f>'実質公債費比率（分子）の構造'!M$46</f>
        <v xml:space="preserve">
-</v>
      </c>
      <c r="I48" s="298"/>
      <c r="J48" s="298"/>
      <c r="K48" s="298" t="str">
        <f>'実質公債費比率（分子）の構造'!N$46</f>
        <v xml:space="preserve">
-</v>
      </c>
      <c r="L48" s="298"/>
      <c r="M48" s="298"/>
      <c r="N48" s="298" t="str">
        <f>'実質公債費比率（分子）の構造'!O$46</f>
        <v xml:space="preserve">
-</v>
      </c>
      <c r="O48" s="298"/>
      <c r="P48" s="298"/>
    </row>
    <row r="49" spans="1:16" x14ac:dyDescent="0.2">
      <c r="A49" s="298" t="s">
        <v>25</v>
      </c>
      <c r="B49" s="298">
        <f>'実質公債費比率（分子）の構造'!K$45</f>
        <v>3172</v>
      </c>
      <c r="C49" s="298"/>
      <c r="D49" s="298"/>
      <c r="E49" s="298">
        <f>'実質公債費比率（分子）の構造'!L$45</f>
        <v>3219</v>
      </c>
      <c r="F49" s="298"/>
      <c r="G49" s="298"/>
      <c r="H49" s="298">
        <f>'実質公債費比率（分子）の構造'!M$45</f>
        <v>3058</v>
      </c>
      <c r="I49" s="298"/>
      <c r="J49" s="298"/>
      <c r="K49" s="298">
        <f>'実質公債費比率（分子）の構造'!N$45</f>
        <v>3006</v>
      </c>
      <c r="L49" s="298"/>
      <c r="M49" s="298"/>
      <c r="N49" s="298">
        <f>'実質公債費比率（分子）の構造'!O$45</f>
        <v>3098</v>
      </c>
      <c r="O49" s="298"/>
      <c r="P49" s="298"/>
    </row>
    <row r="50" spans="1:16" x14ac:dyDescent="0.2">
      <c r="A50" s="298" t="s">
        <v>56</v>
      </c>
      <c r="B50" s="298" t="str">
        <f>NA()</f>
        <v xml:space="preserve">
#N/A</v>
      </c>
      <c r="C50" s="298">
        <f>IF(ISNUMBER('実質公債費比率（分子）の構造'!K$53),'実質公債費比率（分子）の構造'!K$53,NA())</f>
        <v>632</v>
      </c>
      <c r="D50" s="298" t="str">
        <f>NA()</f>
        <v xml:space="preserve">
#N/A</v>
      </c>
      <c r="E50" s="298" t="str">
        <f>NA()</f>
        <v xml:space="preserve">
#N/A</v>
      </c>
      <c r="F50" s="298">
        <f>IF(ISNUMBER('実質公債費比率（分子）の構造'!L$53),'実質公債費比率（分子）の構造'!L$53,NA())</f>
        <v>672</v>
      </c>
      <c r="G50" s="298" t="str">
        <f>NA()</f>
        <v xml:space="preserve">
#N/A</v>
      </c>
      <c r="H50" s="298" t="str">
        <f>NA()</f>
        <v xml:space="preserve">
#N/A</v>
      </c>
      <c r="I50" s="298">
        <f>IF(ISNUMBER('実質公債費比率（分子）の構造'!M$53),'実質公債費比率（分子）の構造'!M$53,NA())</f>
        <v>609</v>
      </c>
      <c r="J50" s="298" t="str">
        <f>NA()</f>
        <v xml:space="preserve">
#N/A</v>
      </c>
      <c r="K50" s="298" t="str">
        <f>NA()</f>
        <v xml:space="preserve">
#N/A</v>
      </c>
      <c r="L50" s="298">
        <f>IF(ISNUMBER('実質公債費比率（分子）の構造'!N$53),'実質公債費比率（分子）の構造'!N$53,NA())</f>
        <v>603</v>
      </c>
      <c r="M50" s="298" t="str">
        <f>NA()</f>
        <v xml:space="preserve">
#N/A</v>
      </c>
      <c r="N50" s="298" t="str">
        <f>NA()</f>
        <v xml:space="preserve">
#N/A</v>
      </c>
      <c r="O50" s="298">
        <f>IF(ISNUMBER('実質公債費比率（分子）の構造'!O$53),'実質公債費比率（分子）の構造'!O$53,NA())</f>
        <v>582</v>
      </c>
      <c r="P50" s="298" t="str">
        <f>NA()</f>
        <v xml:space="preserve">
#N/A</v>
      </c>
    </row>
    <row r="53" spans="1:16" x14ac:dyDescent="0.2">
      <c r="A53" s="295" t="s">
        <v>62</v>
      </c>
    </row>
    <row r="54" spans="1:16" x14ac:dyDescent="0.2">
      <c r="A54" s="297"/>
      <c r="B54" s="297" t="str">
        <f>'将来負担比率（分子）の構造'!I$40</f>
        <v xml:space="preserve">
H29</v>
      </c>
      <c r="C54" s="297"/>
      <c r="D54" s="297"/>
      <c r="E54" s="297" t="str">
        <f>'将来負担比率（分子）の構造'!J$40</f>
        <v xml:space="preserve">
H30</v>
      </c>
      <c r="F54" s="297"/>
      <c r="G54" s="297"/>
      <c r="H54" s="297" t="str">
        <f>'将来負担比率（分子）の構造'!K$40</f>
        <v xml:space="preserve">
R01</v>
      </c>
      <c r="I54" s="297"/>
      <c r="J54" s="297"/>
      <c r="K54" s="297" t="str">
        <f>'将来負担比率（分子）の構造'!L$40</f>
        <v xml:space="preserve">
R02</v>
      </c>
      <c r="L54" s="297"/>
      <c r="M54" s="297"/>
      <c r="N54" s="297" t="str">
        <f>'将来負担比率（分子）の構造'!M$40</f>
        <v xml:space="preserve">
R03</v>
      </c>
      <c r="O54" s="297"/>
      <c r="P54" s="297"/>
    </row>
    <row r="55" spans="1:16" x14ac:dyDescent="0.2">
      <c r="A55" s="297"/>
      <c r="B55" s="297" t="s">
        <v>126</v>
      </c>
      <c r="C55" s="297"/>
      <c r="D55" s="297" t="s">
        <v>129</v>
      </c>
      <c r="E55" s="297" t="s">
        <v>126</v>
      </c>
      <c r="F55" s="297"/>
      <c r="G55" s="297" t="s">
        <v>129</v>
      </c>
      <c r="H55" s="297" t="s">
        <v>126</v>
      </c>
      <c r="I55" s="297"/>
      <c r="J55" s="297" t="s">
        <v>129</v>
      </c>
      <c r="K55" s="297" t="s">
        <v>126</v>
      </c>
      <c r="L55" s="297"/>
      <c r="M55" s="297" t="s">
        <v>129</v>
      </c>
      <c r="N55" s="297" t="s">
        <v>126</v>
      </c>
      <c r="O55" s="297"/>
      <c r="P55" s="297" t="s">
        <v>129</v>
      </c>
    </row>
    <row r="56" spans="1:16" x14ac:dyDescent="0.2">
      <c r="A56" s="297" t="s">
        <v>48</v>
      </c>
      <c r="B56" s="297"/>
      <c r="C56" s="297"/>
      <c r="D56" s="297">
        <f>'将来負担比率（分子）の構造'!I$52</f>
        <v>36127</v>
      </c>
      <c r="E56" s="297"/>
      <c r="F56" s="297"/>
      <c r="G56" s="297">
        <f>'将来負担比率（分子）の構造'!J$52</f>
        <v>36527</v>
      </c>
      <c r="H56" s="297"/>
      <c r="I56" s="297"/>
      <c r="J56" s="297">
        <f>'将来負担比率（分子）の構造'!K$52</f>
        <v>36264</v>
      </c>
      <c r="K56" s="297"/>
      <c r="L56" s="297"/>
      <c r="M56" s="297">
        <f>'将来負担比率（分子）の構造'!L$52</f>
        <v>36415</v>
      </c>
      <c r="N56" s="297"/>
      <c r="O56" s="297"/>
      <c r="P56" s="297">
        <f>'将来負担比率（分子）の構造'!M$52</f>
        <v>36303</v>
      </c>
    </row>
    <row r="57" spans="1:16" x14ac:dyDescent="0.2">
      <c r="A57" s="297" t="s">
        <v>97</v>
      </c>
      <c r="B57" s="297"/>
      <c r="C57" s="297"/>
      <c r="D57" s="297">
        <f>'将来負担比率（分子）の構造'!I$51</f>
        <v>9789</v>
      </c>
      <c r="E57" s="297"/>
      <c r="F57" s="297"/>
      <c r="G57" s="297">
        <f>'将来負担比率（分子）の構造'!J$51</f>
        <v>9529</v>
      </c>
      <c r="H57" s="297"/>
      <c r="I57" s="297"/>
      <c r="J57" s="297">
        <f>'将来負担比率（分子）の構造'!K$51</f>
        <v>9485</v>
      </c>
      <c r="K57" s="297"/>
      <c r="L57" s="297"/>
      <c r="M57" s="297">
        <f>'将来負担比率（分子）の構造'!L$51</f>
        <v>9615</v>
      </c>
      <c r="N57" s="297"/>
      <c r="O57" s="297"/>
      <c r="P57" s="297">
        <f>'将来負担比率（分子）の構造'!M$51</f>
        <v>9307</v>
      </c>
    </row>
    <row r="58" spans="1:16" x14ac:dyDescent="0.2">
      <c r="A58" s="297" t="s">
        <v>95</v>
      </c>
      <c r="B58" s="297"/>
      <c r="C58" s="297"/>
      <c r="D58" s="297">
        <f>'将来負担比率（分子）の構造'!I$50</f>
        <v>7425</v>
      </c>
      <c r="E58" s="297"/>
      <c r="F58" s="297"/>
      <c r="G58" s="297">
        <f>'将来負担比率（分子）の構造'!J$50</f>
        <v>7955</v>
      </c>
      <c r="H58" s="297"/>
      <c r="I58" s="297"/>
      <c r="J58" s="297">
        <f>'将来負担比率（分子）の構造'!K$50</f>
        <v>7854</v>
      </c>
      <c r="K58" s="297"/>
      <c r="L58" s="297"/>
      <c r="M58" s="297">
        <f>'将来負担比率（分子）の構造'!L$50</f>
        <v>8656</v>
      </c>
      <c r="N58" s="297"/>
      <c r="O58" s="297"/>
      <c r="P58" s="297">
        <f>'将来負担比率（分子）の構造'!M$50</f>
        <v>11821</v>
      </c>
    </row>
    <row r="59" spans="1:16" x14ac:dyDescent="0.2">
      <c r="A59" s="297" t="s">
        <v>92</v>
      </c>
      <c r="B59" s="297" t="str">
        <f>'将来負担比率（分子）の構造'!I$49</f>
        <v xml:space="preserve">
-</v>
      </c>
      <c r="C59" s="297"/>
      <c r="D59" s="297"/>
      <c r="E59" s="297" t="str">
        <f>'将来負担比率（分子）の構造'!J$49</f>
        <v xml:space="preserve">
-</v>
      </c>
      <c r="F59" s="297"/>
      <c r="G59" s="297"/>
      <c r="H59" s="297" t="str">
        <f>'将来負担比率（分子）の構造'!K$49</f>
        <v xml:space="preserve">
-</v>
      </c>
      <c r="I59" s="297"/>
      <c r="J59" s="297"/>
      <c r="K59" s="297" t="str">
        <f>'将来負担比率（分子）の構造'!L$49</f>
        <v xml:space="preserve">
-</v>
      </c>
      <c r="L59" s="297"/>
      <c r="M59" s="297"/>
      <c r="N59" s="297" t="str">
        <f>'将来負担比率（分子）の構造'!M$49</f>
        <v xml:space="preserve">
-</v>
      </c>
      <c r="O59" s="297"/>
      <c r="P59" s="297"/>
    </row>
    <row r="60" spans="1:16" x14ac:dyDescent="0.2">
      <c r="A60" s="297" t="s">
        <v>88</v>
      </c>
      <c r="B60" s="297" t="str">
        <f>'将来負担比率（分子）の構造'!I$48</f>
        <v xml:space="preserve">
-</v>
      </c>
      <c r="C60" s="297"/>
      <c r="D60" s="297"/>
      <c r="E60" s="297" t="str">
        <f>'将来負担比率（分子）の構造'!J$48</f>
        <v xml:space="preserve">
-</v>
      </c>
      <c r="F60" s="297"/>
      <c r="G60" s="297"/>
      <c r="H60" s="297" t="str">
        <f>'将来負担比率（分子）の構造'!K$48</f>
        <v xml:space="preserve">
-</v>
      </c>
      <c r="I60" s="297"/>
      <c r="J60" s="297"/>
      <c r="K60" s="297" t="str">
        <f>'将来負担比率（分子）の構造'!L$48</f>
        <v xml:space="preserve">
-</v>
      </c>
      <c r="L60" s="297"/>
      <c r="M60" s="297"/>
      <c r="N60" s="297" t="str">
        <f>'将来負担比率（分子）の構造'!M$48</f>
        <v xml:space="preserve">
-</v>
      </c>
      <c r="O60" s="297"/>
      <c r="P60" s="297"/>
    </row>
    <row r="61" spans="1:16" x14ac:dyDescent="0.2">
      <c r="A61" s="297" t="s">
        <v>78</v>
      </c>
      <c r="B61" s="297" t="str">
        <f>'将来負担比率（分子）の構造'!I$46</f>
        <v xml:space="preserve">
-</v>
      </c>
      <c r="C61" s="297"/>
      <c r="D61" s="297"/>
      <c r="E61" s="297" t="str">
        <f>'将来負担比率（分子）の構造'!J$46</f>
        <v xml:space="preserve">
-</v>
      </c>
      <c r="F61" s="297"/>
      <c r="G61" s="297"/>
      <c r="H61" s="297" t="str">
        <f>'将来負担比率（分子）の構造'!K$46</f>
        <v xml:space="preserve">
-</v>
      </c>
      <c r="I61" s="297"/>
      <c r="J61" s="297"/>
      <c r="K61" s="297" t="str">
        <f>'将来負担比率（分子）の構造'!L$46</f>
        <v xml:space="preserve">
-</v>
      </c>
      <c r="L61" s="297"/>
      <c r="M61" s="297"/>
      <c r="N61" s="297" t="str">
        <f>'将来負担比率（分子）の構造'!M$46</f>
        <v xml:space="preserve">
-</v>
      </c>
      <c r="O61" s="297"/>
      <c r="P61" s="297"/>
    </row>
    <row r="62" spans="1:16" x14ac:dyDescent="0.2">
      <c r="A62" s="297" t="s">
        <v>79</v>
      </c>
      <c r="B62" s="297">
        <f>'将来負担比率（分子）の構造'!I$45</f>
        <v>6369</v>
      </c>
      <c r="C62" s="297"/>
      <c r="D62" s="297"/>
      <c r="E62" s="297">
        <f>'将来負担比率（分子）の構造'!J$45</f>
        <v>6138</v>
      </c>
      <c r="F62" s="297"/>
      <c r="G62" s="297"/>
      <c r="H62" s="297">
        <f>'将来負担比率（分子）の構造'!K$45</f>
        <v>5821</v>
      </c>
      <c r="I62" s="297"/>
      <c r="J62" s="297"/>
      <c r="K62" s="297">
        <f>'将来負担比率（分子）の構造'!L$45</f>
        <v>5641</v>
      </c>
      <c r="L62" s="297"/>
      <c r="M62" s="297"/>
      <c r="N62" s="297">
        <f>'将来負担比率（分子）の構造'!M$45</f>
        <v>5290</v>
      </c>
      <c r="O62" s="297"/>
      <c r="P62" s="297"/>
    </row>
    <row r="63" spans="1:16" x14ac:dyDescent="0.2">
      <c r="A63" s="297" t="s">
        <v>77</v>
      </c>
      <c r="B63" s="297">
        <f>'将来負担比率（分子）の構造'!I$44</f>
        <v>674</v>
      </c>
      <c r="C63" s="297"/>
      <c r="D63" s="297"/>
      <c r="E63" s="297">
        <f>'将来負担比率（分子）の構造'!J$44</f>
        <v>595</v>
      </c>
      <c r="F63" s="297"/>
      <c r="G63" s="297"/>
      <c r="H63" s="297">
        <f>'将来負担比率（分子）の構造'!K$44</f>
        <v>650</v>
      </c>
      <c r="I63" s="297"/>
      <c r="J63" s="297"/>
      <c r="K63" s="297">
        <f>'将来負担比率（分子）の構造'!L$44</f>
        <v>537</v>
      </c>
      <c r="L63" s="297"/>
      <c r="M63" s="297"/>
      <c r="N63" s="297">
        <f>'将来負担比率（分子）の構造'!M$44</f>
        <v>449</v>
      </c>
      <c r="O63" s="297"/>
      <c r="P63" s="297"/>
    </row>
    <row r="64" spans="1:16" x14ac:dyDescent="0.2">
      <c r="A64" s="297" t="s">
        <v>75</v>
      </c>
      <c r="B64" s="297">
        <f>'将来負担比率（分子）の構造'!I$43</f>
        <v>12875</v>
      </c>
      <c r="C64" s="297"/>
      <c r="D64" s="297"/>
      <c r="E64" s="297">
        <f>'将来負担比率（分子）の構造'!J$43</f>
        <v>12406</v>
      </c>
      <c r="F64" s="297"/>
      <c r="G64" s="297"/>
      <c r="H64" s="297">
        <f>'将来負担比率（分子）の構造'!K$43</f>
        <v>12558</v>
      </c>
      <c r="I64" s="297"/>
      <c r="J64" s="297"/>
      <c r="K64" s="297">
        <f>'将来負担比率（分子）の構造'!L$43</f>
        <v>12021</v>
      </c>
      <c r="L64" s="297"/>
      <c r="M64" s="297"/>
      <c r="N64" s="297">
        <f>'将来負担比率（分子）の構造'!M$43</f>
        <v>12052</v>
      </c>
      <c r="O64" s="297"/>
      <c r="P64" s="297"/>
    </row>
    <row r="65" spans="1:16" x14ac:dyDescent="0.2">
      <c r="A65" s="297" t="s">
        <v>73</v>
      </c>
      <c r="B65" s="297" t="str">
        <f>'将来負担比率（分子）の構造'!I$42</f>
        <v xml:space="preserve">
-</v>
      </c>
      <c r="C65" s="297"/>
      <c r="D65" s="297"/>
      <c r="E65" s="297" t="str">
        <f>'将来負担比率（分子）の構造'!J$42</f>
        <v xml:space="preserve">
-</v>
      </c>
      <c r="F65" s="297"/>
      <c r="G65" s="297"/>
      <c r="H65" s="297" t="str">
        <f>'将来負担比率（分子）の構造'!K$42</f>
        <v xml:space="preserve">
-</v>
      </c>
      <c r="I65" s="297"/>
      <c r="J65" s="297"/>
      <c r="K65" s="297" t="str">
        <f>'将来負担比率（分子）の構造'!L$42</f>
        <v xml:space="preserve">
-</v>
      </c>
      <c r="L65" s="297"/>
      <c r="M65" s="297"/>
      <c r="N65" s="297" t="str">
        <f>'将来負担比率（分子）の構造'!M$42</f>
        <v xml:space="preserve">
-</v>
      </c>
      <c r="O65" s="297"/>
      <c r="P65" s="297"/>
    </row>
    <row r="66" spans="1:16" x14ac:dyDescent="0.2">
      <c r="A66" s="297" t="s">
        <v>67</v>
      </c>
      <c r="B66" s="297">
        <f>'将来負担比率（分子）の構造'!I$41</f>
        <v>33430</v>
      </c>
      <c r="C66" s="297"/>
      <c r="D66" s="297"/>
      <c r="E66" s="297">
        <f>'将来負担比率（分子）の構造'!J$41</f>
        <v>34075</v>
      </c>
      <c r="F66" s="297"/>
      <c r="G66" s="297"/>
      <c r="H66" s="297">
        <f>'将来負担比率（分子）の構造'!K$41</f>
        <v>33630</v>
      </c>
      <c r="I66" s="297"/>
      <c r="J66" s="297"/>
      <c r="K66" s="297">
        <f>'将来負担比率（分子）の構造'!L$41</f>
        <v>33365</v>
      </c>
      <c r="L66" s="297"/>
      <c r="M66" s="297"/>
      <c r="N66" s="297">
        <f>'将来負担比率（分子）の構造'!M$41</f>
        <v>32451</v>
      </c>
      <c r="O66" s="297"/>
      <c r="P66" s="297"/>
    </row>
    <row r="67" spans="1:16" x14ac:dyDescent="0.2">
      <c r="A67" s="297" t="s">
        <v>101</v>
      </c>
      <c r="B67" s="297" t="str">
        <f>NA()</f>
        <v xml:space="preserve">
#N/A</v>
      </c>
      <c r="C67" s="297">
        <f>IF(ISNUMBER('将来負担比率（分子）の構造'!I$53),IF('将来負担比率（分子）の構造'!I$53&lt;0,0,'将来負担比率（分子）の構造'!I$53),NA())</f>
        <v>7</v>
      </c>
      <c r="D67" s="297" t="str">
        <f>NA()</f>
        <v xml:space="preserve">
#N/A</v>
      </c>
      <c r="E67" s="297" t="str">
        <f>NA()</f>
        <v xml:space="preserve">
#N/A</v>
      </c>
      <c r="F67" s="297">
        <f>IF(ISNUMBER('将来負担比率（分子）の構造'!J$53),IF('将来負担比率（分子）の構造'!J$53&lt;0,0,'将来負担比率（分子）の構造'!J$53),NA())</f>
        <v>0</v>
      </c>
      <c r="G67" s="297" t="str">
        <f>NA()</f>
        <v xml:space="preserve">
#N/A</v>
      </c>
      <c r="H67" s="297" t="str">
        <f>NA()</f>
        <v xml:space="preserve">
#N/A</v>
      </c>
      <c r="I67" s="297">
        <f>IF(ISNUMBER('将来負担比率（分子）の構造'!K$53),IF('将来負担比率（分子）の構造'!K$53&lt;0,0,'将来負担比率（分子）の構造'!K$53),NA())</f>
        <v>0</v>
      </c>
      <c r="J67" s="297" t="str">
        <f>NA()</f>
        <v xml:space="preserve">
#N/A</v>
      </c>
      <c r="K67" s="297" t="str">
        <f>NA()</f>
        <v xml:space="preserve">
#N/A</v>
      </c>
      <c r="L67" s="297">
        <f>IF(ISNUMBER('将来負担比率（分子）の構造'!L$53),IF('将来負担比率（分子）の構造'!L$53&lt;0,0,'将来負担比率（分子）の構造'!L$53),NA())</f>
        <v>0</v>
      </c>
      <c r="M67" s="297" t="str">
        <f>NA()</f>
        <v xml:space="preserve">
#N/A</v>
      </c>
      <c r="N67" s="297" t="str">
        <f>NA()</f>
        <v xml:space="preserve">
#N/A</v>
      </c>
      <c r="O67" s="297">
        <f>IF(ISNUMBER('将来負担比率（分子）の構造'!M$53),IF('将来負担比率（分子）の構造'!M$53&lt;0,0,'将来負担比率（分子）の構造'!M$53),NA())</f>
        <v>0</v>
      </c>
      <c r="P67" s="297" t="str">
        <f>NA()</f>
        <v xml:space="preserve">
#N/A</v>
      </c>
    </row>
    <row r="70" spans="1:16" x14ac:dyDescent="0.2">
      <c r="A70" s="300" t="s">
        <v>130</v>
      </c>
      <c r="B70" s="300"/>
      <c r="C70" s="300"/>
      <c r="D70" s="300"/>
      <c r="E70" s="300"/>
      <c r="F70" s="300"/>
    </row>
    <row r="71" spans="1:16" x14ac:dyDescent="0.2">
      <c r="A71" s="299"/>
      <c r="B71" s="299" t="str">
        <f>基金残高に係る経年分析!F54</f>
        <v xml:space="preserve">
R01</v>
      </c>
      <c r="C71" s="299" t="str">
        <f>基金残高に係る経年分析!G54</f>
        <v xml:space="preserve">
R02</v>
      </c>
      <c r="D71" s="299" t="str">
        <f>基金残高に係る経年分析!H54</f>
        <v xml:space="preserve">
R03</v>
      </c>
    </row>
    <row r="72" spans="1:16" x14ac:dyDescent="0.2">
      <c r="A72" s="299" t="s">
        <v>131</v>
      </c>
      <c r="B72" s="301">
        <f>基金残高に係る経年分析!F55</f>
        <v>3548</v>
      </c>
      <c r="C72" s="301">
        <f>基金残高に係る経年分析!G55</f>
        <v>3906</v>
      </c>
      <c r="D72" s="301">
        <f>基金残高に係る経年分析!H55</f>
        <v>6006</v>
      </c>
    </row>
    <row r="73" spans="1:16" x14ac:dyDescent="0.2">
      <c r="A73" s="299" t="s">
        <v>132</v>
      </c>
      <c r="B73" s="301" t="str">
        <f>基金残高に係る経年分析!F56</f>
        <v xml:space="preserve">
-</v>
      </c>
      <c r="C73" s="301" t="str">
        <f>基金残高に係る経年分析!G56</f>
        <v xml:space="preserve">
-</v>
      </c>
      <c r="D73" s="301" t="str">
        <f>基金残高に係る経年分析!H56</f>
        <v xml:space="preserve">
-</v>
      </c>
    </row>
    <row r="74" spans="1:16" x14ac:dyDescent="0.2">
      <c r="A74" s="299" t="s">
        <v>134</v>
      </c>
      <c r="B74" s="301">
        <f>基金残高に係る経年分析!F57</f>
        <v>3223</v>
      </c>
      <c r="C74" s="301">
        <f>基金残高に係る経年分析!G57</f>
        <v>3901</v>
      </c>
      <c r="D74" s="301">
        <f>基金残高に係る経年分析!H57</f>
        <v>4871</v>
      </c>
    </row>
  </sheetData>
  <sheetProtection algorithmName="SHA-512" hashValue="STQzhWef+o9D4A/CKalzx7NBGZ05jZks1ezDz4QJY7DCQ26gbOfAK1OTD0GMJ5dMBWyMEbUU8z78CTGinZkbyQ==" saltValue="SZ9lx2lcmM+CX+N0pxfwmQ==" spinCount="100000" sheet="1" objects="1" scenarios="1"/>
  <phoneticPr fontId="6"/>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4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57" t="s">
        <v>297</v>
      </c>
      <c r="DI1" s="658"/>
      <c r="DJ1" s="658"/>
      <c r="DK1" s="658"/>
      <c r="DL1" s="658"/>
      <c r="DM1" s="658"/>
      <c r="DN1" s="659"/>
      <c r="DO1" s="1"/>
      <c r="DP1" s="657" t="s">
        <v>298</v>
      </c>
      <c r="DQ1" s="658"/>
      <c r="DR1" s="658"/>
      <c r="DS1" s="658"/>
      <c r="DT1" s="658"/>
      <c r="DU1" s="658"/>
      <c r="DV1" s="658"/>
      <c r="DW1" s="658"/>
      <c r="DX1" s="658"/>
      <c r="DY1" s="658"/>
      <c r="DZ1" s="658"/>
      <c r="EA1" s="658"/>
      <c r="EB1" s="658"/>
      <c r="EC1" s="659"/>
      <c r="ED1" s="2"/>
      <c r="EE1" s="2"/>
      <c r="EF1" s="2"/>
      <c r="EG1" s="2"/>
      <c r="EH1" s="2"/>
      <c r="EI1" s="2"/>
      <c r="EJ1" s="2"/>
      <c r="EK1" s="2"/>
      <c r="EL1" s="2"/>
      <c r="EM1" s="2"/>
    </row>
    <row r="2" spans="2:143" ht="22.5" customHeight="1" x14ac:dyDescent="0.2">
      <c r="B2" s="41" t="s">
        <v>110</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7" t="s">
        <v>119</v>
      </c>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488"/>
      <c r="AJ3" s="488"/>
      <c r="AK3" s="488"/>
      <c r="AL3" s="488"/>
      <c r="AM3" s="488"/>
      <c r="AN3" s="488"/>
      <c r="AO3" s="488"/>
      <c r="AP3" s="487" t="s">
        <v>300</v>
      </c>
      <c r="AQ3" s="488"/>
      <c r="AR3" s="488"/>
      <c r="AS3" s="488"/>
      <c r="AT3" s="488"/>
      <c r="AU3" s="488"/>
      <c r="AV3" s="488"/>
      <c r="AW3" s="488"/>
      <c r="AX3" s="488"/>
      <c r="AY3" s="488"/>
      <c r="AZ3" s="488"/>
      <c r="BA3" s="488"/>
      <c r="BB3" s="488"/>
      <c r="BC3" s="488"/>
      <c r="BD3" s="488"/>
      <c r="BE3" s="488"/>
      <c r="BF3" s="488"/>
      <c r="BG3" s="488"/>
      <c r="BH3" s="488"/>
      <c r="BI3" s="488"/>
      <c r="BJ3" s="488"/>
      <c r="BK3" s="488"/>
      <c r="BL3" s="488"/>
      <c r="BM3" s="488"/>
      <c r="BN3" s="488"/>
      <c r="BO3" s="488"/>
      <c r="BP3" s="488"/>
      <c r="BQ3" s="488"/>
      <c r="BR3" s="488"/>
      <c r="BS3" s="488"/>
      <c r="BT3" s="488"/>
      <c r="BU3" s="488"/>
      <c r="BV3" s="488"/>
      <c r="BW3" s="488"/>
      <c r="BX3" s="488"/>
      <c r="BY3" s="488"/>
      <c r="BZ3" s="488"/>
      <c r="CA3" s="488"/>
      <c r="CB3" s="530"/>
      <c r="CD3" s="487" t="s">
        <v>301</v>
      </c>
      <c r="CE3" s="488"/>
      <c r="CF3" s="488"/>
      <c r="CG3" s="488"/>
      <c r="CH3" s="488"/>
      <c r="CI3" s="488"/>
      <c r="CJ3" s="488"/>
      <c r="CK3" s="488"/>
      <c r="CL3" s="488"/>
      <c r="CM3" s="488"/>
      <c r="CN3" s="488"/>
      <c r="CO3" s="488"/>
      <c r="CP3" s="488"/>
      <c r="CQ3" s="488"/>
      <c r="CR3" s="488"/>
      <c r="CS3" s="488"/>
      <c r="CT3" s="488"/>
      <c r="CU3" s="488"/>
      <c r="CV3" s="488"/>
      <c r="CW3" s="488"/>
      <c r="CX3" s="488"/>
      <c r="CY3" s="488"/>
      <c r="CZ3" s="488"/>
      <c r="DA3" s="488"/>
      <c r="DB3" s="488"/>
      <c r="DC3" s="488"/>
      <c r="DD3" s="488"/>
      <c r="DE3" s="488"/>
      <c r="DF3" s="488"/>
      <c r="DG3" s="488"/>
      <c r="DH3" s="488"/>
      <c r="DI3" s="488"/>
      <c r="DJ3" s="488"/>
      <c r="DK3" s="488"/>
      <c r="DL3" s="488"/>
      <c r="DM3" s="488"/>
      <c r="DN3" s="488"/>
      <c r="DO3" s="488"/>
      <c r="DP3" s="488"/>
      <c r="DQ3" s="488"/>
      <c r="DR3" s="488"/>
      <c r="DS3" s="488"/>
      <c r="DT3" s="488"/>
      <c r="DU3" s="488"/>
      <c r="DV3" s="488"/>
      <c r="DW3" s="488"/>
      <c r="DX3" s="488"/>
      <c r="DY3" s="488"/>
      <c r="DZ3" s="488"/>
      <c r="EA3" s="488"/>
      <c r="EB3" s="488"/>
      <c r="EC3" s="530"/>
    </row>
    <row r="4" spans="2:143" ht="11.25" customHeight="1" x14ac:dyDescent="0.2">
      <c r="B4" s="487" t="s">
        <v>6</v>
      </c>
      <c r="C4" s="488"/>
      <c r="D4" s="488"/>
      <c r="E4" s="488"/>
      <c r="F4" s="488"/>
      <c r="G4" s="488"/>
      <c r="H4" s="488"/>
      <c r="I4" s="488"/>
      <c r="J4" s="488"/>
      <c r="K4" s="488"/>
      <c r="L4" s="488"/>
      <c r="M4" s="488"/>
      <c r="N4" s="488"/>
      <c r="O4" s="488"/>
      <c r="P4" s="488"/>
      <c r="Q4" s="530"/>
      <c r="R4" s="487" t="s">
        <v>305</v>
      </c>
      <c r="S4" s="488"/>
      <c r="T4" s="488"/>
      <c r="U4" s="488"/>
      <c r="V4" s="488"/>
      <c r="W4" s="488"/>
      <c r="X4" s="488"/>
      <c r="Y4" s="530"/>
      <c r="Z4" s="487" t="s">
        <v>307</v>
      </c>
      <c r="AA4" s="488"/>
      <c r="AB4" s="488"/>
      <c r="AC4" s="530"/>
      <c r="AD4" s="487" t="s">
        <v>250</v>
      </c>
      <c r="AE4" s="488"/>
      <c r="AF4" s="488"/>
      <c r="AG4" s="488"/>
      <c r="AH4" s="488"/>
      <c r="AI4" s="488"/>
      <c r="AJ4" s="488"/>
      <c r="AK4" s="530"/>
      <c r="AL4" s="487" t="s">
        <v>307</v>
      </c>
      <c r="AM4" s="488"/>
      <c r="AN4" s="488"/>
      <c r="AO4" s="530"/>
      <c r="AP4" s="660" t="s">
        <v>310</v>
      </c>
      <c r="AQ4" s="660"/>
      <c r="AR4" s="660"/>
      <c r="AS4" s="660"/>
      <c r="AT4" s="660"/>
      <c r="AU4" s="660"/>
      <c r="AV4" s="660"/>
      <c r="AW4" s="660"/>
      <c r="AX4" s="660"/>
      <c r="AY4" s="660"/>
      <c r="AZ4" s="660"/>
      <c r="BA4" s="660"/>
      <c r="BB4" s="660"/>
      <c r="BC4" s="660"/>
      <c r="BD4" s="660"/>
      <c r="BE4" s="660"/>
      <c r="BF4" s="660"/>
      <c r="BG4" s="660" t="s">
        <v>288</v>
      </c>
      <c r="BH4" s="660"/>
      <c r="BI4" s="660"/>
      <c r="BJ4" s="660"/>
      <c r="BK4" s="660"/>
      <c r="BL4" s="660"/>
      <c r="BM4" s="660"/>
      <c r="BN4" s="660"/>
      <c r="BO4" s="660" t="s">
        <v>307</v>
      </c>
      <c r="BP4" s="660"/>
      <c r="BQ4" s="660"/>
      <c r="BR4" s="660"/>
      <c r="BS4" s="660" t="s">
        <v>313</v>
      </c>
      <c r="BT4" s="660"/>
      <c r="BU4" s="660"/>
      <c r="BV4" s="660"/>
      <c r="BW4" s="660"/>
      <c r="BX4" s="660"/>
      <c r="BY4" s="660"/>
      <c r="BZ4" s="660"/>
      <c r="CA4" s="660"/>
      <c r="CB4" s="660"/>
      <c r="CD4" s="487" t="s">
        <v>314</v>
      </c>
      <c r="CE4" s="488"/>
      <c r="CF4" s="488"/>
      <c r="CG4" s="488"/>
      <c r="CH4" s="488"/>
      <c r="CI4" s="488"/>
      <c r="CJ4" s="488"/>
      <c r="CK4" s="488"/>
      <c r="CL4" s="488"/>
      <c r="CM4" s="488"/>
      <c r="CN4" s="488"/>
      <c r="CO4" s="488"/>
      <c r="CP4" s="488"/>
      <c r="CQ4" s="488"/>
      <c r="CR4" s="488"/>
      <c r="CS4" s="488"/>
      <c r="CT4" s="488"/>
      <c r="CU4" s="488"/>
      <c r="CV4" s="488"/>
      <c r="CW4" s="488"/>
      <c r="CX4" s="488"/>
      <c r="CY4" s="488"/>
      <c r="CZ4" s="488"/>
      <c r="DA4" s="488"/>
      <c r="DB4" s="488"/>
      <c r="DC4" s="488"/>
      <c r="DD4" s="488"/>
      <c r="DE4" s="488"/>
      <c r="DF4" s="488"/>
      <c r="DG4" s="488"/>
      <c r="DH4" s="488"/>
      <c r="DI4" s="488"/>
      <c r="DJ4" s="488"/>
      <c r="DK4" s="488"/>
      <c r="DL4" s="488"/>
      <c r="DM4" s="488"/>
      <c r="DN4" s="488"/>
      <c r="DO4" s="488"/>
      <c r="DP4" s="488"/>
      <c r="DQ4" s="488"/>
      <c r="DR4" s="488"/>
      <c r="DS4" s="488"/>
      <c r="DT4" s="488"/>
      <c r="DU4" s="488"/>
      <c r="DV4" s="488"/>
      <c r="DW4" s="488"/>
      <c r="DX4" s="488"/>
      <c r="DY4" s="488"/>
      <c r="DZ4" s="488"/>
      <c r="EA4" s="488"/>
      <c r="EB4" s="488"/>
      <c r="EC4" s="530"/>
    </row>
    <row r="5" spans="2:143" s="39" customFormat="1" ht="11.25" customHeight="1" x14ac:dyDescent="0.2">
      <c r="B5" s="621" t="s">
        <v>304</v>
      </c>
      <c r="C5" s="622"/>
      <c r="D5" s="622"/>
      <c r="E5" s="622"/>
      <c r="F5" s="622"/>
      <c r="G5" s="622"/>
      <c r="H5" s="622"/>
      <c r="I5" s="622"/>
      <c r="J5" s="622"/>
      <c r="K5" s="622"/>
      <c r="L5" s="622"/>
      <c r="M5" s="622"/>
      <c r="N5" s="622"/>
      <c r="O5" s="622"/>
      <c r="P5" s="622"/>
      <c r="Q5" s="623"/>
      <c r="R5" s="618">
        <v>19400365</v>
      </c>
      <c r="S5" s="619"/>
      <c r="T5" s="619"/>
      <c r="U5" s="619"/>
      <c r="V5" s="619"/>
      <c r="W5" s="619"/>
      <c r="X5" s="619"/>
      <c r="Y5" s="644"/>
      <c r="Z5" s="655">
        <v>31.2</v>
      </c>
      <c r="AA5" s="655"/>
      <c r="AB5" s="655"/>
      <c r="AC5" s="655"/>
      <c r="AD5" s="656">
        <v>17903074</v>
      </c>
      <c r="AE5" s="656"/>
      <c r="AF5" s="656"/>
      <c r="AG5" s="656"/>
      <c r="AH5" s="656"/>
      <c r="AI5" s="656"/>
      <c r="AJ5" s="656"/>
      <c r="AK5" s="656"/>
      <c r="AL5" s="645">
        <v>65.599999999999994</v>
      </c>
      <c r="AM5" s="628"/>
      <c r="AN5" s="628"/>
      <c r="AO5" s="648"/>
      <c r="AP5" s="621" t="s">
        <v>315</v>
      </c>
      <c r="AQ5" s="622"/>
      <c r="AR5" s="622"/>
      <c r="AS5" s="622"/>
      <c r="AT5" s="622"/>
      <c r="AU5" s="622"/>
      <c r="AV5" s="622"/>
      <c r="AW5" s="622"/>
      <c r="AX5" s="622"/>
      <c r="AY5" s="622"/>
      <c r="AZ5" s="622"/>
      <c r="BA5" s="622"/>
      <c r="BB5" s="622"/>
      <c r="BC5" s="622"/>
      <c r="BD5" s="622"/>
      <c r="BE5" s="622"/>
      <c r="BF5" s="623"/>
      <c r="BG5" s="577">
        <v>17898832</v>
      </c>
      <c r="BH5" s="591"/>
      <c r="BI5" s="591"/>
      <c r="BJ5" s="591"/>
      <c r="BK5" s="591"/>
      <c r="BL5" s="591"/>
      <c r="BM5" s="591"/>
      <c r="BN5" s="592"/>
      <c r="BO5" s="601">
        <v>92.3</v>
      </c>
      <c r="BP5" s="601"/>
      <c r="BQ5" s="601"/>
      <c r="BR5" s="601"/>
      <c r="BS5" s="602">
        <v>120379</v>
      </c>
      <c r="BT5" s="602"/>
      <c r="BU5" s="602"/>
      <c r="BV5" s="602"/>
      <c r="BW5" s="602"/>
      <c r="BX5" s="602"/>
      <c r="BY5" s="602"/>
      <c r="BZ5" s="602"/>
      <c r="CA5" s="602"/>
      <c r="CB5" s="636"/>
      <c r="CD5" s="487" t="s">
        <v>310</v>
      </c>
      <c r="CE5" s="488"/>
      <c r="CF5" s="488"/>
      <c r="CG5" s="488"/>
      <c r="CH5" s="488"/>
      <c r="CI5" s="488"/>
      <c r="CJ5" s="488"/>
      <c r="CK5" s="488"/>
      <c r="CL5" s="488"/>
      <c r="CM5" s="488"/>
      <c r="CN5" s="488"/>
      <c r="CO5" s="488"/>
      <c r="CP5" s="488"/>
      <c r="CQ5" s="530"/>
      <c r="CR5" s="487" t="s">
        <v>317</v>
      </c>
      <c r="CS5" s="488"/>
      <c r="CT5" s="488"/>
      <c r="CU5" s="488"/>
      <c r="CV5" s="488"/>
      <c r="CW5" s="488"/>
      <c r="CX5" s="488"/>
      <c r="CY5" s="530"/>
      <c r="CZ5" s="487" t="s">
        <v>307</v>
      </c>
      <c r="DA5" s="488"/>
      <c r="DB5" s="488"/>
      <c r="DC5" s="530"/>
      <c r="DD5" s="487" t="s">
        <v>319</v>
      </c>
      <c r="DE5" s="488"/>
      <c r="DF5" s="488"/>
      <c r="DG5" s="488"/>
      <c r="DH5" s="488"/>
      <c r="DI5" s="488"/>
      <c r="DJ5" s="488"/>
      <c r="DK5" s="488"/>
      <c r="DL5" s="488"/>
      <c r="DM5" s="488"/>
      <c r="DN5" s="488"/>
      <c r="DO5" s="488"/>
      <c r="DP5" s="530"/>
      <c r="DQ5" s="487" t="s">
        <v>321</v>
      </c>
      <c r="DR5" s="488"/>
      <c r="DS5" s="488"/>
      <c r="DT5" s="488"/>
      <c r="DU5" s="488"/>
      <c r="DV5" s="488"/>
      <c r="DW5" s="488"/>
      <c r="DX5" s="488"/>
      <c r="DY5" s="488"/>
      <c r="DZ5" s="488"/>
      <c r="EA5" s="488"/>
      <c r="EB5" s="488"/>
      <c r="EC5" s="530"/>
    </row>
    <row r="6" spans="2:143" ht="11.25" customHeight="1" x14ac:dyDescent="0.2">
      <c r="B6" s="574" t="s">
        <v>322</v>
      </c>
      <c r="C6" s="575"/>
      <c r="D6" s="575"/>
      <c r="E6" s="575"/>
      <c r="F6" s="575"/>
      <c r="G6" s="575"/>
      <c r="H6" s="575"/>
      <c r="I6" s="575"/>
      <c r="J6" s="575"/>
      <c r="K6" s="575"/>
      <c r="L6" s="575"/>
      <c r="M6" s="575"/>
      <c r="N6" s="575"/>
      <c r="O6" s="575"/>
      <c r="P6" s="575"/>
      <c r="Q6" s="576"/>
      <c r="R6" s="577">
        <v>294390</v>
      </c>
      <c r="S6" s="591"/>
      <c r="T6" s="591"/>
      <c r="U6" s="591"/>
      <c r="V6" s="591"/>
      <c r="W6" s="591"/>
      <c r="X6" s="591"/>
      <c r="Y6" s="592"/>
      <c r="Z6" s="601">
        <v>0.5</v>
      </c>
      <c r="AA6" s="601"/>
      <c r="AB6" s="601"/>
      <c r="AC6" s="601"/>
      <c r="AD6" s="602">
        <v>294390</v>
      </c>
      <c r="AE6" s="602"/>
      <c r="AF6" s="602"/>
      <c r="AG6" s="602"/>
      <c r="AH6" s="602"/>
      <c r="AI6" s="602"/>
      <c r="AJ6" s="602"/>
      <c r="AK6" s="602"/>
      <c r="AL6" s="580">
        <v>1.1000000000000001</v>
      </c>
      <c r="AM6" s="593"/>
      <c r="AN6" s="593"/>
      <c r="AO6" s="603"/>
      <c r="AP6" s="574" t="s">
        <v>109</v>
      </c>
      <c r="AQ6" s="575"/>
      <c r="AR6" s="575"/>
      <c r="AS6" s="575"/>
      <c r="AT6" s="575"/>
      <c r="AU6" s="575"/>
      <c r="AV6" s="575"/>
      <c r="AW6" s="575"/>
      <c r="AX6" s="575"/>
      <c r="AY6" s="575"/>
      <c r="AZ6" s="575"/>
      <c r="BA6" s="575"/>
      <c r="BB6" s="575"/>
      <c r="BC6" s="575"/>
      <c r="BD6" s="575"/>
      <c r="BE6" s="575"/>
      <c r="BF6" s="576"/>
      <c r="BG6" s="577">
        <v>17898832</v>
      </c>
      <c r="BH6" s="591"/>
      <c r="BI6" s="591"/>
      <c r="BJ6" s="591"/>
      <c r="BK6" s="591"/>
      <c r="BL6" s="591"/>
      <c r="BM6" s="591"/>
      <c r="BN6" s="592"/>
      <c r="BO6" s="601">
        <v>92.3</v>
      </c>
      <c r="BP6" s="601"/>
      <c r="BQ6" s="601"/>
      <c r="BR6" s="601"/>
      <c r="BS6" s="602">
        <v>120379</v>
      </c>
      <c r="BT6" s="602"/>
      <c r="BU6" s="602"/>
      <c r="BV6" s="602"/>
      <c r="BW6" s="602"/>
      <c r="BX6" s="602"/>
      <c r="BY6" s="602"/>
      <c r="BZ6" s="602"/>
      <c r="CA6" s="602"/>
      <c r="CB6" s="636"/>
      <c r="CD6" s="621" t="s">
        <v>323</v>
      </c>
      <c r="CE6" s="622"/>
      <c r="CF6" s="622"/>
      <c r="CG6" s="622"/>
      <c r="CH6" s="622"/>
      <c r="CI6" s="622"/>
      <c r="CJ6" s="622"/>
      <c r="CK6" s="622"/>
      <c r="CL6" s="622"/>
      <c r="CM6" s="622"/>
      <c r="CN6" s="622"/>
      <c r="CO6" s="622"/>
      <c r="CP6" s="622"/>
      <c r="CQ6" s="623"/>
      <c r="CR6" s="577">
        <v>404428</v>
      </c>
      <c r="CS6" s="591"/>
      <c r="CT6" s="591"/>
      <c r="CU6" s="591"/>
      <c r="CV6" s="591"/>
      <c r="CW6" s="591"/>
      <c r="CX6" s="591"/>
      <c r="CY6" s="592"/>
      <c r="CZ6" s="645">
        <v>0.7</v>
      </c>
      <c r="DA6" s="628"/>
      <c r="DB6" s="628"/>
      <c r="DC6" s="646"/>
      <c r="DD6" s="583" t="s">
        <v>198</v>
      </c>
      <c r="DE6" s="591"/>
      <c r="DF6" s="591"/>
      <c r="DG6" s="591"/>
      <c r="DH6" s="591"/>
      <c r="DI6" s="591"/>
      <c r="DJ6" s="591"/>
      <c r="DK6" s="591"/>
      <c r="DL6" s="591"/>
      <c r="DM6" s="591"/>
      <c r="DN6" s="591"/>
      <c r="DO6" s="591"/>
      <c r="DP6" s="592"/>
      <c r="DQ6" s="583">
        <v>404261</v>
      </c>
      <c r="DR6" s="591"/>
      <c r="DS6" s="591"/>
      <c r="DT6" s="591"/>
      <c r="DU6" s="591"/>
      <c r="DV6" s="591"/>
      <c r="DW6" s="591"/>
      <c r="DX6" s="591"/>
      <c r="DY6" s="591"/>
      <c r="DZ6" s="591"/>
      <c r="EA6" s="591"/>
      <c r="EB6" s="591"/>
      <c r="EC6" s="613"/>
    </row>
    <row r="7" spans="2:143" ht="11.25" customHeight="1" x14ac:dyDescent="0.2">
      <c r="B7" s="574" t="s">
        <v>47</v>
      </c>
      <c r="C7" s="575"/>
      <c r="D7" s="575"/>
      <c r="E7" s="575"/>
      <c r="F7" s="575"/>
      <c r="G7" s="575"/>
      <c r="H7" s="575"/>
      <c r="I7" s="575"/>
      <c r="J7" s="575"/>
      <c r="K7" s="575"/>
      <c r="L7" s="575"/>
      <c r="M7" s="575"/>
      <c r="N7" s="575"/>
      <c r="O7" s="575"/>
      <c r="P7" s="575"/>
      <c r="Q7" s="576"/>
      <c r="R7" s="577">
        <v>22148</v>
      </c>
      <c r="S7" s="591"/>
      <c r="T7" s="591"/>
      <c r="U7" s="591"/>
      <c r="V7" s="591"/>
      <c r="W7" s="591"/>
      <c r="X7" s="591"/>
      <c r="Y7" s="592"/>
      <c r="Z7" s="601">
        <v>0</v>
      </c>
      <c r="AA7" s="601"/>
      <c r="AB7" s="601"/>
      <c r="AC7" s="601"/>
      <c r="AD7" s="602">
        <v>22148</v>
      </c>
      <c r="AE7" s="602"/>
      <c r="AF7" s="602"/>
      <c r="AG7" s="602"/>
      <c r="AH7" s="602"/>
      <c r="AI7" s="602"/>
      <c r="AJ7" s="602"/>
      <c r="AK7" s="602"/>
      <c r="AL7" s="580">
        <v>0.1</v>
      </c>
      <c r="AM7" s="593"/>
      <c r="AN7" s="593"/>
      <c r="AO7" s="603"/>
      <c r="AP7" s="574" t="s">
        <v>324</v>
      </c>
      <c r="AQ7" s="575"/>
      <c r="AR7" s="575"/>
      <c r="AS7" s="575"/>
      <c r="AT7" s="575"/>
      <c r="AU7" s="575"/>
      <c r="AV7" s="575"/>
      <c r="AW7" s="575"/>
      <c r="AX7" s="575"/>
      <c r="AY7" s="575"/>
      <c r="AZ7" s="575"/>
      <c r="BA7" s="575"/>
      <c r="BB7" s="575"/>
      <c r="BC7" s="575"/>
      <c r="BD7" s="575"/>
      <c r="BE7" s="575"/>
      <c r="BF7" s="576"/>
      <c r="BG7" s="577">
        <v>8487590</v>
      </c>
      <c r="BH7" s="591"/>
      <c r="BI7" s="591"/>
      <c r="BJ7" s="591"/>
      <c r="BK7" s="591"/>
      <c r="BL7" s="591"/>
      <c r="BM7" s="591"/>
      <c r="BN7" s="592"/>
      <c r="BO7" s="601">
        <v>43.7</v>
      </c>
      <c r="BP7" s="601"/>
      <c r="BQ7" s="601"/>
      <c r="BR7" s="601"/>
      <c r="BS7" s="602">
        <v>120379</v>
      </c>
      <c r="BT7" s="602"/>
      <c r="BU7" s="602"/>
      <c r="BV7" s="602"/>
      <c r="BW7" s="602"/>
      <c r="BX7" s="602"/>
      <c r="BY7" s="602"/>
      <c r="BZ7" s="602"/>
      <c r="CA7" s="602"/>
      <c r="CB7" s="636"/>
      <c r="CD7" s="574" t="s">
        <v>326</v>
      </c>
      <c r="CE7" s="575"/>
      <c r="CF7" s="575"/>
      <c r="CG7" s="575"/>
      <c r="CH7" s="575"/>
      <c r="CI7" s="575"/>
      <c r="CJ7" s="575"/>
      <c r="CK7" s="575"/>
      <c r="CL7" s="575"/>
      <c r="CM7" s="575"/>
      <c r="CN7" s="575"/>
      <c r="CO7" s="575"/>
      <c r="CP7" s="575"/>
      <c r="CQ7" s="576"/>
      <c r="CR7" s="577">
        <v>8712204</v>
      </c>
      <c r="CS7" s="591"/>
      <c r="CT7" s="591"/>
      <c r="CU7" s="591"/>
      <c r="CV7" s="591"/>
      <c r="CW7" s="591"/>
      <c r="CX7" s="591"/>
      <c r="CY7" s="592"/>
      <c r="CZ7" s="601">
        <v>14.9</v>
      </c>
      <c r="DA7" s="601"/>
      <c r="DB7" s="601"/>
      <c r="DC7" s="601"/>
      <c r="DD7" s="583">
        <v>49443</v>
      </c>
      <c r="DE7" s="591"/>
      <c r="DF7" s="591"/>
      <c r="DG7" s="591"/>
      <c r="DH7" s="591"/>
      <c r="DI7" s="591"/>
      <c r="DJ7" s="591"/>
      <c r="DK7" s="591"/>
      <c r="DL7" s="591"/>
      <c r="DM7" s="591"/>
      <c r="DN7" s="591"/>
      <c r="DO7" s="591"/>
      <c r="DP7" s="592"/>
      <c r="DQ7" s="583">
        <v>7929932</v>
      </c>
      <c r="DR7" s="591"/>
      <c r="DS7" s="591"/>
      <c r="DT7" s="591"/>
      <c r="DU7" s="591"/>
      <c r="DV7" s="591"/>
      <c r="DW7" s="591"/>
      <c r="DX7" s="591"/>
      <c r="DY7" s="591"/>
      <c r="DZ7" s="591"/>
      <c r="EA7" s="591"/>
      <c r="EB7" s="591"/>
      <c r="EC7" s="613"/>
    </row>
    <row r="8" spans="2:143" ht="11.25" customHeight="1" x14ac:dyDescent="0.2">
      <c r="B8" s="574" t="s">
        <v>327</v>
      </c>
      <c r="C8" s="575"/>
      <c r="D8" s="575"/>
      <c r="E8" s="575"/>
      <c r="F8" s="575"/>
      <c r="G8" s="575"/>
      <c r="H8" s="575"/>
      <c r="I8" s="575"/>
      <c r="J8" s="575"/>
      <c r="K8" s="575"/>
      <c r="L8" s="575"/>
      <c r="M8" s="575"/>
      <c r="N8" s="575"/>
      <c r="O8" s="575"/>
      <c r="P8" s="575"/>
      <c r="Q8" s="576"/>
      <c r="R8" s="577">
        <v>158475</v>
      </c>
      <c r="S8" s="591"/>
      <c r="T8" s="591"/>
      <c r="U8" s="591"/>
      <c r="V8" s="591"/>
      <c r="W8" s="591"/>
      <c r="X8" s="591"/>
      <c r="Y8" s="592"/>
      <c r="Z8" s="601">
        <v>0.3</v>
      </c>
      <c r="AA8" s="601"/>
      <c r="AB8" s="601"/>
      <c r="AC8" s="601"/>
      <c r="AD8" s="602">
        <v>158475</v>
      </c>
      <c r="AE8" s="602"/>
      <c r="AF8" s="602"/>
      <c r="AG8" s="602"/>
      <c r="AH8" s="602"/>
      <c r="AI8" s="602"/>
      <c r="AJ8" s="602"/>
      <c r="AK8" s="602"/>
      <c r="AL8" s="580">
        <v>0.6</v>
      </c>
      <c r="AM8" s="593"/>
      <c r="AN8" s="593"/>
      <c r="AO8" s="603"/>
      <c r="AP8" s="574" t="s">
        <v>127</v>
      </c>
      <c r="AQ8" s="575"/>
      <c r="AR8" s="575"/>
      <c r="AS8" s="575"/>
      <c r="AT8" s="575"/>
      <c r="AU8" s="575"/>
      <c r="AV8" s="575"/>
      <c r="AW8" s="575"/>
      <c r="AX8" s="575"/>
      <c r="AY8" s="575"/>
      <c r="AZ8" s="575"/>
      <c r="BA8" s="575"/>
      <c r="BB8" s="575"/>
      <c r="BC8" s="575"/>
      <c r="BD8" s="575"/>
      <c r="BE8" s="575"/>
      <c r="BF8" s="576"/>
      <c r="BG8" s="577">
        <v>235420</v>
      </c>
      <c r="BH8" s="591"/>
      <c r="BI8" s="591"/>
      <c r="BJ8" s="591"/>
      <c r="BK8" s="591"/>
      <c r="BL8" s="591"/>
      <c r="BM8" s="591"/>
      <c r="BN8" s="592"/>
      <c r="BO8" s="601">
        <v>1.2</v>
      </c>
      <c r="BP8" s="601"/>
      <c r="BQ8" s="601"/>
      <c r="BR8" s="601"/>
      <c r="BS8" s="602" t="s">
        <v>198</v>
      </c>
      <c r="BT8" s="602"/>
      <c r="BU8" s="602"/>
      <c r="BV8" s="602"/>
      <c r="BW8" s="602"/>
      <c r="BX8" s="602"/>
      <c r="BY8" s="602"/>
      <c r="BZ8" s="602"/>
      <c r="CA8" s="602"/>
      <c r="CB8" s="636"/>
      <c r="CD8" s="574" t="s">
        <v>329</v>
      </c>
      <c r="CE8" s="575"/>
      <c r="CF8" s="575"/>
      <c r="CG8" s="575"/>
      <c r="CH8" s="575"/>
      <c r="CI8" s="575"/>
      <c r="CJ8" s="575"/>
      <c r="CK8" s="575"/>
      <c r="CL8" s="575"/>
      <c r="CM8" s="575"/>
      <c r="CN8" s="575"/>
      <c r="CO8" s="575"/>
      <c r="CP8" s="575"/>
      <c r="CQ8" s="576"/>
      <c r="CR8" s="577">
        <v>28651165</v>
      </c>
      <c r="CS8" s="591"/>
      <c r="CT8" s="591"/>
      <c r="CU8" s="591"/>
      <c r="CV8" s="591"/>
      <c r="CW8" s="591"/>
      <c r="CX8" s="591"/>
      <c r="CY8" s="592"/>
      <c r="CZ8" s="601">
        <v>48.9</v>
      </c>
      <c r="DA8" s="601"/>
      <c r="DB8" s="601"/>
      <c r="DC8" s="601"/>
      <c r="DD8" s="583">
        <v>47443</v>
      </c>
      <c r="DE8" s="591"/>
      <c r="DF8" s="591"/>
      <c r="DG8" s="591"/>
      <c r="DH8" s="591"/>
      <c r="DI8" s="591"/>
      <c r="DJ8" s="591"/>
      <c r="DK8" s="591"/>
      <c r="DL8" s="591"/>
      <c r="DM8" s="591"/>
      <c r="DN8" s="591"/>
      <c r="DO8" s="591"/>
      <c r="DP8" s="592"/>
      <c r="DQ8" s="583">
        <v>10654234</v>
      </c>
      <c r="DR8" s="591"/>
      <c r="DS8" s="591"/>
      <c r="DT8" s="591"/>
      <c r="DU8" s="591"/>
      <c r="DV8" s="591"/>
      <c r="DW8" s="591"/>
      <c r="DX8" s="591"/>
      <c r="DY8" s="591"/>
      <c r="DZ8" s="591"/>
      <c r="EA8" s="591"/>
      <c r="EB8" s="591"/>
      <c r="EC8" s="613"/>
    </row>
    <row r="9" spans="2:143" ht="11.25" customHeight="1" x14ac:dyDescent="0.2">
      <c r="B9" s="574" t="s">
        <v>330</v>
      </c>
      <c r="C9" s="575"/>
      <c r="D9" s="575"/>
      <c r="E9" s="575"/>
      <c r="F9" s="575"/>
      <c r="G9" s="575"/>
      <c r="H9" s="575"/>
      <c r="I9" s="575"/>
      <c r="J9" s="575"/>
      <c r="K9" s="575"/>
      <c r="L9" s="575"/>
      <c r="M9" s="575"/>
      <c r="N9" s="575"/>
      <c r="O9" s="575"/>
      <c r="P9" s="575"/>
      <c r="Q9" s="576"/>
      <c r="R9" s="577">
        <v>193064</v>
      </c>
      <c r="S9" s="591"/>
      <c r="T9" s="591"/>
      <c r="U9" s="591"/>
      <c r="V9" s="591"/>
      <c r="W9" s="591"/>
      <c r="X9" s="591"/>
      <c r="Y9" s="592"/>
      <c r="Z9" s="601">
        <v>0.3</v>
      </c>
      <c r="AA9" s="601"/>
      <c r="AB9" s="601"/>
      <c r="AC9" s="601"/>
      <c r="AD9" s="602">
        <v>193064</v>
      </c>
      <c r="AE9" s="602"/>
      <c r="AF9" s="602"/>
      <c r="AG9" s="602"/>
      <c r="AH9" s="602"/>
      <c r="AI9" s="602"/>
      <c r="AJ9" s="602"/>
      <c r="AK9" s="602"/>
      <c r="AL9" s="580">
        <v>0.7</v>
      </c>
      <c r="AM9" s="593"/>
      <c r="AN9" s="593"/>
      <c r="AO9" s="603"/>
      <c r="AP9" s="574" t="s">
        <v>332</v>
      </c>
      <c r="AQ9" s="575"/>
      <c r="AR9" s="575"/>
      <c r="AS9" s="575"/>
      <c r="AT9" s="575"/>
      <c r="AU9" s="575"/>
      <c r="AV9" s="575"/>
      <c r="AW9" s="575"/>
      <c r="AX9" s="575"/>
      <c r="AY9" s="575"/>
      <c r="AZ9" s="575"/>
      <c r="BA9" s="575"/>
      <c r="BB9" s="575"/>
      <c r="BC9" s="575"/>
      <c r="BD9" s="575"/>
      <c r="BE9" s="575"/>
      <c r="BF9" s="576"/>
      <c r="BG9" s="577">
        <v>7302097</v>
      </c>
      <c r="BH9" s="591"/>
      <c r="BI9" s="591"/>
      <c r="BJ9" s="591"/>
      <c r="BK9" s="591"/>
      <c r="BL9" s="591"/>
      <c r="BM9" s="591"/>
      <c r="BN9" s="592"/>
      <c r="BO9" s="601">
        <v>37.6</v>
      </c>
      <c r="BP9" s="601"/>
      <c r="BQ9" s="601"/>
      <c r="BR9" s="601"/>
      <c r="BS9" s="602" t="s">
        <v>198</v>
      </c>
      <c r="BT9" s="602"/>
      <c r="BU9" s="602"/>
      <c r="BV9" s="602"/>
      <c r="BW9" s="602"/>
      <c r="BX9" s="602"/>
      <c r="BY9" s="602"/>
      <c r="BZ9" s="602"/>
      <c r="CA9" s="602"/>
      <c r="CB9" s="636"/>
      <c r="CD9" s="574" t="s">
        <v>334</v>
      </c>
      <c r="CE9" s="575"/>
      <c r="CF9" s="575"/>
      <c r="CG9" s="575"/>
      <c r="CH9" s="575"/>
      <c r="CI9" s="575"/>
      <c r="CJ9" s="575"/>
      <c r="CK9" s="575"/>
      <c r="CL9" s="575"/>
      <c r="CM9" s="575"/>
      <c r="CN9" s="575"/>
      <c r="CO9" s="575"/>
      <c r="CP9" s="575"/>
      <c r="CQ9" s="576"/>
      <c r="CR9" s="577">
        <v>6321393</v>
      </c>
      <c r="CS9" s="591"/>
      <c r="CT9" s="591"/>
      <c r="CU9" s="591"/>
      <c r="CV9" s="591"/>
      <c r="CW9" s="591"/>
      <c r="CX9" s="591"/>
      <c r="CY9" s="592"/>
      <c r="CZ9" s="601">
        <v>10.8</v>
      </c>
      <c r="DA9" s="601"/>
      <c r="DB9" s="601"/>
      <c r="DC9" s="601"/>
      <c r="DD9" s="583">
        <v>198985</v>
      </c>
      <c r="DE9" s="591"/>
      <c r="DF9" s="591"/>
      <c r="DG9" s="591"/>
      <c r="DH9" s="591"/>
      <c r="DI9" s="591"/>
      <c r="DJ9" s="591"/>
      <c r="DK9" s="591"/>
      <c r="DL9" s="591"/>
      <c r="DM9" s="591"/>
      <c r="DN9" s="591"/>
      <c r="DO9" s="591"/>
      <c r="DP9" s="592"/>
      <c r="DQ9" s="583">
        <v>3733862</v>
      </c>
      <c r="DR9" s="591"/>
      <c r="DS9" s="591"/>
      <c r="DT9" s="591"/>
      <c r="DU9" s="591"/>
      <c r="DV9" s="591"/>
      <c r="DW9" s="591"/>
      <c r="DX9" s="591"/>
      <c r="DY9" s="591"/>
      <c r="DZ9" s="591"/>
      <c r="EA9" s="591"/>
      <c r="EB9" s="591"/>
      <c r="EC9" s="613"/>
    </row>
    <row r="10" spans="2:143" ht="11.25" customHeight="1" x14ac:dyDescent="0.2">
      <c r="B10" s="574" t="s">
        <v>133</v>
      </c>
      <c r="C10" s="575"/>
      <c r="D10" s="575"/>
      <c r="E10" s="575"/>
      <c r="F10" s="575"/>
      <c r="G10" s="575"/>
      <c r="H10" s="575"/>
      <c r="I10" s="575"/>
      <c r="J10" s="575"/>
      <c r="K10" s="575"/>
      <c r="L10" s="575"/>
      <c r="M10" s="575"/>
      <c r="N10" s="575"/>
      <c r="O10" s="575"/>
      <c r="P10" s="575"/>
      <c r="Q10" s="576"/>
      <c r="R10" s="577" t="s">
        <v>198</v>
      </c>
      <c r="S10" s="591"/>
      <c r="T10" s="591"/>
      <c r="U10" s="591"/>
      <c r="V10" s="591"/>
      <c r="W10" s="591"/>
      <c r="X10" s="591"/>
      <c r="Y10" s="592"/>
      <c r="Z10" s="601" t="s">
        <v>198</v>
      </c>
      <c r="AA10" s="601"/>
      <c r="AB10" s="601"/>
      <c r="AC10" s="601"/>
      <c r="AD10" s="602" t="s">
        <v>198</v>
      </c>
      <c r="AE10" s="602"/>
      <c r="AF10" s="602"/>
      <c r="AG10" s="602"/>
      <c r="AH10" s="602"/>
      <c r="AI10" s="602"/>
      <c r="AJ10" s="602"/>
      <c r="AK10" s="602"/>
      <c r="AL10" s="580" t="s">
        <v>198</v>
      </c>
      <c r="AM10" s="593"/>
      <c r="AN10" s="593"/>
      <c r="AO10" s="603"/>
      <c r="AP10" s="574" t="s">
        <v>189</v>
      </c>
      <c r="AQ10" s="575"/>
      <c r="AR10" s="575"/>
      <c r="AS10" s="575"/>
      <c r="AT10" s="575"/>
      <c r="AU10" s="575"/>
      <c r="AV10" s="575"/>
      <c r="AW10" s="575"/>
      <c r="AX10" s="575"/>
      <c r="AY10" s="575"/>
      <c r="AZ10" s="575"/>
      <c r="BA10" s="575"/>
      <c r="BB10" s="575"/>
      <c r="BC10" s="575"/>
      <c r="BD10" s="575"/>
      <c r="BE10" s="575"/>
      <c r="BF10" s="576"/>
      <c r="BG10" s="577">
        <v>312723</v>
      </c>
      <c r="BH10" s="591"/>
      <c r="BI10" s="591"/>
      <c r="BJ10" s="591"/>
      <c r="BK10" s="591"/>
      <c r="BL10" s="591"/>
      <c r="BM10" s="591"/>
      <c r="BN10" s="592"/>
      <c r="BO10" s="601">
        <v>1.6</v>
      </c>
      <c r="BP10" s="601"/>
      <c r="BQ10" s="601"/>
      <c r="BR10" s="601"/>
      <c r="BS10" s="602" t="s">
        <v>198</v>
      </c>
      <c r="BT10" s="602"/>
      <c r="BU10" s="602"/>
      <c r="BV10" s="602"/>
      <c r="BW10" s="602"/>
      <c r="BX10" s="602"/>
      <c r="BY10" s="602"/>
      <c r="BZ10" s="602"/>
      <c r="CA10" s="602"/>
      <c r="CB10" s="636"/>
      <c r="CD10" s="574" t="s">
        <v>44</v>
      </c>
      <c r="CE10" s="575"/>
      <c r="CF10" s="575"/>
      <c r="CG10" s="575"/>
      <c r="CH10" s="575"/>
      <c r="CI10" s="575"/>
      <c r="CJ10" s="575"/>
      <c r="CK10" s="575"/>
      <c r="CL10" s="575"/>
      <c r="CM10" s="575"/>
      <c r="CN10" s="575"/>
      <c r="CO10" s="575"/>
      <c r="CP10" s="575"/>
      <c r="CQ10" s="576"/>
      <c r="CR10" s="577">
        <v>10435</v>
      </c>
      <c r="CS10" s="591"/>
      <c r="CT10" s="591"/>
      <c r="CU10" s="591"/>
      <c r="CV10" s="591"/>
      <c r="CW10" s="591"/>
      <c r="CX10" s="591"/>
      <c r="CY10" s="592"/>
      <c r="CZ10" s="601">
        <v>0</v>
      </c>
      <c r="DA10" s="601"/>
      <c r="DB10" s="601"/>
      <c r="DC10" s="601"/>
      <c r="DD10" s="583" t="s">
        <v>198</v>
      </c>
      <c r="DE10" s="591"/>
      <c r="DF10" s="591"/>
      <c r="DG10" s="591"/>
      <c r="DH10" s="591"/>
      <c r="DI10" s="591"/>
      <c r="DJ10" s="591"/>
      <c r="DK10" s="591"/>
      <c r="DL10" s="591"/>
      <c r="DM10" s="591"/>
      <c r="DN10" s="591"/>
      <c r="DO10" s="591"/>
      <c r="DP10" s="592"/>
      <c r="DQ10" s="583">
        <v>10435</v>
      </c>
      <c r="DR10" s="591"/>
      <c r="DS10" s="591"/>
      <c r="DT10" s="591"/>
      <c r="DU10" s="591"/>
      <c r="DV10" s="591"/>
      <c r="DW10" s="591"/>
      <c r="DX10" s="591"/>
      <c r="DY10" s="591"/>
      <c r="DZ10" s="591"/>
      <c r="EA10" s="591"/>
      <c r="EB10" s="591"/>
      <c r="EC10" s="613"/>
    </row>
    <row r="11" spans="2:143" ht="11.25" customHeight="1" x14ac:dyDescent="0.2">
      <c r="B11" s="574" t="s">
        <v>107</v>
      </c>
      <c r="C11" s="575"/>
      <c r="D11" s="575"/>
      <c r="E11" s="575"/>
      <c r="F11" s="575"/>
      <c r="G11" s="575"/>
      <c r="H11" s="575"/>
      <c r="I11" s="575"/>
      <c r="J11" s="575"/>
      <c r="K11" s="575"/>
      <c r="L11" s="575"/>
      <c r="M11" s="575"/>
      <c r="N11" s="575"/>
      <c r="O11" s="575"/>
      <c r="P11" s="575"/>
      <c r="Q11" s="576"/>
      <c r="R11" s="577">
        <v>3187132</v>
      </c>
      <c r="S11" s="591"/>
      <c r="T11" s="591"/>
      <c r="U11" s="591"/>
      <c r="V11" s="591"/>
      <c r="W11" s="591"/>
      <c r="X11" s="591"/>
      <c r="Y11" s="592"/>
      <c r="Z11" s="580">
        <v>5.0999999999999996</v>
      </c>
      <c r="AA11" s="593"/>
      <c r="AB11" s="593"/>
      <c r="AC11" s="594"/>
      <c r="AD11" s="583">
        <v>3187132</v>
      </c>
      <c r="AE11" s="591"/>
      <c r="AF11" s="591"/>
      <c r="AG11" s="591"/>
      <c r="AH11" s="591"/>
      <c r="AI11" s="591"/>
      <c r="AJ11" s="591"/>
      <c r="AK11" s="592"/>
      <c r="AL11" s="580">
        <v>11.7</v>
      </c>
      <c r="AM11" s="593"/>
      <c r="AN11" s="593"/>
      <c r="AO11" s="603"/>
      <c r="AP11" s="574" t="s">
        <v>336</v>
      </c>
      <c r="AQ11" s="575"/>
      <c r="AR11" s="575"/>
      <c r="AS11" s="575"/>
      <c r="AT11" s="575"/>
      <c r="AU11" s="575"/>
      <c r="AV11" s="575"/>
      <c r="AW11" s="575"/>
      <c r="AX11" s="575"/>
      <c r="AY11" s="575"/>
      <c r="AZ11" s="575"/>
      <c r="BA11" s="575"/>
      <c r="BB11" s="575"/>
      <c r="BC11" s="575"/>
      <c r="BD11" s="575"/>
      <c r="BE11" s="575"/>
      <c r="BF11" s="576"/>
      <c r="BG11" s="577">
        <v>637350</v>
      </c>
      <c r="BH11" s="591"/>
      <c r="BI11" s="591"/>
      <c r="BJ11" s="591"/>
      <c r="BK11" s="591"/>
      <c r="BL11" s="591"/>
      <c r="BM11" s="591"/>
      <c r="BN11" s="592"/>
      <c r="BO11" s="601">
        <v>3.3</v>
      </c>
      <c r="BP11" s="601"/>
      <c r="BQ11" s="601"/>
      <c r="BR11" s="601"/>
      <c r="BS11" s="602">
        <v>120379</v>
      </c>
      <c r="BT11" s="602"/>
      <c r="BU11" s="602"/>
      <c r="BV11" s="602"/>
      <c r="BW11" s="602"/>
      <c r="BX11" s="602"/>
      <c r="BY11" s="602"/>
      <c r="BZ11" s="602"/>
      <c r="CA11" s="602"/>
      <c r="CB11" s="636"/>
      <c r="CD11" s="574" t="s">
        <v>339</v>
      </c>
      <c r="CE11" s="575"/>
      <c r="CF11" s="575"/>
      <c r="CG11" s="575"/>
      <c r="CH11" s="575"/>
      <c r="CI11" s="575"/>
      <c r="CJ11" s="575"/>
      <c r="CK11" s="575"/>
      <c r="CL11" s="575"/>
      <c r="CM11" s="575"/>
      <c r="CN11" s="575"/>
      <c r="CO11" s="575"/>
      <c r="CP11" s="575"/>
      <c r="CQ11" s="576"/>
      <c r="CR11" s="577">
        <v>262362</v>
      </c>
      <c r="CS11" s="591"/>
      <c r="CT11" s="591"/>
      <c r="CU11" s="591"/>
      <c r="CV11" s="591"/>
      <c r="CW11" s="591"/>
      <c r="CX11" s="591"/>
      <c r="CY11" s="592"/>
      <c r="CZ11" s="601">
        <v>0.4</v>
      </c>
      <c r="DA11" s="601"/>
      <c r="DB11" s="601"/>
      <c r="DC11" s="601"/>
      <c r="DD11" s="583">
        <v>18730</v>
      </c>
      <c r="DE11" s="591"/>
      <c r="DF11" s="591"/>
      <c r="DG11" s="591"/>
      <c r="DH11" s="591"/>
      <c r="DI11" s="591"/>
      <c r="DJ11" s="591"/>
      <c r="DK11" s="591"/>
      <c r="DL11" s="591"/>
      <c r="DM11" s="591"/>
      <c r="DN11" s="591"/>
      <c r="DO11" s="591"/>
      <c r="DP11" s="592"/>
      <c r="DQ11" s="583">
        <v>160942</v>
      </c>
      <c r="DR11" s="591"/>
      <c r="DS11" s="591"/>
      <c r="DT11" s="591"/>
      <c r="DU11" s="591"/>
      <c r="DV11" s="591"/>
      <c r="DW11" s="591"/>
      <c r="DX11" s="591"/>
      <c r="DY11" s="591"/>
      <c r="DZ11" s="591"/>
      <c r="EA11" s="591"/>
      <c r="EB11" s="591"/>
      <c r="EC11" s="613"/>
    </row>
    <row r="12" spans="2:143" ht="11.25" customHeight="1" x14ac:dyDescent="0.2">
      <c r="B12" s="574" t="s">
        <v>147</v>
      </c>
      <c r="C12" s="575"/>
      <c r="D12" s="575"/>
      <c r="E12" s="575"/>
      <c r="F12" s="575"/>
      <c r="G12" s="575"/>
      <c r="H12" s="575"/>
      <c r="I12" s="575"/>
      <c r="J12" s="575"/>
      <c r="K12" s="575"/>
      <c r="L12" s="575"/>
      <c r="M12" s="575"/>
      <c r="N12" s="575"/>
      <c r="O12" s="575"/>
      <c r="P12" s="575"/>
      <c r="Q12" s="576"/>
      <c r="R12" s="577">
        <v>61228</v>
      </c>
      <c r="S12" s="591"/>
      <c r="T12" s="591"/>
      <c r="U12" s="591"/>
      <c r="V12" s="591"/>
      <c r="W12" s="591"/>
      <c r="X12" s="591"/>
      <c r="Y12" s="592"/>
      <c r="Z12" s="601">
        <v>0.1</v>
      </c>
      <c r="AA12" s="601"/>
      <c r="AB12" s="601"/>
      <c r="AC12" s="601"/>
      <c r="AD12" s="602">
        <v>61228</v>
      </c>
      <c r="AE12" s="602"/>
      <c r="AF12" s="602"/>
      <c r="AG12" s="602"/>
      <c r="AH12" s="602"/>
      <c r="AI12" s="602"/>
      <c r="AJ12" s="602"/>
      <c r="AK12" s="602"/>
      <c r="AL12" s="580">
        <v>0.2</v>
      </c>
      <c r="AM12" s="593"/>
      <c r="AN12" s="593"/>
      <c r="AO12" s="603"/>
      <c r="AP12" s="574" t="s">
        <v>340</v>
      </c>
      <c r="AQ12" s="575"/>
      <c r="AR12" s="575"/>
      <c r="AS12" s="575"/>
      <c r="AT12" s="575"/>
      <c r="AU12" s="575"/>
      <c r="AV12" s="575"/>
      <c r="AW12" s="575"/>
      <c r="AX12" s="575"/>
      <c r="AY12" s="575"/>
      <c r="AZ12" s="575"/>
      <c r="BA12" s="575"/>
      <c r="BB12" s="575"/>
      <c r="BC12" s="575"/>
      <c r="BD12" s="575"/>
      <c r="BE12" s="575"/>
      <c r="BF12" s="576"/>
      <c r="BG12" s="577">
        <v>8239761</v>
      </c>
      <c r="BH12" s="591"/>
      <c r="BI12" s="591"/>
      <c r="BJ12" s="591"/>
      <c r="BK12" s="591"/>
      <c r="BL12" s="591"/>
      <c r="BM12" s="591"/>
      <c r="BN12" s="592"/>
      <c r="BO12" s="601">
        <v>42.5</v>
      </c>
      <c r="BP12" s="601"/>
      <c r="BQ12" s="601"/>
      <c r="BR12" s="601"/>
      <c r="BS12" s="602" t="s">
        <v>198</v>
      </c>
      <c r="BT12" s="602"/>
      <c r="BU12" s="602"/>
      <c r="BV12" s="602"/>
      <c r="BW12" s="602"/>
      <c r="BX12" s="602"/>
      <c r="BY12" s="602"/>
      <c r="BZ12" s="602"/>
      <c r="CA12" s="602"/>
      <c r="CB12" s="636"/>
      <c r="CD12" s="574" t="s">
        <v>93</v>
      </c>
      <c r="CE12" s="575"/>
      <c r="CF12" s="575"/>
      <c r="CG12" s="575"/>
      <c r="CH12" s="575"/>
      <c r="CI12" s="575"/>
      <c r="CJ12" s="575"/>
      <c r="CK12" s="575"/>
      <c r="CL12" s="575"/>
      <c r="CM12" s="575"/>
      <c r="CN12" s="575"/>
      <c r="CO12" s="575"/>
      <c r="CP12" s="575"/>
      <c r="CQ12" s="576"/>
      <c r="CR12" s="577">
        <v>541741</v>
      </c>
      <c r="CS12" s="591"/>
      <c r="CT12" s="591"/>
      <c r="CU12" s="591"/>
      <c r="CV12" s="591"/>
      <c r="CW12" s="591"/>
      <c r="CX12" s="591"/>
      <c r="CY12" s="592"/>
      <c r="CZ12" s="601">
        <v>0.9</v>
      </c>
      <c r="DA12" s="601"/>
      <c r="DB12" s="601"/>
      <c r="DC12" s="601"/>
      <c r="DD12" s="583" t="s">
        <v>198</v>
      </c>
      <c r="DE12" s="591"/>
      <c r="DF12" s="591"/>
      <c r="DG12" s="591"/>
      <c r="DH12" s="591"/>
      <c r="DI12" s="591"/>
      <c r="DJ12" s="591"/>
      <c r="DK12" s="591"/>
      <c r="DL12" s="591"/>
      <c r="DM12" s="591"/>
      <c r="DN12" s="591"/>
      <c r="DO12" s="591"/>
      <c r="DP12" s="592"/>
      <c r="DQ12" s="583">
        <v>425854</v>
      </c>
      <c r="DR12" s="591"/>
      <c r="DS12" s="591"/>
      <c r="DT12" s="591"/>
      <c r="DU12" s="591"/>
      <c r="DV12" s="591"/>
      <c r="DW12" s="591"/>
      <c r="DX12" s="591"/>
      <c r="DY12" s="591"/>
      <c r="DZ12" s="591"/>
      <c r="EA12" s="591"/>
      <c r="EB12" s="591"/>
      <c r="EC12" s="613"/>
    </row>
    <row r="13" spans="2:143" ht="11.25" customHeight="1" x14ac:dyDescent="0.2">
      <c r="B13" s="574" t="s">
        <v>341</v>
      </c>
      <c r="C13" s="575"/>
      <c r="D13" s="575"/>
      <c r="E13" s="575"/>
      <c r="F13" s="575"/>
      <c r="G13" s="575"/>
      <c r="H13" s="575"/>
      <c r="I13" s="575"/>
      <c r="J13" s="575"/>
      <c r="K13" s="575"/>
      <c r="L13" s="575"/>
      <c r="M13" s="575"/>
      <c r="N13" s="575"/>
      <c r="O13" s="575"/>
      <c r="P13" s="575"/>
      <c r="Q13" s="576"/>
      <c r="R13" s="577" t="s">
        <v>198</v>
      </c>
      <c r="S13" s="591"/>
      <c r="T13" s="591"/>
      <c r="U13" s="591"/>
      <c r="V13" s="591"/>
      <c r="W13" s="591"/>
      <c r="X13" s="591"/>
      <c r="Y13" s="592"/>
      <c r="Z13" s="601" t="s">
        <v>198</v>
      </c>
      <c r="AA13" s="601"/>
      <c r="AB13" s="601"/>
      <c r="AC13" s="601"/>
      <c r="AD13" s="602" t="s">
        <v>198</v>
      </c>
      <c r="AE13" s="602"/>
      <c r="AF13" s="602"/>
      <c r="AG13" s="602"/>
      <c r="AH13" s="602"/>
      <c r="AI13" s="602"/>
      <c r="AJ13" s="602"/>
      <c r="AK13" s="602"/>
      <c r="AL13" s="580" t="s">
        <v>198</v>
      </c>
      <c r="AM13" s="593"/>
      <c r="AN13" s="593"/>
      <c r="AO13" s="603"/>
      <c r="AP13" s="574" t="s">
        <v>342</v>
      </c>
      <c r="AQ13" s="575"/>
      <c r="AR13" s="575"/>
      <c r="AS13" s="575"/>
      <c r="AT13" s="575"/>
      <c r="AU13" s="575"/>
      <c r="AV13" s="575"/>
      <c r="AW13" s="575"/>
      <c r="AX13" s="575"/>
      <c r="AY13" s="575"/>
      <c r="AZ13" s="575"/>
      <c r="BA13" s="575"/>
      <c r="BB13" s="575"/>
      <c r="BC13" s="575"/>
      <c r="BD13" s="575"/>
      <c r="BE13" s="575"/>
      <c r="BF13" s="576"/>
      <c r="BG13" s="577">
        <v>8207703</v>
      </c>
      <c r="BH13" s="591"/>
      <c r="BI13" s="591"/>
      <c r="BJ13" s="591"/>
      <c r="BK13" s="591"/>
      <c r="BL13" s="591"/>
      <c r="BM13" s="591"/>
      <c r="BN13" s="592"/>
      <c r="BO13" s="601">
        <v>42.3</v>
      </c>
      <c r="BP13" s="601"/>
      <c r="BQ13" s="601"/>
      <c r="BR13" s="601"/>
      <c r="BS13" s="602" t="s">
        <v>198</v>
      </c>
      <c r="BT13" s="602"/>
      <c r="BU13" s="602"/>
      <c r="BV13" s="602"/>
      <c r="BW13" s="602"/>
      <c r="BX13" s="602"/>
      <c r="BY13" s="602"/>
      <c r="BZ13" s="602"/>
      <c r="CA13" s="602"/>
      <c r="CB13" s="636"/>
      <c r="CD13" s="574" t="s">
        <v>344</v>
      </c>
      <c r="CE13" s="575"/>
      <c r="CF13" s="575"/>
      <c r="CG13" s="575"/>
      <c r="CH13" s="575"/>
      <c r="CI13" s="575"/>
      <c r="CJ13" s="575"/>
      <c r="CK13" s="575"/>
      <c r="CL13" s="575"/>
      <c r="CM13" s="575"/>
      <c r="CN13" s="575"/>
      <c r="CO13" s="575"/>
      <c r="CP13" s="575"/>
      <c r="CQ13" s="576"/>
      <c r="CR13" s="577">
        <v>2822038</v>
      </c>
      <c r="CS13" s="591"/>
      <c r="CT13" s="591"/>
      <c r="CU13" s="591"/>
      <c r="CV13" s="591"/>
      <c r="CW13" s="591"/>
      <c r="CX13" s="591"/>
      <c r="CY13" s="592"/>
      <c r="CZ13" s="601">
        <v>4.8</v>
      </c>
      <c r="DA13" s="601"/>
      <c r="DB13" s="601"/>
      <c r="DC13" s="601"/>
      <c r="DD13" s="583">
        <v>413678</v>
      </c>
      <c r="DE13" s="591"/>
      <c r="DF13" s="591"/>
      <c r="DG13" s="591"/>
      <c r="DH13" s="591"/>
      <c r="DI13" s="591"/>
      <c r="DJ13" s="591"/>
      <c r="DK13" s="591"/>
      <c r="DL13" s="591"/>
      <c r="DM13" s="591"/>
      <c r="DN13" s="591"/>
      <c r="DO13" s="591"/>
      <c r="DP13" s="592"/>
      <c r="DQ13" s="583">
        <v>2424205</v>
      </c>
      <c r="DR13" s="591"/>
      <c r="DS13" s="591"/>
      <c r="DT13" s="591"/>
      <c r="DU13" s="591"/>
      <c r="DV13" s="591"/>
      <c r="DW13" s="591"/>
      <c r="DX13" s="591"/>
      <c r="DY13" s="591"/>
      <c r="DZ13" s="591"/>
      <c r="EA13" s="591"/>
      <c r="EB13" s="591"/>
      <c r="EC13" s="613"/>
    </row>
    <row r="14" spans="2:143" ht="11.25" customHeight="1" x14ac:dyDescent="0.2">
      <c r="B14" s="574" t="s">
        <v>345</v>
      </c>
      <c r="C14" s="575"/>
      <c r="D14" s="575"/>
      <c r="E14" s="575"/>
      <c r="F14" s="575"/>
      <c r="G14" s="575"/>
      <c r="H14" s="575"/>
      <c r="I14" s="575"/>
      <c r="J14" s="575"/>
      <c r="K14" s="575"/>
      <c r="L14" s="575"/>
      <c r="M14" s="575"/>
      <c r="N14" s="575"/>
      <c r="O14" s="575"/>
      <c r="P14" s="575"/>
      <c r="Q14" s="576"/>
      <c r="R14" s="577">
        <v>1</v>
      </c>
      <c r="S14" s="591"/>
      <c r="T14" s="591"/>
      <c r="U14" s="591"/>
      <c r="V14" s="591"/>
      <c r="W14" s="591"/>
      <c r="X14" s="591"/>
      <c r="Y14" s="592"/>
      <c r="Z14" s="601">
        <v>0</v>
      </c>
      <c r="AA14" s="601"/>
      <c r="AB14" s="601"/>
      <c r="AC14" s="601"/>
      <c r="AD14" s="602">
        <v>1</v>
      </c>
      <c r="AE14" s="602"/>
      <c r="AF14" s="602"/>
      <c r="AG14" s="602"/>
      <c r="AH14" s="602"/>
      <c r="AI14" s="602"/>
      <c r="AJ14" s="602"/>
      <c r="AK14" s="602"/>
      <c r="AL14" s="580">
        <v>0</v>
      </c>
      <c r="AM14" s="593"/>
      <c r="AN14" s="593"/>
      <c r="AO14" s="603"/>
      <c r="AP14" s="574" t="s">
        <v>214</v>
      </c>
      <c r="AQ14" s="575"/>
      <c r="AR14" s="575"/>
      <c r="AS14" s="575"/>
      <c r="AT14" s="575"/>
      <c r="AU14" s="575"/>
      <c r="AV14" s="575"/>
      <c r="AW14" s="575"/>
      <c r="AX14" s="575"/>
      <c r="AY14" s="575"/>
      <c r="AZ14" s="575"/>
      <c r="BA14" s="575"/>
      <c r="BB14" s="575"/>
      <c r="BC14" s="575"/>
      <c r="BD14" s="575"/>
      <c r="BE14" s="575"/>
      <c r="BF14" s="576"/>
      <c r="BG14" s="577">
        <v>307475</v>
      </c>
      <c r="BH14" s="591"/>
      <c r="BI14" s="591"/>
      <c r="BJ14" s="591"/>
      <c r="BK14" s="591"/>
      <c r="BL14" s="591"/>
      <c r="BM14" s="591"/>
      <c r="BN14" s="592"/>
      <c r="BO14" s="601">
        <v>1.6</v>
      </c>
      <c r="BP14" s="601"/>
      <c r="BQ14" s="601"/>
      <c r="BR14" s="601"/>
      <c r="BS14" s="602" t="s">
        <v>198</v>
      </c>
      <c r="BT14" s="602"/>
      <c r="BU14" s="602"/>
      <c r="BV14" s="602"/>
      <c r="BW14" s="602"/>
      <c r="BX14" s="602"/>
      <c r="BY14" s="602"/>
      <c r="BZ14" s="602"/>
      <c r="CA14" s="602"/>
      <c r="CB14" s="636"/>
      <c r="CD14" s="574" t="s">
        <v>347</v>
      </c>
      <c r="CE14" s="575"/>
      <c r="CF14" s="575"/>
      <c r="CG14" s="575"/>
      <c r="CH14" s="575"/>
      <c r="CI14" s="575"/>
      <c r="CJ14" s="575"/>
      <c r="CK14" s="575"/>
      <c r="CL14" s="575"/>
      <c r="CM14" s="575"/>
      <c r="CN14" s="575"/>
      <c r="CO14" s="575"/>
      <c r="CP14" s="575"/>
      <c r="CQ14" s="576"/>
      <c r="CR14" s="577">
        <v>1674165</v>
      </c>
      <c r="CS14" s="591"/>
      <c r="CT14" s="591"/>
      <c r="CU14" s="591"/>
      <c r="CV14" s="591"/>
      <c r="CW14" s="591"/>
      <c r="CX14" s="591"/>
      <c r="CY14" s="592"/>
      <c r="CZ14" s="601">
        <v>2.9</v>
      </c>
      <c r="DA14" s="601"/>
      <c r="DB14" s="601"/>
      <c r="DC14" s="601"/>
      <c r="DD14" s="583">
        <v>17794</v>
      </c>
      <c r="DE14" s="591"/>
      <c r="DF14" s="591"/>
      <c r="DG14" s="591"/>
      <c r="DH14" s="591"/>
      <c r="DI14" s="591"/>
      <c r="DJ14" s="591"/>
      <c r="DK14" s="591"/>
      <c r="DL14" s="591"/>
      <c r="DM14" s="591"/>
      <c r="DN14" s="591"/>
      <c r="DO14" s="591"/>
      <c r="DP14" s="592"/>
      <c r="DQ14" s="583">
        <v>1566107</v>
      </c>
      <c r="DR14" s="591"/>
      <c r="DS14" s="591"/>
      <c r="DT14" s="591"/>
      <c r="DU14" s="591"/>
      <c r="DV14" s="591"/>
      <c r="DW14" s="591"/>
      <c r="DX14" s="591"/>
      <c r="DY14" s="591"/>
      <c r="DZ14" s="591"/>
      <c r="EA14" s="591"/>
      <c r="EB14" s="591"/>
      <c r="EC14" s="613"/>
    </row>
    <row r="15" spans="2:143" ht="11.25" customHeight="1" x14ac:dyDescent="0.2">
      <c r="B15" s="574" t="s">
        <v>316</v>
      </c>
      <c r="C15" s="575"/>
      <c r="D15" s="575"/>
      <c r="E15" s="575"/>
      <c r="F15" s="575"/>
      <c r="G15" s="575"/>
      <c r="H15" s="575"/>
      <c r="I15" s="575"/>
      <c r="J15" s="575"/>
      <c r="K15" s="575"/>
      <c r="L15" s="575"/>
      <c r="M15" s="575"/>
      <c r="N15" s="575"/>
      <c r="O15" s="575"/>
      <c r="P15" s="575"/>
      <c r="Q15" s="576"/>
      <c r="R15" s="577" t="s">
        <v>198</v>
      </c>
      <c r="S15" s="591"/>
      <c r="T15" s="591"/>
      <c r="U15" s="591"/>
      <c r="V15" s="591"/>
      <c r="W15" s="591"/>
      <c r="X15" s="591"/>
      <c r="Y15" s="592"/>
      <c r="Z15" s="601" t="s">
        <v>198</v>
      </c>
      <c r="AA15" s="601"/>
      <c r="AB15" s="601"/>
      <c r="AC15" s="601"/>
      <c r="AD15" s="602" t="s">
        <v>198</v>
      </c>
      <c r="AE15" s="602"/>
      <c r="AF15" s="602"/>
      <c r="AG15" s="602"/>
      <c r="AH15" s="602"/>
      <c r="AI15" s="602"/>
      <c r="AJ15" s="602"/>
      <c r="AK15" s="602"/>
      <c r="AL15" s="580" t="s">
        <v>198</v>
      </c>
      <c r="AM15" s="593"/>
      <c r="AN15" s="593"/>
      <c r="AO15" s="603"/>
      <c r="AP15" s="574" t="s">
        <v>348</v>
      </c>
      <c r="AQ15" s="575"/>
      <c r="AR15" s="575"/>
      <c r="AS15" s="575"/>
      <c r="AT15" s="575"/>
      <c r="AU15" s="575"/>
      <c r="AV15" s="575"/>
      <c r="AW15" s="575"/>
      <c r="AX15" s="575"/>
      <c r="AY15" s="575"/>
      <c r="AZ15" s="575"/>
      <c r="BA15" s="575"/>
      <c r="BB15" s="575"/>
      <c r="BC15" s="575"/>
      <c r="BD15" s="575"/>
      <c r="BE15" s="575"/>
      <c r="BF15" s="576"/>
      <c r="BG15" s="577">
        <v>864004</v>
      </c>
      <c r="BH15" s="591"/>
      <c r="BI15" s="591"/>
      <c r="BJ15" s="591"/>
      <c r="BK15" s="591"/>
      <c r="BL15" s="591"/>
      <c r="BM15" s="591"/>
      <c r="BN15" s="592"/>
      <c r="BO15" s="601">
        <v>4.5</v>
      </c>
      <c r="BP15" s="601"/>
      <c r="BQ15" s="601"/>
      <c r="BR15" s="601"/>
      <c r="BS15" s="602" t="s">
        <v>198</v>
      </c>
      <c r="BT15" s="602"/>
      <c r="BU15" s="602"/>
      <c r="BV15" s="602"/>
      <c r="BW15" s="602"/>
      <c r="BX15" s="602"/>
      <c r="BY15" s="602"/>
      <c r="BZ15" s="602"/>
      <c r="CA15" s="602"/>
      <c r="CB15" s="636"/>
      <c r="CD15" s="574" t="s">
        <v>350</v>
      </c>
      <c r="CE15" s="575"/>
      <c r="CF15" s="575"/>
      <c r="CG15" s="575"/>
      <c r="CH15" s="575"/>
      <c r="CI15" s="575"/>
      <c r="CJ15" s="575"/>
      <c r="CK15" s="575"/>
      <c r="CL15" s="575"/>
      <c r="CM15" s="575"/>
      <c r="CN15" s="575"/>
      <c r="CO15" s="575"/>
      <c r="CP15" s="575"/>
      <c r="CQ15" s="576"/>
      <c r="CR15" s="577">
        <v>6025552</v>
      </c>
      <c r="CS15" s="591"/>
      <c r="CT15" s="591"/>
      <c r="CU15" s="591"/>
      <c r="CV15" s="591"/>
      <c r="CW15" s="591"/>
      <c r="CX15" s="591"/>
      <c r="CY15" s="592"/>
      <c r="CZ15" s="601">
        <v>10.3</v>
      </c>
      <c r="DA15" s="601"/>
      <c r="DB15" s="601"/>
      <c r="DC15" s="601"/>
      <c r="DD15" s="583">
        <v>1199742</v>
      </c>
      <c r="DE15" s="591"/>
      <c r="DF15" s="591"/>
      <c r="DG15" s="591"/>
      <c r="DH15" s="591"/>
      <c r="DI15" s="591"/>
      <c r="DJ15" s="591"/>
      <c r="DK15" s="591"/>
      <c r="DL15" s="591"/>
      <c r="DM15" s="591"/>
      <c r="DN15" s="591"/>
      <c r="DO15" s="591"/>
      <c r="DP15" s="592"/>
      <c r="DQ15" s="583">
        <v>3820902</v>
      </c>
      <c r="DR15" s="591"/>
      <c r="DS15" s="591"/>
      <c r="DT15" s="591"/>
      <c r="DU15" s="591"/>
      <c r="DV15" s="591"/>
      <c r="DW15" s="591"/>
      <c r="DX15" s="591"/>
      <c r="DY15" s="591"/>
      <c r="DZ15" s="591"/>
      <c r="EA15" s="591"/>
      <c r="EB15" s="591"/>
      <c r="EC15" s="613"/>
    </row>
    <row r="16" spans="2:143" ht="11.25" customHeight="1" x14ac:dyDescent="0.2">
      <c r="B16" s="574" t="s">
        <v>351</v>
      </c>
      <c r="C16" s="575"/>
      <c r="D16" s="575"/>
      <c r="E16" s="575"/>
      <c r="F16" s="575"/>
      <c r="G16" s="575"/>
      <c r="H16" s="575"/>
      <c r="I16" s="575"/>
      <c r="J16" s="575"/>
      <c r="K16" s="575"/>
      <c r="L16" s="575"/>
      <c r="M16" s="575"/>
      <c r="N16" s="575"/>
      <c r="O16" s="575"/>
      <c r="P16" s="575"/>
      <c r="Q16" s="576"/>
      <c r="R16" s="577">
        <v>62732</v>
      </c>
      <c r="S16" s="591"/>
      <c r="T16" s="591"/>
      <c r="U16" s="591"/>
      <c r="V16" s="591"/>
      <c r="W16" s="591"/>
      <c r="X16" s="591"/>
      <c r="Y16" s="592"/>
      <c r="Z16" s="601">
        <v>0.1</v>
      </c>
      <c r="AA16" s="601"/>
      <c r="AB16" s="601"/>
      <c r="AC16" s="601"/>
      <c r="AD16" s="602">
        <v>62732</v>
      </c>
      <c r="AE16" s="602"/>
      <c r="AF16" s="602"/>
      <c r="AG16" s="602"/>
      <c r="AH16" s="602"/>
      <c r="AI16" s="602"/>
      <c r="AJ16" s="602"/>
      <c r="AK16" s="602"/>
      <c r="AL16" s="580">
        <v>0.2</v>
      </c>
      <c r="AM16" s="593"/>
      <c r="AN16" s="593"/>
      <c r="AO16" s="603"/>
      <c r="AP16" s="574" t="s">
        <v>352</v>
      </c>
      <c r="AQ16" s="575"/>
      <c r="AR16" s="575"/>
      <c r="AS16" s="575"/>
      <c r="AT16" s="575"/>
      <c r="AU16" s="575"/>
      <c r="AV16" s="575"/>
      <c r="AW16" s="575"/>
      <c r="AX16" s="575"/>
      <c r="AY16" s="575"/>
      <c r="AZ16" s="575"/>
      <c r="BA16" s="575"/>
      <c r="BB16" s="575"/>
      <c r="BC16" s="575"/>
      <c r="BD16" s="575"/>
      <c r="BE16" s="575"/>
      <c r="BF16" s="576"/>
      <c r="BG16" s="577">
        <v>2</v>
      </c>
      <c r="BH16" s="591"/>
      <c r="BI16" s="591"/>
      <c r="BJ16" s="591"/>
      <c r="BK16" s="591"/>
      <c r="BL16" s="591"/>
      <c r="BM16" s="591"/>
      <c r="BN16" s="592"/>
      <c r="BO16" s="601">
        <v>0</v>
      </c>
      <c r="BP16" s="601"/>
      <c r="BQ16" s="601"/>
      <c r="BR16" s="601"/>
      <c r="BS16" s="602" t="s">
        <v>198</v>
      </c>
      <c r="BT16" s="602"/>
      <c r="BU16" s="602"/>
      <c r="BV16" s="602"/>
      <c r="BW16" s="602"/>
      <c r="BX16" s="602"/>
      <c r="BY16" s="602"/>
      <c r="BZ16" s="602"/>
      <c r="CA16" s="602"/>
      <c r="CB16" s="636"/>
      <c r="CD16" s="574" t="s">
        <v>353</v>
      </c>
      <c r="CE16" s="575"/>
      <c r="CF16" s="575"/>
      <c r="CG16" s="575"/>
      <c r="CH16" s="575"/>
      <c r="CI16" s="575"/>
      <c r="CJ16" s="575"/>
      <c r="CK16" s="575"/>
      <c r="CL16" s="575"/>
      <c r="CM16" s="575"/>
      <c r="CN16" s="575"/>
      <c r="CO16" s="575"/>
      <c r="CP16" s="575"/>
      <c r="CQ16" s="576"/>
      <c r="CR16" s="577">
        <v>91826</v>
      </c>
      <c r="CS16" s="591"/>
      <c r="CT16" s="591"/>
      <c r="CU16" s="591"/>
      <c r="CV16" s="591"/>
      <c r="CW16" s="591"/>
      <c r="CX16" s="591"/>
      <c r="CY16" s="592"/>
      <c r="CZ16" s="601">
        <v>0.2</v>
      </c>
      <c r="DA16" s="601"/>
      <c r="DB16" s="601"/>
      <c r="DC16" s="601"/>
      <c r="DD16" s="583" t="s">
        <v>198</v>
      </c>
      <c r="DE16" s="591"/>
      <c r="DF16" s="591"/>
      <c r="DG16" s="591"/>
      <c r="DH16" s="591"/>
      <c r="DI16" s="591"/>
      <c r="DJ16" s="591"/>
      <c r="DK16" s="591"/>
      <c r="DL16" s="591"/>
      <c r="DM16" s="591"/>
      <c r="DN16" s="591"/>
      <c r="DO16" s="591"/>
      <c r="DP16" s="592"/>
      <c r="DQ16" s="583">
        <v>52577</v>
      </c>
      <c r="DR16" s="591"/>
      <c r="DS16" s="591"/>
      <c r="DT16" s="591"/>
      <c r="DU16" s="591"/>
      <c r="DV16" s="591"/>
      <c r="DW16" s="591"/>
      <c r="DX16" s="591"/>
      <c r="DY16" s="591"/>
      <c r="DZ16" s="591"/>
      <c r="EA16" s="591"/>
      <c r="EB16" s="591"/>
      <c r="EC16" s="613"/>
    </row>
    <row r="17" spans="2:133" ht="11.25" customHeight="1" x14ac:dyDescent="0.2">
      <c r="B17" s="574" t="s">
        <v>355</v>
      </c>
      <c r="C17" s="575"/>
      <c r="D17" s="575"/>
      <c r="E17" s="575"/>
      <c r="F17" s="575"/>
      <c r="G17" s="575"/>
      <c r="H17" s="575"/>
      <c r="I17" s="575"/>
      <c r="J17" s="575"/>
      <c r="K17" s="575"/>
      <c r="L17" s="575"/>
      <c r="M17" s="575"/>
      <c r="N17" s="575"/>
      <c r="O17" s="575"/>
      <c r="P17" s="575"/>
      <c r="Q17" s="576"/>
      <c r="R17" s="577">
        <v>249193</v>
      </c>
      <c r="S17" s="591"/>
      <c r="T17" s="591"/>
      <c r="U17" s="591"/>
      <c r="V17" s="591"/>
      <c r="W17" s="591"/>
      <c r="X17" s="591"/>
      <c r="Y17" s="592"/>
      <c r="Z17" s="601">
        <v>0.4</v>
      </c>
      <c r="AA17" s="601"/>
      <c r="AB17" s="601"/>
      <c r="AC17" s="601"/>
      <c r="AD17" s="602">
        <v>249193</v>
      </c>
      <c r="AE17" s="602"/>
      <c r="AF17" s="602"/>
      <c r="AG17" s="602"/>
      <c r="AH17" s="602"/>
      <c r="AI17" s="602"/>
      <c r="AJ17" s="602"/>
      <c r="AK17" s="602"/>
      <c r="AL17" s="580">
        <v>0.9</v>
      </c>
      <c r="AM17" s="593"/>
      <c r="AN17" s="593"/>
      <c r="AO17" s="603"/>
      <c r="AP17" s="574" t="s">
        <v>356</v>
      </c>
      <c r="AQ17" s="575"/>
      <c r="AR17" s="575"/>
      <c r="AS17" s="575"/>
      <c r="AT17" s="575"/>
      <c r="AU17" s="575"/>
      <c r="AV17" s="575"/>
      <c r="AW17" s="575"/>
      <c r="AX17" s="575"/>
      <c r="AY17" s="575"/>
      <c r="AZ17" s="575"/>
      <c r="BA17" s="575"/>
      <c r="BB17" s="575"/>
      <c r="BC17" s="575"/>
      <c r="BD17" s="575"/>
      <c r="BE17" s="575"/>
      <c r="BF17" s="576"/>
      <c r="BG17" s="577" t="s">
        <v>198</v>
      </c>
      <c r="BH17" s="591"/>
      <c r="BI17" s="591"/>
      <c r="BJ17" s="591"/>
      <c r="BK17" s="591"/>
      <c r="BL17" s="591"/>
      <c r="BM17" s="591"/>
      <c r="BN17" s="592"/>
      <c r="BO17" s="601" t="s">
        <v>198</v>
      </c>
      <c r="BP17" s="601"/>
      <c r="BQ17" s="601"/>
      <c r="BR17" s="601"/>
      <c r="BS17" s="602" t="s">
        <v>198</v>
      </c>
      <c r="BT17" s="602"/>
      <c r="BU17" s="602"/>
      <c r="BV17" s="602"/>
      <c r="BW17" s="602"/>
      <c r="BX17" s="602"/>
      <c r="BY17" s="602"/>
      <c r="BZ17" s="602"/>
      <c r="CA17" s="602"/>
      <c r="CB17" s="636"/>
      <c r="CD17" s="574" t="s">
        <v>358</v>
      </c>
      <c r="CE17" s="575"/>
      <c r="CF17" s="575"/>
      <c r="CG17" s="575"/>
      <c r="CH17" s="575"/>
      <c r="CI17" s="575"/>
      <c r="CJ17" s="575"/>
      <c r="CK17" s="575"/>
      <c r="CL17" s="575"/>
      <c r="CM17" s="575"/>
      <c r="CN17" s="575"/>
      <c r="CO17" s="575"/>
      <c r="CP17" s="575"/>
      <c r="CQ17" s="576"/>
      <c r="CR17" s="577">
        <v>3098154</v>
      </c>
      <c r="CS17" s="591"/>
      <c r="CT17" s="591"/>
      <c r="CU17" s="591"/>
      <c r="CV17" s="591"/>
      <c r="CW17" s="591"/>
      <c r="CX17" s="591"/>
      <c r="CY17" s="592"/>
      <c r="CZ17" s="601">
        <v>5.3</v>
      </c>
      <c r="DA17" s="601"/>
      <c r="DB17" s="601"/>
      <c r="DC17" s="601"/>
      <c r="DD17" s="583" t="s">
        <v>198</v>
      </c>
      <c r="DE17" s="591"/>
      <c r="DF17" s="591"/>
      <c r="DG17" s="591"/>
      <c r="DH17" s="591"/>
      <c r="DI17" s="591"/>
      <c r="DJ17" s="591"/>
      <c r="DK17" s="591"/>
      <c r="DL17" s="591"/>
      <c r="DM17" s="591"/>
      <c r="DN17" s="591"/>
      <c r="DO17" s="591"/>
      <c r="DP17" s="592"/>
      <c r="DQ17" s="583">
        <v>3070905</v>
      </c>
      <c r="DR17" s="591"/>
      <c r="DS17" s="591"/>
      <c r="DT17" s="591"/>
      <c r="DU17" s="591"/>
      <c r="DV17" s="591"/>
      <c r="DW17" s="591"/>
      <c r="DX17" s="591"/>
      <c r="DY17" s="591"/>
      <c r="DZ17" s="591"/>
      <c r="EA17" s="591"/>
      <c r="EB17" s="591"/>
      <c r="EC17" s="613"/>
    </row>
    <row r="18" spans="2:133" ht="11.25" customHeight="1" x14ac:dyDescent="0.2">
      <c r="B18" s="574" t="s">
        <v>359</v>
      </c>
      <c r="C18" s="575"/>
      <c r="D18" s="575"/>
      <c r="E18" s="575"/>
      <c r="F18" s="575"/>
      <c r="G18" s="575"/>
      <c r="H18" s="575"/>
      <c r="I18" s="575"/>
      <c r="J18" s="575"/>
      <c r="K18" s="575"/>
      <c r="L18" s="575"/>
      <c r="M18" s="575"/>
      <c r="N18" s="575"/>
      <c r="O18" s="575"/>
      <c r="P18" s="575"/>
      <c r="Q18" s="576"/>
      <c r="R18" s="577">
        <v>274701</v>
      </c>
      <c r="S18" s="591"/>
      <c r="T18" s="591"/>
      <c r="U18" s="591"/>
      <c r="V18" s="591"/>
      <c r="W18" s="591"/>
      <c r="X18" s="591"/>
      <c r="Y18" s="592"/>
      <c r="Z18" s="601">
        <v>0.4</v>
      </c>
      <c r="AA18" s="601"/>
      <c r="AB18" s="601"/>
      <c r="AC18" s="601"/>
      <c r="AD18" s="602">
        <v>261767</v>
      </c>
      <c r="AE18" s="602"/>
      <c r="AF18" s="602"/>
      <c r="AG18" s="602"/>
      <c r="AH18" s="602"/>
      <c r="AI18" s="602"/>
      <c r="AJ18" s="602"/>
      <c r="AK18" s="602"/>
      <c r="AL18" s="580">
        <v>1</v>
      </c>
      <c r="AM18" s="593"/>
      <c r="AN18" s="593"/>
      <c r="AO18" s="603"/>
      <c r="AP18" s="574" t="s">
        <v>103</v>
      </c>
      <c r="AQ18" s="575"/>
      <c r="AR18" s="575"/>
      <c r="AS18" s="575"/>
      <c r="AT18" s="575"/>
      <c r="AU18" s="575"/>
      <c r="AV18" s="575"/>
      <c r="AW18" s="575"/>
      <c r="AX18" s="575"/>
      <c r="AY18" s="575"/>
      <c r="AZ18" s="575"/>
      <c r="BA18" s="575"/>
      <c r="BB18" s="575"/>
      <c r="BC18" s="575"/>
      <c r="BD18" s="575"/>
      <c r="BE18" s="575"/>
      <c r="BF18" s="576"/>
      <c r="BG18" s="577" t="s">
        <v>198</v>
      </c>
      <c r="BH18" s="591"/>
      <c r="BI18" s="591"/>
      <c r="BJ18" s="591"/>
      <c r="BK18" s="591"/>
      <c r="BL18" s="591"/>
      <c r="BM18" s="591"/>
      <c r="BN18" s="592"/>
      <c r="BO18" s="601" t="s">
        <v>198</v>
      </c>
      <c r="BP18" s="601"/>
      <c r="BQ18" s="601"/>
      <c r="BR18" s="601"/>
      <c r="BS18" s="602" t="s">
        <v>198</v>
      </c>
      <c r="BT18" s="602"/>
      <c r="BU18" s="602"/>
      <c r="BV18" s="602"/>
      <c r="BW18" s="602"/>
      <c r="BX18" s="602"/>
      <c r="BY18" s="602"/>
      <c r="BZ18" s="602"/>
      <c r="CA18" s="602"/>
      <c r="CB18" s="636"/>
      <c r="CD18" s="574" t="s">
        <v>360</v>
      </c>
      <c r="CE18" s="575"/>
      <c r="CF18" s="575"/>
      <c r="CG18" s="575"/>
      <c r="CH18" s="575"/>
      <c r="CI18" s="575"/>
      <c r="CJ18" s="575"/>
      <c r="CK18" s="575"/>
      <c r="CL18" s="575"/>
      <c r="CM18" s="575"/>
      <c r="CN18" s="575"/>
      <c r="CO18" s="575"/>
      <c r="CP18" s="575"/>
      <c r="CQ18" s="576"/>
      <c r="CR18" s="577" t="s">
        <v>198</v>
      </c>
      <c r="CS18" s="591"/>
      <c r="CT18" s="591"/>
      <c r="CU18" s="591"/>
      <c r="CV18" s="591"/>
      <c r="CW18" s="591"/>
      <c r="CX18" s="591"/>
      <c r="CY18" s="592"/>
      <c r="CZ18" s="601" t="s">
        <v>198</v>
      </c>
      <c r="DA18" s="601"/>
      <c r="DB18" s="601"/>
      <c r="DC18" s="601"/>
      <c r="DD18" s="583" t="s">
        <v>198</v>
      </c>
      <c r="DE18" s="591"/>
      <c r="DF18" s="591"/>
      <c r="DG18" s="591"/>
      <c r="DH18" s="591"/>
      <c r="DI18" s="591"/>
      <c r="DJ18" s="591"/>
      <c r="DK18" s="591"/>
      <c r="DL18" s="591"/>
      <c r="DM18" s="591"/>
      <c r="DN18" s="591"/>
      <c r="DO18" s="591"/>
      <c r="DP18" s="592"/>
      <c r="DQ18" s="583" t="s">
        <v>198</v>
      </c>
      <c r="DR18" s="591"/>
      <c r="DS18" s="591"/>
      <c r="DT18" s="591"/>
      <c r="DU18" s="591"/>
      <c r="DV18" s="591"/>
      <c r="DW18" s="591"/>
      <c r="DX18" s="591"/>
      <c r="DY18" s="591"/>
      <c r="DZ18" s="591"/>
      <c r="EA18" s="591"/>
      <c r="EB18" s="591"/>
      <c r="EC18" s="613"/>
    </row>
    <row r="19" spans="2:133" ht="11.25" customHeight="1" x14ac:dyDescent="0.2">
      <c r="B19" s="574" t="s">
        <v>361</v>
      </c>
      <c r="C19" s="575"/>
      <c r="D19" s="575"/>
      <c r="E19" s="575"/>
      <c r="F19" s="575"/>
      <c r="G19" s="575"/>
      <c r="H19" s="575"/>
      <c r="I19" s="575"/>
      <c r="J19" s="575"/>
      <c r="K19" s="575"/>
      <c r="L19" s="575"/>
      <c r="M19" s="575"/>
      <c r="N19" s="575"/>
      <c r="O19" s="575"/>
      <c r="P19" s="575"/>
      <c r="Q19" s="576"/>
      <c r="R19" s="577">
        <v>113609</v>
      </c>
      <c r="S19" s="591"/>
      <c r="T19" s="591"/>
      <c r="U19" s="591"/>
      <c r="V19" s="591"/>
      <c r="W19" s="591"/>
      <c r="X19" s="591"/>
      <c r="Y19" s="592"/>
      <c r="Z19" s="601">
        <v>0.2</v>
      </c>
      <c r="AA19" s="601"/>
      <c r="AB19" s="601"/>
      <c r="AC19" s="601"/>
      <c r="AD19" s="602">
        <v>113609</v>
      </c>
      <c r="AE19" s="602"/>
      <c r="AF19" s="602"/>
      <c r="AG19" s="602"/>
      <c r="AH19" s="602"/>
      <c r="AI19" s="602"/>
      <c r="AJ19" s="602"/>
      <c r="AK19" s="602"/>
      <c r="AL19" s="580">
        <v>0.4</v>
      </c>
      <c r="AM19" s="593"/>
      <c r="AN19" s="593"/>
      <c r="AO19" s="603"/>
      <c r="AP19" s="574" t="s">
        <v>248</v>
      </c>
      <c r="AQ19" s="575"/>
      <c r="AR19" s="575"/>
      <c r="AS19" s="575"/>
      <c r="AT19" s="575"/>
      <c r="AU19" s="575"/>
      <c r="AV19" s="575"/>
      <c r="AW19" s="575"/>
      <c r="AX19" s="575"/>
      <c r="AY19" s="575"/>
      <c r="AZ19" s="575"/>
      <c r="BA19" s="575"/>
      <c r="BB19" s="575"/>
      <c r="BC19" s="575"/>
      <c r="BD19" s="575"/>
      <c r="BE19" s="575"/>
      <c r="BF19" s="576"/>
      <c r="BG19" s="577">
        <v>1501533</v>
      </c>
      <c r="BH19" s="591"/>
      <c r="BI19" s="591"/>
      <c r="BJ19" s="591"/>
      <c r="BK19" s="591"/>
      <c r="BL19" s="591"/>
      <c r="BM19" s="591"/>
      <c r="BN19" s="592"/>
      <c r="BO19" s="601">
        <v>7.7</v>
      </c>
      <c r="BP19" s="601"/>
      <c r="BQ19" s="601"/>
      <c r="BR19" s="601"/>
      <c r="BS19" s="602" t="s">
        <v>198</v>
      </c>
      <c r="BT19" s="602"/>
      <c r="BU19" s="602"/>
      <c r="BV19" s="602"/>
      <c r="BW19" s="602"/>
      <c r="BX19" s="602"/>
      <c r="BY19" s="602"/>
      <c r="BZ19" s="602"/>
      <c r="CA19" s="602"/>
      <c r="CB19" s="636"/>
      <c r="CD19" s="574" t="s">
        <v>362</v>
      </c>
      <c r="CE19" s="575"/>
      <c r="CF19" s="575"/>
      <c r="CG19" s="575"/>
      <c r="CH19" s="575"/>
      <c r="CI19" s="575"/>
      <c r="CJ19" s="575"/>
      <c r="CK19" s="575"/>
      <c r="CL19" s="575"/>
      <c r="CM19" s="575"/>
      <c r="CN19" s="575"/>
      <c r="CO19" s="575"/>
      <c r="CP19" s="575"/>
      <c r="CQ19" s="576"/>
      <c r="CR19" s="577" t="s">
        <v>198</v>
      </c>
      <c r="CS19" s="591"/>
      <c r="CT19" s="591"/>
      <c r="CU19" s="591"/>
      <c r="CV19" s="591"/>
      <c r="CW19" s="591"/>
      <c r="CX19" s="591"/>
      <c r="CY19" s="592"/>
      <c r="CZ19" s="601" t="s">
        <v>198</v>
      </c>
      <c r="DA19" s="601"/>
      <c r="DB19" s="601"/>
      <c r="DC19" s="601"/>
      <c r="DD19" s="583" t="s">
        <v>198</v>
      </c>
      <c r="DE19" s="591"/>
      <c r="DF19" s="591"/>
      <c r="DG19" s="591"/>
      <c r="DH19" s="591"/>
      <c r="DI19" s="591"/>
      <c r="DJ19" s="591"/>
      <c r="DK19" s="591"/>
      <c r="DL19" s="591"/>
      <c r="DM19" s="591"/>
      <c r="DN19" s="591"/>
      <c r="DO19" s="591"/>
      <c r="DP19" s="592"/>
      <c r="DQ19" s="583" t="s">
        <v>198</v>
      </c>
      <c r="DR19" s="591"/>
      <c r="DS19" s="591"/>
      <c r="DT19" s="591"/>
      <c r="DU19" s="591"/>
      <c r="DV19" s="591"/>
      <c r="DW19" s="591"/>
      <c r="DX19" s="591"/>
      <c r="DY19" s="591"/>
      <c r="DZ19" s="591"/>
      <c r="EA19" s="591"/>
      <c r="EB19" s="591"/>
      <c r="EC19" s="613"/>
    </row>
    <row r="20" spans="2:133" ht="11.25" customHeight="1" x14ac:dyDescent="0.2">
      <c r="B20" s="574" t="s">
        <v>80</v>
      </c>
      <c r="C20" s="575"/>
      <c r="D20" s="575"/>
      <c r="E20" s="575"/>
      <c r="F20" s="575"/>
      <c r="G20" s="575"/>
      <c r="H20" s="575"/>
      <c r="I20" s="575"/>
      <c r="J20" s="575"/>
      <c r="K20" s="575"/>
      <c r="L20" s="575"/>
      <c r="M20" s="575"/>
      <c r="N20" s="575"/>
      <c r="O20" s="575"/>
      <c r="P20" s="575"/>
      <c r="Q20" s="576"/>
      <c r="R20" s="577">
        <v>17709</v>
      </c>
      <c r="S20" s="591"/>
      <c r="T20" s="591"/>
      <c r="U20" s="591"/>
      <c r="V20" s="591"/>
      <c r="W20" s="591"/>
      <c r="X20" s="591"/>
      <c r="Y20" s="592"/>
      <c r="Z20" s="601">
        <v>0</v>
      </c>
      <c r="AA20" s="601"/>
      <c r="AB20" s="601"/>
      <c r="AC20" s="601"/>
      <c r="AD20" s="602">
        <v>17709</v>
      </c>
      <c r="AE20" s="602"/>
      <c r="AF20" s="602"/>
      <c r="AG20" s="602"/>
      <c r="AH20" s="602"/>
      <c r="AI20" s="602"/>
      <c r="AJ20" s="602"/>
      <c r="AK20" s="602"/>
      <c r="AL20" s="580">
        <v>0.1</v>
      </c>
      <c r="AM20" s="593"/>
      <c r="AN20" s="593"/>
      <c r="AO20" s="603"/>
      <c r="AP20" s="574" t="s">
        <v>363</v>
      </c>
      <c r="AQ20" s="575"/>
      <c r="AR20" s="575"/>
      <c r="AS20" s="575"/>
      <c r="AT20" s="575"/>
      <c r="AU20" s="575"/>
      <c r="AV20" s="575"/>
      <c r="AW20" s="575"/>
      <c r="AX20" s="575"/>
      <c r="AY20" s="575"/>
      <c r="AZ20" s="575"/>
      <c r="BA20" s="575"/>
      <c r="BB20" s="575"/>
      <c r="BC20" s="575"/>
      <c r="BD20" s="575"/>
      <c r="BE20" s="575"/>
      <c r="BF20" s="576"/>
      <c r="BG20" s="577">
        <v>1501533</v>
      </c>
      <c r="BH20" s="591"/>
      <c r="BI20" s="591"/>
      <c r="BJ20" s="591"/>
      <c r="BK20" s="591"/>
      <c r="BL20" s="591"/>
      <c r="BM20" s="591"/>
      <c r="BN20" s="592"/>
      <c r="BO20" s="601">
        <v>7.7</v>
      </c>
      <c r="BP20" s="601"/>
      <c r="BQ20" s="601"/>
      <c r="BR20" s="601"/>
      <c r="BS20" s="602" t="s">
        <v>198</v>
      </c>
      <c r="BT20" s="602"/>
      <c r="BU20" s="602"/>
      <c r="BV20" s="602"/>
      <c r="BW20" s="602"/>
      <c r="BX20" s="602"/>
      <c r="BY20" s="602"/>
      <c r="BZ20" s="602"/>
      <c r="CA20" s="602"/>
      <c r="CB20" s="636"/>
      <c r="CD20" s="574" t="s">
        <v>191</v>
      </c>
      <c r="CE20" s="575"/>
      <c r="CF20" s="575"/>
      <c r="CG20" s="575"/>
      <c r="CH20" s="575"/>
      <c r="CI20" s="575"/>
      <c r="CJ20" s="575"/>
      <c r="CK20" s="575"/>
      <c r="CL20" s="575"/>
      <c r="CM20" s="575"/>
      <c r="CN20" s="575"/>
      <c r="CO20" s="575"/>
      <c r="CP20" s="575"/>
      <c r="CQ20" s="576"/>
      <c r="CR20" s="577">
        <v>58615463</v>
      </c>
      <c r="CS20" s="591"/>
      <c r="CT20" s="591"/>
      <c r="CU20" s="591"/>
      <c r="CV20" s="591"/>
      <c r="CW20" s="591"/>
      <c r="CX20" s="591"/>
      <c r="CY20" s="592"/>
      <c r="CZ20" s="601">
        <v>100</v>
      </c>
      <c r="DA20" s="601"/>
      <c r="DB20" s="601"/>
      <c r="DC20" s="601"/>
      <c r="DD20" s="583">
        <v>1945815</v>
      </c>
      <c r="DE20" s="591"/>
      <c r="DF20" s="591"/>
      <c r="DG20" s="591"/>
      <c r="DH20" s="591"/>
      <c r="DI20" s="591"/>
      <c r="DJ20" s="591"/>
      <c r="DK20" s="591"/>
      <c r="DL20" s="591"/>
      <c r="DM20" s="591"/>
      <c r="DN20" s="591"/>
      <c r="DO20" s="591"/>
      <c r="DP20" s="592"/>
      <c r="DQ20" s="583">
        <v>34254216</v>
      </c>
      <c r="DR20" s="591"/>
      <c r="DS20" s="591"/>
      <c r="DT20" s="591"/>
      <c r="DU20" s="591"/>
      <c r="DV20" s="591"/>
      <c r="DW20" s="591"/>
      <c r="DX20" s="591"/>
      <c r="DY20" s="591"/>
      <c r="DZ20" s="591"/>
      <c r="EA20" s="591"/>
      <c r="EB20" s="591"/>
      <c r="EC20" s="613"/>
    </row>
    <row r="21" spans="2:133" ht="11.25" customHeight="1" x14ac:dyDescent="0.2">
      <c r="B21" s="574" t="s">
        <v>365</v>
      </c>
      <c r="C21" s="575"/>
      <c r="D21" s="575"/>
      <c r="E21" s="575"/>
      <c r="F21" s="575"/>
      <c r="G21" s="575"/>
      <c r="H21" s="575"/>
      <c r="I21" s="575"/>
      <c r="J21" s="575"/>
      <c r="K21" s="575"/>
      <c r="L21" s="575"/>
      <c r="M21" s="575"/>
      <c r="N21" s="575"/>
      <c r="O21" s="575"/>
      <c r="P21" s="575"/>
      <c r="Q21" s="576"/>
      <c r="R21" s="577">
        <v>9228</v>
      </c>
      <c r="S21" s="591"/>
      <c r="T21" s="591"/>
      <c r="U21" s="591"/>
      <c r="V21" s="591"/>
      <c r="W21" s="591"/>
      <c r="X21" s="591"/>
      <c r="Y21" s="592"/>
      <c r="Z21" s="601">
        <v>0</v>
      </c>
      <c r="AA21" s="601"/>
      <c r="AB21" s="601"/>
      <c r="AC21" s="601"/>
      <c r="AD21" s="602">
        <v>9228</v>
      </c>
      <c r="AE21" s="602"/>
      <c r="AF21" s="602"/>
      <c r="AG21" s="602"/>
      <c r="AH21" s="602"/>
      <c r="AI21" s="602"/>
      <c r="AJ21" s="602"/>
      <c r="AK21" s="602"/>
      <c r="AL21" s="580">
        <v>0</v>
      </c>
      <c r="AM21" s="593"/>
      <c r="AN21" s="593"/>
      <c r="AO21" s="603"/>
      <c r="AP21" s="637" t="s">
        <v>366</v>
      </c>
      <c r="AQ21" s="640"/>
      <c r="AR21" s="640"/>
      <c r="AS21" s="640"/>
      <c r="AT21" s="640"/>
      <c r="AU21" s="640"/>
      <c r="AV21" s="640"/>
      <c r="AW21" s="640"/>
      <c r="AX21" s="640"/>
      <c r="AY21" s="640"/>
      <c r="AZ21" s="640"/>
      <c r="BA21" s="640"/>
      <c r="BB21" s="640"/>
      <c r="BC21" s="640"/>
      <c r="BD21" s="640"/>
      <c r="BE21" s="640"/>
      <c r="BF21" s="639"/>
      <c r="BG21" s="577">
        <v>4242</v>
      </c>
      <c r="BH21" s="591"/>
      <c r="BI21" s="591"/>
      <c r="BJ21" s="591"/>
      <c r="BK21" s="591"/>
      <c r="BL21" s="591"/>
      <c r="BM21" s="591"/>
      <c r="BN21" s="592"/>
      <c r="BO21" s="601">
        <v>0</v>
      </c>
      <c r="BP21" s="601"/>
      <c r="BQ21" s="601"/>
      <c r="BR21" s="601"/>
      <c r="BS21" s="602" t="s">
        <v>198</v>
      </c>
      <c r="BT21" s="602"/>
      <c r="BU21" s="602"/>
      <c r="BV21" s="602"/>
      <c r="BW21" s="602"/>
      <c r="BX21" s="602"/>
      <c r="BY21" s="602"/>
      <c r="BZ21" s="602"/>
      <c r="CA21" s="602"/>
      <c r="CB21" s="636"/>
      <c r="CD21" s="552"/>
      <c r="CE21" s="553"/>
      <c r="CF21" s="553"/>
      <c r="CG21" s="553"/>
      <c r="CH21" s="553"/>
      <c r="CI21" s="553"/>
      <c r="CJ21" s="553"/>
      <c r="CK21" s="553"/>
      <c r="CL21" s="553"/>
      <c r="CM21" s="553"/>
      <c r="CN21" s="553"/>
      <c r="CO21" s="553"/>
      <c r="CP21" s="553"/>
      <c r="CQ21" s="554"/>
      <c r="CR21" s="649"/>
      <c r="CS21" s="650"/>
      <c r="CT21" s="650"/>
      <c r="CU21" s="650"/>
      <c r="CV21" s="650"/>
      <c r="CW21" s="650"/>
      <c r="CX21" s="650"/>
      <c r="CY21" s="651"/>
      <c r="CZ21" s="652"/>
      <c r="DA21" s="652"/>
      <c r="DB21" s="652"/>
      <c r="DC21" s="652"/>
      <c r="DD21" s="653"/>
      <c r="DE21" s="650"/>
      <c r="DF21" s="650"/>
      <c r="DG21" s="650"/>
      <c r="DH21" s="650"/>
      <c r="DI21" s="650"/>
      <c r="DJ21" s="650"/>
      <c r="DK21" s="650"/>
      <c r="DL21" s="650"/>
      <c r="DM21" s="650"/>
      <c r="DN21" s="650"/>
      <c r="DO21" s="650"/>
      <c r="DP21" s="651"/>
      <c r="DQ21" s="653"/>
      <c r="DR21" s="650"/>
      <c r="DS21" s="650"/>
      <c r="DT21" s="650"/>
      <c r="DU21" s="650"/>
      <c r="DV21" s="650"/>
      <c r="DW21" s="650"/>
      <c r="DX21" s="650"/>
      <c r="DY21" s="650"/>
      <c r="DZ21" s="650"/>
      <c r="EA21" s="650"/>
      <c r="EB21" s="650"/>
      <c r="EC21" s="654"/>
    </row>
    <row r="22" spans="2:133" ht="11.25" customHeight="1" x14ac:dyDescent="0.2">
      <c r="B22" s="624" t="s">
        <v>150</v>
      </c>
      <c r="C22" s="625"/>
      <c r="D22" s="625"/>
      <c r="E22" s="625"/>
      <c r="F22" s="625"/>
      <c r="G22" s="625"/>
      <c r="H22" s="625"/>
      <c r="I22" s="625"/>
      <c r="J22" s="625"/>
      <c r="K22" s="625"/>
      <c r="L22" s="625"/>
      <c r="M22" s="625"/>
      <c r="N22" s="625"/>
      <c r="O22" s="625"/>
      <c r="P22" s="625"/>
      <c r="Q22" s="626"/>
      <c r="R22" s="577">
        <v>134155</v>
      </c>
      <c r="S22" s="591"/>
      <c r="T22" s="591"/>
      <c r="U22" s="591"/>
      <c r="V22" s="591"/>
      <c r="W22" s="591"/>
      <c r="X22" s="591"/>
      <c r="Y22" s="592"/>
      <c r="Z22" s="601">
        <v>0.2</v>
      </c>
      <c r="AA22" s="601"/>
      <c r="AB22" s="601"/>
      <c r="AC22" s="601"/>
      <c r="AD22" s="602">
        <v>121221</v>
      </c>
      <c r="AE22" s="602"/>
      <c r="AF22" s="602"/>
      <c r="AG22" s="602"/>
      <c r="AH22" s="602"/>
      <c r="AI22" s="602"/>
      <c r="AJ22" s="602"/>
      <c r="AK22" s="602"/>
      <c r="AL22" s="580">
        <v>0.40000000596046448</v>
      </c>
      <c r="AM22" s="593"/>
      <c r="AN22" s="593"/>
      <c r="AO22" s="603"/>
      <c r="AP22" s="637" t="s">
        <v>367</v>
      </c>
      <c r="AQ22" s="640"/>
      <c r="AR22" s="640"/>
      <c r="AS22" s="640"/>
      <c r="AT22" s="640"/>
      <c r="AU22" s="640"/>
      <c r="AV22" s="640"/>
      <c r="AW22" s="640"/>
      <c r="AX22" s="640"/>
      <c r="AY22" s="640"/>
      <c r="AZ22" s="640"/>
      <c r="BA22" s="640"/>
      <c r="BB22" s="640"/>
      <c r="BC22" s="640"/>
      <c r="BD22" s="640"/>
      <c r="BE22" s="640"/>
      <c r="BF22" s="639"/>
      <c r="BG22" s="577" t="s">
        <v>198</v>
      </c>
      <c r="BH22" s="591"/>
      <c r="BI22" s="591"/>
      <c r="BJ22" s="591"/>
      <c r="BK22" s="591"/>
      <c r="BL22" s="591"/>
      <c r="BM22" s="591"/>
      <c r="BN22" s="592"/>
      <c r="BO22" s="601" t="s">
        <v>198</v>
      </c>
      <c r="BP22" s="601"/>
      <c r="BQ22" s="601"/>
      <c r="BR22" s="601"/>
      <c r="BS22" s="602" t="s">
        <v>198</v>
      </c>
      <c r="BT22" s="602"/>
      <c r="BU22" s="602"/>
      <c r="BV22" s="602"/>
      <c r="BW22" s="602"/>
      <c r="BX22" s="602"/>
      <c r="BY22" s="602"/>
      <c r="BZ22" s="602"/>
      <c r="CA22" s="602"/>
      <c r="CB22" s="636"/>
      <c r="CD22" s="487" t="s">
        <v>369</v>
      </c>
      <c r="CE22" s="488"/>
      <c r="CF22" s="488"/>
      <c r="CG22" s="488"/>
      <c r="CH22" s="488"/>
      <c r="CI22" s="488"/>
      <c r="CJ22" s="488"/>
      <c r="CK22" s="488"/>
      <c r="CL22" s="488"/>
      <c r="CM22" s="488"/>
      <c r="CN22" s="488"/>
      <c r="CO22" s="488"/>
      <c r="CP22" s="488"/>
      <c r="CQ22" s="488"/>
      <c r="CR22" s="488"/>
      <c r="CS22" s="488"/>
      <c r="CT22" s="488"/>
      <c r="CU22" s="488"/>
      <c r="CV22" s="488"/>
      <c r="CW22" s="488"/>
      <c r="CX22" s="488"/>
      <c r="CY22" s="488"/>
      <c r="CZ22" s="488"/>
      <c r="DA22" s="488"/>
      <c r="DB22" s="488"/>
      <c r="DC22" s="488"/>
      <c r="DD22" s="488"/>
      <c r="DE22" s="488"/>
      <c r="DF22" s="488"/>
      <c r="DG22" s="488"/>
      <c r="DH22" s="488"/>
      <c r="DI22" s="488"/>
      <c r="DJ22" s="488"/>
      <c r="DK22" s="488"/>
      <c r="DL22" s="488"/>
      <c r="DM22" s="488"/>
      <c r="DN22" s="488"/>
      <c r="DO22" s="488"/>
      <c r="DP22" s="488"/>
      <c r="DQ22" s="488"/>
      <c r="DR22" s="488"/>
      <c r="DS22" s="488"/>
      <c r="DT22" s="488"/>
      <c r="DU22" s="488"/>
      <c r="DV22" s="488"/>
      <c r="DW22" s="488"/>
      <c r="DX22" s="488"/>
      <c r="DY22" s="488"/>
      <c r="DZ22" s="488"/>
      <c r="EA22" s="488"/>
      <c r="EB22" s="488"/>
      <c r="EC22" s="530"/>
    </row>
    <row r="23" spans="2:133" ht="11.25" customHeight="1" x14ac:dyDescent="0.2">
      <c r="B23" s="574" t="s">
        <v>337</v>
      </c>
      <c r="C23" s="575"/>
      <c r="D23" s="575"/>
      <c r="E23" s="575"/>
      <c r="F23" s="575"/>
      <c r="G23" s="575"/>
      <c r="H23" s="575"/>
      <c r="I23" s="575"/>
      <c r="J23" s="575"/>
      <c r="K23" s="575"/>
      <c r="L23" s="575"/>
      <c r="M23" s="575"/>
      <c r="N23" s="575"/>
      <c r="O23" s="575"/>
      <c r="P23" s="575"/>
      <c r="Q23" s="576"/>
      <c r="R23" s="577">
        <v>4974109</v>
      </c>
      <c r="S23" s="591"/>
      <c r="T23" s="591"/>
      <c r="U23" s="591"/>
      <c r="V23" s="591"/>
      <c r="W23" s="591"/>
      <c r="X23" s="591"/>
      <c r="Y23" s="592"/>
      <c r="Z23" s="601">
        <v>8</v>
      </c>
      <c r="AA23" s="601"/>
      <c r="AB23" s="601"/>
      <c r="AC23" s="601"/>
      <c r="AD23" s="602">
        <v>4715674</v>
      </c>
      <c r="AE23" s="602"/>
      <c r="AF23" s="602"/>
      <c r="AG23" s="602"/>
      <c r="AH23" s="602"/>
      <c r="AI23" s="602"/>
      <c r="AJ23" s="602"/>
      <c r="AK23" s="602"/>
      <c r="AL23" s="580">
        <v>17.3</v>
      </c>
      <c r="AM23" s="593"/>
      <c r="AN23" s="593"/>
      <c r="AO23" s="603"/>
      <c r="AP23" s="637" t="s">
        <v>63</v>
      </c>
      <c r="AQ23" s="640"/>
      <c r="AR23" s="640"/>
      <c r="AS23" s="640"/>
      <c r="AT23" s="640"/>
      <c r="AU23" s="640"/>
      <c r="AV23" s="640"/>
      <c r="AW23" s="640"/>
      <c r="AX23" s="640"/>
      <c r="AY23" s="640"/>
      <c r="AZ23" s="640"/>
      <c r="BA23" s="640"/>
      <c r="BB23" s="640"/>
      <c r="BC23" s="640"/>
      <c r="BD23" s="640"/>
      <c r="BE23" s="640"/>
      <c r="BF23" s="639"/>
      <c r="BG23" s="577">
        <v>1497291</v>
      </c>
      <c r="BH23" s="591"/>
      <c r="BI23" s="591"/>
      <c r="BJ23" s="591"/>
      <c r="BK23" s="591"/>
      <c r="BL23" s="591"/>
      <c r="BM23" s="591"/>
      <c r="BN23" s="592"/>
      <c r="BO23" s="601">
        <v>7.7</v>
      </c>
      <c r="BP23" s="601"/>
      <c r="BQ23" s="601"/>
      <c r="BR23" s="601"/>
      <c r="BS23" s="602" t="s">
        <v>198</v>
      </c>
      <c r="BT23" s="602"/>
      <c r="BU23" s="602"/>
      <c r="BV23" s="602"/>
      <c r="BW23" s="602"/>
      <c r="BX23" s="602"/>
      <c r="BY23" s="602"/>
      <c r="BZ23" s="602"/>
      <c r="CA23" s="602"/>
      <c r="CB23" s="636"/>
      <c r="CD23" s="487" t="s">
        <v>310</v>
      </c>
      <c r="CE23" s="488"/>
      <c r="CF23" s="488"/>
      <c r="CG23" s="488"/>
      <c r="CH23" s="488"/>
      <c r="CI23" s="488"/>
      <c r="CJ23" s="488"/>
      <c r="CK23" s="488"/>
      <c r="CL23" s="488"/>
      <c r="CM23" s="488"/>
      <c r="CN23" s="488"/>
      <c r="CO23" s="488"/>
      <c r="CP23" s="488"/>
      <c r="CQ23" s="530"/>
      <c r="CR23" s="487" t="s">
        <v>284</v>
      </c>
      <c r="CS23" s="488"/>
      <c r="CT23" s="488"/>
      <c r="CU23" s="488"/>
      <c r="CV23" s="488"/>
      <c r="CW23" s="488"/>
      <c r="CX23" s="488"/>
      <c r="CY23" s="530"/>
      <c r="CZ23" s="487" t="s">
        <v>370</v>
      </c>
      <c r="DA23" s="488"/>
      <c r="DB23" s="488"/>
      <c r="DC23" s="530"/>
      <c r="DD23" s="487" t="s">
        <v>296</v>
      </c>
      <c r="DE23" s="488"/>
      <c r="DF23" s="488"/>
      <c r="DG23" s="488"/>
      <c r="DH23" s="488"/>
      <c r="DI23" s="488"/>
      <c r="DJ23" s="488"/>
      <c r="DK23" s="530"/>
      <c r="DL23" s="641" t="s">
        <v>373</v>
      </c>
      <c r="DM23" s="642"/>
      <c r="DN23" s="642"/>
      <c r="DO23" s="642"/>
      <c r="DP23" s="642"/>
      <c r="DQ23" s="642"/>
      <c r="DR23" s="642"/>
      <c r="DS23" s="642"/>
      <c r="DT23" s="642"/>
      <c r="DU23" s="642"/>
      <c r="DV23" s="643"/>
      <c r="DW23" s="487" t="s">
        <v>374</v>
      </c>
      <c r="DX23" s="488"/>
      <c r="DY23" s="488"/>
      <c r="DZ23" s="488"/>
      <c r="EA23" s="488"/>
      <c r="EB23" s="488"/>
      <c r="EC23" s="530"/>
    </row>
    <row r="24" spans="2:133" ht="11.25" customHeight="1" x14ac:dyDescent="0.2">
      <c r="B24" s="574" t="s">
        <v>292</v>
      </c>
      <c r="C24" s="575"/>
      <c r="D24" s="575"/>
      <c r="E24" s="575"/>
      <c r="F24" s="575"/>
      <c r="G24" s="575"/>
      <c r="H24" s="575"/>
      <c r="I24" s="575"/>
      <c r="J24" s="575"/>
      <c r="K24" s="575"/>
      <c r="L24" s="575"/>
      <c r="M24" s="575"/>
      <c r="N24" s="575"/>
      <c r="O24" s="575"/>
      <c r="P24" s="575"/>
      <c r="Q24" s="576"/>
      <c r="R24" s="577">
        <v>4715674</v>
      </c>
      <c r="S24" s="591"/>
      <c r="T24" s="591"/>
      <c r="U24" s="591"/>
      <c r="V24" s="591"/>
      <c r="W24" s="591"/>
      <c r="X24" s="591"/>
      <c r="Y24" s="592"/>
      <c r="Z24" s="601">
        <v>7.6</v>
      </c>
      <c r="AA24" s="601"/>
      <c r="AB24" s="601"/>
      <c r="AC24" s="601"/>
      <c r="AD24" s="602">
        <v>4715674</v>
      </c>
      <c r="AE24" s="602"/>
      <c r="AF24" s="602"/>
      <c r="AG24" s="602"/>
      <c r="AH24" s="602"/>
      <c r="AI24" s="602"/>
      <c r="AJ24" s="602"/>
      <c r="AK24" s="602"/>
      <c r="AL24" s="580">
        <v>17.3</v>
      </c>
      <c r="AM24" s="593"/>
      <c r="AN24" s="593"/>
      <c r="AO24" s="603"/>
      <c r="AP24" s="637" t="s">
        <v>375</v>
      </c>
      <c r="AQ24" s="640"/>
      <c r="AR24" s="640"/>
      <c r="AS24" s="640"/>
      <c r="AT24" s="640"/>
      <c r="AU24" s="640"/>
      <c r="AV24" s="640"/>
      <c r="AW24" s="640"/>
      <c r="AX24" s="640"/>
      <c r="AY24" s="640"/>
      <c r="AZ24" s="640"/>
      <c r="BA24" s="640"/>
      <c r="BB24" s="640"/>
      <c r="BC24" s="640"/>
      <c r="BD24" s="640"/>
      <c r="BE24" s="640"/>
      <c r="BF24" s="639"/>
      <c r="BG24" s="577" t="s">
        <v>198</v>
      </c>
      <c r="BH24" s="591"/>
      <c r="BI24" s="591"/>
      <c r="BJ24" s="591"/>
      <c r="BK24" s="591"/>
      <c r="BL24" s="591"/>
      <c r="BM24" s="591"/>
      <c r="BN24" s="592"/>
      <c r="BO24" s="601" t="s">
        <v>198</v>
      </c>
      <c r="BP24" s="601"/>
      <c r="BQ24" s="601"/>
      <c r="BR24" s="601"/>
      <c r="BS24" s="602" t="s">
        <v>198</v>
      </c>
      <c r="BT24" s="602"/>
      <c r="BU24" s="602"/>
      <c r="BV24" s="602"/>
      <c r="BW24" s="602"/>
      <c r="BX24" s="602"/>
      <c r="BY24" s="602"/>
      <c r="BZ24" s="602"/>
      <c r="CA24" s="602"/>
      <c r="CB24" s="636"/>
      <c r="CD24" s="621" t="s">
        <v>376</v>
      </c>
      <c r="CE24" s="622"/>
      <c r="CF24" s="622"/>
      <c r="CG24" s="622"/>
      <c r="CH24" s="622"/>
      <c r="CI24" s="622"/>
      <c r="CJ24" s="622"/>
      <c r="CK24" s="622"/>
      <c r="CL24" s="622"/>
      <c r="CM24" s="622"/>
      <c r="CN24" s="622"/>
      <c r="CO24" s="622"/>
      <c r="CP24" s="622"/>
      <c r="CQ24" s="623"/>
      <c r="CR24" s="618">
        <v>31831467</v>
      </c>
      <c r="CS24" s="619"/>
      <c r="CT24" s="619"/>
      <c r="CU24" s="619"/>
      <c r="CV24" s="619"/>
      <c r="CW24" s="619"/>
      <c r="CX24" s="619"/>
      <c r="CY24" s="644"/>
      <c r="CZ24" s="645">
        <v>54.3</v>
      </c>
      <c r="DA24" s="628"/>
      <c r="DB24" s="628"/>
      <c r="DC24" s="646"/>
      <c r="DD24" s="647">
        <v>14974014</v>
      </c>
      <c r="DE24" s="619"/>
      <c r="DF24" s="619"/>
      <c r="DG24" s="619"/>
      <c r="DH24" s="619"/>
      <c r="DI24" s="619"/>
      <c r="DJ24" s="619"/>
      <c r="DK24" s="644"/>
      <c r="DL24" s="647">
        <v>14646226</v>
      </c>
      <c r="DM24" s="619"/>
      <c r="DN24" s="619"/>
      <c r="DO24" s="619"/>
      <c r="DP24" s="619"/>
      <c r="DQ24" s="619"/>
      <c r="DR24" s="619"/>
      <c r="DS24" s="619"/>
      <c r="DT24" s="619"/>
      <c r="DU24" s="619"/>
      <c r="DV24" s="644"/>
      <c r="DW24" s="645">
        <v>50.8</v>
      </c>
      <c r="DX24" s="628"/>
      <c r="DY24" s="628"/>
      <c r="DZ24" s="628"/>
      <c r="EA24" s="628"/>
      <c r="EB24" s="628"/>
      <c r="EC24" s="648"/>
    </row>
    <row r="25" spans="2:133" ht="11.25" customHeight="1" x14ac:dyDescent="0.2">
      <c r="B25" s="574" t="s">
        <v>290</v>
      </c>
      <c r="C25" s="575"/>
      <c r="D25" s="575"/>
      <c r="E25" s="575"/>
      <c r="F25" s="575"/>
      <c r="G25" s="575"/>
      <c r="H25" s="575"/>
      <c r="I25" s="575"/>
      <c r="J25" s="575"/>
      <c r="K25" s="575"/>
      <c r="L25" s="575"/>
      <c r="M25" s="575"/>
      <c r="N25" s="575"/>
      <c r="O25" s="575"/>
      <c r="P25" s="575"/>
      <c r="Q25" s="576"/>
      <c r="R25" s="577">
        <v>258306</v>
      </c>
      <c r="S25" s="591"/>
      <c r="T25" s="591"/>
      <c r="U25" s="591"/>
      <c r="V25" s="591"/>
      <c r="W25" s="591"/>
      <c r="X25" s="591"/>
      <c r="Y25" s="592"/>
      <c r="Z25" s="601">
        <v>0.4</v>
      </c>
      <c r="AA25" s="601"/>
      <c r="AB25" s="601"/>
      <c r="AC25" s="601"/>
      <c r="AD25" s="602" t="s">
        <v>198</v>
      </c>
      <c r="AE25" s="602"/>
      <c r="AF25" s="602"/>
      <c r="AG25" s="602"/>
      <c r="AH25" s="602"/>
      <c r="AI25" s="602"/>
      <c r="AJ25" s="602"/>
      <c r="AK25" s="602"/>
      <c r="AL25" s="580" t="s">
        <v>198</v>
      </c>
      <c r="AM25" s="593"/>
      <c r="AN25" s="593"/>
      <c r="AO25" s="603"/>
      <c r="AP25" s="637" t="s">
        <v>268</v>
      </c>
      <c r="AQ25" s="640"/>
      <c r="AR25" s="640"/>
      <c r="AS25" s="640"/>
      <c r="AT25" s="640"/>
      <c r="AU25" s="640"/>
      <c r="AV25" s="640"/>
      <c r="AW25" s="640"/>
      <c r="AX25" s="640"/>
      <c r="AY25" s="640"/>
      <c r="AZ25" s="640"/>
      <c r="BA25" s="640"/>
      <c r="BB25" s="640"/>
      <c r="BC25" s="640"/>
      <c r="BD25" s="640"/>
      <c r="BE25" s="640"/>
      <c r="BF25" s="639"/>
      <c r="BG25" s="577" t="s">
        <v>198</v>
      </c>
      <c r="BH25" s="591"/>
      <c r="BI25" s="591"/>
      <c r="BJ25" s="591"/>
      <c r="BK25" s="591"/>
      <c r="BL25" s="591"/>
      <c r="BM25" s="591"/>
      <c r="BN25" s="592"/>
      <c r="BO25" s="601" t="s">
        <v>198</v>
      </c>
      <c r="BP25" s="601"/>
      <c r="BQ25" s="601"/>
      <c r="BR25" s="601"/>
      <c r="BS25" s="602" t="s">
        <v>198</v>
      </c>
      <c r="BT25" s="602"/>
      <c r="BU25" s="602"/>
      <c r="BV25" s="602"/>
      <c r="BW25" s="602"/>
      <c r="BX25" s="602"/>
      <c r="BY25" s="602"/>
      <c r="BZ25" s="602"/>
      <c r="CA25" s="602"/>
      <c r="CB25" s="636"/>
      <c r="CD25" s="574" t="s">
        <v>196</v>
      </c>
      <c r="CE25" s="575"/>
      <c r="CF25" s="575"/>
      <c r="CG25" s="575"/>
      <c r="CH25" s="575"/>
      <c r="CI25" s="575"/>
      <c r="CJ25" s="575"/>
      <c r="CK25" s="575"/>
      <c r="CL25" s="575"/>
      <c r="CM25" s="575"/>
      <c r="CN25" s="575"/>
      <c r="CO25" s="575"/>
      <c r="CP25" s="575"/>
      <c r="CQ25" s="576"/>
      <c r="CR25" s="577">
        <v>7388352</v>
      </c>
      <c r="CS25" s="578"/>
      <c r="CT25" s="578"/>
      <c r="CU25" s="578"/>
      <c r="CV25" s="578"/>
      <c r="CW25" s="578"/>
      <c r="CX25" s="578"/>
      <c r="CY25" s="579"/>
      <c r="CZ25" s="580">
        <v>12.6</v>
      </c>
      <c r="DA25" s="581"/>
      <c r="DB25" s="581"/>
      <c r="DC25" s="582"/>
      <c r="DD25" s="583">
        <v>6535398</v>
      </c>
      <c r="DE25" s="578"/>
      <c r="DF25" s="578"/>
      <c r="DG25" s="578"/>
      <c r="DH25" s="578"/>
      <c r="DI25" s="578"/>
      <c r="DJ25" s="578"/>
      <c r="DK25" s="579"/>
      <c r="DL25" s="583">
        <v>6409769</v>
      </c>
      <c r="DM25" s="578"/>
      <c r="DN25" s="578"/>
      <c r="DO25" s="578"/>
      <c r="DP25" s="578"/>
      <c r="DQ25" s="578"/>
      <c r="DR25" s="578"/>
      <c r="DS25" s="578"/>
      <c r="DT25" s="578"/>
      <c r="DU25" s="578"/>
      <c r="DV25" s="579"/>
      <c r="DW25" s="580">
        <v>22.2</v>
      </c>
      <c r="DX25" s="581"/>
      <c r="DY25" s="581"/>
      <c r="DZ25" s="581"/>
      <c r="EA25" s="581"/>
      <c r="EB25" s="581"/>
      <c r="EC25" s="614"/>
    </row>
    <row r="26" spans="2:133" ht="11.25" customHeight="1" x14ac:dyDescent="0.2">
      <c r="B26" s="574" t="s">
        <v>379</v>
      </c>
      <c r="C26" s="575"/>
      <c r="D26" s="575"/>
      <c r="E26" s="575"/>
      <c r="F26" s="575"/>
      <c r="G26" s="575"/>
      <c r="H26" s="575"/>
      <c r="I26" s="575"/>
      <c r="J26" s="575"/>
      <c r="K26" s="575"/>
      <c r="L26" s="575"/>
      <c r="M26" s="575"/>
      <c r="N26" s="575"/>
      <c r="O26" s="575"/>
      <c r="P26" s="575"/>
      <c r="Q26" s="576"/>
      <c r="R26" s="577">
        <v>129</v>
      </c>
      <c r="S26" s="591"/>
      <c r="T26" s="591"/>
      <c r="U26" s="591"/>
      <c r="V26" s="591"/>
      <c r="W26" s="591"/>
      <c r="X26" s="591"/>
      <c r="Y26" s="592"/>
      <c r="Z26" s="601">
        <v>0</v>
      </c>
      <c r="AA26" s="601"/>
      <c r="AB26" s="601"/>
      <c r="AC26" s="601"/>
      <c r="AD26" s="602" t="s">
        <v>198</v>
      </c>
      <c r="AE26" s="602"/>
      <c r="AF26" s="602"/>
      <c r="AG26" s="602"/>
      <c r="AH26" s="602"/>
      <c r="AI26" s="602"/>
      <c r="AJ26" s="602"/>
      <c r="AK26" s="602"/>
      <c r="AL26" s="580" t="s">
        <v>198</v>
      </c>
      <c r="AM26" s="593"/>
      <c r="AN26" s="593"/>
      <c r="AO26" s="603"/>
      <c r="AP26" s="637" t="s">
        <v>380</v>
      </c>
      <c r="AQ26" s="638"/>
      <c r="AR26" s="638"/>
      <c r="AS26" s="638"/>
      <c r="AT26" s="638"/>
      <c r="AU26" s="638"/>
      <c r="AV26" s="638"/>
      <c r="AW26" s="638"/>
      <c r="AX26" s="638"/>
      <c r="AY26" s="638"/>
      <c r="AZ26" s="638"/>
      <c r="BA26" s="638"/>
      <c r="BB26" s="638"/>
      <c r="BC26" s="638"/>
      <c r="BD26" s="638"/>
      <c r="BE26" s="638"/>
      <c r="BF26" s="639"/>
      <c r="BG26" s="577" t="s">
        <v>198</v>
      </c>
      <c r="BH26" s="591"/>
      <c r="BI26" s="591"/>
      <c r="BJ26" s="591"/>
      <c r="BK26" s="591"/>
      <c r="BL26" s="591"/>
      <c r="BM26" s="591"/>
      <c r="BN26" s="592"/>
      <c r="BO26" s="601" t="s">
        <v>198</v>
      </c>
      <c r="BP26" s="601"/>
      <c r="BQ26" s="601"/>
      <c r="BR26" s="601"/>
      <c r="BS26" s="602" t="s">
        <v>198</v>
      </c>
      <c r="BT26" s="602"/>
      <c r="BU26" s="602"/>
      <c r="BV26" s="602"/>
      <c r="BW26" s="602"/>
      <c r="BX26" s="602"/>
      <c r="BY26" s="602"/>
      <c r="BZ26" s="602"/>
      <c r="CA26" s="602"/>
      <c r="CB26" s="636"/>
      <c r="CD26" s="574" t="s">
        <v>128</v>
      </c>
      <c r="CE26" s="575"/>
      <c r="CF26" s="575"/>
      <c r="CG26" s="575"/>
      <c r="CH26" s="575"/>
      <c r="CI26" s="575"/>
      <c r="CJ26" s="575"/>
      <c r="CK26" s="575"/>
      <c r="CL26" s="575"/>
      <c r="CM26" s="575"/>
      <c r="CN26" s="575"/>
      <c r="CO26" s="575"/>
      <c r="CP26" s="575"/>
      <c r="CQ26" s="576"/>
      <c r="CR26" s="577">
        <v>4323544</v>
      </c>
      <c r="CS26" s="591"/>
      <c r="CT26" s="591"/>
      <c r="CU26" s="591"/>
      <c r="CV26" s="591"/>
      <c r="CW26" s="591"/>
      <c r="CX26" s="591"/>
      <c r="CY26" s="592"/>
      <c r="CZ26" s="580">
        <v>7.4</v>
      </c>
      <c r="DA26" s="581"/>
      <c r="DB26" s="581"/>
      <c r="DC26" s="582"/>
      <c r="DD26" s="583">
        <v>3857521</v>
      </c>
      <c r="DE26" s="591"/>
      <c r="DF26" s="591"/>
      <c r="DG26" s="591"/>
      <c r="DH26" s="591"/>
      <c r="DI26" s="591"/>
      <c r="DJ26" s="591"/>
      <c r="DK26" s="592"/>
      <c r="DL26" s="583" t="s">
        <v>198</v>
      </c>
      <c r="DM26" s="591"/>
      <c r="DN26" s="591"/>
      <c r="DO26" s="591"/>
      <c r="DP26" s="591"/>
      <c r="DQ26" s="591"/>
      <c r="DR26" s="591"/>
      <c r="DS26" s="591"/>
      <c r="DT26" s="591"/>
      <c r="DU26" s="591"/>
      <c r="DV26" s="592"/>
      <c r="DW26" s="580" t="s">
        <v>198</v>
      </c>
      <c r="DX26" s="581"/>
      <c r="DY26" s="581"/>
      <c r="DZ26" s="581"/>
      <c r="EA26" s="581"/>
      <c r="EB26" s="581"/>
      <c r="EC26" s="614"/>
    </row>
    <row r="27" spans="2:133" ht="11.25" customHeight="1" x14ac:dyDescent="0.2">
      <c r="B27" s="574" t="s">
        <v>85</v>
      </c>
      <c r="C27" s="575"/>
      <c r="D27" s="575"/>
      <c r="E27" s="575"/>
      <c r="F27" s="575"/>
      <c r="G27" s="575"/>
      <c r="H27" s="575"/>
      <c r="I27" s="575"/>
      <c r="J27" s="575"/>
      <c r="K27" s="575"/>
      <c r="L27" s="575"/>
      <c r="M27" s="575"/>
      <c r="N27" s="575"/>
      <c r="O27" s="575"/>
      <c r="P27" s="575"/>
      <c r="Q27" s="576"/>
      <c r="R27" s="577">
        <v>28877538</v>
      </c>
      <c r="S27" s="591"/>
      <c r="T27" s="591"/>
      <c r="U27" s="591"/>
      <c r="V27" s="591"/>
      <c r="W27" s="591"/>
      <c r="X27" s="591"/>
      <c r="Y27" s="592"/>
      <c r="Z27" s="601">
        <v>46.5</v>
      </c>
      <c r="AA27" s="601"/>
      <c r="AB27" s="601"/>
      <c r="AC27" s="601"/>
      <c r="AD27" s="602">
        <v>27108878</v>
      </c>
      <c r="AE27" s="602"/>
      <c r="AF27" s="602"/>
      <c r="AG27" s="602"/>
      <c r="AH27" s="602"/>
      <c r="AI27" s="602"/>
      <c r="AJ27" s="602"/>
      <c r="AK27" s="602"/>
      <c r="AL27" s="580">
        <v>99.400001525878906</v>
      </c>
      <c r="AM27" s="593"/>
      <c r="AN27" s="593"/>
      <c r="AO27" s="603"/>
      <c r="AP27" s="574" t="s">
        <v>382</v>
      </c>
      <c r="AQ27" s="575"/>
      <c r="AR27" s="575"/>
      <c r="AS27" s="575"/>
      <c r="AT27" s="575"/>
      <c r="AU27" s="575"/>
      <c r="AV27" s="575"/>
      <c r="AW27" s="575"/>
      <c r="AX27" s="575"/>
      <c r="AY27" s="575"/>
      <c r="AZ27" s="575"/>
      <c r="BA27" s="575"/>
      <c r="BB27" s="575"/>
      <c r="BC27" s="575"/>
      <c r="BD27" s="575"/>
      <c r="BE27" s="575"/>
      <c r="BF27" s="576"/>
      <c r="BG27" s="577">
        <v>19400365</v>
      </c>
      <c r="BH27" s="591"/>
      <c r="BI27" s="591"/>
      <c r="BJ27" s="591"/>
      <c r="BK27" s="591"/>
      <c r="BL27" s="591"/>
      <c r="BM27" s="591"/>
      <c r="BN27" s="592"/>
      <c r="BO27" s="601">
        <v>100</v>
      </c>
      <c r="BP27" s="601"/>
      <c r="BQ27" s="601"/>
      <c r="BR27" s="601"/>
      <c r="BS27" s="602">
        <v>120379</v>
      </c>
      <c r="BT27" s="602"/>
      <c r="BU27" s="602"/>
      <c r="BV27" s="602"/>
      <c r="BW27" s="602"/>
      <c r="BX27" s="602"/>
      <c r="BY27" s="602"/>
      <c r="BZ27" s="602"/>
      <c r="CA27" s="602"/>
      <c r="CB27" s="636"/>
      <c r="CD27" s="574" t="s">
        <v>222</v>
      </c>
      <c r="CE27" s="575"/>
      <c r="CF27" s="575"/>
      <c r="CG27" s="575"/>
      <c r="CH27" s="575"/>
      <c r="CI27" s="575"/>
      <c r="CJ27" s="575"/>
      <c r="CK27" s="575"/>
      <c r="CL27" s="575"/>
      <c r="CM27" s="575"/>
      <c r="CN27" s="575"/>
      <c r="CO27" s="575"/>
      <c r="CP27" s="575"/>
      <c r="CQ27" s="576"/>
      <c r="CR27" s="577">
        <v>21344961</v>
      </c>
      <c r="CS27" s="578"/>
      <c r="CT27" s="578"/>
      <c r="CU27" s="578"/>
      <c r="CV27" s="578"/>
      <c r="CW27" s="578"/>
      <c r="CX27" s="578"/>
      <c r="CY27" s="579"/>
      <c r="CZ27" s="580">
        <v>36.4</v>
      </c>
      <c r="DA27" s="581"/>
      <c r="DB27" s="581"/>
      <c r="DC27" s="582"/>
      <c r="DD27" s="583">
        <v>5367711</v>
      </c>
      <c r="DE27" s="578"/>
      <c r="DF27" s="578"/>
      <c r="DG27" s="578"/>
      <c r="DH27" s="578"/>
      <c r="DI27" s="578"/>
      <c r="DJ27" s="578"/>
      <c r="DK27" s="579"/>
      <c r="DL27" s="583">
        <v>5165552</v>
      </c>
      <c r="DM27" s="578"/>
      <c r="DN27" s="578"/>
      <c r="DO27" s="578"/>
      <c r="DP27" s="578"/>
      <c r="DQ27" s="578"/>
      <c r="DR27" s="578"/>
      <c r="DS27" s="578"/>
      <c r="DT27" s="578"/>
      <c r="DU27" s="578"/>
      <c r="DV27" s="579"/>
      <c r="DW27" s="580">
        <v>17.899999999999999</v>
      </c>
      <c r="DX27" s="581"/>
      <c r="DY27" s="581"/>
      <c r="DZ27" s="581"/>
      <c r="EA27" s="581"/>
      <c r="EB27" s="581"/>
      <c r="EC27" s="614"/>
    </row>
    <row r="28" spans="2:133" ht="11.25" customHeight="1" x14ac:dyDescent="0.2">
      <c r="B28" s="574" t="s">
        <v>384</v>
      </c>
      <c r="C28" s="575"/>
      <c r="D28" s="575"/>
      <c r="E28" s="575"/>
      <c r="F28" s="575"/>
      <c r="G28" s="575"/>
      <c r="H28" s="575"/>
      <c r="I28" s="575"/>
      <c r="J28" s="575"/>
      <c r="K28" s="575"/>
      <c r="L28" s="575"/>
      <c r="M28" s="575"/>
      <c r="N28" s="575"/>
      <c r="O28" s="575"/>
      <c r="P28" s="575"/>
      <c r="Q28" s="576"/>
      <c r="R28" s="577">
        <v>18986</v>
      </c>
      <c r="S28" s="591"/>
      <c r="T28" s="591"/>
      <c r="U28" s="591"/>
      <c r="V28" s="591"/>
      <c r="W28" s="591"/>
      <c r="X28" s="591"/>
      <c r="Y28" s="592"/>
      <c r="Z28" s="601">
        <v>0</v>
      </c>
      <c r="AA28" s="601"/>
      <c r="AB28" s="601"/>
      <c r="AC28" s="601"/>
      <c r="AD28" s="602">
        <v>18986</v>
      </c>
      <c r="AE28" s="602"/>
      <c r="AF28" s="602"/>
      <c r="AG28" s="602"/>
      <c r="AH28" s="602"/>
      <c r="AI28" s="602"/>
      <c r="AJ28" s="602"/>
      <c r="AK28" s="602"/>
      <c r="AL28" s="580">
        <v>0.1</v>
      </c>
      <c r="AM28" s="593"/>
      <c r="AN28" s="593"/>
      <c r="AO28" s="603"/>
      <c r="AP28" s="574"/>
      <c r="AQ28" s="575"/>
      <c r="AR28" s="575"/>
      <c r="AS28" s="575"/>
      <c r="AT28" s="575"/>
      <c r="AU28" s="575"/>
      <c r="AV28" s="575"/>
      <c r="AW28" s="575"/>
      <c r="AX28" s="575"/>
      <c r="AY28" s="575"/>
      <c r="AZ28" s="575"/>
      <c r="BA28" s="575"/>
      <c r="BB28" s="575"/>
      <c r="BC28" s="575"/>
      <c r="BD28" s="575"/>
      <c r="BE28" s="575"/>
      <c r="BF28" s="576"/>
      <c r="BG28" s="577"/>
      <c r="BH28" s="591"/>
      <c r="BI28" s="591"/>
      <c r="BJ28" s="591"/>
      <c r="BK28" s="591"/>
      <c r="BL28" s="591"/>
      <c r="BM28" s="591"/>
      <c r="BN28" s="592"/>
      <c r="BO28" s="601"/>
      <c r="BP28" s="601"/>
      <c r="BQ28" s="601"/>
      <c r="BR28" s="601"/>
      <c r="BS28" s="583"/>
      <c r="BT28" s="591"/>
      <c r="BU28" s="591"/>
      <c r="BV28" s="591"/>
      <c r="BW28" s="591"/>
      <c r="BX28" s="591"/>
      <c r="BY28" s="591"/>
      <c r="BZ28" s="591"/>
      <c r="CA28" s="591"/>
      <c r="CB28" s="613"/>
      <c r="CD28" s="574" t="s">
        <v>377</v>
      </c>
      <c r="CE28" s="575"/>
      <c r="CF28" s="575"/>
      <c r="CG28" s="575"/>
      <c r="CH28" s="575"/>
      <c r="CI28" s="575"/>
      <c r="CJ28" s="575"/>
      <c r="CK28" s="575"/>
      <c r="CL28" s="575"/>
      <c r="CM28" s="575"/>
      <c r="CN28" s="575"/>
      <c r="CO28" s="575"/>
      <c r="CP28" s="575"/>
      <c r="CQ28" s="576"/>
      <c r="CR28" s="577">
        <v>3098154</v>
      </c>
      <c r="CS28" s="591"/>
      <c r="CT28" s="591"/>
      <c r="CU28" s="591"/>
      <c r="CV28" s="591"/>
      <c r="CW28" s="591"/>
      <c r="CX28" s="591"/>
      <c r="CY28" s="592"/>
      <c r="CZ28" s="580">
        <v>5.3</v>
      </c>
      <c r="DA28" s="581"/>
      <c r="DB28" s="581"/>
      <c r="DC28" s="582"/>
      <c r="DD28" s="583">
        <v>3070905</v>
      </c>
      <c r="DE28" s="591"/>
      <c r="DF28" s="591"/>
      <c r="DG28" s="591"/>
      <c r="DH28" s="591"/>
      <c r="DI28" s="591"/>
      <c r="DJ28" s="591"/>
      <c r="DK28" s="592"/>
      <c r="DL28" s="583">
        <v>3070905</v>
      </c>
      <c r="DM28" s="591"/>
      <c r="DN28" s="591"/>
      <c r="DO28" s="591"/>
      <c r="DP28" s="591"/>
      <c r="DQ28" s="591"/>
      <c r="DR28" s="591"/>
      <c r="DS28" s="591"/>
      <c r="DT28" s="591"/>
      <c r="DU28" s="591"/>
      <c r="DV28" s="592"/>
      <c r="DW28" s="580">
        <v>10.7</v>
      </c>
      <c r="DX28" s="581"/>
      <c r="DY28" s="581"/>
      <c r="DZ28" s="581"/>
      <c r="EA28" s="581"/>
      <c r="EB28" s="581"/>
      <c r="EC28" s="614"/>
    </row>
    <row r="29" spans="2:133" ht="11.25" customHeight="1" x14ac:dyDescent="0.2">
      <c r="B29" s="574" t="s">
        <v>158</v>
      </c>
      <c r="C29" s="575"/>
      <c r="D29" s="575"/>
      <c r="E29" s="575"/>
      <c r="F29" s="575"/>
      <c r="G29" s="575"/>
      <c r="H29" s="575"/>
      <c r="I29" s="575"/>
      <c r="J29" s="575"/>
      <c r="K29" s="575"/>
      <c r="L29" s="575"/>
      <c r="M29" s="575"/>
      <c r="N29" s="575"/>
      <c r="O29" s="575"/>
      <c r="P29" s="575"/>
      <c r="Q29" s="576"/>
      <c r="R29" s="577">
        <v>473110</v>
      </c>
      <c r="S29" s="591"/>
      <c r="T29" s="591"/>
      <c r="U29" s="591"/>
      <c r="V29" s="591"/>
      <c r="W29" s="591"/>
      <c r="X29" s="591"/>
      <c r="Y29" s="592"/>
      <c r="Z29" s="601">
        <v>0.8</v>
      </c>
      <c r="AA29" s="601"/>
      <c r="AB29" s="601"/>
      <c r="AC29" s="601"/>
      <c r="AD29" s="602" t="s">
        <v>198</v>
      </c>
      <c r="AE29" s="602"/>
      <c r="AF29" s="602"/>
      <c r="AG29" s="602"/>
      <c r="AH29" s="602"/>
      <c r="AI29" s="602"/>
      <c r="AJ29" s="602"/>
      <c r="AK29" s="602"/>
      <c r="AL29" s="580" t="s">
        <v>198</v>
      </c>
      <c r="AM29" s="593"/>
      <c r="AN29" s="593"/>
      <c r="AO29" s="603"/>
      <c r="AP29" s="552"/>
      <c r="AQ29" s="553"/>
      <c r="AR29" s="553"/>
      <c r="AS29" s="553"/>
      <c r="AT29" s="553"/>
      <c r="AU29" s="553"/>
      <c r="AV29" s="553"/>
      <c r="AW29" s="553"/>
      <c r="AX29" s="553"/>
      <c r="AY29" s="553"/>
      <c r="AZ29" s="553"/>
      <c r="BA29" s="553"/>
      <c r="BB29" s="553"/>
      <c r="BC29" s="553"/>
      <c r="BD29" s="553"/>
      <c r="BE29" s="553"/>
      <c r="BF29" s="554"/>
      <c r="BG29" s="577"/>
      <c r="BH29" s="591"/>
      <c r="BI29" s="591"/>
      <c r="BJ29" s="591"/>
      <c r="BK29" s="591"/>
      <c r="BL29" s="591"/>
      <c r="BM29" s="591"/>
      <c r="BN29" s="592"/>
      <c r="BO29" s="601"/>
      <c r="BP29" s="601"/>
      <c r="BQ29" s="601"/>
      <c r="BR29" s="601"/>
      <c r="BS29" s="602"/>
      <c r="BT29" s="602"/>
      <c r="BU29" s="602"/>
      <c r="BV29" s="602"/>
      <c r="BW29" s="602"/>
      <c r="BX29" s="602"/>
      <c r="BY29" s="602"/>
      <c r="BZ29" s="602"/>
      <c r="CA29" s="602"/>
      <c r="CB29" s="636"/>
      <c r="CD29" s="352" t="s">
        <v>174</v>
      </c>
      <c r="CE29" s="354"/>
      <c r="CF29" s="574" t="s">
        <v>25</v>
      </c>
      <c r="CG29" s="575"/>
      <c r="CH29" s="575"/>
      <c r="CI29" s="575"/>
      <c r="CJ29" s="575"/>
      <c r="CK29" s="575"/>
      <c r="CL29" s="575"/>
      <c r="CM29" s="575"/>
      <c r="CN29" s="575"/>
      <c r="CO29" s="575"/>
      <c r="CP29" s="575"/>
      <c r="CQ29" s="576"/>
      <c r="CR29" s="577">
        <v>3098154</v>
      </c>
      <c r="CS29" s="578"/>
      <c r="CT29" s="578"/>
      <c r="CU29" s="578"/>
      <c r="CV29" s="578"/>
      <c r="CW29" s="578"/>
      <c r="CX29" s="578"/>
      <c r="CY29" s="579"/>
      <c r="CZ29" s="580">
        <v>5.3</v>
      </c>
      <c r="DA29" s="581"/>
      <c r="DB29" s="581"/>
      <c r="DC29" s="582"/>
      <c r="DD29" s="583">
        <v>3070905</v>
      </c>
      <c r="DE29" s="578"/>
      <c r="DF29" s="578"/>
      <c r="DG29" s="578"/>
      <c r="DH29" s="578"/>
      <c r="DI29" s="578"/>
      <c r="DJ29" s="578"/>
      <c r="DK29" s="579"/>
      <c r="DL29" s="583">
        <v>3070905</v>
      </c>
      <c r="DM29" s="578"/>
      <c r="DN29" s="578"/>
      <c r="DO29" s="578"/>
      <c r="DP29" s="578"/>
      <c r="DQ29" s="578"/>
      <c r="DR29" s="578"/>
      <c r="DS29" s="578"/>
      <c r="DT29" s="578"/>
      <c r="DU29" s="578"/>
      <c r="DV29" s="579"/>
      <c r="DW29" s="580">
        <v>10.7</v>
      </c>
      <c r="DX29" s="581"/>
      <c r="DY29" s="581"/>
      <c r="DZ29" s="581"/>
      <c r="EA29" s="581"/>
      <c r="EB29" s="581"/>
      <c r="EC29" s="614"/>
    </row>
    <row r="30" spans="2:133" ht="11.25" customHeight="1" x14ac:dyDescent="0.2">
      <c r="B30" s="574" t="s">
        <v>308</v>
      </c>
      <c r="C30" s="575"/>
      <c r="D30" s="575"/>
      <c r="E30" s="575"/>
      <c r="F30" s="575"/>
      <c r="G30" s="575"/>
      <c r="H30" s="575"/>
      <c r="I30" s="575"/>
      <c r="J30" s="575"/>
      <c r="K30" s="575"/>
      <c r="L30" s="575"/>
      <c r="M30" s="575"/>
      <c r="N30" s="575"/>
      <c r="O30" s="575"/>
      <c r="P30" s="575"/>
      <c r="Q30" s="576"/>
      <c r="R30" s="577">
        <v>407563</v>
      </c>
      <c r="S30" s="591"/>
      <c r="T30" s="591"/>
      <c r="U30" s="591"/>
      <c r="V30" s="591"/>
      <c r="W30" s="591"/>
      <c r="X30" s="591"/>
      <c r="Y30" s="592"/>
      <c r="Z30" s="601">
        <v>0.7</v>
      </c>
      <c r="AA30" s="601"/>
      <c r="AB30" s="601"/>
      <c r="AC30" s="601"/>
      <c r="AD30" s="602">
        <v>88143</v>
      </c>
      <c r="AE30" s="602"/>
      <c r="AF30" s="602"/>
      <c r="AG30" s="602"/>
      <c r="AH30" s="602"/>
      <c r="AI30" s="602"/>
      <c r="AJ30" s="602"/>
      <c r="AK30" s="602"/>
      <c r="AL30" s="580">
        <v>0.3</v>
      </c>
      <c r="AM30" s="593"/>
      <c r="AN30" s="593"/>
      <c r="AO30" s="603"/>
      <c r="AP30" s="487" t="s">
        <v>310</v>
      </c>
      <c r="AQ30" s="488"/>
      <c r="AR30" s="488"/>
      <c r="AS30" s="488"/>
      <c r="AT30" s="488"/>
      <c r="AU30" s="488"/>
      <c r="AV30" s="488"/>
      <c r="AW30" s="488"/>
      <c r="AX30" s="488"/>
      <c r="AY30" s="488"/>
      <c r="AZ30" s="488"/>
      <c r="BA30" s="488"/>
      <c r="BB30" s="488"/>
      <c r="BC30" s="488"/>
      <c r="BD30" s="488"/>
      <c r="BE30" s="488"/>
      <c r="BF30" s="530"/>
      <c r="BG30" s="487" t="s">
        <v>386</v>
      </c>
      <c r="BH30" s="634"/>
      <c r="BI30" s="634"/>
      <c r="BJ30" s="634"/>
      <c r="BK30" s="634"/>
      <c r="BL30" s="634"/>
      <c r="BM30" s="634"/>
      <c r="BN30" s="634"/>
      <c r="BO30" s="634"/>
      <c r="BP30" s="634"/>
      <c r="BQ30" s="635"/>
      <c r="BR30" s="487" t="s">
        <v>387</v>
      </c>
      <c r="BS30" s="634"/>
      <c r="BT30" s="634"/>
      <c r="BU30" s="634"/>
      <c r="BV30" s="634"/>
      <c r="BW30" s="634"/>
      <c r="BX30" s="634"/>
      <c r="BY30" s="634"/>
      <c r="BZ30" s="634"/>
      <c r="CA30" s="634"/>
      <c r="CB30" s="635"/>
      <c r="CD30" s="355"/>
      <c r="CE30" s="357"/>
      <c r="CF30" s="574" t="s">
        <v>388</v>
      </c>
      <c r="CG30" s="575"/>
      <c r="CH30" s="575"/>
      <c r="CI30" s="575"/>
      <c r="CJ30" s="575"/>
      <c r="CK30" s="575"/>
      <c r="CL30" s="575"/>
      <c r="CM30" s="575"/>
      <c r="CN30" s="575"/>
      <c r="CO30" s="575"/>
      <c r="CP30" s="575"/>
      <c r="CQ30" s="576"/>
      <c r="CR30" s="577">
        <v>2976710</v>
      </c>
      <c r="CS30" s="591"/>
      <c r="CT30" s="591"/>
      <c r="CU30" s="591"/>
      <c r="CV30" s="591"/>
      <c r="CW30" s="591"/>
      <c r="CX30" s="591"/>
      <c r="CY30" s="592"/>
      <c r="CZ30" s="580">
        <v>5.0999999999999996</v>
      </c>
      <c r="DA30" s="581"/>
      <c r="DB30" s="581"/>
      <c r="DC30" s="582"/>
      <c r="DD30" s="583">
        <v>2949461</v>
      </c>
      <c r="DE30" s="591"/>
      <c r="DF30" s="591"/>
      <c r="DG30" s="591"/>
      <c r="DH30" s="591"/>
      <c r="DI30" s="591"/>
      <c r="DJ30" s="591"/>
      <c r="DK30" s="592"/>
      <c r="DL30" s="583">
        <v>2949461</v>
      </c>
      <c r="DM30" s="591"/>
      <c r="DN30" s="591"/>
      <c r="DO30" s="591"/>
      <c r="DP30" s="591"/>
      <c r="DQ30" s="591"/>
      <c r="DR30" s="591"/>
      <c r="DS30" s="591"/>
      <c r="DT30" s="591"/>
      <c r="DU30" s="591"/>
      <c r="DV30" s="592"/>
      <c r="DW30" s="580">
        <v>10.199999999999999</v>
      </c>
      <c r="DX30" s="581"/>
      <c r="DY30" s="581"/>
      <c r="DZ30" s="581"/>
      <c r="EA30" s="581"/>
      <c r="EB30" s="581"/>
      <c r="EC30" s="614"/>
    </row>
    <row r="31" spans="2:133" ht="11.25" customHeight="1" x14ac:dyDescent="0.2">
      <c r="B31" s="574" t="s">
        <v>21</v>
      </c>
      <c r="C31" s="575"/>
      <c r="D31" s="575"/>
      <c r="E31" s="575"/>
      <c r="F31" s="575"/>
      <c r="G31" s="575"/>
      <c r="H31" s="575"/>
      <c r="I31" s="575"/>
      <c r="J31" s="575"/>
      <c r="K31" s="575"/>
      <c r="L31" s="575"/>
      <c r="M31" s="575"/>
      <c r="N31" s="575"/>
      <c r="O31" s="575"/>
      <c r="P31" s="575"/>
      <c r="Q31" s="576"/>
      <c r="R31" s="577">
        <v>558625</v>
      </c>
      <c r="S31" s="591"/>
      <c r="T31" s="591"/>
      <c r="U31" s="591"/>
      <c r="V31" s="591"/>
      <c r="W31" s="591"/>
      <c r="X31" s="591"/>
      <c r="Y31" s="592"/>
      <c r="Z31" s="601">
        <v>0.9</v>
      </c>
      <c r="AA31" s="601"/>
      <c r="AB31" s="601"/>
      <c r="AC31" s="601"/>
      <c r="AD31" s="602">
        <v>96</v>
      </c>
      <c r="AE31" s="602"/>
      <c r="AF31" s="602"/>
      <c r="AG31" s="602"/>
      <c r="AH31" s="602"/>
      <c r="AI31" s="602"/>
      <c r="AJ31" s="602"/>
      <c r="AK31" s="602"/>
      <c r="AL31" s="580">
        <v>0</v>
      </c>
      <c r="AM31" s="593"/>
      <c r="AN31" s="593"/>
      <c r="AO31" s="603"/>
      <c r="AP31" s="344" t="s">
        <v>5</v>
      </c>
      <c r="AQ31" s="345"/>
      <c r="AR31" s="345"/>
      <c r="AS31" s="345"/>
      <c r="AT31" s="570" t="s">
        <v>389</v>
      </c>
      <c r="AU31" s="46"/>
      <c r="AV31" s="46"/>
      <c r="AW31" s="46"/>
      <c r="AX31" s="621" t="s">
        <v>269</v>
      </c>
      <c r="AY31" s="622"/>
      <c r="AZ31" s="622"/>
      <c r="BA31" s="622"/>
      <c r="BB31" s="622"/>
      <c r="BC31" s="622"/>
      <c r="BD31" s="622"/>
      <c r="BE31" s="622"/>
      <c r="BF31" s="623"/>
      <c r="BG31" s="633">
        <v>99.1</v>
      </c>
      <c r="BH31" s="629"/>
      <c r="BI31" s="629"/>
      <c r="BJ31" s="629"/>
      <c r="BK31" s="629"/>
      <c r="BL31" s="629"/>
      <c r="BM31" s="628">
        <v>98.1</v>
      </c>
      <c r="BN31" s="629"/>
      <c r="BO31" s="629"/>
      <c r="BP31" s="629"/>
      <c r="BQ31" s="630"/>
      <c r="BR31" s="633">
        <v>99.1</v>
      </c>
      <c r="BS31" s="629"/>
      <c r="BT31" s="629"/>
      <c r="BU31" s="629"/>
      <c r="BV31" s="629"/>
      <c r="BW31" s="629"/>
      <c r="BX31" s="628">
        <v>98.1</v>
      </c>
      <c r="BY31" s="629"/>
      <c r="BZ31" s="629"/>
      <c r="CA31" s="629"/>
      <c r="CB31" s="630"/>
      <c r="CD31" s="355"/>
      <c r="CE31" s="357"/>
      <c r="CF31" s="574" t="s">
        <v>311</v>
      </c>
      <c r="CG31" s="575"/>
      <c r="CH31" s="575"/>
      <c r="CI31" s="575"/>
      <c r="CJ31" s="575"/>
      <c r="CK31" s="575"/>
      <c r="CL31" s="575"/>
      <c r="CM31" s="575"/>
      <c r="CN31" s="575"/>
      <c r="CO31" s="575"/>
      <c r="CP31" s="575"/>
      <c r="CQ31" s="576"/>
      <c r="CR31" s="577">
        <v>121444</v>
      </c>
      <c r="CS31" s="578"/>
      <c r="CT31" s="578"/>
      <c r="CU31" s="578"/>
      <c r="CV31" s="578"/>
      <c r="CW31" s="578"/>
      <c r="CX31" s="578"/>
      <c r="CY31" s="579"/>
      <c r="CZ31" s="580">
        <v>0.2</v>
      </c>
      <c r="DA31" s="581"/>
      <c r="DB31" s="581"/>
      <c r="DC31" s="582"/>
      <c r="DD31" s="583">
        <v>121444</v>
      </c>
      <c r="DE31" s="578"/>
      <c r="DF31" s="578"/>
      <c r="DG31" s="578"/>
      <c r="DH31" s="578"/>
      <c r="DI31" s="578"/>
      <c r="DJ31" s="578"/>
      <c r="DK31" s="579"/>
      <c r="DL31" s="583">
        <v>121444</v>
      </c>
      <c r="DM31" s="578"/>
      <c r="DN31" s="578"/>
      <c r="DO31" s="578"/>
      <c r="DP31" s="578"/>
      <c r="DQ31" s="578"/>
      <c r="DR31" s="578"/>
      <c r="DS31" s="578"/>
      <c r="DT31" s="578"/>
      <c r="DU31" s="578"/>
      <c r="DV31" s="579"/>
      <c r="DW31" s="580">
        <v>0.4</v>
      </c>
      <c r="DX31" s="581"/>
      <c r="DY31" s="581"/>
      <c r="DZ31" s="581"/>
      <c r="EA31" s="581"/>
      <c r="EB31" s="581"/>
      <c r="EC31" s="614"/>
    </row>
    <row r="32" spans="2:133" ht="11.25" customHeight="1" x14ac:dyDescent="0.2">
      <c r="B32" s="574" t="s">
        <v>338</v>
      </c>
      <c r="C32" s="575"/>
      <c r="D32" s="575"/>
      <c r="E32" s="575"/>
      <c r="F32" s="575"/>
      <c r="G32" s="575"/>
      <c r="H32" s="575"/>
      <c r="I32" s="575"/>
      <c r="J32" s="575"/>
      <c r="K32" s="575"/>
      <c r="L32" s="575"/>
      <c r="M32" s="575"/>
      <c r="N32" s="575"/>
      <c r="O32" s="575"/>
      <c r="P32" s="575"/>
      <c r="Q32" s="576"/>
      <c r="R32" s="577">
        <v>15677390</v>
      </c>
      <c r="S32" s="591"/>
      <c r="T32" s="591"/>
      <c r="U32" s="591"/>
      <c r="V32" s="591"/>
      <c r="W32" s="591"/>
      <c r="X32" s="591"/>
      <c r="Y32" s="592"/>
      <c r="Z32" s="601">
        <v>25.3</v>
      </c>
      <c r="AA32" s="601"/>
      <c r="AB32" s="601"/>
      <c r="AC32" s="601"/>
      <c r="AD32" s="602" t="s">
        <v>198</v>
      </c>
      <c r="AE32" s="602"/>
      <c r="AF32" s="602"/>
      <c r="AG32" s="602"/>
      <c r="AH32" s="602"/>
      <c r="AI32" s="602"/>
      <c r="AJ32" s="602"/>
      <c r="AK32" s="602"/>
      <c r="AL32" s="580" t="s">
        <v>198</v>
      </c>
      <c r="AM32" s="593"/>
      <c r="AN32" s="593"/>
      <c r="AO32" s="603"/>
      <c r="AP32" s="568"/>
      <c r="AQ32" s="569"/>
      <c r="AR32" s="569"/>
      <c r="AS32" s="569"/>
      <c r="AT32" s="571"/>
      <c r="AU32" s="39" t="s">
        <v>241</v>
      </c>
      <c r="AV32" s="39"/>
      <c r="AW32" s="39"/>
      <c r="AX32" s="574" t="s">
        <v>285</v>
      </c>
      <c r="AY32" s="575"/>
      <c r="AZ32" s="575"/>
      <c r="BA32" s="575"/>
      <c r="BB32" s="575"/>
      <c r="BC32" s="575"/>
      <c r="BD32" s="575"/>
      <c r="BE32" s="575"/>
      <c r="BF32" s="576"/>
      <c r="BG32" s="631">
        <v>98.9</v>
      </c>
      <c r="BH32" s="578"/>
      <c r="BI32" s="578"/>
      <c r="BJ32" s="578"/>
      <c r="BK32" s="578"/>
      <c r="BL32" s="578"/>
      <c r="BM32" s="593">
        <v>97.5</v>
      </c>
      <c r="BN32" s="632"/>
      <c r="BO32" s="632"/>
      <c r="BP32" s="632"/>
      <c r="BQ32" s="612"/>
      <c r="BR32" s="631">
        <v>98.8</v>
      </c>
      <c r="BS32" s="578"/>
      <c r="BT32" s="578"/>
      <c r="BU32" s="578"/>
      <c r="BV32" s="578"/>
      <c r="BW32" s="578"/>
      <c r="BX32" s="593">
        <v>97.5</v>
      </c>
      <c r="BY32" s="632"/>
      <c r="BZ32" s="632"/>
      <c r="CA32" s="632"/>
      <c r="CB32" s="612"/>
      <c r="CD32" s="358"/>
      <c r="CE32" s="360"/>
      <c r="CF32" s="574" t="s">
        <v>390</v>
      </c>
      <c r="CG32" s="575"/>
      <c r="CH32" s="575"/>
      <c r="CI32" s="575"/>
      <c r="CJ32" s="575"/>
      <c r="CK32" s="575"/>
      <c r="CL32" s="575"/>
      <c r="CM32" s="575"/>
      <c r="CN32" s="575"/>
      <c r="CO32" s="575"/>
      <c r="CP32" s="575"/>
      <c r="CQ32" s="576"/>
      <c r="CR32" s="577" t="s">
        <v>198</v>
      </c>
      <c r="CS32" s="591"/>
      <c r="CT32" s="591"/>
      <c r="CU32" s="591"/>
      <c r="CV32" s="591"/>
      <c r="CW32" s="591"/>
      <c r="CX32" s="591"/>
      <c r="CY32" s="592"/>
      <c r="CZ32" s="580" t="s">
        <v>198</v>
      </c>
      <c r="DA32" s="581"/>
      <c r="DB32" s="581"/>
      <c r="DC32" s="582"/>
      <c r="DD32" s="583" t="s">
        <v>198</v>
      </c>
      <c r="DE32" s="591"/>
      <c r="DF32" s="591"/>
      <c r="DG32" s="591"/>
      <c r="DH32" s="591"/>
      <c r="DI32" s="591"/>
      <c r="DJ32" s="591"/>
      <c r="DK32" s="592"/>
      <c r="DL32" s="583" t="s">
        <v>198</v>
      </c>
      <c r="DM32" s="591"/>
      <c r="DN32" s="591"/>
      <c r="DO32" s="591"/>
      <c r="DP32" s="591"/>
      <c r="DQ32" s="591"/>
      <c r="DR32" s="591"/>
      <c r="DS32" s="591"/>
      <c r="DT32" s="591"/>
      <c r="DU32" s="591"/>
      <c r="DV32" s="592"/>
      <c r="DW32" s="580" t="s">
        <v>198</v>
      </c>
      <c r="DX32" s="581"/>
      <c r="DY32" s="581"/>
      <c r="DZ32" s="581"/>
      <c r="EA32" s="581"/>
      <c r="EB32" s="581"/>
      <c r="EC32" s="614"/>
    </row>
    <row r="33" spans="2:133" ht="11.25" customHeight="1" x14ac:dyDescent="0.2">
      <c r="B33" s="624" t="s">
        <v>55</v>
      </c>
      <c r="C33" s="625"/>
      <c r="D33" s="625"/>
      <c r="E33" s="625"/>
      <c r="F33" s="625"/>
      <c r="G33" s="625"/>
      <c r="H33" s="625"/>
      <c r="I33" s="625"/>
      <c r="J33" s="625"/>
      <c r="K33" s="625"/>
      <c r="L33" s="625"/>
      <c r="M33" s="625"/>
      <c r="N33" s="625"/>
      <c r="O33" s="625"/>
      <c r="P33" s="625"/>
      <c r="Q33" s="626"/>
      <c r="R33" s="577" t="s">
        <v>198</v>
      </c>
      <c r="S33" s="591"/>
      <c r="T33" s="591"/>
      <c r="U33" s="591"/>
      <c r="V33" s="591"/>
      <c r="W33" s="591"/>
      <c r="X33" s="591"/>
      <c r="Y33" s="592"/>
      <c r="Z33" s="601" t="s">
        <v>198</v>
      </c>
      <c r="AA33" s="601"/>
      <c r="AB33" s="601"/>
      <c r="AC33" s="601"/>
      <c r="AD33" s="602" t="s">
        <v>198</v>
      </c>
      <c r="AE33" s="602"/>
      <c r="AF33" s="602"/>
      <c r="AG33" s="602"/>
      <c r="AH33" s="602"/>
      <c r="AI33" s="602"/>
      <c r="AJ33" s="602"/>
      <c r="AK33" s="602"/>
      <c r="AL33" s="580" t="s">
        <v>198</v>
      </c>
      <c r="AM33" s="593"/>
      <c r="AN33" s="593"/>
      <c r="AO33" s="603"/>
      <c r="AP33" s="347"/>
      <c r="AQ33" s="348"/>
      <c r="AR33" s="348"/>
      <c r="AS33" s="348"/>
      <c r="AT33" s="572"/>
      <c r="AU33" s="47"/>
      <c r="AV33" s="47"/>
      <c r="AW33" s="47"/>
      <c r="AX33" s="552" t="s">
        <v>160</v>
      </c>
      <c r="AY33" s="553"/>
      <c r="AZ33" s="553"/>
      <c r="BA33" s="553"/>
      <c r="BB33" s="553"/>
      <c r="BC33" s="553"/>
      <c r="BD33" s="553"/>
      <c r="BE33" s="553"/>
      <c r="BF33" s="554"/>
      <c r="BG33" s="627">
        <v>99.2</v>
      </c>
      <c r="BH33" s="556"/>
      <c r="BI33" s="556"/>
      <c r="BJ33" s="556"/>
      <c r="BK33" s="556"/>
      <c r="BL33" s="556"/>
      <c r="BM33" s="599">
        <v>98.5</v>
      </c>
      <c r="BN33" s="556"/>
      <c r="BO33" s="556"/>
      <c r="BP33" s="556"/>
      <c r="BQ33" s="607"/>
      <c r="BR33" s="627">
        <v>99.2</v>
      </c>
      <c r="BS33" s="556"/>
      <c r="BT33" s="556"/>
      <c r="BU33" s="556"/>
      <c r="BV33" s="556"/>
      <c r="BW33" s="556"/>
      <c r="BX33" s="599">
        <v>98.5</v>
      </c>
      <c r="BY33" s="556"/>
      <c r="BZ33" s="556"/>
      <c r="CA33" s="556"/>
      <c r="CB33" s="607"/>
      <c r="CD33" s="574" t="s">
        <v>392</v>
      </c>
      <c r="CE33" s="575"/>
      <c r="CF33" s="575"/>
      <c r="CG33" s="575"/>
      <c r="CH33" s="575"/>
      <c r="CI33" s="575"/>
      <c r="CJ33" s="575"/>
      <c r="CK33" s="575"/>
      <c r="CL33" s="575"/>
      <c r="CM33" s="575"/>
      <c r="CN33" s="575"/>
      <c r="CO33" s="575"/>
      <c r="CP33" s="575"/>
      <c r="CQ33" s="576"/>
      <c r="CR33" s="577">
        <v>24746355</v>
      </c>
      <c r="CS33" s="578"/>
      <c r="CT33" s="578"/>
      <c r="CU33" s="578"/>
      <c r="CV33" s="578"/>
      <c r="CW33" s="578"/>
      <c r="CX33" s="578"/>
      <c r="CY33" s="579"/>
      <c r="CZ33" s="580">
        <v>42.2</v>
      </c>
      <c r="DA33" s="581"/>
      <c r="DB33" s="581"/>
      <c r="DC33" s="582"/>
      <c r="DD33" s="583">
        <v>18783967</v>
      </c>
      <c r="DE33" s="578"/>
      <c r="DF33" s="578"/>
      <c r="DG33" s="578"/>
      <c r="DH33" s="578"/>
      <c r="DI33" s="578"/>
      <c r="DJ33" s="578"/>
      <c r="DK33" s="579"/>
      <c r="DL33" s="583">
        <v>12183164</v>
      </c>
      <c r="DM33" s="578"/>
      <c r="DN33" s="578"/>
      <c r="DO33" s="578"/>
      <c r="DP33" s="578"/>
      <c r="DQ33" s="578"/>
      <c r="DR33" s="578"/>
      <c r="DS33" s="578"/>
      <c r="DT33" s="578"/>
      <c r="DU33" s="578"/>
      <c r="DV33" s="579"/>
      <c r="DW33" s="580">
        <v>42.3</v>
      </c>
      <c r="DX33" s="581"/>
      <c r="DY33" s="581"/>
      <c r="DZ33" s="581"/>
      <c r="EA33" s="581"/>
      <c r="EB33" s="581"/>
      <c r="EC33" s="614"/>
    </row>
    <row r="34" spans="2:133" ht="11.25" customHeight="1" x14ac:dyDescent="0.2">
      <c r="B34" s="574" t="s">
        <v>395</v>
      </c>
      <c r="C34" s="575"/>
      <c r="D34" s="575"/>
      <c r="E34" s="575"/>
      <c r="F34" s="575"/>
      <c r="G34" s="575"/>
      <c r="H34" s="575"/>
      <c r="I34" s="575"/>
      <c r="J34" s="575"/>
      <c r="K34" s="575"/>
      <c r="L34" s="575"/>
      <c r="M34" s="575"/>
      <c r="N34" s="575"/>
      <c r="O34" s="575"/>
      <c r="P34" s="575"/>
      <c r="Q34" s="576"/>
      <c r="R34" s="577">
        <v>7633708</v>
      </c>
      <c r="S34" s="591"/>
      <c r="T34" s="591"/>
      <c r="U34" s="591"/>
      <c r="V34" s="591"/>
      <c r="W34" s="591"/>
      <c r="X34" s="591"/>
      <c r="Y34" s="592"/>
      <c r="Z34" s="601">
        <v>12.3</v>
      </c>
      <c r="AA34" s="601"/>
      <c r="AB34" s="601"/>
      <c r="AC34" s="601"/>
      <c r="AD34" s="602" t="s">
        <v>198</v>
      </c>
      <c r="AE34" s="602"/>
      <c r="AF34" s="602"/>
      <c r="AG34" s="602"/>
      <c r="AH34" s="602"/>
      <c r="AI34" s="602"/>
      <c r="AJ34" s="602"/>
      <c r="AK34" s="602"/>
      <c r="AL34" s="580" t="s">
        <v>198</v>
      </c>
      <c r="AM34" s="593"/>
      <c r="AN34" s="593"/>
      <c r="AO34" s="603"/>
      <c r="AP34" s="10"/>
      <c r="AQ34" s="13"/>
      <c r="AR34" s="39"/>
      <c r="AS34" s="46"/>
      <c r="AT34" s="46"/>
      <c r="AU34" s="46"/>
      <c r="AV34" s="46"/>
      <c r="AW34" s="46"/>
      <c r="AX34" s="46"/>
      <c r="AY34" s="46"/>
      <c r="AZ34" s="46"/>
      <c r="BA34" s="46"/>
      <c r="BB34" s="46"/>
      <c r="BC34" s="46"/>
      <c r="BD34" s="46"/>
      <c r="BE34" s="46"/>
      <c r="BF34" s="46"/>
      <c r="BG34" s="13"/>
      <c r="BH34" s="13"/>
      <c r="BI34" s="13"/>
      <c r="BJ34" s="13"/>
      <c r="BK34" s="13"/>
      <c r="BL34" s="13"/>
      <c r="BM34" s="13"/>
      <c r="BN34" s="13"/>
      <c r="BO34" s="13"/>
      <c r="BP34" s="13"/>
      <c r="BQ34" s="13"/>
      <c r="BR34" s="13"/>
      <c r="BS34" s="13"/>
      <c r="BT34" s="13"/>
      <c r="BU34" s="13"/>
      <c r="BV34" s="13"/>
      <c r="BW34" s="13"/>
      <c r="BX34" s="13"/>
      <c r="BY34" s="13"/>
      <c r="BZ34" s="13"/>
      <c r="CA34" s="13"/>
      <c r="CB34" s="13"/>
      <c r="CD34" s="574" t="s">
        <v>397</v>
      </c>
      <c r="CE34" s="575"/>
      <c r="CF34" s="575"/>
      <c r="CG34" s="575"/>
      <c r="CH34" s="575"/>
      <c r="CI34" s="575"/>
      <c r="CJ34" s="575"/>
      <c r="CK34" s="575"/>
      <c r="CL34" s="575"/>
      <c r="CM34" s="575"/>
      <c r="CN34" s="575"/>
      <c r="CO34" s="575"/>
      <c r="CP34" s="575"/>
      <c r="CQ34" s="576"/>
      <c r="CR34" s="577">
        <v>8635827</v>
      </c>
      <c r="CS34" s="591"/>
      <c r="CT34" s="591"/>
      <c r="CU34" s="591"/>
      <c r="CV34" s="591"/>
      <c r="CW34" s="591"/>
      <c r="CX34" s="591"/>
      <c r="CY34" s="592"/>
      <c r="CZ34" s="580">
        <v>14.7</v>
      </c>
      <c r="DA34" s="581"/>
      <c r="DB34" s="581"/>
      <c r="DC34" s="582"/>
      <c r="DD34" s="583">
        <v>5440935</v>
      </c>
      <c r="DE34" s="591"/>
      <c r="DF34" s="591"/>
      <c r="DG34" s="591"/>
      <c r="DH34" s="591"/>
      <c r="DI34" s="591"/>
      <c r="DJ34" s="591"/>
      <c r="DK34" s="592"/>
      <c r="DL34" s="583">
        <v>4580131</v>
      </c>
      <c r="DM34" s="591"/>
      <c r="DN34" s="591"/>
      <c r="DO34" s="591"/>
      <c r="DP34" s="591"/>
      <c r="DQ34" s="591"/>
      <c r="DR34" s="591"/>
      <c r="DS34" s="591"/>
      <c r="DT34" s="591"/>
      <c r="DU34" s="591"/>
      <c r="DV34" s="592"/>
      <c r="DW34" s="580">
        <v>15.9</v>
      </c>
      <c r="DX34" s="581"/>
      <c r="DY34" s="581"/>
      <c r="DZ34" s="581"/>
      <c r="EA34" s="581"/>
      <c r="EB34" s="581"/>
      <c r="EC34" s="614"/>
    </row>
    <row r="35" spans="2:133" ht="11.25" customHeight="1" x14ac:dyDescent="0.2">
      <c r="B35" s="574" t="s">
        <v>219</v>
      </c>
      <c r="C35" s="575"/>
      <c r="D35" s="575"/>
      <c r="E35" s="575"/>
      <c r="F35" s="575"/>
      <c r="G35" s="575"/>
      <c r="H35" s="575"/>
      <c r="I35" s="575"/>
      <c r="J35" s="575"/>
      <c r="K35" s="575"/>
      <c r="L35" s="575"/>
      <c r="M35" s="575"/>
      <c r="N35" s="575"/>
      <c r="O35" s="575"/>
      <c r="P35" s="575"/>
      <c r="Q35" s="576"/>
      <c r="R35" s="577">
        <v>463907</v>
      </c>
      <c r="S35" s="591"/>
      <c r="T35" s="591"/>
      <c r="U35" s="591"/>
      <c r="V35" s="591"/>
      <c r="W35" s="591"/>
      <c r="X35" s="591"/>
      <c r="Y35" s="592"/>
      <c r="Z35" s="601">
        <v>0.7</v>
      </c>
      <c r="AA35" s="601"/>
      <c r="AB35" s="601"/>
      <c r="AC35" s="601"/>
      <c r="AD35" s="602">
        <v>54153</v>
      </c>
      <c r="AE35" s="602"/>
      <c r="AF35" s="602"/>
      <c r="AG35" s="602"/>
      <c r="AH35" s="602"/>
      <c r="AI35" s="602"/>
      <c r="AJ35" s="602"/>
      <c r="AK35" s="602"/>
      <c r="AL35" s="580">
        <v>0.2</v>
      </c>
      <c r="AM35" s="593"/>
      <c r="AN35" s="593"/>
      <c r="AO35" s="603"/>
      <c r="AP35" s="16"/>
      <c r="AQ35" s="487" t="s">
        <v>399</v>
      </c>
      <c r="AR35" s="488"/>
      <c r="AS35" s="488"/>
      <c r="AT35" s="488"/>
      <c r="AU35" s="488"/>
      <c r="AV35" s="488"/>
      <c r="AW35" s="488"/>
      <c r="AX35" s="488"/>
      <c r="AY35" s="488"/>
      <c r="AZ35" s="488"/>
      <c r="BA35" s="488"/>
      <c r="BB35" s="488"/>
      <c r="BC35" s="488"/>
      <c r="BD35" s="488"/>
      <c r="BE35" s="488"/>
      <c r="BF35" s="530"/>
      <c r="BG35" s="487" t="s">
        <v>206</v>
      </c>
      <c r="BH35" s="488"/>
      <c r="BI35" s="488"/>
      <c r="BJ35" s="488"/>
      <c r="BK35" s="488"/>
      <c r="BL35" s="488"/>
      <c r="BM35" s="488"/>
      <c r="BN35" s="488"/>
      <c r="BO35" s="488"/>
      <c r="BP35" s="488"/>
      <c r="BQ35" s="488"/>
      <c r="BR35" s="488"/>
      <c r="BS35" s="488"/>
      <c r="BT35" s="488"/>
      <c r="BU35" s="488"/>
      <c r="BV35" s="488"/>
      <c r="BW35" s="488"/>
      <c r="BX35" s="488"/>
      <c r="BY35" s="488"/>
      <c r="BZ35" s="488"/>
      <c r="CA35" s="488"/>
      <c r="CB35" s="530"/>
      <c r="CD35" s="574" t="s">
        <v>401</v>
      </c>
      <c r="CE35" s="575"/>
      <c r="CF35" s="575"/>
      <c r="CG35" s="575"/>
      <c r="CH35" s="575"/>
      <c r="CI35" s="575"/>
      <c r="CJ35" s="575"/>
      <c r="CK35" s="575"/>
      <c r="CL35" s="575"/>
      <c r="CM35" s="575"/>
      <c r="CN35" s="575"/>
      <c r="CO35" s="575"/>
      <c r="CP35" s="575"/>
      <c r="CQ35" s="576"/>
      <c r="CR35" s="577">
        <v>279255</v>
      </c>
      <c r="CS35" s="578"/>
      <c r="CT35" s="578"/>
      <c r="CU35" s="578"/>
      <c r="CV35" s="578"/>
      <c r="CW35" s="578"/>
      <c r="CX35" s="578"/>
      <c r="CY35" s="579"/>
      <c r="CZ35" s="580">
        <v>0.5</v>
      </c>
      <c r="DA35" s="581"/>
      <c r="DB35" s="581"/>
      <c r="DC35" s="582"/>
      <c r="DD35" s="583">
        <v>234744</v>
      </c>
      <c r="DE35" s="578"/>
      <c r="DF35" s="578"/>
      <c r="DG35" s="578"/>
      <c r="DH35" s="578"/>
      <c r="DI35" s="578"/>
      <c r="DJ35" s="578"/>
      <c r="DK35" s="579"/>
      <c r="DL35" s="583">
        <v>224123</v>
      </c>
      <c r="DM35" s="578"/>
      <c r="DN35" s="578"/>
      <c r="DO35" s="578"/>
      <c r="DP35" s="578"/>
      <c r="DQ35" s="578"/>
      <c r="DR35" s="578"/>
      <c r="DS35" s="578"/>
      <c r="DT35" s="578"/>
      <c r="DU35" s="578"/>
      <c r="DV35" s="579"/>
      <c r="DW35" s="580">
        <v>0.8</v>
      </c>
      <c r="DX35" s="581"/>
      <c r="DY35" s="581"/>
      <c r="DZ35" s="581"/>
      <c r="EA35" s="581"/>
      <c r="EB35" s="581"/>
      <c r="EC35" s="614"/>
    </row>
    <row r="36" spans="2:133" ht="11.25" customHeight="1" x14ac:dyDescent="0.2">
      <c r="B36" s="574" t="s">
        <v>148</v>
      </c>
      <c r="C36" s="575"/>
      <c r="D36" s="575"/>
      <c r="E36" s="575"/>
      <c r="F36" s="575"/>
      <c r="G36" s="575"/>
      <c r="H36" s="575"/>
      <c r="I36" s="575"/>
      <c r="J36" s="575"/>
      <c r="K36" s="575"/>
      <c r="L36" s="575"/>
      <c r="M36" s="575"/>
      <c r="N36" s="575"/>
      <c r="O36" s="575"/>
      <c r="P36" s="575"/>
      <c r="Q36" s="576"/>
      <c r="R36" s="577">
        <v>37930</v>
      </c>
      <c r="S36" s="591"/>
      <c r="T36" s="591"/>
      <c r="U36" s="591"/>
      <c r="V36" s="591"/>
      <c r="W36" s="591"/>
      <c r="X36" s="591"/>
      <c r="Y36" s="592"/>
      <c r="Z36" s="601">
        <v>0.1</v>
      </c>
      <c r="AA36" s="601"/>
      <c r="AB36" s="601"/>
      <c r="AC36" s="601"/>
      <c r="AD36" s="602" t="s">
        <v>198</v>
      </c>
      <c r="AE36" s="602"/>
      <c r="AF36" s="602"/>
      <c r="AG36" s="602"/>
      <c r="AH36" s="602"/>
      <c r="AI36" s="602"/>
      <c r="AJ36" s="602"/>
      <c r="AK36" s="602"/>
      <c r="AL36" s="580" t="s">
        <v>198</v>
      </c>
      <c r="AM36" s="593"/>
      <c r="AN36" s="593"/>
      <c r="AO36" s="603"/>
      <c r="AP36" s="16"/>
      <c r="AQ36" s="615" t="s">
        <v>382</v>
      </c>
      <c r="AR36" s="616"/>
      <c r="AS36" s="616"/>
      <c r="AT36" s="616"/>
      <c r="AU36" s="616"/>
      <c r="AV36" s="616"/>
      <c r="AW36" s="616"/>
      <c r="AX36" s="616"/>
      <c r="AY36" s="617"/>
      <c r="AZ36" s="618">
        <v>6708216</v>
      </c>
      <c r="BA36" s="619"/>
      <c r="BB36" s="619"/>
      <c r="BC36" s="619"/>
      <c r="BD36" s="619"/>
      <c r="BE36" s="619"/>
      <c r="BF36" s="620"/>
      <c r="BG36" s="621" t="s">
        <v>403</v>
      </c>
      <c r="BH36" s="622"/>
      <c r="BI36" s="622"/>
      <c r="BJ36" s="622"/>
      <c r="BK36" s="622"/>
      <c r="BL36" s="622"/>
      <c r="BM36" s="622"/>
      <c r="BN36" s="622"/>
      <c r="BO36" s="622"/>
      <c r="BP36" s="622"/>
      <c r="BQ36" s="622"/>
      <c r="BR36" s="622"/>
      <c r="BS36" s="622"/>
      <c r="BT36" s="622"/>
      <c r="BU36" s="623"/>
      <c r="BV36" s="618">
        <v>220312</v>
      </c>
      <c r="BW36" s="619"/>
      <c r="BX36" s="619"/>
      <c r="BY36" s="619"/>
      <c r="BZ36" s="619"/>
      <c r="CA36" s="619"/>
      <c r="CB36" s="620"/>
      <c r="CD36" s="574" t="s">
        <v>28</v>
      </c>
      <c r="CE36" s="575"/>
      <c r="CF36" s="575"/>
      <c r="CG36" s="575"/>
      <c r="CH36" s="575"/>
      <c r="CI36" s="575"/>
      <c r="CJ36" s="575"/>
      <c r="CK36" s="575"/>
      <c r="CL36" s="575"/>
      <c r="CM36" s="575"/>
      <c r="CN36" s="575"/>
      <c r="CO36" s="575"/>
      <c r="CP36" s="575"/>
      <c r="CQ36" s="576"/>
      <c r="CR36" s="577">
        <v>7384099</v>
      </c>
      <c r="CS36" s="591"/>
      <c r="CT36" s="591"/>
      <c r="CU36" s="591"/>
      <c r="CV36" s="591"/>
      <c r="CW36" s="591"/>
      <c r="CX36" s="591"/>
      <c r="CY36" s="592"/>
      <c r="CZ36" s="580">
        <v>12.6</v>
      </c>
      <c r="DA36" s="581"/>
      <c r="DB36" s="581"/>
      <c r="DC36" s="582"/>
      <c r="DD36" s="583">
        <v>5914508</v>
      </c>
      <c r="DE36" s="591"/>
      <c r="DF36" s="591"/>
      <c r="DG36" s="591"/>
      <c r="DH36" s="591"/>
      <c r="DI36" s="591"/>
      <c r="DJ36" s="591"/>
      <c r="DK36" s="592"/>
      <c r="DL36" s="583">
        <v>4749225</v>
      </c>
      <c r="DM36" s="591"/>
      <c r="DN36" s="591"/>
      <c r="DO36" s="591"/>
      <c r="DP36" s="591"/>
      <c r="DQ36" s="591"/>
      <c r="DR36" s="591"/>
      <c r="DS36" s="591"/>
      <c r="DT36" s="591"/>
      <c r="DU36" s="591"/>
      <c r="DV36" s="592"/>
      <c r="DW36" s="580">
        <v>16.5</v>
      </c>
      <c r="DX36" s="581"/>
      <c r="DY36" s="581"/>
      <c r="DZ36" s="581"/>
      <c r="EA36" s="581"/>
      <c r="EB36" s="581"/>
      <c r="EC36" s="614"/>
    </row>
    <row r="37" spans="2:133" ht="11.25" customHeight="1" x14ac:dyDescent="0.2">
      <c r="B37" s="574" t="s">
        <v>404</v>
      </c>
      <c r="C37" s="575"/>
      <c r="D37" s="575"/>
      <c r="E37" s="575"/>
      <c r="F37" s="575"/>
      <c r="G37" s="575"/>
      <c r="H37" s="575"/>
      <c r="I37" s="575"/>
      <c r="J37" s="575"/>
      <c r="K37" s="575"/>
      <c r="L37" s="575"/>
      <c r="M37" s="575"/>
      <c r="N37" s="575"/>
      <c r="O37" s="575"/>
      <c r="P37" s="575"/>
      <c r="Q37" s="576"/>
      <c r="R37" s="577">
        <v>599291</v>
      </c>
      <c r="S37" s="591"/>
      <c r="T37" s="591"/>
      <c r="U37" s="591"/>
      <c r="V37" s="591"/>
      <c r="W37" s="591"/>
      <c r="X37" s="591"/>
      <c r="Y37" s="592"/>
      <c r="Z37" s="601">
        <v>1</v>
      </c>
      <c r="AA37" s="601"/>
      <c r="AB37" s="601"/>
      <c r="AC37" s="601"/>
      <c r="AD37" s="602" t="s">
        <v>198</v>
      </c>
      <c r="AE37" s="602"/>
      <c r="AF37" s="602"/>
      <c r="AG37" s="602"/>
      <c r="AH37" s="602"/>
      <c r="AI37" s="602"/>
      <c r="AJ37" s="602"/>
      <c r="AK37" s="602"/>
      <c r="AL37" s="580" t="s">
        <v>198</v>
      </c>
      <c r="AM37" s="593"/>
      <c r="AN37" s="593"/>
      <c r="AO37" s="603"/>
      <c r="AQ37" s="609" t="s">
        <v>405</v>
      </c>
      <c r="AR37" s="610"/>
      <c r="AS37" s="610"/>
      <c r="AT37" s="610"/>
      <c r="AU37" s="610"/>
      <c r="AV37" s="610"/>
      <c r="AW37" s="610"/>
      <c r="AX37" s="610"/>
      <c r="AY37" s="611"/>
      <c r="AZ37" s="577">
        <v>1093837</v>
      </c>
      <c r="BA37" s="591"/>
      <c r="BB37" s="591"/>
      <c r="BC37" s="591"/>
      <c r="BD37" s="578"/>
      <c r="BE37" s="578"/>
      <c r="BF37" s="612"/>
      <c r="BG37" s="574" t="s">
        <v>406</v>
      </c>
      <c r="BH37" s="575"/>
      <c r="BI37" s="575"/>
      <c r="BJ37" s="575"/>
      <c r="BK37" s="575"/>
      <c r="BL37" s="575"/>
      <c r="BM37" s="575"/>
      <c r="BN37" s="575"/>
      <c r="BO37" s="575"/>
      <c r="BP37" s="575"/>
      <c r="BQ37" s="575"/>
      <c r="BR37" s="575"/>
      <c r="BS37" s="575"/>
      <c r="BT37" s="575"/>
      <c r="BU37" s="576"/>
      <c r="BV37" s="577">
        <v>-544688</v>
      </c>
      <c r="BW37" s="591"/>
      <c r="BX37" s="591"/>
      <c r="BY37" s="591"/>
      <c r="BZ37" s="591"/>
      <c r="CA37" s="591"/>
      <c r="CB37" s="613"/>
      <c r="CD37" s="574" t="s">
        <v>162</v>
      </c>
      <c r="CE37" s="575"/>
      <c r="CF37" s="575"/>
      <c r="CG37" s="575"/>
      <c r="CH37" s="575"/>
      <c r="CI37" s="575"/>
      <c r="CJ37" s="575"/>
      <c r="CK37" s="575"/>
      <c r="CL37" s="575"/>
      <c r="CM37" s="575"/>
      <c r="CN37" s="575"/>
      <c r="CO37" s="575"/>
      <c r="CP37" s="575"/>
      <c r="CQ37" s="576"/>
      <c r="CR37" s="577">
        <v>1199717</v>
      </c>
      <c r="CS37" s="578"/>
      <c r="CT37" s="578"/>
      <c r="CU37" s="578"/>
      <c r="CV37" s="578"/>
      <c r="CW37" s="578"/>
      <c r="CX37" s="578"/>
      <c r="CY37" s="579"/>
      <c r="CZ37" s="580">
        <v>2</v>
      </c>
      <c r="DA37" s="581"/>
      <c r="DB37" s="581"/>
      <c r="DC37" s="582"/>
      <c r="DD37" s="583">
        <v>1088385</v>
      </c>
      <c r="DE37" s="578"/>
      <c r="DF37" s="578"/>
      <c r="DG37" s="578"/>
      <c r="DH37" s="578"/>
      <c r="DI37" s="578"/>
      <c r="DJ37" s="578"/>
      <c r="DK37" s="579"/>
      <c r="DL37" s="583">
        <v>1045725</v>
      </c>
      <c r="DM37" s="578"/>
      <c r="DN37" s="578"/>
      <c r="DO37" s="578"/>
      <c r="DP37" s="578"/>
      <c r="DQ37" s="578"/>
      <c r="DR37" s="578"/>
      <c r="DS37" s="578"/>
      <c r="DT37" s="578"/>
      <c r="DU37" s="578"/>
      <c r="DV37" s="579"/>
      <c r="DW37" s="580">
        <v>3.6</v>
      </c>
      <c r="DX37" s="581"/>
      <c r="DY37" s="581"/>
      <c r="DZ37" s="581"/>
      <c r="EA37" s="581"/>
      <c r="EB37" s="581"/>
      <c r="EC37" s="614"/>
    </row>
    <row r="38" spans="2:133" ht="11.25" customHeight="1" x14ac:dyDescent="0.2">
      <c r="B38" s="574" t="s">
        <v>286</v>
      </c>
      <c r="C38" s="575"/>
      <c r="D38" s="575"/>
      <c r="E38" s="575"/>
      <c r="F38" s="575"/>
      <c r="G38" s="575"/>
      <c r="H38" s="575"/>
      <c r="I38" s="575"/>
      <c r="J38" s="575"/>
      <c r="K38" s="575"/>
      <c r="L38" s="575"/>
      <c r="M38" s="575"/>
      <c r="N38" s="575"/>
      <c r="O38" s="575"/>
      <c r="P38" s="575"/>
      <c r="Q38" s="576"/>
      <c r="R38" s="577">
        <v>1814044</v>
      </c>
      <c r="S38" s="591"/>
      <c r="T38" s="591"/>
      <c r="U38" s="591"/>
      <c r="V38" s="591"/>
      <c r="W38" s="591"/>
      <c r="X38" s="591"/>
      <c r="Y38" s="592"/>
      <c r="Z38" s="601">
        <v>2.9</v>
      </c>
      <c r="AA38" s="601"/>
      <c r="AB38" s="601"/>
      <c r="AC38" s="601"/>
      <c r="AD38" s="602" t="s">
        <v>198</v>
      </c>
      <c r="AE38" s="602"/>
      <c r="AF38" s="602"/>
      <c r="AG38" s="602"/>
      <c r="AH38" s="602"/>
      <c r="AI38" s="602"/>
      <c r="AJ38" s="602"/>
      <c r="AK38" s="602"/>
      <c r="AL38" s="580" t="s">
        <v>198</v>
      </c>
      <c r="AM38" s="593"/>
      <c r="AN38" s="593"/>
      <c r="AO38" s="603"/>
      <c r="AQ38" s="609" t="s">
        <v>411</v>
      </c>
      <c r="AR38" s="610"/>
      <c r="AS38" s="610"/>
      <c r="AT38" s="610"/>
      <c r="AU38" s="610"/>
      <c r="AV38" s="610"/>
      <c r="AW38" s="610"/>
      <c r="AX38" s="610"/>
      <c r="AY38" s="611"/>
      <c r="AZ38" s="577">
        <v>862299</v>
      </c>
      <c r="BA38" s="591"/>
      <c r="BB38" s="591"/>
      <c r="BC38" s="591"/>
      <c r="BD38" s="578"/>
      <c r="BE38" s="578"/>
      <c r="BF38" s="612"/>
      <c r="BG38" s="574" t="s">
        <v>413</v>
      </c>
      <c r="BH38" s="575"/>
      <c r="BI38" s="575"/>
      <c r="BJ38" s="575"/>
      <c r="BK38" s="575"/>
      <c r="BL38" s="575"/>
      <c r="BM38" s="575"/>
      <c r="BN38" s="575"/>
      <c r="BO38" s="575"/>
      <c r="BP38" s="575"/>
      <c r="BQ38" s="575"/>
      <c r="BR38" s="575"/>
      <c r="BS38" s="575"/>
      <c r="BT38" s="575"/>
      <c r="BU38" s="576"/>
      <c r="BV38" s="577">
        <v>20144</v>
      </c>
      <c r="BW38" s="591"/>
      <c r="BX38" s="591"/>
      <c r="BY38" s="591"/>
      <c r="BZ38" s="591"/>
      <c r="CA38" s="591"/>
      <c r="CB38" s="613"/>
      <c r="CD38" s="574" t="s">
        <v>414</v>
      </c>
      <c r="CE38" s="575"/>
      <c r="CF38" s="575"/>
      <c r="CG38" s="575"/>
      <c r="CH38" s="575"/>
      <c r="CI38" s="575"/>
      <c r="CJ38" s="575"/>
      <c r="CK38" s="575"/>
      <c r="CL38" s="575"/>
      <c r="CM38" s="575"/>
      <c r="CN38" s="575"/>
      <c r="CO38" s="575"/>
      <c r="CP38" s="575"/>
      <c r="CQ38" s="576"/>
      <c r="CR38" s="577">
        <v>4752080</v>
      </c>
      <c r="CS38" s="591"/>
      <c r="CT38" s="591"/>
      <c r="CU38" s="591"/>
      <c r="CV38" s="591"/>
      <c r="CW38" s="591"/>
      <c r="CX38" s="591"/>
      <c r="CY38" s="592"/>
      <c r="CZ38" s="580">
        <v>8.1</v>
      </c>
      <c r="DA38" s="581"/>
      <c r="DB38" s="581"/>
      <c r="DC38" s="582"/>
      <c r="DD38" s="583">
        <v>3543317</v>
      </c>
      <c r="DE38" s="591"/>
      <c r="DF38" s="591"/>
      <c r="DG38" s="591"/>
      <c r="DH38" s="591"/>
      <c r="DI38" s="591"/>
      <c r="DJ38" s="591"/>
      <c r="DK38" s="592"/>
      <c r="DL38" s="583">
        <v>2629685</v>
      </c>
      <c r="DM38" s="591"/>
      <c r="DN38" s="591"/>
      <c r="DO38" s="591"/>
      <c r="DP38" s="591"/>
      <c r="DQ38" s="591"/>
      <c r="DR38" s="591"/>
      <c r="DS38" s="591"/>
      <c r="DT38" s="591"/>
      <c r="DU38" s="591"/>
      <c r="DV38" s="592"/>
      <c r="DW38" s="580">
        <v>9.1</v>
      </c>
      <c r="DX38" s="581"/>
      <c r="DY38" s="581"/>
      <c r="DZ38" s="581"/>
      <c r="EA38" s="581"/>
      <c r="EB38" s="581"/>
      <c r="EC38" s="614"/>
    </row>
    <row r="39" spans="2:133" ht="11.25" customHeight="1" x14ac:dyDescent="0.2">
      <c r="B39" s="574" t="s">
        <v>393</v>
      </c>
      <c r="C39" s="575"/>
      <c r="D39" s="575"/>
      <c r="E39" s="575"/>
      <c r="F39" s="575"/>
      <c r="G39" s="575"/>
      <c r="H39" s="575"/>
      <c r="I39" s="575"/>
      <c r="J39" s="575"/>
      <c r="K39" s="575"/>
      <c r="L39" s="575"/>
      <c r="M39" s="575"/>
      <c r="N39" s="575"/>
      <c r="O39" s="575"/>
      <c r="P39" s="575"/>
      <c r="Q39" s="576"/>
      <c r="R39" s="577">
        <v>3456064</v>
      </c>
      <c r="S39" s="591"/>
      <c r="T39" s="591"/>
      <c r="U39" s="591"/>
      <c r="V39" s="591"/>
      <c r="W39" s="591"/>
      <c r="X39" s="591"/>
      <c r="Y39" s="592"/>
      <c r="Z39" s="601">
        <v>5.6</v>
      </c>
      <c r="AA39" s="601"/>
      <c r="AB39" s="601"/>
      <c r="AC39" s="601"/>
      <c r="AD39" s="602">
        <v>3315</v>
      </c>
      <c r="AE39" s="602"/>
      <c r="AF39" s="602"/>
      <c r="AG39" s="602"/>
      <c r="AH39" s="602"/>
      <c r="AI39" s="602"/>
      <c r="AJ39" s="602"/>
      <c r="AK39" s="602"/>
      <c r="AL39" s="580">
        <v>0</v>
      </c>
      <c r="AM39" s="593"/>
      <c r="AN39" s="593"/>
      <c r="AO39" s="603"/>
      <c r="AQ39" s="609" t="s">
        <v>302</v>
      </c>
      <c r="AR39" s="610"/>
      <c r="AS39" s="610"/>
      <c r="AT39" s="610"/>
      <c r="AU39" s="610"/>
      <c r="AV39" s="610"/>
      <c r="AW39" s="610"/>
      <c r="AX39" s="610"/>
      <c r="AY39" s="611"/>
      <c r="AZ39" s="577" t="s">
        <v>198</v>
      </c>
      <c r="BA39" s="591"/>
      <c r="BB39" s="591"/>
      <c r="BC39" s="591"/>
      <c r="BD39" s="578"/>
      <c r="BE39" s="578"/>
      <c r="BF39" s="612"/>
      <c r="BG39" s="574" t="s">
        <v>331</v>
      </c>
      <c r="BH39" s="575"/>
      <c r="BI39" s="575"/>
      <c r="BJ39" s="575"/>
      <c r="BK39" s="575"/>
      <c r="BL39" s="575"/>
      <c r="BM39" s="575"/>
      <c r="BN39" s="575"/>
      <c r="BO39" s="575"/>
      <c r="BP39" s="575"/>
      <c r="BQ39" s="575"/>
      <c r="BR39" s="575"/>
      <c r="BS39" s="575"/>
      <c r="BT39" s="575"/>
      <c r="BU39" s="576"/>
      <c r="BV39" s="577">
        <v>29835</v>
      </c>
      <c r="BW39" s="591"/>
      <c r="BX39" s="591"/>
      <c r="BY39" s="591"/>
      <c r="BZ39" s="591"/>
      <c r="CA39" s="591"/>
      <c r="CB39" s="613"/>
      <c r="CD39" s="574" t="s">
        <v>415</v>
      </c>
      <c r="CE39" s="575"/>
      <c r="CF39" s="575"/>
      <c r="CG39" s="575"/>
      <c r="CH39" s="575"/>
      <c r="CI39" s="575"/>
      <c r="CJ39" s="575"/>
      <c r="CK39" s="575"/>
      <c r="CL39" s="575"/>
      <c r="CM39" s="575"/>
      <c r="CN39" s="575"/>
      <c r="CO39" s="575"/>
      <c r="CP39" s="575"/>
      <c r="CQ39" s="576"/>
      <c r="CR39" s="577">
        <v>3595454</v>
      </c>
      <c r="CS39" s="578"/>
      <c r="CT39" s="578"/>
      <c r="CU39" s="578"/>
      <c r="CV39" s="578"/>
      <c r="CW39" s="578"/>
      <c r="CX39" s="578"/>
      <c r="CY39" s="579"/>
      <c r="CZ39" s="580">
        <v>6.1</v>
      </c>
      <c r="DA39" s="581"/>
      <c r="DB39" s="581"/>
      <c r="DC39" s="582"/>
      <c r="DD39" s="583">
        <v>3550823</v>
      </c>
      <c r="DE39" s="578"/>
      <c r="DF39" s="578"/>
      <c r="DG39" s="578"/>
      <c r="DH39" s="578"/>
      <c r="DI39" s="578"/>
      <c r="DJ39" s="578"/>
      <c r="DK39" s="579"/>
      <c r="DL39" s="583" t="s">
        <v>198</v>
      </c>
      <c r="DM39" s="578"/>
      <c r="DN39" s="578"/>
      <c r="DO39" s="578"/>
      <c r="DP39" s="578"/>
      <c r="DQ39" s="578"/>
      <c r="DR39" s="578"/>
      <c r="DS39" s="578"/>
      <c r="DT39" s="578"/>
      <c r="DU39" s="578"/>
      <c r="DV39" s="579"/>
      <c r="DW39" s="580" t="s">
        <v>198</v>
      </c>
      <c r="DX39" s="581"/>
      <c r="DY39" s="581"/>
      <c r="DZ39" s="581"/>
      <c r="EA39" s="581"/>
      <c r="EB39" s="581"/>
      <c r="EC39" s="614"/>
    </row>
    <row r="40" spans="2:133" ht="11.25" customHeight="1" x14ac:dyDescent="0.2">
      <c r="B40" s="574" t="s">
        <v>419</v>
      </c>
      <c r="C40" s="575"/>
      <c r="D40" s="575"/>
      <c r="E40" s="575"/>
      <c r="F40" s="575"/>
      <c r="G40" s="575"/>
      <c r="H40" s="575"/>
      <c r="I40" s="575"/>
      <c r="J40" s="575"/>
      <c r="K40" s="575"/>
      <c r="L40" s="575"/>
      <c r="M40" s="575"/>
      <c r="N40" s="575"/>
      <c r="O40" s="575"/>
      <c r="P40" s="575"/>
      <c r="Q40" s="576"/>
      <c r="R40" s="577">
        <v>2063215</v>
      </c>
      <c r="S40" s="591"/>
      <c r="T40" s="591"/>
      <c r="U40" s="591"/>
      <c r="V40" s="591"/>
      <c r="W40" s="591"/>
      <c r="X40" s="591"/>
      <c r="Y40" s="592"/>
      <c r="Z40" s="601">
        <v>3.3</v>
      </c>
      <c r="AA40" s="601"/>
      <c r="AB40" s="601"/>
      <c r="AC40" s="601"/>
      <c r="AD40" s="602" t="s">
        <v>198</v>
      </c>
      <c r="AE40" s="602"/>
      <c r="AF40" s="602"/>
      <c r="AG40" s="602"/>
      <c r="AH40" s="602"/>
      <c r="AI40" s="602"/>
      <c r="AJ40" s="602"/>
      <c r="AK40" s="602"/>
      <c r="AL40" s="580" t="s">
        <v>198</v>
      </c>
      <c r="AM40" s="593"/>
      <c r="AN40" s="593"/>
      <c r="AO40" s="603"/>
      <c r="AQ40" s="609" t="s">
        <v>420</v>
      </c>
      <c r="AR40" s="610"/>
      <c r="AS40" s="610"/>
      <c r="AT40" s="610"/>
      <c r="AU40" s="610"/>
      <c r="AV40" s="610"/>
      <c r="AW40" s="610"/>
      <c r="AX40" s="610"/>
      <c r="AY40" s="611"/>
      <c r="AZ40" s="577" t="s">
        <v>198</v>
      </c>
      <c r="BA40" s="591"/>
      <c r="BB40" s="591"/>
      <c r="BC40" s="591"/>
      <c r="BD40" s="578"/>
      <c r="BE40" s="578"/>
      <c r="BF40" s="612"/>
      <c r="BG40" s="568" t="s">
        <v>421</v>
      </c>
      <c r="BH40" s="569"/>
      <c r="BI40" s="569"/>
      <c r="BJ40" s="569"/>
      <c r="BK40" s="569"/>
      <c r="BL40" s="50"/>
      <c r="BM40" s="575" t="s">
        <v>422</v>
      </c>
      <c r="BN40" s="575"/>
      <c r="BO40" s="575"/>
      <c r="BP40" s="575"/>
      <c r="BQ40" s="575"/>
      <c r="BR40" s="575"/>
      <c r="BS40" s="575"/>
      <c r="BT40" s="575"/>
      <c r="BU40" s="576"/>
      <c r="BV40" s="577">
        <v>87</v>
      </c>
      <c r="BW40" s="591"/>
      <c r="BX40" s="591"/>
      <c r="BY40" s="591"/>
      <c r="BZ40" s="591"/>
      <c r="CA40" s="591"/>
      <c r="CB40" s="613"/>
      <c r="CD40" s="574" t="s">
        <v>368</v>
      </c>
      <c r="CE40" s="575"/>
      <c r="CF40" s="575"/>
      <c r="CG40" s="575"/>
      <c r="CH40" s="575"/>
      <c r="CI40" s="575"/>
      <c r="CJ40" s="575"/>
      <c r="CK40" s="575"/>
      <c r="CL40" s="575"/>
      <c r="CM40" s="575"/>
      <c r="CN40" s="575"/>
      <c r="CO40" s="575"/>
      <c r="CP40" s="575"/>
      <c r="CQ40" s="576"/>
      <c r="CR40" s="577">
        <v>99640</v>
      </c>
      <c r="CS40" s="591"/>
      <c r="CT40" s="591"/>
      <c r="CU40" s="591"/>
      <c r="CV40" s="591"/>
      <c r="CW40" s="591"/>
      <c r="CX40" s="591"/>
      <c r="CY40" s="592"/>
      <c r="CZ40" s="580">
        <v>0.2</v>
      </c>
      <c r="DA40" s="581"/>
      <c r="DB40" s="581"/>
      <c r="DC40" s="582"/>
      <c r="DD40" s="583">
        <v>99640</v>
      </c>
      <c r="DE40" s="591"/>
      <c r="DF40" s="591"/>
      <c r="DG40" s="591"/>
      <c r="DH40" s="591"/>
      <c r="DI40" s="591"/>
      <c r="DJ40" s="591"/>
      <c r="DK40" s="592"/>
      <c r="DL40" s="583" t="s">
        <v>198</v>
      </c>
      <c r="DM40" s="591"/>
      <c r="DN40" s="591"/>
      <c r="DO40" s="591"/>
      <c r="DP40" s="591"/>
      <c r="DQ40" s="591"/>
      <c r="DR40" s="591"/>
      <c r="DS40" s="591"/>
      <c r="DT40" s="591"/>
      <c r="DU40" s="591"/>
      <c r="DV40" s="592"/>
      <c r="DW40" s="580" t="s">
        <v>198</v>
      </c>
      <c r="DX40" s="581"/>
      <c r="DY40" s="581"/>
      <c r="DZ40" s="581"/>
      <c r="EA40" s="581"/>
      <c r="EB40" s="581"/>
      <c r="EC40" s="614"/>
    </row>
    <row r="41" spans="2:133" ht="11.25" customHeight="1" x14ac:dyDescent="0.2">
      <c r="B41" s="574" t="s">
        <v>423</v>
      </c>
      <c r="C41" s="575"/>
      <c r="D41" s="575"/>
      <c r="E41" s="575"/>
      <c r="F41" s="575"/>
      <c r="G41" s="575"/>
      <c r="H41" s="575"/>
      <c r="I41" s="575"/>
      <c r="J41" s="575"/>
      <c r="K41" s="575"/>
      <c r="L41" s="575"/>
      <c r="M41" s="575"/>
      <c r="N41" s="575"/>
      <c r="O41" s="575"/>
      <c r="P41" s="575"/>
      <c r="Q41" s="576"/>
      <c r="R41" s="577" t="s">
        <v>198</v>
      </c>
      <c r="S41" s="591"/>
      <c r="T41" s="591"/>
      <c r="U41" s="591"/>
      <c r="V41" s="591"/>
      <c r="W41" s="591"/>
      <c r="X41" s="591"/>
      <c r="Y41" s="592"/>
      <c r="Z41" s="601" t="s">
        <v>198</v>
      </c>
      <c r="AA41" s="601"/>
      <c r="AB41" s="601"/>
      <c r="AC41" s="601"/>
      <c r="AD41" s="602" t="s">
        <v>198</v>
      </c>
      <c r="AE41" s="602"/>
      <c r="AF41" s="602"/>
      <c r="AG41" s="602"/>
      <c r="AH41" s="602"/>
      <c r="AI41" s="602"/>
      <c r="AJ41" s="602"/>
      <c r="AK41" s="602"/>
      <c r="AL41" s="580" t="s">
        <v>198</v>
      </c>
      <c r="AM41" s="593"/>
      <c r="AN41" s="593"/>
      <c r="AO41" s="603"/>
      <c r="AQ41" s="609" t="s">
        <v>424</v>
      </c>
      <c r="AR41" s="610"/>
      <c r="AS41" s="610"/>
      <c r="AT41" s="610"/>
      <c r="AU41" s="610"/>
      <c r="AV41" s="610"/>
      <c r="AW41" s="610"/>
      <c r="AX41" s="610"/>
      <c r="AY41" s="611"/>
      <c r="AZ41" s="577">
        <v>1595415</v>
      </c>
      <c r="BA41" s="591"/>
      <c r="BB41" s="591"/>
      <c r="BC41" s="591"/>
      <c r="BD41" s="578"/>
      <c r="BE41" s="578"/>
      <c r="BF41" s="612"/>
      <c r="BG41" s="568"/>
      <c r="BH41" s="569"/>
      <c r="BI41" s="569"/>
      <c r="BJ41" s="569"/>
      <c r="BK41" s="569"/>
      <c r="BL41" s="50"/>
      <c r="BM41" s="575" t="s">
        <v>338</v>
      </c>
      <c r="BN41" s="575"/>
      <c r="BO41" s="575"/>
      <c r="BP41" s="575"/>
      <c r="BQ41" s="575"/>
      <c r="BR41" s="575"/>
      <c r="BS41" s="575"/>
      <c r="BT41" s="575"/>
      <c r="BU41" s="576"/>
      <c r="BV41" s="577">
        <v>1</v>
      </c>
      <c r="BW41" s="591"/>
      <c r="BX41" s="591"/>
      <c r="BY41" s="591"/>
      <c r="BZ41" s="591"/>
      <c r="CA41" s="591"/>
      <c r="CB41" s="613"/>
      <c r="CD41" s="574" t="s">
        <v>281</v>
      </c>
      <c r="CE41" s="575"/>
      <c r="CF41" s="575"/>
      <c r="CG41" s="575"/>
      <c r="CH41" s="575"/>
      <c r="CI41" s="575"/>
      <c r="CJ41" s="575"/>
      <c r="CK41" s="575"/>
      <c r="CL41" s="575"/>
      <c r="CM41" s="575"/>
      <c r="CN41" s="575"/>
      <c r="CO41" s="575"/>
      <c r="CP41" s="575"/>
      <c r="CQ41" s="576"/>
      <c r="CR41" s="577" t="s">
        <v>198</v>
      </c>
      <c r="CS41" s="578"/>
      <c r="CT41" s="578"/>
      <c r="CU41" s="578"/>
      <c r="CV41" s="578"/>
      <c r="CW41" s="578"/>
      <c r="CX41" s="578"/>
      <c r="CY41" s="579"/>
      <c r="CZ41" s="580" t="s">
        <v>198</v>
      </c>
      <c r="DA41" s="581"/>
      <c r="DB41" s="581"/>
      <c r="DC41" s="582"/>
      <c r="DD41" s="583" t="s">
        <v>198</v>
      </c>
      <c r="DE41" s="578"/>
      <c r="DF41" s="578"/>
      <c r="DG41" s="578"/>
      <c r="DH41" s="578"/>
      <c r="DI41" s="578"/>
      <c r="DJ41" s="578"/>
      <c r="DK41" s="579"/>
      <c r="DL41" s="584"/>
      <c r="DM41" s="585"/>
      <c r="DN41" s="585"/>
      <c r="DO41" s="585"/>
      <c r="DP41" s="585"/>
      <c r="DQ41" s="585"/>
      <c r="DR41" s="585"/>
      <c r="DS41" s="585"/>
      <c r="DT41" s="585"/>
      <c r="DU41" s="585"/>
      <c r="DV41" s="586"/>
      <c r="DW41" s="587"/>
      <c r="DX41" s="588"/>
      <c r="DY41" s="588"/>
      <c r="DZ41" s="588"/>
      <c r="EA41" s="588"/>
      <c r="EB41" s="588"/>
      <c r="EC41" s="589"/>
    </row>
    <row r="42" spans="2:133" ht="11.25" customHeight="1" x14ac:dyDescent="0.2">
      <c r="B42" s="574" t="s">
        <v>425</v>
      </c>
      <c r="C42" s="575"/>
      <c r="D42" s="575"/>
      <c r="E42" s="575"/>
      <c r="F42" s="575"/>
      <c r="G42" s="575"/>
      <c r="H42" s="575"/>
      <c r="I42" s="575"/>
      <c r="J42" s="575"/>
      <c r="K42" s="575"/>
      <c r="L42" s="575"/>
      <c r="M42" s="575"/>
      <c r="N42" s="575"/>
      <c r="O42" s="575"/>
      <c r="P42" s="575"/>
      <c r="Q42" s="576"/>
      <c r="R42" s="577" t="s">
        <v>198</v>
      </c>
      <c r="S42" s="591"/>
      <c r="T42" s="591"/>
      <c r="U42" s="591"/>
      <c r="V42" s="591"/>
      <c r="W42" s="591"/>
      <c r="X42" s="591"/>
      <c r="Y42" s="592"/>
      <c r="Z42" s="601" t="s">
        <v>198</v>
      </c>
      <c r="AA42" s="601"/>
      <c r="AB42" s="601"/>
      <c r="AC42" s="601"/>
      <c r="AD42" s="602" t="s">
        <v>198</v>
      </c>
      <c r="AE42" s="602"/>
      <c r="AF42" s="602"/>
      <c r="AG42" s="602"/>
      <c r="AH42" s="602"/>
      <c r="AI42" s="602"/>
      <c r="AJ42" s="602"/>
      <c r="AK42" s="602"/>
      <c r="AL42" s="580" t="s">
        <v>198</v>
      </c>
      <c r="AM42" s="593"/>
      <c r="AN42" s="593"/>
      <c r="AO42" s="603"/>
      <c r="AQ42" s="604" t="s">
        <v>426</v>
      </c>
      <c r="AR42" s="605"/>
      <c r="AS42" s="605"/>
      <c r="AT42" s="605"/>
      <c r="AU42" s="605"/>
      <c r="AV42" s="605"/>
      <c r="AW42" s="605"/>
      <c r="AX42" s="605"/>
      <c r="AY42" s="606"/>
      <c r="AZ42" s="555">
        <v>3156665</v>
      </c>
      <c r="BA42" s="595"/>
      <c r="BB42" s="595"/>
      <c r="BC42" s="595"/>
      <c r="BD42" s="556"/>
      <c r="BE42" s="556"/>
      <c r="BF42" s="607"/>
      <c r="BG42" s="347"/>
      <c r="BH42" s="348"/>
      <c r="BI42" s="348"/>
      <c r="BJ42" s="348"/>
      <c r="BK42" s="348"/>
      <c r="BL42" s="20"/>
      <c r="BM42" s="553" t="s">
        <v>200</v>
      </c>
      <c r="BN42" s="553"/>
      <c r="BO42" s="553"/>
      <c r="BP42" s="553"/>
      <c r="BQ42" s="553"/>
      <c r="BR42" s="553"/>
      <c r="BS42" s="553"/>
      <c r="BT42" s="553"/>
      <c r="BU42" s="554"/>
      <c r="BV42" s="555">
        <v>330</v>
      </c>
      <c r="BW42" s="595"/>
      <c r="BX42" s="595"/>
      <c r="BY42" s="595"/>
      <c r="BZ42" s="595"/>
      <c r="CA42" s="595"/>
      <c r="CB42" s="608"/>
      <c r="CD42" s="574" t="s">
        <v>273</v>
      </c>
      <c r="CE42" s="575"/>
      <c r="CF42" s="575"/>
      <c r="CG42" s="575"/>
      <c r="CH42" s="575"/>
      <c r="CI42" s="575"/>
      <c r="CJ42" s="575"/>
      <c r="CK42" s="575"/>
      <c r="CL42" s="575"/>
      <c r="CM42" s="575"/>
      <c r="CN42" s="575"/>
      <c r="CO42" s="575"/>
      <c r="CP42" s="575"/>
      <c r="CQ42" s="576"/>
      <c r="CR42" s="577">
        <v>2037641</v>
      </c>
      <c r="CS42" s="578"/>
      <c r="CT42" s="578"/>
      <c r="CU42" s="578"/>
      <c r="CV42" s="578"/>
      <c r="CW42" s="578"/>
      <c r="CX42" s="578"/>
      <c r="CY42" s="579"/>
      <c r="CZ42" s="580">
        <v>3.5</v>
      </c>
      <c r="DA42" s="581"/>
      <c r="DB42" s="581"/>
      <c r="DC42" s="582"/>
      <c r="DD42" s="583">
        <v>496235</v>
      </c>
      <c r="DE42" s="578"/>
      <c r="DF42" s="578"/>
      <c r="DG42" s="578"/>
      <c r="DH42" s="578"/>
      <c r="DI42" s="578"/>
      <c r="DJ42" s="578"/>
      <c r="DK42" s="579"/>
      <c r="DL42" s="584"/>
      <c r="DM42" s="585"/>
      <c r="DN42" s="585"/>
      <c r="DO42" s="585"/>
      <c r="DP42" s="585"/>
      <c r="DQ42" s="585"/>
      <c r="DR42" s="585"/>
      <c r="DS42" s="585"/>
      <c r="DT42" s="585"/>
      <c r="DU42" s="585"/>
      <c r="DV42" s="586"/>
      <c r="DW42" s="587"/>
      <c r="DX42" s="588"/>
      <c r="DY42" s="588"/>
      <c r="DZ42" s="588"/>
      <c r="EA42" s="588"/>
      <c r="EB42" s="588"/>
      <c r="EC42" s="589"/>
    </row>
    <row r="43" spans="2:133" ht="11.25" customHeight="1" x14ac:dyDescent="0.2">
      <c r="B43" s="574" t="s">
        <v>427</v>
      </c>
      <c r="C43" s="575"/>
      <c r="D43" s="575"/>
      <c r="E43" s="575"/>
      <c r="F43" s="575"/>
      <c r="G43" s="575"/>
      <c r="H43" s="575"/>
      <c r="I43" s="575"/>
      <c r="J43" s="575"/>
      <c r="K43" s="575"/>
      <c r="L43" s="575"/>
      <c r="M43" s="575"/>
      <c r="N43" s="575"/>
      <c r="O43" s="575"/>
      <c r="P43" s="575"/>
      <c r="Q43" s="576"/>
      <c r="R43" s="577">
        <v>1539315</v>
      </c>
      <c r="S43" s="591"/>
      <c r="T43" s="591"/>
      <c r="U43" s="591"/>
      <c r="V43" s="591"/>
      <c r="W43" s="591"/>
      <c r="X43" s="591"/>
      <c r="Y43" s="592"/>
      <c r="Z43" s="601">
        <v>2.5</v>
      </c>
      <c r="AA43" s="601"/>
      <c r="AB43" s="601"/>
      <c r="AC43" s="601"/>
      <c r="AD43" s="602" t="s">
        <v>198</v>
      </c>
      <c r="AE43" s="602"/>
      <c r="AF43" s="602"/>
      <c r="AG43" s="602"/>
      <c r="AH43" s="602"/>
      <c r="AI43" s="602"/>
      <c r="AJ43" s="602"/>
      <c r="AK43" s="602"/>
      <c r="AL43" s="580" t="s">
        <v>198</v>
      </c>
      <c r="AM43" s="593"/>
      <c r="AN43" s="593"/>
      <c r="AO43" s="603"/>
      <c r="CD43" s="574" t="s">
        <v>86</v>
      </c>
      <c r="CE43" s="575"/>
      <c r="CF43" s="575"/>
      <c r="CG43" s="575"/>
      <c r="CH43" s="575"/>
      <c r="CI43" s="575"/>
      <c r="CJ43" s="575"/>
      <c r="CK43" s="575"/>
      <c r="CL43" s="575"/>
      <c r="CM43" s="575"/>
      <c r="CN43" s="575"/>
      <c r="CO43" s="575"/>
      <c r="CP43" s="575"/>
      <c r="CQ43" s="576"/>
      <c r="CR43" s="577">
        <v>49853</v>
      </c>
      <c r="CS43" s="578"/>
      <c r="CT43" s="578"/>
      <c r="CU43" s="578"/>
      <c r="CV43" s="578"/>
      <c r="CW43" s="578"/>
      <c r="CX43" s="578"/>
      <c r="CY43" s="579"/>
      <c r="CZ43" s="580">
        <v>0.1</v>
      </c>
      <c r="DA43" s="581"/>
      <c r="DB43" s="581"/>
      <c r="DC43" s="582"/>
      <c r="DD43" s="583">
        <v>48427</v>
      </c>
      <c r="DE43" s="578"/>
      <c r="DF43" s="578"/>
      <c r="DG43" s="578"/>
      <c r="DH43" s="578"/>
      <c r="DI43" s="578"/>
      <c r="DJ43" s="578"/>
      <c r="DK43" s="579"/>
      <c r="DL43" s="584"/>
      <c r="DM43" s="585"/>
      <c r="DN43" s="585"/>
      <c r="DO43" s="585"/>
      <c r="DP43" s="585"/>
      <c r="DQ43" s="585"/>
      <c r="DR43" s="585"/>
      <c r="DS43" s="585"/>
      <c r="DT43" s="585"/>
      <c r="DU43" s="585"/>
      <c r="DV43" s="586"/>
      <c r="DW43" s="587"/>
      <c r="DX43" s="588"/>
      <c r="DY43" s="588"/>
      <c r="DZ43" s="588"/>
      <c r="EA43" s="588"/>
      <c r="EB43" s="588"/>
      <c r="EC43" s="589"/>
    </row>
    <row r="44" spans="2:133" ht="11.25" customHeight="1" x14ac:dyDescent="0.2">
      <c r="B44" s="552" t="s">
        <v>428</v>
      </c>
      <c r="C44" s="553"/>
      <c r="D44" s="553"/>
      <c r="E44" s="553"/>
      <c r="F44" s="553"/>
      <c r="G44" s="553"/>
      <c r="H44" s="553"/>
      <c r="I44" s="553"/>
      <c r="J44" s="553"/>
      <c r="K44" s="553"/>
      <c r="L44" s="553"/>
      <c r="M44" s="553"/>
      <c r="N44" s="553"/>
      <c r="O44" s="553"/>
      <c r="P44" s="553"/>
      <c r="Q44" s="554"/>
      <c r="R44" s="555">
        <v>62081371</v>
      </c>
      <c r="S44" s="595"/>
      <c r="T44" s="595"/>
      <c r="U44" s="595"/>
      <c r="V44" s="595"/>
      <c r="W44" s="595"/>
      <c r="X44" s="595"/>
      <c r="Y44" s="596"/>
      <c r="Z44" s="597">
        <v>100</v>
      </c>
      <c r="AA44" s="597"/>
      <c r="AB44" s="597"/>
      <c r="AC44" s="597"/>
      <c r="AD44" s="598">
        <v>27273571</v>
      </c>
      <c r="AE44" s="598"/>
      <c r="AF44" s="598"/>
      <c r="AG44" s="598"/>
      <c r="AH44" s="598"/>
      <c r="AI44" s="598"/>
      <c r="AJ44" s="598"/>
      <c r="AK44" s="598"/>
      <c r="AL44" s="558">
        <v>100</v>
      </c>
      <c r="AM44" s="599"/>
      <c r="AN44" s="599"/>
      <c r="AO44" s="600"/>
      <c r="CD44" s="352" t="s">
        <v>174</v>
      </c>
      <c r="CE44" s="354"/>
      <c r="CF44" s="574" t="s">
        <v>429</v>
      </c>
      <c r="CG44" s="575"/>
      <c r="CH44" s="575"/>
      <c r="CI44" s="575"/>
      <c r="CJ44" s="575"/>
      <c r="CK44" s="575"/>
      <c r="CL44" s="575"/>
      <c r="CM44" s="575"/>
      <c r="CN44" s="575"/>
      <c r="CO44" s="575"/>
      <c r="CP44" s="575"/>
      <c r="CQ44" s="576"/>
      <c r="CR44" s="577">
        <v>1945815</v>
      </c>
      <c r="CS44" s="591"/>
      <c r="CT44" s="591"/>
      <c r="CU44" s="591"/>
      <c r="CV44" s="591"/>
      <c r="CW44" s="591"/>
      <c r="CX44" s="591"/>
      <c r="CY44" s="592"/>
      <c r="CZ44" s="580">
        <v>3.3</v>
      </c>
      <c r="DA44" s="593"/>
      <c r="DB44" s="593"/>
      <c r="DC44" s="594"/>
      <c r="DD44" s="583">
        <v>443658</v>
      </c>
      <c r="DE44" s="591"/>
      <c r="DF44" s="591"/>
      <c r="DG44" s="591"/>
      <c r="DH44" s="591"/>
      <c r="DI44" s="591"/>
      <c r="DJ44" s="591"/>
      <c r="DK44" s="592"/>
      <c r="DL44" s="584"/>
      <c r="DM44" s="585"/>
      <c r="DN44" s="585"/>
      <c r="DO44" s="585"/>
      <c r="DP44" s="585"/>
      <c r="DQ44" s="585"/>
      <c r="DR44" s="585"/>
      <c r="DS44" s="585"/>
      <c r="DT44" s="585"/>
      <c r="DU44" s="585"/>
      <c r="DV44" s="586"/>
      <c r="DW44" s="587"/>
      <c r="DX44" s="588"/>
      <c r="DY44" s="588"/>
      <c r="DZ44" s="588"/>
      <c r="EA44" s="588"/>
      <c r="EB44" s="588"/>
      <c r="EC44" s="589"/>
    </row>
    <row r="45" spans="2:133" ht="11.25" customHeight="1" x14ac:dyDescent="0.2">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CD45" s="355"/>
      <c r="CE45" s="357"/>
      <c r="CF45" s="574" t="s">
        <v>430</v>
      </c>
      <c r="CG45" s="575"/>
      <c r="CH45" s="575"/>
      <c r="CI45" s="575"/>
      <c r="CJ45" s="575"/>
      <c r="CK45" s="575"/>
      <c r="CL45" s="575"/>
      <c r="CM45" s="575"/>
      <c r="CN45" s="575"/>
      <c r="CO45" s="575"/>
      <c r="CP45" s="575"/>
      <c r="CQ45" s="576"/>
      <c r="CR45" s="577">
        <v>909005</v>
      </c>
      <c r="CS45" s="578"/>
      <c r="CT45" s="578"/>
      <c r="CU45" s="578"/>
      <c r="CV45" s="578"/>
      <c r="CW45" s="578"/>
      <c r="CX45" s="578"/>
      <c r="CY45" s="579"/>
      <c r="CZ45" s="580">
        <v>1.6</v>
      </c>
      <c r="DA45" s="581"/>
      <c r="DB45" s="581"/>
      <c r="DC45" s="582"/>
      <c r="DD45" s="583">
        <v>91107</v>
      </c>
      <c r="DE45" s="578"/>
      <c r="DF45" s="578"/>
      <c r="DG45" s="578"/>
      <c r="DH45" s="578"/>
      <c r="DI45" s="578"/>
      <c r="DJ45" s="578"/>
      <c r="DK45" s="579"/>
      <c r="DL45" s="584"/>
      <c r="DM45" s="585"/>
      <c r="DN45" s="585"/>
      <c r="DO45" s="585"/>
      <c r="DP45" s="585"/>
      <c r="DQ45" s="585"/>
      <c r="DR45" s="585"/>
      <c r="DS45" s="585"/>
      <c r="DT45" s="585"/>
      <c r="DU45" s="585"/>
      <c r="DV45" s="586"/>
      <c r="DW45" s="587"/>
      <c r="DX45" s="588"/>
      <c r="DY45" s="588"/>
      <c r="DZ45" s="588"/>
      <c r="EA45" s="588"/>
      <c r="EB45" s="588"/>
      <c r="EC45" s="589"/>
    </row>
    <row r="46" spans="2:133" ht="11.25" customHeight="1" x14ac:dyDescent="0.2">
      <c r="B46" s="42" t="s">
        <v>52</v>
      </c>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CD46" s="355"/>
      <c r="CE46" s="357"/>
      <c r="CF46" s="574" t="s">
        <v>431</v>
      </c>
      <c r="CG46" s="575"/>
      <c r="CH46" s="575"/>
      <c r="CI46" s="575"/>
      <c r="CJ46" s="575"/>
      <c r="CK46" s="575"/>
      <c r="CL46" s="575"/>
      <c r="CM46" s="575"/>
      <c r="CN46" s="575"/>
      <c r="CO46" s="575"/>
      <c r="CP46" s="575"/>
      <c r="CQ46" s="576"/>
      <c r="CR46" s="577">
        <v>1022078</v>
      </c>
      <c r="CS46" s="591"/>
      <c r="CT46" s="591"/>
      <c r="CU46" s="591"/>
      <c r="CV46" s="591"/>
      <c r="CW46" s="591"/>
      <c r="CX46" s="591"/>
      <c r="CY46" s="592"/>
      <c r="CZ46" s="580">
        <v>1.7</v>
      </c>
      <c r="DA46" s="593"/>
      <c r="DB46" s="593"/>
      <c r="DC46" s="594"/>
      <c r="DD46" s="583">
        <v>337819</v>
      </c>
      <c r="DE46" s="591"/>
      <c r="DF46" s="591"/>
      <c r="DG46" s="591"/>
      <c r="DH46" s="591"/>
      <c r="DI46" s="591"/>
      <c r="DJ46" s="591"/>
      <c r="DK46" s="592"/>
      <c r="DL46" s="584"/>
      <c r="DM46" s="585"/>
      <c r="DN46" s="585"/>
      <c r="DO46" s="585"/>
      <c r="DP46" s="585"/>
      <c r="DQ46" s="585"/>
      <c r="DR46" s="585"/>
      <c r="DS46" s="585"/>
      <c r="DT46" s="585"/>
      <c r="DU46" s="585"/>
      <c r="DV46" s="586"/>
      <c r="DW46" s="587"/>
      <c r="DX46" s="588"/>
      <c r="DY46" s="588"/>
      <c r="DZ46" s="588"/>
      <c r="EA46" s="588"/>
      <c r="EB46" s="588"/>
      <c r="EC46" s="589"/>
    </row>
    <row r="47" spans="2:133" ht="11.25" customHeight="1" x14ac:dyDescent="0.2">
      <c r="B47" s="573" t="s">
        <v>400</v>
      </c>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3"/>
      <c r="AL47" s="573"/>
      <c r="AM47" s="573"/>
      <c r="AN47" s="573"/>
      <c r="AO47" s="573"/>
      <c r="AP47" s="573"/>
      <c r="AQ47" s="573"/>
      <c r="AR47" s="573"/>
      <c r="AS47" s="573"/>
      <c r="AT47" s="573"/>
      <c r="AU47" s="573"/>
      <c r="AV47" s="573"/>
      <c r="AW47" s="573"/>
      <c r="AX47" s="573"/>
      <c r="AY47" s="573"/>
      <c r="AZ47" s="573"/>
      <c r="BA47" s="573"/>
      <c r="BB47" s="573"/>
      <c r="BC47" s="573"/>
      <c r="BD47" s="573"/>
      <c r="BE47" s="573"/>
      <c r="BF47" s="573"/>
      <c r="BG47" s="573"/>
      <c r="BH47" s="573"/>
      <c r="BI47" s="573"/>
      <c r="BJ47" s="573"/>
      <c r="BK47" s="573"/>
      <c r="BL47" s="573"/>
      <c r="BM47" s="573"/>
      <c r="BN47" s="573"/>
      <c r="BO47" s="573"/>
      <c r="BP47" s="573"/>
      <c r="BQ47" s="573"/>
      <c r="BR47" s="573"/>
      <c r="BS47" s="573"/>
      <c r="BT47" s="573"/>
      <c r="BU47" s="573"/>
      <c r="BV47" s="573"/>
      <c r="BW47" s="573"/>
      <c r="BX47" s="573"/>
      <c r="BY47" s="573"/>
      <c r="BZ47" s="573"/>
      <c r="CA47" s="573"/>
      <c r="CB47" s="573"/>
      <c r="CD47" s="355"/>
      <c r="CE47" s="357"/>
      <c r="CF47" s="574" t="s">
        <v>433</v>
      </c>
      <c r="CG47" s="575"/>
      <c r="CH47" s="575"/>
      <c r="CI47" s="575"/>
      <c r="CJ47" s="575"/>
      <c r="CK47" s="575"/>
      <c r="CL47" s="575"/>
      <c r="CM47" s="575"/>
      <c r="CN47" s="575"/>
      <c r="CO47" s="575"/>
      <c r="CP47" s="575"/>
      <c r="CQ47" s="576"/>
      <c r="CR47" s="577">
        <v>91826</v>
      </c>
      <c r="CS47" s="578"/>
      <c r="CT47" s="578"/>
      <c r="CU47" s="578"/>
      <c r="CV47" s="578"/>
      <c r="CW47" s="578"/>
      <c r="CX47" s="578"/>
      <c r="CY47" s="579"/>
      <c r="CZ47" s="580">
        <v>0.2</v>
      </c>
      <c r="DA47" s="581"/>
      <c r="DB47" s="581"/>
      <c r="DC47" s="582"/>
      <c r="DD47" s="583">
        <v>52577</v>
      </c>
      <c r="DE47" s="578"/>
      <c r="DF47" s="578"/>
      <c r="DG47" s="578"/>
      <c r="DH47" s="578"/>
      <c r="DI47" s="578"/>
      <c r="DJ47" s="578"/>
      <c r="DK47" s="579"/>
      <c r="DL47" s="584"/>
      <c r="DM47" s="585"/>
      <c r="DN47" s="585"/>
      <c r="DO47" s="585"/>
      <c r="DP47" s="585"/>
      <c r="DQ47" s="585"/>
      <c r="DR47" s="585"/>
      <c r="DS47" s="585"/>
      <c r="DT47" s="585"/>
      <c r="DU47" s="585"/>
      <c r="DV47" s="586"/>
      <c r="DW47" s="587"/>
      <c r="DX47" s="588"/>
      <c r="DY47" s="588"/>
      <c r="DZ47" s="588"/>
      <c r="EA47" s="588"/>
      <c r="EB47" s="588"/>
      <c r="EC47" s="589"/>
    </row>
    <row r="48" spans="2:133" ht="10.8" x14ac:dyDescent="0.2">
      <c r="B48" s="590" t="s">
        <v>257</v>
      </c>
      <c r="C48" s="590"/>
      <c r="D48" s="590"/>
      <c r="E48" s="590"/>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0"/>
      <c r="AL48" s="590"/>
      <c r="AM48" s="590"/>
      <c r="AN48" s="590"/>
      <c r="AO48" s="590"/>
      <c r="AP48" s="590"/>
      <c r="AQ48" s="590"/>
      <c r="AR48" s="590"/>
      <c r="AS48" s="590"/>
      <c r="AT48" s="590"/>
      <c r="AU48" s="590"/>
      <c r="AV48" s="590"/>
      <c r="AW48" s="590"/>
      <c r="AX48" s="590"/>
      <c r="AY48" s="590"/>
      <c r="AZ48" s="590"/>
      <c r="BA48" s="590"/>
      <c r="BB48" s="590"/>
      <c r="BC48" s="590"/>
      <c r="BD48" s="590"/>
      <c r="BE48" s="590"/>
      <c r="BF48" s="590"/>
      <c r="BG48" s="590"/>
      <c r="BH48" s="590"/>
      <c r="BI48" s="590"/>
      <c r="BJ48" s="590"/>
      <c r="BK48" s="590"/>
      <c r="BL48" s="590"/>
      <c r="BM48" s="590"/>
      <c r="BN48" s="590"/>
      <c r="BO48" s="590"/>
      <c r="BP48" s="590"/>
      <c r="BQ48" s="590"/>
      <c r="BR48" s="590"/>
      <c r="BS48" s="590"/>
      <c r="BT48" s="590"/>
      <c r="BU48" s="590"/>
      <c r="BV48" s="590"/>
      <c r="BW48" s="590"/>
      <c r="BX48" s="590"/>
      <c r="BY48" s="590"/>
      <c r="BZ48" s="590"/>
      <c r="CA48" s="590"/>
      <c r="CB48" s="590"/>
      <c r="CD48" s="358"/>
      <c r="CE48" s="360"/>
      <c r="CF48" s="574" t="s">
        <v>435</v>
      </c>
      <c r="CG48" s="575"/>
      <c r="CH48" s="575"/>
      <c r="CI48" s="575"/>
      <c r="CJ48" s="575"/>
      <c r="CK48" s="575"/>
      <c r="CL48" s="575"/>
      <c r="CM48" s="575"/>
      <c r="CN48" s="575"/>
      <c r="CO48" s="575"/>
      <c r="CP48" s="575"/>
      <c r="CQ48" s="576"/>
      <c r="CR48" s="577" t="s">
        <v>198</v>
      </c>
      <c r="CS48" s="591"/>
      <c r="CT48" s="591"/>
      <c r="CU48" s="591"/>
      <c r="CV48" s="591"/>
      <c r="CW48" s="591"/>
      <c r="CX48" s="591"/>
      <c r="CY48" s="592"/>
      <c r="CZ48" s="580" t="s">
        <v>198</v>
      </c>
      <c r="DA48" s="593"/>
      <c r="DB48" s="593"/>
      <c r="DC48" s="594"/>
      <c r="DD48" s="583" t="s">
        <v>198</v>
      </c>
      <c r="DE48" s="591"/>
      <c r="DF48" s="591"/>
      <c r="DG48" s="591"/>
      <c r="DH48" s="591"/>
      <c r="DI48" s="591"/>
      <c r="DJ48" s="591"/>
      <c r="DK48" s="592"/>
      <c r="DL48" s="584"/>
      <c r="DM48" s="585"/>
      <c r="DN48" s="585"/>
      <c r="DO48" s="585"/>
      <c r="DP48" s="585"/>
      <c r="DQ48" s="585"/>
      <c r="DR48" s="585"/>
      <c r="DS48" s="585"/>
      <c r="DT48" s="585"/>
      <c r="DU48" s="585"/>
      <c r="DV48" s="586"/>
      <c r="DW48" s="587"/>
      <c r="DX48" s="588"/>
      <c r="DY48" s="588"/>
      <c r="DZ48" s="588"/>
      <c r="EA48" s="588"/>
      <c r="EB48" s="588"/>
      <c r="EC48" s="589"/>
    </row>
    <row r="49" spans="2:133" ht="11.25" customHeight="1" x14ac:dyDescent="0.2">
      <c r="B49" s="44"/>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CD49" s="552" t="s">
        <v>191</v>
      </c>
      <c r="CE49" s="553"/>
      <c r="CF49" s="553"/>
      <c r="CG49" s="553"/>
      <c r="CH49" s="553"/>
      <c r="CI49" s="553"/>
      <c r="CJ49" s="553"/>
      <c r="CK49" s="553"/>
      <c r="CL49" s="553"/>
      <c r="CM49" s="553"/>
      <c r="CN49" s="553"/>
      <c r="CO49" s="553"/>
      <c r="CP49" s="553"/>
      <c r="CQ49" s="554"/>
      <c r="CR49" s="555">
        <v>58615463</v>
      </c>
      <c r="CS49" s="556"/>
      <c r="CT49" s="556"/>
      <c r="CU49" s="556"/>
      <c r="CV49" s="556"/>
      <c r="CW49" s="556"/>
      <c r="CX49" s="556"/>
      <c r="CY49" s="557"/>
      <c r="CZ49" s="558">
        <v>100</v>
      </c>
      <c r="DA49" s="559"/>
      <c r="DB49" s="559"/>
      <c r="DC49" s="560"/>
      <c r="DD49" s="561">
        <v>34254216</v>
      </c>
      <c r="DE49" s="556"/>
      <c r="DF49" s="556"/>
      <c r="DG49" s="556"/>
      <c r="DH49" s="556"/>
      <c r="DI49" s="556"/>
      <c r="DJ49" s="556"/>
      <c r="DK49" s="557"/>
      <c r="DL49" s="562"/>
      <c r="DM49" s="563"/>
      <c r="DN49" s="563"/>
      <c r="DO49" s="563"/>
      <c r="DP49" s="563"/>
      <c r="DQ49" s="563"/>
      <c r="DR49" s="563"/>
      <c r="DS49" s="563"/>
      <c r="DT49" s="563"/>
      <c r="DU49" s="563"/>
      <c r="DV49" s="564"/>
      <c r="DW49" s="565"/>
      <c r="DX49" s="566"/>
      <c r="DY49" s="566"/>
      <c r="DZ49" s="566"/>
      <c r="EA49" s="566"/>
      <c r="EB49" s="566"/>
      <c r="EC49" s="567"/>
    </row>
    <row r="50" spans="2:133" ht="10.8" hidden="1" x14ac:dyDescent="0.2">
      <c r="B50" s="45"/>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row>
  </sheetData>
  <sheetProtection algorithmName="SHA-512" hashValue="pjKgShukKwYexTO6iBttkZ2Pw2rJ+WWwYtVYy9WcTorw4+Az0FuIIl/kMhBwRMt53g4oikN7GAB1ie6QzpFC4g==" saltValue="H/wUXt0my+gDoFNimj14u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s>
  <phoneticPr fontId="6"/>
  <printOptions horizontalCentered="1"/>
  <pageMargins left="0" right="0" top="0.39370078740157483" bottom="0.39370078740157483" header="0.19685039370078741" footer="0.19685039370078741"/>
  <pageSetup paperSize="9" orientation="portrait"/>
  <headerFooter alignWithMargins="0">
    <oddFooter>&amp;C
&amp;P/&amp;N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51" customWidth="1"/>
    <col min="131" max="131" width="1.6640625" style="51" customWidth="1"/>
    <col min="132" max="132" width="9" style="51" hidden="1" customWidth="1"/>
    <col min="133" max="16384" width="9" style="51" hidden="1"/>
  </cols>
  <sheetData>
    <row r="1" spans="1:131" ht="11.25" customHeight="1" x14ac:dyDescent="0.2">
      <c r="A1" s="54"/>
      <c r="B1" s="54"/>
      <c r="C1" s="54"/>
      <c r="D1" s="54"/>
      <c r="E1" s="54"/>
      <c r="F1" s="54"/>
      <c r="G1" s="54"/>
      <c r="H1" s="54"/>
      <c r="I1" s="54"/>
      <c r="J1" s="54"/>
      <c r="K1" s="54"/>
      <c r="L1" s="54"/>
      <c r="M1" s="54"/>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81"/>
      <c r="DR1" s="81"/>
      <c r="DS1" s="81"/>
      <c r="DT1" s="81"/>
      <c r="DU1" s="81"/>
      <c r="DV1" s="81"/>
      <c r="DW1" s="81"/>
      <c r="DX1" s="81"/>
      <c r="DY1" s="81"/>
      <c r="DZ1" s="81"/>
      <c r="EA1" s="53"/>
    </row>
    <row r="2" spans="1:131" ht="26.25" customHeight="1" x14ac:dyDescent="0.2">
      <c r="A2" s="980" t="s">
        <v>294</v>
      </c>
      <c r="B2" s="980"/>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0"/>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981" t="s">
        <v>297</v>
      </c>
      <c r="DK2" s="982"/>
      <c r="DL2" s="982"/>
      <c r="DM2" s="982"/>
      <c r="DN2" s="982"/>
      <c r="DO2" s="983"/>
      <c r="DP2" s="55"/>
      <c r="DQ2" s="981" t="s">
        <v>298</v>
      </c>
      <c r="DR2" s="982"/>
      <c r="DS2" s="982"/>
      <c r="DT2" s="982"/>
      <c r="DU2" s="982"/>
      <c r="DV2" s="982"/>
      <c r="DW2" s="982"/>
      <c r="DX2" s="982"/>
      <c r="DY2" s="982"/>
      <c r="DZ2" s="983"/>
      <c r="EA2" s="53"/>
    </row>
    <row r="3" spans="1:131" ht="11.25" customHeight="1" x14ac:dyDescent="0.2">
      <c r="A3" s="55"/>
      <c r="B3" s="55"/>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3"/>
    </row>
    <row r="4" spans="1:131" s="52" customFormat="1" ht="26.25" customHeight="1" x14ac:dyDescent="0.2">
      <c r="A4" s="971" t="s">
        <v>436</v>
      </c>
      <c r="B4" s="971"/>
      <c r="C4" s="971"/>
      <c r="D4" s="971"/>
      <c r="E4" s="971"/>
      <c r="F4" s="971"/>
      <c r="G4" s="971"/>
      <c r="H4" s="971"/>
      <c r="I4" s="971"/>
      <c r="J4" s="971"/>
      <c r="K4" s="971"/>
      <c r="L4" s="971"/>
      <c r="M4" s="971"/>
      <c r="N4" s="971"/>
      <c r="O4" s="971"/>
      <c r="P4" s="971"/>
      <c r="Q4" s="971"/>
      <c r="R4" s="971"/>
      <c r="S4" s="971"/>
      <c r="T4" s="971"/>
      <c r="U4" s="971"/>
      <c r="V4" s="971"/>
      <c r="W4" s="971"/>
      <c r="X4" s="971"/>
      <c r="Y4" s="971"/>
      <c r="Z4" s="971"/>
      <c r="AA4" s="971"/>
      <c r="AB4" s="971"/>
      <c r="AC4" s="971"/>
      <c r="AD4" s="971"/>
      <c r="AE4" s="971"/>
      <c r="AF4" s="971"/>
      <c r="AG4" s="971"/>
      <c r="AH4" s="971"/>
      <c r="AI4" s="971"/>
      <c r="AJ4" s="971"/>
      <c r="AK4" s="971"/>
      <c r="AL4" s="971"/>
      <c r="AM4" s="971"/>
      <c r="AN4" s="971"/>
      <c r="AO4" s="971"/>
      <c r="AP4" s="971"/>
      <c r="AQ4" s="971"/>
      <c r="AR4" s="971"/>
      <c r="AS4" s="971"/>
      <c r="AT4" s="971"/>
      <c r="AU4" s="971"/>
      <c r="AV4" s="971"/>
      <c r="AW4" s="971"/>
      <c r="AX4" s="971"/>
      <c r="AY4" s="971"/>
      <c r="AZ4" s="61"/>
      <c r="BA4" s="61"/>
      <c r="BB4" s="61"/>
      <c r="BC4" s="61"/>
      <c r="BD4" s="61"/>
      <c r="BE4" s="72"/>
      <c r="BF4" s="72"/>
      <c r="BG4" s="72"/>
      <c r="BH4" s="72"/>
      <c r="BI4" s="72"/>
      <c r="BJ4" s="72"/>
      <c r="BK4" s="72"/>
      <c r="BL4" s="72"/>
      <c r="BM4" s="72"/>
      <c r="BN4" s="72"/>
      <c r="BO4" s="72"/>
      <c r="BP4" s="72"/>
      <c r="BQ4" s="753" t="s">
        <v>437</v>
      </c>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c r="DM4" s="753"/>
      <c r="DN4" s="753"/>
      <c r="DO4" s="753"/>
      <c r="DP4" s="753"/>
      <c r="DQ4" s="753"/>
      <c r="DR4" s="753"/>
      <c r="DS4" s="753"/>
      <c r="DT4" s="753"/>
      <c r="DU4" s="753"/>
      <c r="DV4" s="753"/>
      <c r="DW4" s="753"/>
      <c r="DX4" s="753"/>
      <c r="DY4" s="753"/>
      <c r="DZ4" s="753"/>
      <c r="EA4" s="72"/>
    </row>
    <row r="5" spans="1:131" s="52" customFormat="1" ht="26.25" customHeight="1" x14ac:dyDescent="0.2">
      <c r="A5" s="669" t="s">
        <v>438</v>
      </c>
      <c r="B5" s="670"/>
      <c r="C5" s="670"/>
      <c r="D5" s="670"/>
      <c r="E5" s="670"/>
      <c r="F5" s="670"/>
      <c r="G5" s="670"/>
      <c r="H5" s="670"/>
      <c r="I5" s="670"/>
      <c r="J5" s="670"/>
      <c r="K5" s="670"/>
      <c r="L5" s="670"/>
      <c r="M5" s="670"/>
      <c r="N5" s="670"/>
      <c r="O5" s="670"/>
      <c r="P5" s="671"/>
      <c r="Q5" s="661" t="s">
        <v>180</v>
      </c>
      <c r="R5" s="662"/>
      <c r="S5" s="662"/>
      <c r="T5" s="662"/>
      <c r="U5" s="663"/>
      <c r="V5" s="661" t="s">
        <v>439</v>
      </c>
      <c r="W5" s="662"/>
      <c r="X5" s="662"/>
      <c r="Y5" s="662"/>
      <c r="Z5" s="663"/>
      <c r="AA5" s="661" t="s">
        <v>440</v>
      </c>
      <c r="AB5" s="662"/>
      <c r="AC5" s="662"/>
      <c r="AD5" s="662"/>
      <c r="AE5" s="662"/>
      <c r="AF5" s="703" t="s">
        <v>177</v>
      </c>
      <c r="AG5" s="662"/>
      <c r="AH5" s="662"/>
      <c r="AI5" s="662"/>
      <c r="AJ5" s="667"/>
      <c r="AK5" s="662" t="s">
        <v>153</v>
      </c>
      <c r="AL5" s="662"/>
      <c r="AM5" s="662"/>
      <c r="AN5" s="662"/>
      <c r="AO5" s="663"/>
      <c r="AP5" s="661" t="s">
        <v>441</v>
      </c>
      <c r="AQ5" s="662"/>
      <c r="AR5" s="662"/>
      <c r="AS5" s="662"/>
      <c r="AT5" s="663"/>
      <c r="AU5" s="661" t="s">
        <v>443</v>
      </c>
      <c r="AV5" s="662"/>
      <c r="AW5" s="662"/>
      <c r="AX5" s="662"/>
      <c r="AY5" s="667"/>
      <c r="AZ5" s="61"/>
      <c r="BA5" s="61"/>
      <c r="BB5" s="61"/>
      <c r="BC5" s="61"/>
      <c r="BD5" s="61"/>
      <c r="BE5" s="72"/>
      <c r="BF5" s="72"/>
      <c r="BG5" s="72"/>
      <c r="BH5" s="72"/>
      <c r="BI5" s="72"/>
      <c r="BJ5" s="72"/>
      <c r="BK5" s="72"/>
      <c r="BL5" s="72"/>
      <c r="BM5" s="72"/>
      <c r="BN5" s="72"/>
      <c r="BO5" s="72"/>
      <c r="BP5" s="72"/>
      <c r="BQ5" s="669" t="s">
        <v>445</v>
      </c>
      <c r="BR5" s="670"/>
      <c r="BS5" s="670"/>
      <c r="BT5" s="670"/>
      <c r="BU5" s="670"/>
      <c r="BV5" s="670"/>
      <c r="BW5" s="670"/>
      <c r="BX5" s="670"/>
      <c r="BY5" s="670"/>
      <c r="BZ5" s="670"/>
      <c r="CA5" s="670"/>
      <c r="CB5" s="670"/>
      <c r="CC5" s="670"/>
      <c r="CD5" s="670"/>
      <c r="CE5" s="670"/>
      <c r="CF5" s="670"/>
      <c r="CG5" s="671"/>
      <c r="CH5" s="661" t="s">
        <v>364</v>
      </c>
      <c r="CI5" s="662"/>
      <c r="CJ5" s="662"/>
      <c r="CK5" s="662"/>
      <c r="CL5" s="663"/>
      <c r="CM5" s="661" t="s">
        <v>318</v>
      </c>
      <c r="CN5" s="662"/>
      <c r="CO5" s="662"/>
      <c r="CP5" s="662"/>
      <c r="CQ5" s="663"/>
      <c r="CR5" s="661" t="s">
        <v>237</v>
      </c>
      <c r="CS5" s="662"/>
      <c r="CT5" s="662"/>
      <c r="CU5" s="662"/>
      <c r="CV5" s="663"/>
      <c r="CW5" s="661" t="s">
        <v>54</v>
      </c>
      <c r="CX5" s="662"/>
      <c r="CY5" s="662"/>
      <c r="CZ5" s="662"/>
      <c r="DA5" s="663"/>
      <c r="DB5" s="661" t="s">
        <v>408</v>
      </c>
      <c r="DC5" s="662"/>
      <c r="DD5" s="662"/>
      <c r="DE5" s="662"/>
      <c r="DF5" s="663"/>
      <c r="DG5" s="993" t="s">
        <v>234</v>
      </c>
      <c r="DH5" s="994"/>
      <c r="DI5" s="994"/>
      <c r="DJ5" s="994"/>
      <c r="DK5" s="995"/>
      <c r="DL5" s="993" t="s">
        <v>446</v>
      </c>
      <c r="DM5" s="994"/>
      <c r="DN5" s="994"/>
      <c r="DO5" s="994"/>
      <c r="DP5" s="995"/>
      <c r="DQ5" s="661" t="s">
        <v>447</v>
      </c>
      <c r="DR5" s="662"/>
      <c r="DS5" s="662"/>
      <c r="DT5" s="662"/>
      <c r="DU5" s="663"/>
      <c r="DV5" s="661" t="s">
        <v>443</v>
      </c>
      <c r="DW5" s="662"/>
      <c r="DX5" s="662"/>
      <c r="DY5" s="662"/>
      <c r="DZ5" s="667"/>
      <c r="EA5" s="72"/>
    </row>
    <row r="6" spans="1:131" s="52" customFormat="1" ht="26.25" customHeight="1" x14ac:dyDescent="0.2">
      <c r="A6" s="672"/>
      <c r="B6" s="673"/>
      <c r="C6" s="673"/>
      <c r="D6" s="673"/>
      <c r="E6" s="673"/>
      <c r="F6" s="673"/>
      <c r="G6" s="673"/>
      <c r="H6" s="673"/>
      <c r="I6" s="673"/>
      <c r="J6" s="673"/>
      <c r="K6" s="673"/>
      <c r="L6" s="673"/>
      <c r="M6" s="673"/>
      <c r="N6" s="673"/>
      <c r="O6" s="673"/>
      <c r="P6" s="674"/>
      <c r="Q6" s="664"/>
      <c r="R6" s="665"/>
      <c r="S6" s="665"/>
      <c r="T6" s="665"/>
      <c r="U6" s="666"/>
      <c r="V6" s="664"/>
      <c r="W6" s="665"/>
      <c r="X6" s="665"/>
      <c r="Y6" s="665"/>
      <c r="Z6" s="666"/>
      <c r="AA6" s="664"/>
      <c r="AB6" s="665"/>
      <c r="AC6" s="665"/>
      <c r="AD6" s="665"/>
      <c r="AE6" s="665"/>
      <c r="AF6" s="704"/>
      <c r="AG6" s="665"/>
      <c r="AH6" s="665"/>
      <c r="AI6" s="665"/>
      <c r="AJ6" s="668"/>
      <c r="AK6" s="665"/>
      <c r="AL6" s="665"/>
      <c r="AM6" s="665"/>
      <c r="AN6" s="665"/>
      <c r="AO6" s="666"/>
      <c r="AP6" s="664"/>
      <c r="AQ6" s="665"/>
      <c r="AR6" s="665"/>
      <c r="AS6" s="665"/>
      <c r="AT6" s="666"/>
      <c r="AU6" s="664"/>
      <c r="AV6" s="665"/>
      <c r="AW6" s="665"/>
      <c r="AX6" s="665"/>
      <c r="AY6" s="668"/>
      <c r="AZ6" s="61"/>
      <c r="BA6" s="61"/>
      <c r="BB6" s="61"/>
      <c r="BC6" s="61"/>
      <c r="BD6" s="61"/>
      <c r="BE6" s="72"/>
      <c r="BF6" s="72"/>
      <c r="BG6" s="72"/>
      <c r="BH6" s="72"/>
      <c r="BI6" s="72"/>
      <c r="BJ6" s="72"/>
      <c r="BK6" s="72"/>
      <c r="BL6" s="72"/>
      <c r="BM6" s="72"/>
      <c r="BN6" s="72"/>
      <c r="BO6" s="72"/>
      <c r="BP6" s="72"/>
      <c r="BQ6" s="672"/>
      <c r="BR6" s="673"/>
      <c r="BS6" s="673"/>
      <c r="BT6" s="673"/>
      <c r="BU6" s="673"/>
      <c r="BV6" s="673"/>
      <c r="BW6" s="673"/>
      <c r="BX6" s="673"/>
      <c r="BY6" s="673"/>
      <c r="BZ6" s="673"/>
      <c r="CA6" s="673"/>
      <c r="CB6" s="673"/>
      <c r="CC6" s="673"/>
      <c r="CD6" s="673"/>
      <c r="CE6" s="673"/>
      <c r="CF6" s="673"/>
      <c r="CG6" s="674"/>
      <c r="CH6" s="664"/>
      <c r="CI6" s="665"/>
      <c r="CJ6" s="665"/>
      <c r="CK6" s="665"/>
      <c r="CL6" s="666"/>
      <c r="CM6" s="664"/>
      <c r="CN6" s="665"/>
      <c r="CO6" s="665"/>
      <c r="CP6" s="665"/>
      <c r="CQ6" s="666"/>
      <c r="CR6" s="664"/>
      <c r="CS6" s="665"/>
      <c r="CT6" s="665"/>
      <c r="CU6" s="665"/>
      <c r="CV6" s="666"/>
      <c r="CW6" s="664"/>
      <c r="CX6" s="665"/>
      <c r="CY6" s="665"/>
      <c r="CZ6" s="665"/>
      <c r="DA6" s="666"/>
      <c r="DB6" s="664"/>
      <c r="DC6" s="665"/>
      <c r="DD6" s="665"/>
      <c r="DE6" s="665"/>
      <c r="DF6" s="666"/>
      <c r="DG6" s="996"/>
      <c r="DH6" s="997"/>
      <c r="DI6" s="997"/>
      <c r="DJ6" s="997"/>
      <c r="DK6" s="998"/>
      <c r="DL6" s="996"/>
      <c r="DM6" s="997"/>
      <c r="DN6" s="997"/>
      <c r="DO6" s="997"/>
      <c r="DP6" s="998"/>
      <c r="DQ6" s="664"/>
      <c r="DR6" s="665"/>
      <c r="DS6" s="665"/>
      <c r="DT6" s="665"/>
      <c r="DU6" s="666"/>
      <c r="DV6" s="664"/>
      <c r="DW6" s="665"/>
      <c r="DX6" s="665"/>
      <c r="DY6" s="665"/>
      <c r="DZ6" s="668"/>
      <c r="EA6" s="72"/>
    </row>
    <row r="7" spans="1:131" s="52" customFormat="1" ht="26.25" customHeight="1" x14ac:dyDescent="0.2">
      <c r="A7" s="56">
        <v>1</v>
      </c>
      <c r="B7" s="934" t="s">
        <v>260</v>
      </c>
      <c r="C7" s="935"/>
      <c r="D7" s="935"/>
      <c r="E7" s="935"/>
      <c r="F7" s="935"/>
      <c r="G7" s="935"/>
      <c r="H7" s="935"/>
      <c r="I7" s="935"/>
      <c r="J7" s="935"/>
      <c r="K7" s="935"/>
      <c r="L7" s="935"/>
      <c r="M7" s="935"/>
      <c r="N7" s="935"/>
      <c r="O7" s="935"/>
      <c r="P7" s="936"/>
      <c r="Q7" s="937">
        <v>62081</v>
      </c>
      <c r="R7" s="938"/>
      <c r="S7" s="938"/>
      <c r="T7" s="938"/>
      <c r="U7" s="938"/>
      <c r="V7" s="938">
        <v>58615</v>
      </c>
      <c r="W7" s="938"/>
      <c r="X7" s="938"/>
      <c r="Y7" s="938"/>
      <c r="Z7" s="938"/>
      <c r="AA7" s="938">
        <v>3466</v>
      </c>
      <c r="AB7" s="938"/>
      <c r="AC7" s="938"/>
      <c r="AD7" s="938"/>
      <c r="AE7" s="984"/>
      <c r="AF7" s="985">
        <v>2873</v>
      </c>
      <c r="AG7" s="986"/>
      <c r="AH7" s="986"/>
      <c r="AI7" s="986"/>
      <c r="AJ7" s="987"/>
      <c r="AK7" s="988">
        <v>572</v>
      </c>
      <c r="AL7" s="938"/>
      <c r="AM7" s="938"/>
      <c r="AN7" s="938"/>
      <c r="AO7" s="938"/>
      <c r="AP7" s="938">
        <v>32451</v>
      </c>
      <c r="AQ7" s="938"/>
      <c r="AR7" s="938"/>
      <c r="AS7" s="938"/>
      <c r="AT7" s="938"/>
      <c r="AU7" s="939"/>
      <c r="AV7" s="939"/>
      <c r="AW7" s="939"/>
      <c r="AX7" s="939"/>
      <c r="AY7" s="940"/>
      <c r="AZ7" s="61"/>
      <c r="BA7" s="61"/>
      <c r="BB7" s="61"/>
      <c r="BC7" s="61"/>
      <c r="BD7" s="61"/>
      <c r="BE7" s="72"/>
      <c r="BF7" s="72"/>
      <c r="BG7" s="72"/>
      <c r="BH7" s="72"/>
      <c r="BI7" s="72"/>
      <c r="BJ7" s="72"/>
      <c r="BK7" s="72"/>
      <c r="BL7" s="72"/>
      <c r="BM7" s="72"/>
      <c r="BN7" s="72"/>
      <c r="BO7" s="72"/>
      <c r="BP7" s="72"/>
      <c r="BQ7" s="56">
        <v>1</v>
      </c>
      <c r="BR7" s="76"/>
      <c r="BS7" s="934" t="s">
        <v>444</v>
      </c>
      <c r="BT7" s="935"/>
      <c r="BU7" s="935"/>
      <c r="BV7" s="935"/>
      <c r="BW7" s="935"/>
      <c r="BX7" s="935"/>
      <c r="BY7" s="935"/>
      <c r="BZ7" s="935"/>
      <c r="CA7" s="935"/>
      <c r="CB7" s="935"/>
      <c r="CC7" s="935"/>
      <c r="CD7" s="935"/>
      <c r="CE7" s="935"/>
      <c r="CF7" s="935"/>
      <c r="CG7" s="936"/>
      <c r="CH7" s="989">
        <v>6</v>
      </c>
      <c r="CI7" s="990"/>
      <c r="CJ7" s="990"/>
      <c r="CK7" s="990"/>
      <c r="CL7" s="991"/>
      <c r="CM7" s="989">
        <v>26</v>
      </c>
      <c r="CN7" s="990"/>
      <c r="CO7" s="990"/>
      <c r="CP7" s="990"/>
      <c r="CQ7" s="991"/>
      <c r="CR7" s="989">
        <v>1</v>
      </c>
      <c r="CS7" s="990"/>
      <c r="CT7" s="990"/>
      <c r="CU7" s="990"/>
      <c r="CV7" s="991"/>
      <c r="CW7" s="989" t="s">
        <v>198</v>
      </c>
      <c r="CX7" s="990"/>
      <c r="CY7" s="990"/>
      <c r="CZ7" s="990"/>
      <c r="DA7" s="991"/>
      <c r="DB7" s="989" t="s">
        <v>198</v>
      </c>
      <c r="DC7" s="990"/>
      <c r="DD7" s="990"/>
      <c r="DE7" s="990"/>
      <c r="DF7" s="991"/>
      <c r="DG7" s="989" t="s">
        <v>198</v>
      </c>
      <c r="DH7" s="990"/>
      <c r="DI7" s="990"/>
      <c r="DJ7" s="990"/>
      <c r="DK7" s="991"/>
      <c r="DL7" s="989" t="s">
        <v>198</v>
      </c>
      <c r="DM7" s="990"/>
      <c r="DN7" s="990"/>
      <c r="DO7" s="990"/>
      <c r="DP7" s="991"/>
      <c r="DQ7" s="989" t="s">
        <v>198</v>
      </c>
      <c r="DR7" s="990"/>
      <c r="DS7" s="990"/>
      <c r="DT7" s="990"/>
      <c r="DU7" s="991"/>
      <c r="DV7" s="934"/>
      <c r="DW7" s="935"/>
      <c r="DX7" s="935"/>
      <c r="DY7" s="935"/>
      <c r="DZ7" s="992"/>
      <c r="EA7" s="72"/>
    </row>
    <row r="8" spans="1:131" s="52" customFormat="1" ht="26.25" customHeight="1" x14ac:dyDescent="0.2">
      <c r="A8" s="57">
        <v>2</v>
      </c>
      <c r="B8" s="923"/>
      <c r="C8" s="924"/>
      <c r="D8" s="924"/>
      <c r="E8" s="924"/>
      <c r="F8" s="924"/>
      <c r="G8" s="924"/>
      <c r="H8" s="924"/>
      <c r="I8" s="924"/>
      <c r="J8" s="924"/>
      <c r="K8" s="924"/>
      <c r="L8" s="924"/>
      <c r="M8" s="924"/>
      <c r="N8" s="924"/>
      <c r="O8" s="924"/>
      <c r="P8" s="925"/>
      <c r="Q8" s="926"/>
      <c r="R8" s="927"/>
      <c r="S8" s="927"/>
      <c r="T8" s="927"/>
      <c r="U8" s="927"/>
      <c r="V8" s="927"/>
      <c r="W8" s="927"/>
      <c r="X8" s="927"/>
      <c r="Y8" s="927"/>
      <c r="Z8" s="927"/>
      <c r="AA8" s="927"/>
      <c r="AB8" s="927"/>
      <c r="AC8" s="927"/>
      <c r="AD8" s="927"/>
      <c r="AE8" s="933"/>
      <c r="AF8" s="953"/>
      <c r="AG8" s="931"/>
      <c r="AH8" s="931"/>
      <c r="AI8" s="931"/>
      <c r="AJ8" s="954"/>
      <c r="AK8" s="932"/>
      <c r="AL8" s="927"/>
      <c r="AM8" s="927"/>
      <c r="AN8" s="927"/>
      <c r="AO8" s="927"/>
      <c r="AP8" s="927"/>
      <c r="AQ8" s="927"/>
      <c r="AR8" s="927"/>
      <c r="AS8" s="927"/>
      <c r="AT8" s="927"/>
      <c r="AU8" s="928"/>
      <c r="AV8" s="928"/>
      <c r="AW8" s="928"/>
      <c r="AX8" s="928"/>
      <c r="AY8" s="929"/>
      <c r="AZ8" s="61"/>
      <c r="BA8" s="61"/>
      <c r="BB8" s="61"/>
      <c r="BC8" s="61"/>
      <c r="BD8" s="61"/>
      <c r="BE8" s="72"/>
      <c r="BF8" s="72"/>
      <c r="BG8" s="72"/>
      <c r="BH8" s="72"/>
      <c r="BI8" s="72"/>
      <c r="BJ8" s="72"/>
      <c r="BK8" s="72"/>
      <c r="BL8" s="72"/>
      <c r="BM8" s="72"/>
      <c r="BN8" s="72"/>
      <c r="BO8" s="72"/>
      <c r="BP8" s="72"/>
      <c r="BQ8" s="57">
        <v>2</v>
      </c>
      <c r="BR8" s="77"/>
      <c r="BS8" s="923"/>
      <c r="BT8" s="924"/>
      <c r="BU8" s="924"/>
      <c r="BV8" s="924"/>
      <c r="BW8" s="924"/>
      <c r="BX8" s="924"/>
      <c r="BY8" s="924"/>
      <c r="BZ8" s="924"/>
      <c r="CA8" s="924"/>
      <c r="CB8" s="924"/>
      <c r="CC8" s="924"/>
      <c r="CD8" s="924"/>
      <c r="CE8" s="924"/>
      <c r="CF8" s="924"/>
      <c r="CG8" s="925"/>
      <c r="CH8" s="930"/>
      <c r="CI8" s="931"/>
      <c r="CJ8" s="931"/>
      <c r="CK8" s="931"/>
      <c r="CL8" s="941"/>
      <c r="CM8" s="930"/>
      <c r="CN8" s="931"/>
      <c r="CO8" s="931"/>
      <c r="CP8" s="931"/>
      <c r="CQ8" s="941"/>
      <c r="CR8" s="930"/>
      <c r="CS8" s="931"/>
      <c r="CT8" s="931"/>
      <c r="CU8" s="931"/>
      <c r="CV8" s="941"/>
      <c r="CW8" s="930"/>
      <c r="CX8" s="931"/>
      <c r="CY8" s="931"/>
      <c r="CZ8" s="931"/>
      <c r="DA8" s="941"/>
      <c r="DB8" s="930"/>
      <c r="DC8" s="931"/>
      <c r="DD8" s="931"/>
      <c r="DE8" s="931"/>
      <c r="DF8" s="941"/>
      <c r="DG8" s="930"/>
      <c r="DH8" s="931"/>
      <c r="DI8" s="931"/>
      <c r="DJ8" s="931"/>
      <c r="DK8" s="941"/>
      <c r="DL8" s="930"/>
      <c r="DM8" s="931"/>
      <c r="DN8" s="931"/>
      <c r="DO8" s="931"/>
      <c r="DP8" s="941"/>
      <c r="DQ8" s="930"/>
      <c r="DR8" s="931"/>
      <c r="DS8" s="931"/>
      <c r="DT8" s="931"/>
      <c r="DU8" s="941"/>
      <c r="DV8" s="923"/>
      <c r="DW8" s="924"/>
      <c r="DX8" s="924"/>
      <c r="DY8" s="924"/>
      <c r="DZ8" s="942"/>
      <c r="EA8" s="72"/>
    </row>
    <row r="9" spans="1:131" s="52" customFormat="1" ht="26.25" customHeight="1" x14ac:dyDescent="0.2">
      <c r="A9" s="57">
        <v>3</v>
      </c>
      <c r="B9" s="923"/>
      <c r="C9" s="924"/>
      <c r="D9" s="924"/>
      <c r="E9" s="924"/>
      <c r="F9" s="924"/>
      <c r="G9" s="924"/>
      <c r="H9" s="924"/>
      <c r="I9" s="924"/>
      <c r="J9" s="924"/>
      <c r="K9" s="924"/>
      <c r="L9" s="924"/>
      <c r="M9" s="924"/>
      <c r="N9" s="924"/>
      <c r="O9" s="924"/>
      <c r="P9" s="925"/>
      <c r="Q9" s="926"/>
      <c r="R9" s="927"/>
      <c r="S9" s="927"/>
      <c r="T9" s="927"/>
      <c r="U9" s="927"/>
      <c r="V9" s="927"/>
      <c r="W9" s="927"/>
      <c r="X9" s="927"/>
      <c r="Y9" s="927"/>
      <c r="Z9" s="927"/>
      <c r="AA9" s="927"/>
      <c r="AB9" s="927"/>
      <c r="AC9" s="927"/>
      <c r="AD9" s="927"/>
      <c r="AE9" s="933"/>
      <c r="AF9" s="953"/>
      <c r="AG9" s="931"/>
      <c r="AH9" s="931"/>
      <c r="AI9" s="931"/>
      <c r="AJ9" s="954"/>
      <c r="AK9" s="932"/>
      <c r="AL9" s="927"/>
      <c r="AM9" s="927"/>
      <c r="AN9" s="927"/>
      <c r="AO9" s="927"/>
      <c r="AP9" s="927"/>
      <c r="AQ9" s="927"/>
      <c r="AR9" s="927"/>
      <c r="AS9" s="927"/>
      <c r="AT9" s="927"/>
      <c r="AU9" s="928"/>
      <c r="AV9" s="928"/>
      <c r="AW9" s="928"/>
      <c r="AX9" s="928"/>
      <c r="AY9" s="929"/>
      <c r="AZ9" s="61"/>
      <c r="BA9" s="61"/>
      <c r="BB9" s="61"/>
      <c r="BC9" s="61"/>
      <c r="BD9" s="61"/>
      <c r="BE9" s="72"/>
      <c r="BF9" s="72"/>
      <c r="BG9" s="72"/>
      <c r="BH9" s="72"/>
      <c r="BI9" s="72"/>
      <c r="BJ9" s="72"/>
      <c r="BK9" s="72"/>
      <c r="BL9" s="72"/>
      <c r="BM9" s="72"/>
      <c r="BN9" s="72"/>
      <c r="BO9" s="72"/>
      <c r="BP9" s="72"/>
      <c r="BQ9" s="57">
        <v>3</v>
      </c>
      <c r="BR9" s="77"/>
      <c r="BS9" s="923"/>
      <c r="BT9" s="924"/>
      <c r="BU9" s="924"/>
      <c r="BV9" s="924"/>
      <c r="BW9" s="924"/>
      <c r="BX9" s="924"/>
      <c r="BY9" s="924"/>
      <c r="BZ9" s="924"/>
      <c r="CA9" s="924"/>
      <c r="CB9" s="924"/>
      <c r="CC9" s="924"/>
      <c r="CD9" s="924"/>
      <c r="CE9" s="924"/>
      <c r="CF9" s="924"/>
      <c r="CG9" s="925"/>
      <c r="CH9" s="930"/>
      <c r="CI9" s="931"/>
      <c r="CJ9" s="931"/>
      <c r="CK9" s="931"/>
      <c r="CL9" s="941"/>
      <c r="CM9" s="930"/>
      <c r="CN9" s="931"/>
      <c r="CO9" s="931"/>
      <c r="CP9" s="931"/>
      <c r="CQ9" s="941"/>
      <c r="CR9" s="930"/>
      <c r="CS9" s="931"/>
      <c r="CT9" s="931"/>
      <c r="CU9" s="931"/>
      <c r="CV9" s="941"/>
      <c r="CW9" s="930"/>
      <c r="CX9" s="931"/>
      <c r="CY9" s="931"/>
      <c r="CZ9" s="931"/>
      <c r="DA9" s="941"/>
      <c r="DB9" s="930"/>
      <c r="DC9" s="931"/>
      <c r="DD9" s="931"/>
      <c r="DE9" s="931"/>
      <c r="DF9" s="941"/>
      <c r="DG9" s="930"/>
      <c r="DH9" s="931"/>
      <c r="DI9" s="931"/>
      <c r="DJ9" s="931"/>
      <c r="DK9" s="941"/>
      <c r="DL9" s="930"/>
      <c r="DM9" s="931"/>
      <c r="DN9" s="931"/>
      <c r="DO9" s="931"/>
      <c r="DP9" s="941"/>
      <c r="DQ9" s="930"/>
      <c r="DR9" s="931"/>
      <c r="DS9" s="931"/>
      <c r="DT9" s="931"/>
      <c r="DU9" s="941"/>
      <c r="DV9" s="923"/>
      <c r="DW9" s="924"/>
      <c r="DX9" s="924"/>
      <c r="DY9" s="924"/>
      <c r="DZ9" s="942"/>
      <c r="EA9" s="72"/>
    </row>
    <row r="10" spans="1:131" s="52" customFormat="1" ht="26.25" customHeight="1" x14ac:dyDescent="0.2">
      <c r="A10" s="57">
        <v>4</v>
      </c>
      <c r="B10" s="923"/>
      <c r="C10" s="924"/>
      <c r="D10" s="924"/>
      <c r="E10" s="924"/>
      <c r="F10" s="924"/>
      <c r="G10" s="924"/>
      <c r="H10" s="924"/>
      <c r="I10" s="924"/>
      <c r="J10" s="924"/>
      <c r="K10" s="924"/>
      <c r="L10" s="924"/>
      <c r="M10" s="924"/>
      <c r="N10" s="924"/>
      <c r="O10" s="924"/>
      <c r="P10" s="925"/>
      <c r="Q10" s="926"/>
      <c r="R10" s="927"/>
      <c r="S10" s="927"/>
      <c r="T10" s="927"/>
      <c r="U10" s="927"/>
      <c r="V10" s="927"/>
      <c r="W10" s="927"/>
      <c r="X10" s="927"/>
      <c r="Y10" s="927"/>
      <c r="Z10" s="927"/>
      <c r="AA10" s="927"/>
      <c r="AB10" s="927"/>
      <c r="AC10" s="927"/>
      <c r="AD10" s="927"/>
      <c r="AE10" s="933"/>
      <c r="AF10" s="953"/>
      <c r="AG10" s="931"/>
      <c r="AH10" s="931"/>
      <c r="AI10" s="931"/>
      <c r="AJ10" s="954"/>
      <c r="AK10" s="932"/>
      <c r="AL10" s="927"/>
      <c r="AM10" s="927"/>
      <c r="AN10" s="927"/>
      <c r="AO10" s="927"/>
      <c r="AP10" s="927"/>
      <c r="AQ10" s="927"/>
      <c r="AR10" s="927"/>
      <c r="AS10" s="927"/>
      <c r="AT10" s="927"/>
      <c r="AU10" s="928"/>
      <c r="AV10" s="928"/>
      <c r="AW10" s="928"/>
      <c r="AX10" s="928"/>
      <c r="AY10" s="929"/>
      <c r="AZ10" s="61"/>
      <c r="BA10" s="61"/>
      <c r="BB10" s="61"/>
      <c r="BC10" s="61"/>
      <c r="BD10" s="61"/>
      <c r="BE10" s="72"/>
      <c r="BF10" s="72"/>
      <c r="BG10" s="72"/>
      <c r="BH10" s="72"/>
      <c r="BI10" s="72"/>
      <c r="BJ10" s="72"/>
      <c r="BK10" s="72"/>
      <c r="BL10" s="72"/>
      <c r="BM10" s="72"/>
      <c r="BN10" s="72"/>
      <c r="BO10" s="72"/>
      <c r="BP10" s="72"/>
      <c r="BQ10" s="57">
        <v>4</v>
      </c>
      <c r="BR10" s="77"/>
      <c r="BS10" s="923"/>
      <c r="BT10" s="924"/>
      <c r="BU10" s="924"/>
      <c r="BV10" s="924"/>
      <c r="BW10" s="924"/>
      <c r="BX10" s="924"/>
      <c r="BY10" s="924"/>
      <c r="BZ10" s="924"/>
      <c r="CA10" s="924"/>
      <c r="CB10" s="924"/>
      <c r="CC10" s="924"/>
      <c r="CD10" s="924"/>
      <c r="CE10" s="924"/>
      <c r="CF10" s="924"/>
      <c r="CG10" s="925"/>
      <c r="CH10" s="930"/>
      <c r="CI10" s="931"/>
      <c r="CJ10" s="931"/>
      <c r="CK10" s="931"/>
      <c r="CL10" s="941"/>
      <c r="CM10" s="930"/>
      <c r="CN10" s="931"/>
      <c r="CO10" s="931"/>
      <c r="CP10" s="931"/>
      <c r="CQ10" s="941"/>
      <c r="CR10" s="930"/>
      <c r="CS10" s="931"/>
      <c r="CT10" s="931"/>
      <c r="CU10" s="931"/>
      <c r="CV10" s="941"/>
      <c r="CW10" s="930"/>
      <c r="CX10" s="931"/>
      <c r="CY10" s="931"/>
      <c r="CZ10" s="931"/>
      <c r="DA10" s="941"/>
      <c r="DB10" s="930"/>
      <c r="DC10" s="931"/>
      <c r="DD10" s="931"/>
      <c r="DE10" s="931"/>
      <c r="DF10" s="941"/>
      <c r="DG10" s="930"/>
      <c r="DH10" s="931"/>
      <c r="DI10" s="931"/>
      <c r="DJ10" s="931"/>
      <c r="DK10" s="941"/>
      <c r="DL10" s="930"/>
      <c r="DM10" s="931"/>
      <c r="DN10" s="931"/>
      <c r="DO10" s="931"/>
      <c r="DP10" s="941"/>
      <c r="DQ10" s="930"/>
      <c r="DR10" s="931"/>
      <c r="DS10" s="931"/>
      <c r="DT10" s="931"/>
      <c r="DU10" s="941"/>
      <c r="DV10" s="923"/>
      <c r="DW10" s="924"/>
      <c r="DX10" s="924"/>
      <c r="DY10" s="924"/>
      <c r="DZ10" s="942"/>
      <c r="EA10" s="72"/>
    </row>
    <row r="11" spans="1:131" s="52" customFormat="1" ht="26.25" customHeight="1" x14ac:dyDescent="0.2">
      <c r="A11" s="57">
        <v>5</v>
      </c>
      <c r="B11" s="923"/>
      <c r="C11" s="924"/>
      <c r="D11" s="924"/>
      <c r="E11" s="924"/>
      <c r="F11" s="924"/>
      <c r="G11" s="924"/>
      <c r="H11" s="924"/>
      <c r="I11" s="924"/>
      <c r="J11" s="924"/>
      <c r="K11" s="924"/>
      <c r="L11" s="924"/>
      <c r="M11" s="924"/>
      <c r="N11" s="924"/>
      <c r="O11" s="924"/>
      <c r="P11" s="925"/>
      <c r="Q11" s="926"/>
      <c r="R11" s="927"/>
      <c r="S11" s="927"/>
      <c r="T11" s="927"/>
      <c r="U11" s="927"/>
      <c r="V11" s="927"/>
      <c r="W11" s="927"/>
      <c r="X11" s="927"/>
      <c r="Y11" s="927"/>
      <c r="Z11" s="927"/>
      <c r="AA11" s="927"/>
      <c r="AB11" s="927"/>
      <c r="AC11" s="927"/>
      <c r="AD11" s="927"/>
      <c r="AE11" s="933"/>
      <c r="AF11" s="953"/>
      <c r="AG11" s="931"/>
      <c r="AH11" s="931"/>
      <c r="AI11" s="931"/>
      <c r="AJ11" s="954"/>
      <c r="AK11" s="932"/>
      <c r="AL11" s="927"/>
      <c r="AM11" s="927"/>
      <c r="AN11" s="927"/>
      <c r="AO11" s="927"/>
      <c r="AP11" s="927"/>
      <c r="AQ11" s="927"/>
      <c r="AR11" s="927"/>
      <c r="AS11" s="927"/>
      <c r="AT11" s="927"/>
      <c r="AU11" s="928"/>
      <c r="AV11" s="928"/>
      <c r="AW11" s="928"/>
      <c r="AX11" s="928"/>
      <c r="AY11" s="929"/>
      <c r="AZ11" s="61"/>
      <c r="BA11" s="61"/>
      <c r="BB11" s="61"/>
      <c r="BC11" s="61"/>
      <c r="BD11" s="61"/>
      <c r="BE11" s="72"/>
      <c r="BF11" s="72"/>
      <c r="BG11" s="72"/>
      <c r="BH11" s="72"/>
      <c r="BI11" s="72"/>
      <c r="BJ11" s="72"/>
      <c r="BK11" s="72"/>
      <c r="BL11" s="72"/>
      <c r="BM11" s="72"/>
      <c r="BN11" s="72"/>
      <c r="BO11" s="72"/>
      <c r="BP11" s="72"/>
      <c r="BQ11" s="57">
        <v>5</v>
      </c>
      <c r="BR11" s="77"/>
      <c r="BS11" s="923"/>
      <c r="BT11" s="924"/>
      <c r="BU11" s="924"/>
      <c r="BV11" s="924"/>
      <c r="BW11" s="924"/>
      <c r="BX11" s="924"/>
      <c r="BY11" s="924"/>
      <c r="BZ11" s="924"/>
      <c r="CA11" s="924"/>
      <c r="CB11" s="924"/>
      <c r="CC11" s="924"/>
      <c r="CD11" s="924"/>
      <c r="CE11" s="924"/>
      <c r="CF11" s="924"/>
      <c r="CG11" s="925"/>
      <c r="CH11" s="930"/>
      <c r="CI11" s="931"/>
      <c r="CJ11" s="931"/>
      <c r="CK11" s="931"/>
      <c r="CL11" s="941"/>
      <c r="CM11" s="930"/>
      <c r="CN11" s="931"/>
      <c r="CO11" s="931"/>
      <c r="CP11" s="931"/>
      <c r="CQ11" s="941"/>
      <c r="CR11" s="930"/>
      <c r="CS11" s="931"/>
      <c r="CT11" s="931"/>
      <c r="CU11" s="931"/>
      <c r="CV11" s="941"/>
      <c r="CW11" s="930"/>
      <c r="CX11" s="931"/>
      <c r="CY11" s="931"/>
      <c r="CZ11" s="931"/>
      <c r="DA11" s="941"/>
      <c r="DB11" s="930"/>
      <c r="DC11" s="931"/>
      <c r="DD11" s="931"/>
      <c r="DE11" s="931"/>
      <c r="DF11" s="941"/>
      <c r="DG11" s="930"/>
      <c r="DH11" s="931"/>
      <c r="DI11" s="931"/>
      <c r="DJ11" s="931"/>
      <c r="DK11" s="941"/>
      <c r="DL11" s="930"/>
      <c r="DM11" s="931"/>
      <c r="DN11" s="931"/>
      <c r="DO11" s="931"/>
      <c r="DP11" s="941"/>
      <c r="DQ11" s="930"/>
      <c r="DR11" s="931"/>
      <c r="DS11" s="931"/>
      <c r="DT11" s="931"/>
      <c r="DU11" s="941"/>
      <c r="DV11" s="923"/>
      <c r="DW11" s="924"/>
      <c r="DX11" s="924"/>
      <c r="DY11" s="924"/>
      <c r="DZ11" s="942"/>
      <c r="EA11" s="72"/>
    </row>
    <row r="12" spans="1:131" s="52" customFormat="1" ht="26.25" customHeight="1" x14ac:dyDescent="0.2">
      <c r="A12" s="57">
        <v>6</v>
      </c>
      <c r="B12" s="923"/>
      <c r="C12" s="924"/>
      <c r="D12" s="924"/>
      <c r="E12" s="924"/>
      <c r="F12" s="924"/>
      <c r="G12" s="924"/>
      <c r="H12" s="924"/>
      <c r="I12" s="924"/>
      <c r="J12" s="924"/>
      <c r="K12" s="924"/>
      <c r="L12" s="924"/>
      <c r="M12" s="924"/>
      <c r="N12" s="924"/>
      <c r="O12" s="924"/>
      <c r="P12" s="925"/>
      <c r="Q12" s="926"/>
      <c r="R12" s="927"/>
      <c r="S12" s="927"/>
      <c r="T12" s="927"/>
      <c r="U12" s="927"/>
      <c r="V12" s="927"/>
      <c r="W12" s="927"/>
      <c r="X12" s="927"/>
      <c r="Y12" s="927"/>
      <c r="Z12" s="927"/>
      <c r="AA12" s="927"/>
      <c r="AB12" s="927"/>
      <c r="AC12" s="927"/>
      <c r="AD12" s="927"/>
      <c r="AE12" s="933"/>
      <c r="AF12" s="953"/>
      <c r="AG12" s="931"/>
      <c r="AH12" s="931"/>
      <c r="AI12" s="931"/>
      <c r="AJ12" s="954"/>
      <c r="AK12" s="932"/>
      <c r="AL12" s="927"/>
      <c r="AM12" s="927"/>
      <c r="AN12" s="927"/>
      <c r="AO12" s="927"/>
      <c r="AP12" s="927"/>
      <c r="AQ12" s="927"/>
      <c r="AR12" s="927"/>
      <c r="AS12" s="927"/>
      <c r="AT12" s="927"/>
      <c r="AU12" s="928"/>
      <c r="AV12" s="928"/>
      <c r="AW12" s="928"/>
      <c r="AX12" s="928"/>
      <c r="AY12" s="929"/>
      <c r="AZ12" s="61"/>
      <c r="BA12" s="61"/>
      <c r="BB12" s="61"/>
      <c r="BC12" s="61"/>
      <c r="BD12" s="61"/>
      <c r="BE12" s="72"/>
      <c r="BF12" s="72"/>
      <c r="BG12" s="72"/>
      <c r="BH12" s="72"/>
      <c r="BI12" s="72"/>
      <c r="BJ12" s="72"/>
      <c r="BK12" s="72"/>
      <c r="BL12" s="72"/>
      <c r="BM12" s="72"/>
      <c r="BN12" s="72"/>
      <c r="BO12" s="72"/>
      <c r="BP12" s="72"/>
      <c r="BQ12" s="57">
        <v>6</v>
      </c>
      <c r="BR12" s="77"/>
      <c r="BS12" s="923"/>
      <c r="BT12" s="924"/>
      <c r="BU12" s="924"/>
      <c r="BV12" s="924"/>
      <c r="BW12" s="924"/>
      <c r="BX12" s="924"/>
      <c r="BY12" s="924"/>
      <c r="BZ12" s="924"/>
      <c r="CA12" s="924"/>
      <c r="CB12" s="924"/>
      <c r="CC12" s="924"/>
      <c r="CD12" s="924"/>
      <c r="CE12" s="924"/>
      <c r="CF12" s="924"/>
      <c r="CG12" s="925"/>
      <c r="CH12" s="930"/>
      <c r="CI12" s="931"/>
      <c r="CJ12" s="931"/>
      <c r="CK12" s="931"/>
      <c r="CL12" s="941"/>
      <c r="CM12" s="930"/>
      <c r="CN12" s="931"/>
      <c r="CO12" s="931"/>
      <c r="CP12" s="931"/>
      <c r="CQ12" s="941"/>
      <c r="CR12" s="930"/>
      <c r="CS12" s="931"/>
      <c r="CT12" s="931"/>
      <c r="CU12" s="931"/>
      <c r="CV12" s="941"/>
      <c r="CW12" s="930"/>
      <c r="CX12" s="931"/>
      <c r="CY12" s="931"/>
      <c r="CZ12" s="931"/>
      <c r="DA12" s="941"/>
      <c r="DB12" s="930"/>
      <c r="DC12" s="931"/>
      <c r="DD12" s="931"/>
      <c r="DE12" s="931"/>
      <c r="DF12" s="941"/>
      <c r="DG12" s="930"/>
      <c r="DH12" s="931"/>
      <c r="DI12" s="931"/>
      <c r="DJ12" s="931"/>
      <c r="DK12" s="941"/>
      <c r="DL12" s="930"/>
      <c r="DM12" s="931"/>
      <c r="DN12" s="931"/>
      <c r="DO12" s="931"/>
      <c r="DP12" s="941"/>
      <c r="DQ12" s="930"/>
      <c r="DR12" s="931"/>
      <c r="DS12" s="931"/>
      <c r="DT12" s="931"/>
      <c r="DU12" s="941"/>
      <c r="DV12" s="923"/>
      <c r="DW12" s="924"/>
      <c r="DX12" s="924"/>
      <c r="DY12" s="924"/>
      <c r="DZ12" s="942"/>
      <c r="EA12" s="72"/>
    </row>
    <row r="13" spans="1:131" s="52" customFormat="1" ht="26.25" customHeight="1" x14ac:dyDescent="0.2">
      <c r="A13" s="57">
        <v>7</v>
      </c>
      <c r="B13" s="923"/>
      <c r="C13" s="924"/>
      <c r="D13" s="924"/>
      <c r="E13" s="924"/>
      <c r="F13" s="924"/>
      <c r="G13" s="924"/>
      <c r="H13" s="924"/>
      <c r="I13" s="924"/>
      <c r="J13" s="924"/>
      <c r="K13" s="924"/>
      <c r="L13" s="924"/>
      <c r="M13" s="924"/>
      <c r="N13" s="924"/>
      <c r="O13" s="924"/>
      <c r="P13" s="925"/>
      <c r="Q13" s="926"/>
      <c r="R13" s="927"/>
      <c r="S13" s="927"/>
      <c r="T13" s="927"/>
      <c r="U13" s="927"/>
      <c r="V13" s="927"/>
      <c r="W13" s="927"/>
      <c r="X13" s="927"/>
      <c r="Y13" s="927"/>
      <c r="Z13" s="927"/>
      <c r="AA13" s="927"/>
      <c r="AB13" s="927"/>
      <c r="AC13" s="927"/>
      <c r="AD13" s="927"/>
      <c r="AE13" s="933"/>
      <c r="AF13" s="953"/>
      <c r="AG13" s="931"/>
      <c r="AH13" s="931"/>
      <c r="AI13" s="931"/>
      <c r="AJ13" s="954"/>
      <c r="AK13" s="932"/>
      <c r="AL13" s="927"/>
      <c r="AM13" s="927"/>
      <c r="AN13" s="927"/>
      <c r="AO13" s="927"/>
      <c r="AP13" s="927"/>
      <c r="AQ13" s="927"/>
      <c r="AR13" s="927"/>
      <c r="AS13" s="927"/>
      <c r="AT13" s="927"/>
      <c r="AU13" s="928"/>
      <c r="AV13" s="928"/>
      <c r="AW13" s="928"/>
      <c r="AX13" s="928"/>
      <c r="AY13" s="929"/>
      <c r="AZ13" s="61"/>
      <c r="BA13" s="61"/>
      <c r="BB13" s="61"/>
      <c r="BC13" s="61"/>
      <c r="BD13" s="61"/>
      <c r="BE13" s="72"/>
      <c r="BF13" s="72"/>
      <c r="BG13" s="72"/>
      <c r="BH13" s="72"/>
      <c r="BI13" s="72"/>
      <c r="BJ13" s="72"/>
      <c r="BK13" s="72"/>
      <c r="BL13" s="72"/>
      <c r="BM13" s="72"/>
      <c r="BN13" s="72"/>
      <c r="BO13" s="72"/>
      <c r="BP13" s="72"/>
      <c r="BQ13" s="57">
        <v>7</v>
      </c>
      <c r="BR13" s="77"/>
      <c r="BS13" s="923"/>
      <c r="BT13" s="924"/>
      <c r="BU13" s="924"/>
      <c r="BV13" s="924"/>
      <c r="BW13" s="924"/>
      <c r="BX13" s="924"/>
      <c r="BY13" s="924"/>
      <c r="BZ13" s="924"/>
      <c r="CA13" s="924"/>
      <c r="CB13" s="924"/>
      <c r="CC13" s="924"/>
      <c r="CD13" s="924"/>
      <c r="CE13" s="924"/>
      <c r="CF13" s="924"/>
      <c r="CG13" s="925"/>
      <c r="CH13" s="930"/>
      <c r="CI13" s="931"/>
      <c r="CJ13" s="931"/>
      <c r="CK13" s="931"/>
      <c r="CL13" s="941"/>
      <c r="CM13" s="930"/>
      <c r="CN13" s="931"/>
      <c r="CO13" s="931"/>
      <c r="CP13" s="931"/>
      <c r="CQ13" s="941"/>
      <c r="CR13" s="930"/>
      <c r="CS13" s="931"/>
      <c r="CT13" s="931"/>
      <c r="CU13" s="931"/>
      <c r="CV13" s="941"/>
      <c r="CW13" s="930"/>
      <c r="CX13" s="931"/>
      <c r="CY13" s="931"/>
      <c r="CZ13" s="931"/>
      <c r="DA13" s="941"/>
      <c r="DB13" s="930"/>
      <c r="DC13" s="931"/>
      <c r="DD13" s="931"/>
      <c r="DE13" s="931"/>
      <c r="DF13" s="941"/>
      <c r="DG13" s="930"/>
      <c r="DH13" s="931"/>
      <c r="DI13" s="931"/>
      <c r="DJ13" s="931"/>
      <c r="DK13" s="941"/>
      <c r="DL13" s="930"/>
      <c r="DM13" s="931"/>
      <c r="DN13" s="931"/>
      <c r="DO13" s="931"/>
      <c r="DP13" s="941"/>
      <c r="DQ13" s="930"/>
      <c r="DR13" s="931"/>
      <c r="DS13" s="931"/>
      <c r="DT13" s="931"/>
      <c r="DU13" s="941"/>
      <c r="DV13" s="923"/>
      <c r="DW13" s="924"/>
      <c r="DX13" s="924"/>
      <c r="DY13" s="924"/>
      <c r="DZ13" s="942"/>
      <c r="EA13" s="72"/>
    </row>
    <row r="14" spans="1:131" s="52" customFormat="1" ht="26.25" customHeight="1" x14ac:dyDescent="0.2">
      <c r="A14" s="57">
        <v>8</v>
      </c>
      <c r="B14" s="923"/>
      <c r="C14" s="924"/>
      <c r="D14" s="924"/>
      <c r="E14" s="924"/>
      <c r="F14" s="924"/>
      <c r="G14" s="924"/>
      <c r="H14" s="924"/>
      <c r="I14" s="924"/>
      <c r="J14" s="924"/>
      <c r="K14" s="924"/>
      <c r="L14" s="924"/>
      <c r="M14" s="924"/>
      <c r="N14" s="924"/>
      <c r="O14" s="924"/>
      <c r="P14" s="925"/>
      <c r="Q14" s="926"/>
      <c r="R14" s="927"/>
      <c r="S14" s="927"/>
      <c r="T14" s="927"/>
      <c r="U14" s="927"/>
      <c r="V14" s="927"/>
      <c r="W14" s="927"/>
      <c r="X14" s="927"/>
      <c r="Y14" s="927"/>
      <c r="Z14" s="927"/>
      <c r="AA14" s="927"/>
      <c r="AB14" s="927"/>
      <c r="AC14" s="927"/>
      <c r="AD14" s="927"/>
      <c r="AE14" s="933"/>
      <c r="AF14" s="953"/>
      <c r="AG14" s="931"/>
      <c r="AH14" s="931"/>
      <c r="AI14" s="931"/>
      <c r="AJ14" s="954"/>
      <c r="AK14" s="932"/>
      <c r="AL14" s="927"/>
      <c r="AM14" s="927"/>
      <c r="AN14" s="927"/>
      <c r="AO14" s="927"/>
      <c r="AP14" s="927"/>
      <c r="AQ14" s="927"/>
      <c r="AR14" s="927"/>
      <c r="AS14" s="927"/>
      <c r="AT14" s="927"/>
      <c r="AU14" s="928"/>
      <c r="AV14" s="928"/>
      <c r="AW14" s="928"/>
      <c r="AX14" s="928"/>
      <c r="AY14" s="929"/>
      <c r="AZ14" s="61"/>
      <c r="BA14" s="61"/>
      <c r="BB14" s="61"/>
      <c r="BC14" s="61"/>
      <c r="BD14" s="61"/>
      <c r="BE14" s="72"/>
      <c r="BF14" s="72"/>
      <c r="BG14" s="72"/>
      <c r="BH14" s="72"/>
      <c r="BI14" s="72"/>
      <c r="BJ14" s="72"/>
      <c r="BK14" s="72"/>
      <c r="BL14" s="72"/>
      <c r="BM14" s="72"/>
      <c r="BN14" s="72"/>
      <c r="BO14" s="72"/>
      <c r="BP14" s="72"/>
      <c r="BQ14" s="57">
        <v>8</v>
      </c>
      <c r="BR14" s="77"/>
      <c r="BS14" s="923"/>
      <c r="BT14" s="924"/>
      <c r="BU14" s="924"/>
      <c r="BV14" s="924"/>
      <c r="BW14" s="924"/>
      <c r="BX14" s="924"/>
      <c r="BY14" s="924"/>
      <c r="BZ14" s="924"/>
      <c r="CA14" s="924"/>
      <c r="CB14" s="924"/>
      <c r="CC14" s="924"/>
      <c r="CD14" s="924"/>
      <c r="CE14" s="924"/>
      <c r="CF14" s="924"/>
      <c r="CG14" s="925"/>
      <c r="CH14" s="930"/>
      <c r="CI14" s="931"/>
      <c r="CJ14" s="931"/>
      <c r="CK14" s="931"/>
      <c r="CL14" s="941"/>
      <c r="CM14" s="930"/>
      <c r="CN14" s="931"/>
      <c r="CO14" s="931"/>
      <c r="CP14" s="931"/>
      <c r="CQ14" s="941"/>
      <c r="CR14" s="930"/>
      <c r="CS14" s="931"/>
      <c r="CT14" s="931"/>
      <c r="CU14" s="931"/>
      <c r="CV14" s="941"/>
      <c r="CW14" s="930"/>
      <c r="CX14" s="931"/>
      <c r="CY14" s="931"/>
      <c r="CZ14" s="931"/>
      <c r="DA14" s="941"/>
      <c r="DB14" s="930"/>
      <c r="DC14" s="931"/>
      <c r="DD14" s="931"/>
      <c r="DE14" s="931"/>
      <c r="DF14" s="941"/>
      <c r="DG14" s="930"/>
      <c r="DH14" s="931"/>
      <c r="DI14" s="931"/>
      <c r="DJ14" s="931"/>
      <c r="DK14" s="941"/>
      <c r="DL14" s="930"/>
      <c r="DM14" s="931"/>
      <c r="DN14" s="931"/>
      <c r="DO14" s="931"/>
      <c r="DP14" s="941"/>
      <c r="DQ14" s="930"/>
      <c r="DR14" s="931"/>
      <c r="DS14" s="931"/>
      <c r="DT14" s="931"/>
      <c r="DU14" s="941"/>
      <c r="DV14" s="923"/>
      <c r="DW14" s="924"/>
      <c r="DX14" s="924"/>
      <c r="DY14" s="924"/>
      <c r="DZ14" s="942"/>
      <c r="EA14" s="72"/>
    </row>
    <row r="15" spans="1:131" s="52" customFormat="1" ht="26.25" customHeight="1" x14ac:dyDescent="0.2">
      <c r="A15" s="57">
        <v>9</v>
      </c>
      <c r="B15" s="923"/>
      <c r="C15" s="924"/>
      <c r="D15" s="924"/>
      <c r="E15" s="924"/>
      <c r="F15" s="924"/>
      <c r="G15" s="924"/>
      <c r="H15" s="924"/>
      <c r="I15" s="924"/>
      <c r="J15" s="924"/>
      <c r="K15" s="924"/>
      <c r="L15" s="924"/>
      <c r="M15" s="924"/>
      <c r="N15" s="924"/>
      <c r="O15" s="924"/>
      <c r="P15" s="925"/>
      <c r="Q15" s="926"/>
      <c r="R15" s="927"/>
      <c r="S15" s="927"/>
      <c r="T15" s="927"/>
      <c r="U15" s="927"/>
      <c r="V15" s="927"/>
      <c r="W15" s="927"/>
      <c r="X15" s="927"/>
      <c r="Y15" s="927"/>
      <c r="Z15" s="927"/>
      <c r="AA15" s="927"/>
      <c r="AB15" s="927"/>
      <c r="AC15" s="927"/>
      <c r="AD15" s="927"/>
      <c r="AE15" s="933"/>
      <c r="AF15" s="953"/>
      <c r="AG15" s="931"/>
      <c r="AH15" s="931"/>
      <c r="AI15" s="931"/>
      <c r="AJ15" s="954"/>
      <c r="AK15" s="932"/>
      <c r="AL15" s="927"/>
      <c r="AM15" s="927"/>
      <c r="AN15" s="927"/>
      <c r="AO15" s="927"/>
      <c r="AP15" s="927"/>
      <c r="AQ15" s="927"/>
      <c r="AR15" s="927"/>
      <c r="AS15" s="927"/>
      <c r="AT15" s="927"/>
      <c r="AU15" s="928"/>
      <c r="AV15" s="928"/>
      <c r="AW15" s="928"/>
      <c r="AX15" s="928"/>
      <c r="AY15" s="929"/>
      <c r="AZ15" s="61"/>
      <c r="BA15" s="61"/>
      <c r="BB15" s="61"/>
      <c r="BC15" s="61"/>
      <c r="BD15" s="61"/>
      <c r="BE15" s="72"/>
      <c r="BF15" s="72"/>
      <c r="BG15" s="72"/>
      <c r="BH15" s="72"/>
      <c r="BI15" s="72"/>
      <c r="BJ15" s="72"/>
      <c r="BK15" s="72"/>
      <c r="BL15" s="72"/>
      <c r="BM15" s="72"/>
      <c r="BN15" s="72"/>
      <c r="BO15" s="72"/>
      <c r="BP15" s="72"/>
      <c r="BQ15" s="57">
        <v>9</v>
      </c>
      <c r="BR15" s="77"/>
      <c r="BS15" s="923"/>
      <c r="BT15" s="924"/>
      <c r="BU15" s="924"/>
      <c r="BV15" s="924"/>
      <c r="BW15" s="924"/>
      <c r="BX15" s="924"/>
      <c r="BY15" s="924"/>
      <c r="BZ15" s="924"/>
      <c r="CA15" s="924"/>
      <c r="CB15" s="924"/>
      <c r="CC15" s="924"/>
      <c r="CD15" s="924"/>
      <c r="CE15" s="924"/>
      <c r="CF15" s="924"/>
      <c r="CG15" s="925"/>
      <c r="CH15" s="930"/>
      <c r="CI15" s="931"/>
      <c r="CJ15" s="931"/>
      <c r="CK15" s="931"/>
      <c r="CL15" s="941"/>
      <c r="CM15" s="930"/>
      <c r="CN15" s="931"/>
      <c r="CO15" s="931"/>
      <c r="CP15" s="931"/>
      <c r="CQ15" s="941"/>
      <c r="CR15" s="930"/>
      <c r="CS15" s="931"/>
      <c r="CT15" s="931"/>
      <c r="CU15" s="931"/>
      <c r="CV15" s="941"/>
      <c r="CW15" s="930"/>
      <c r="CX15" s="931"/>
      <c r="CY15" s="931"/>
      <c r="CZ15" s="931"/>
      <c r="DA15" s="941"/>
      <c r="DB15" s="930"/>
      <c r="DC15" s="931"/>
      <c r="DD15" s="931"/>
      <c r="DE15" s="931"/>
      <c r="DF15" s="941"/>
      <c r="DG15" s="930"/>
      <c r="DH15" s="931"/>
      <c r="DI15" s="931"/>
      <c r="DJ15" s="931"/>
      <c r="DK15" s="941"/>
      <c r="DL15" s="930"/>
      <c r="DM15" s="931"/>
      <c r="DN15" s="931"/>
      <c r="DO15" s="931"/>
      <c r="DP15" s="941"/>
      <c r="DQ15" s="930"/>
      <c r="DR15" s="931"/>
      <c r="DS15" s="931"/>
      <c r="DT15" s="931"/>
      <c r="DU15" s="941"/>
      <c r="DV15" s="923"/>
      <c r="DW15" s="924"/>
      <c r="DX15" s="924"/>
      <c r="DY15" s="924"/>
      <c r="DZ15" s="942"/>
      <c r="EA15" s="72"/>
    </row>
    <row r="16" spans="1:131" s="52" customFormat="1" ht="26.25" customHeight="1" x14ac:dyDescent="0.2">
      <c r="A16" s="57">
        <v>10</v>
      </c>
      <c r="B16" s="923"/>
      <c r="C16" s="924"/>
      <c r="D16" s="924"/>
      <c r="E16" s="924"/>
      <c r="F16" s="924"/>
      <c r="G16" s="924"/>
      <c r="H16" s="924"/>
      <c r="I16" s="924"/>
      <c r="J16" s="924"/>
      <c r="K16" s="924"/>
      <c r="L16" s="924"/>
      <c r="M16" s="924"/>
      <c r="N16" s="924"/>
      <c r="O16" s="924"/>
      <c r="P16" s="925"/>
      <c r="Q16" s="926"/>
      <c r="R16" s="927"/>
      <c r="S16" s="927"/>
      <c r="T16" s="927"/>
      <c r="U16" s="927"/>
      <c r="V16" s="927"/>
      <c r="W16" s="927"/>
      <c r="X16" s="927"/>
      <c r="Y16" s="927"/>
      <c r="Z16" s="927"/>
      <c r="AA16" s="927"/>
      <c r="AB16" s="927"/>
      <c r="AC16" s="927"/>
      <c r="AD16" s="927"/>
      <c r="AE16" s="933"/>
      <c r="AF16" s="953"/>
      <c r="AG16" s="931"/>
      <c r="AH16" s="931"/>
      <c r="AI16" s="931"/>
      <c r="AJ16" s="954"/>
      <c r="AK16" s="932"/>
      <c r="AL16" s="927"/>
      <c r="AM16" s="927"/>
      <c r="AN16" s="927"/>
      <c r="AO16" s="927"/>
      <c r="AP16" s="927"/>
      <c r="AQ16" s="927"/>
      <c r="AR16" s="927"/>
      <c r="AS16" s="927"/>
      <c r="AT16" s="927"/>
      <c r="AU16" s="928"/>
      <c r="AV16" s="928"/>
      <c r="AW16" s="928"/>
      <c r="AX16" s="928"/>
      <c r="AY16" s="929"/>
      <c r="AZ16" s="61"/>
      <c r="BA16" s="61"/>
      <c r="BB16" s="61"/>
      <c r="BC16" s="61"/>
      <c r="BD16" s="61"/>
      <c r="BE16" s="72"/>
      <c r="BF16" s="72"/>
      <c r="BG16" s="72"/>
      <c r="BH16" s="72"/>
      <c r="BI16" s="72"/>
      <c r="BJ16" s="72"/>
      <c r="BK16" s="72"/>
      <c r="BL16" s="72"/>
      <c r="BM16" s="72"/>
      <c r="BN16" s="72"/>
      <c r="BO16" s="72"/>
      <c r="BP16" s="72"/>
      <c r="BQ16" s="57">
        <v>10</v>
      </c>
      <c r="BR16" s="77"/>
      <c r="BS16" s="923"/>
      <c r="BT16" s="924"/>
      <c r="BU16" s="924"/>
      <c r="BV16" s="924"/>
      <c r="BW16" s="924"/>
      <c r="BX16" s="924"/>
      <c r="BY16" s="924"/>
      <c r="BZ16" s="924"/>
      <c r="CA16" s="924"/>
      <c r="CB16" s="924"/>
      <c r="CC16" s="924"/>
      <c r="CD16" s="924"/>
      <c r="CE16" s="924"/>
      <c r="CF16" s="924"/>
      <c r="CG16" s="925"/>
      <c r="CH16" s="930"/>
      <c r="CI16" s="931"/>
      <c r="CJ16" s="931"/>
      <c r="CK16" s="931"/>
      <c r="CL16" s="941"/>
      <c r="CM16" s="930"/>
      <c r="CN16" s="931"/>
      <c r="CO16" s="931"/>
      <c r="CP16" s="931"/>
      <c r="CQ16" s="941"/>
      <c r="CR16" s="930"/>
      <c r="CS16" s="931"/>
      <c r="CT16" s="931"/>
      <c r="CU16" s="931"/>
      <c r="CV16" s="941"/>
      <c r="CW16" s="930"/>
      <c r="CX16" s="931"/>
      <c r="CY16" s="931"/>
      <c r="CZ16" s="931"/>
      <c r="DA16" s="941"/>
      <c r="DB16" s="930"/>
      <c r="DC16" s="931"/>
      <c r="DD16" s="931"/>
      <c r="DE16" s="931"/>
      <c r="DF16" s="941"/>
      <c r="DG16" s="930"/>
      <c r="DH16" s="931"/>
      <c r="DI16" s="931"/>
      <c r="DJ16" s="931"/>
      <c r="DK16" s="941"/>
      <c r="DL16" s="930"/>
      <c r="DM16" s="931"/>
      <c r="DN16" s="931"/>
      <c r="DO16" s="931"/>
      <c r="DP16" s="941"/>
      <c r="DQ16" s="930"/>
      <c r="DR16" s="931"/>
      <c r="DS16" s="931"/>
      <c r="DT16" s="931"/>
      <c r="DU16" s="941"/>
      <c r="DV16" s="923"/>
      <c r="DW16" s="924"/>
      <c r="DX16" s="924"/>
      <c r="DY16" s="924"/>
      <c r="DZ16" s="942"/>
      <c r="EA16" s="72"/>
    </row>
    <row r="17" spans="1:131" s="52" customFormat="1" ht="26.25" customHeight="1" x14ac:dyDescent="0.2">
      <c r="A17" s="57">
        <v>11</v>
      </c>
      <c r="B17" s="923"/>
      <c r="C17" s="924"/>
      <c r="D17" s="924"/>
      <c r="E17" s="924"/>
      <c r="F17" s="924"/>
      <c r="G17" s="924"/>
      <c r="H17" s="924"/>
      <c r="I17" s="924"/>
      <c r="J17" s="924"/>
      <c r="K17" s="924"/>
      <c r="L17" s="924"/>
      <c r="M17" s="924"/>
      <c r="N17" s="924"/>
      <c r="O17" s="924"/>
      <c r="P17" s="925"/>
      <c r="Q17" s="926"/>
      <c r="R17" s="927"/>
      <c r="S17" s="927"/>
      <c r="T17" s="927"/>
      <c r="U17" s="927"/>
      <c r="V17" s="927"/>
      <c r="W17" s="927"/>
      <c r="X17" s="927"/>
      <c r="Y17" s="927"/>
      <c r="Z17" s="927"/>
      <c r="AA17" s="927"/>
      <c r="AB17" s="927"/>
      <c r="AC17" s="927"/>
      <c r="AD17" s="927"/>
      <c r="AE17" s="933"/>
      <c r="AF17" s="953"/>
      <c r="AG17" s="931"/>
      <c r="AH17" s="931"/>
      <c r="AI17" s="931"/>
      <c r="AJ17" s="954"/>
      <c r="AK17" s="932"/>
      <c r="AL17" s="927"/>
      <c r="AM17" s="927"/>
      <c r="AN17" s="927"/>
      <c r="AO17" s="927"/>
      <c r="AP17" s="927"/>
      <c r="AQ17" s="927"/>
      <c r="AR17" s="927"/>
      <c r="AS17" s="927"/>
      <c r="AT17" s="927"/>
      <c r="AU17" s="928"/>
      <c r="AV17" s="928"/>
      <c r="AW17" s="928"/>
      <c r="AX17" s="928"/>
      <c r="AY17" s="929"/>
      <c r="AZ17" s="61"/>
      <c r="BA17" s="61"/>
      <c r="BB17" s="61"/>
      <c r="BC17" s="61"/>
      <c r="BD17" s="61"/>
      <c r="BE17" s="72"/>
      <c r="BF17" s="72"/>
      <c r="BG17" s="72"/>
      <c r="BH17" s="72"/>
      <c r="BI17" s="72"/>
      <c r="BJ17" s="72"/>
      <c r="BK17" s="72"/>
      <c r="BL17" s="72"/>
      <c r="BM17" s="72"/>
      <c r="BN17" s="72"/>
      <c r="BO17" s="72"/>
      <c r="BP17" s="72"/>
      <c r="BQ17" s="57">
        <v>11</v>
      </c>
      <c r="BR17" s="77"/>
      <c r="BS17" s="923"/>
      <c r="BT17" s="924"/>
      <c r="BU17" s="924"/>
      <c r="BV17" s="924"/>
      <c r="BW17" s="924"/>
      <c r="BX17" s="924"/>
      <c r="BY17" s="924"/>
      <c r="BZ17" s="924"/>
      <c r="CA17" s="924"/>
      <c r="CB17" s="924"/>
      <c r="CC17" s="924"/>
      <c r="CD17" s="924"/>
      <c r="CE17" s="924"/>
      <c r="CF17" s="924"/>
      <c r="CG17" s="925"/>
      <c r="CH17" s="930"/>
      <c r="CI17" s="931"/>
      <c r="CJ17" s="931"/>
      <c r="CK17" s="931"/>
      <c r="CL17" s="941"/>
      <c r="CM17" s="930"/>
      <c r="CN17" s="931"/>
      <c r="CO17" s="931"/>
      <c r="CP17" s="931"/>
      <c r="CQ17" s="941"/>
      <c r="CR17" s="930"/>
      <c r="CS17" s="931"/>
      <c r="CT17" s="931"/>
      <c r="CU17" s="931"/>
      <c r="CV17" s="941"/>
      <c r="CW17" s="930"/>
      <c r="CX17" s="931"/>
      <c r="CY17" s="931"/>
      <c r="CZ17" s="931"/>
      <c r="DA17" s="941"/>
      <c r="DB17" s="930"/>
      <c r="DC17" s="931"/>
      <c r="DD17" s="931"/>
      <c r="DE17" s="931"/>
      <c r="DF17" s="941"/>
      <c r="DG17" s="930"/>
      <c r="DH17" s="931"/>
      <c r="DI17" s="931"/>
      <c r="DJ17" s="931"/>
      <c r="DK17" s="941"/>
      <c r="DL17" s="930"/>
      <c r="DM17" s="931"/>
      <c r="DN17" s="931"/>
      <c r="DO17" s="931"/>
      <c r="DP17" s="941"/>
      <c r="DQ17" s="930"/>
      <c r="DR17" s="931"/>
      <c r="DS17" s="931"/>
      <c r="DT17" s="931"/>
      <c r="DU17" s="941"/>
      <c r="DV17" s="923"/>
      <c r="DW17" s="924"/>
      <c r="DX17" s="924"/>
      <c r="DY17" s="924"/>
      <c r="DZ17" s="942"/>
      <c r="EA17" s="72"/>
    </row>
    <row r="18" spans="1:131" s="52" customFormat="1" ht="26.25" customHeight="1" x14ac:dyDescent="0.2">
      <c r="A18" s="57">
        <v>12</v>
      </c>
      <c r="B18" s="923"/>
      <c r="C18" s="924"/>
      <c r="D18" s="924"/>
      <c r="E18" s="924"/>
      <c r="F18" s="924"/>
      <c r="G18" s="924"/>
      <c r="H18" s="924"/>
      <c r="I18" s="924"/>
      <c r="J18" s="924"/>
      <c r="K18" s="924"/>
      <c r="L18" s="924"/>
      <c r="M18" s="924"/>
      <c r="N18" s="924"/>
      <c r="O18" s="924"/>
      <c r="P18" s="925"/>
      <c r="Q18" s="926"/>
      <c r="R18" s="927"/>
      <c r="S18" s="927"/>
      <c r="T18" s="927"/>
      <c r="U18" s="927"/>
      <c r="V18" s="927"/>
      <c r="W18" s="927"/>
      <c r="X18" s="927"/>
      <c r="Y18" s="927"/>
      <c r="Z18" s="927"/>
      <c r="AA18" s="927"/>
      <c r="AB18" s="927"/>
      <c r="AC18" s="927"/>
      <c r="AD18" s="927"/>
      <c r="AE18" s="933"/>
      <c r="AF18" s="953"/>
      <c r="AG18" s="931"/>
      <c r="AH18" s="931"/>
      <c r="AI18" s="931"/>
      <c r="AJ18" s="954"/>
      <c r="AK18" s="932"/>
      <c r="AL18" s="927"/>
      <c r="AM18" s="927"/>
      <c r="AN18" s="927"/>
      <c r="AO18" s="927"/>
      <c r="AP18" s="927"/>
      <c r="AQ18" s="927"/>
      <c r="AR18" s="927"/>
      <c r="AS18" s="927"/>
      <c r="AT18" s="927"/>
      <c r="AU18" s="928"/>
      <c r="AV18" s="928"/>
      <c r="AW18" s="928"/>
      <c r="AX18" s="928"/>
      <c r="AY18" s="929"/>
      <c r="AZ18" s="61"/>
      <c r="BA18" s="61"/>
      <c r="BB18" s="61"/>
      <c r="BC18" s="61"/>
      <c r="BD18" s="61"/>
      <c r="BE18" s="72"/>
      <c r="BF18" s="72"/>
      <c r="BG18" s="72"/>
      <c r="BH18" s="72"/>
      <c r="BI18" s="72"/>
      <c r="BJ18" s="72"/>
      <c r="BK18" s="72"/>
      <c r="BL18" s="72"/>
      <c r="BM18" s="72"/>
      <c r="BN18" s="72"/>
      <c r="BO18" s="72"/>
      <c r="BP18" s="72"/>
      <c r="BQ18" s="57">
        <v>12</v>
      </c>
      <c r="BR18" s="77"/>
      <c r="BS18" s="923"/>
      <c r="BT18" s="924"/>
      <c r="BU18" s="924"/>
      <c r="BV18" s="924"/>
      <c r="BW18" s="924"/>
      <c r="BX18" s="924"/>
      <c r="BY18" s="924"/>
      <c r="BZ18" s="924"/>
      <c r="CA18" s="924"/>
      <c r="CB18" s="924"/>
      <c r="CC18" s="924"/>
      <c r="CD18" s="924"/>
      <c r="CE18" s="924"/>
      <c r="CF18" s="924"/>
      <c r="CG18" s="925"/>
      <c r="CH18" s="930"/>
      <c r="CI18" s="931"/>
      <c r="CJ18" s="931"/>
      <c r="CK18" s="931"/>
      <c r="CL18" s="941"/>
      <c r="CM18" s="930"/>
      <c r="CN18" s="931"/>
      <c r="CO18" s="931"/>
      <c r="CP18" s="931"/>
      <c r="CQ18" s="941"/>
      <c r="CR18" s="930"/>
      <c r="CS18" s="931"/>
      <c r="CT18" s="931"/>
      <c r="CU18" s="931"/>
      <c r="CV18" s="941"/>
      <c r="CW18" s="930"/>
      <c r="CX18" s="931"/>
      <c r="CY18" s="931"/>
      <c r="CZ18" s="931"/>
      <c r="DA18" s="941"/>
      <c r="DB18" s="930"/>
      <c r="DC18" s="931"/>
      <c r="DD18" s="931"/>
      <c r="DE18" s="931"/>
      <c r="DF18" s="941"/>
      <c r="DG18" s="930"/>
      <c r="DH18" s="931"/>
      <c r="DI18" s="931"/>
      <c r="DJ18" s="931"/>
      <c r="DK18" s="941"/>
      <c r="DL18" s="930"/>
      <c r="DM18" s="931"/>
      <c r="DN18" s="931"/>
      <c r="DO18" s="931"/>
      <c r="DP18" s="941"/>
      <c r="DQ18" s="930"/>
      <c r="DR18" s="931"/>
      <c r="DS18" s="931"/>
      <c r="DT18" s="931"/>
      <c r="DU18" s="941"/>
      <c r="DV18" s="923"/>
      <c r="DW18" s="924"/>
      <c r="DX18" s="924"/>
      <c r="DY18" s="924"/>
      <c r="DZ18" s="942"/>
      <c r="EA18" s="72"/>
    </row>
    <row r="19" spans="1:131" s="52" customFormat="1" ht="26.25" customHeight="1" x14ac:dyDescent="0.2">
      <c r="A19" s="57">
        <v>13</v>
      </c>
      <c r="B19" s="923"/>
      <c r="C19" s="924"/>
      <c r="D19" s="924"/>
      <c r="E19" s="924"/>
      <c r="F19" s="924"/>
      <c r="G19" s="924"/>
      <c r="H19" s="924"/>
      <c r="I19" s="924"/>
      <c r="J19" s="924"/>
      <c r="K19" s="924"/>
      <c r="L19" s="924"/>
      <c r="M19" s="924"/>
      <c r="N19" s="924"/>
      <c r="O19" s="924"/>
      <c r="P19" s="925"/>
      <c r="Q19" s="926"/>
      <c r="R19" s="927"/>
      <c r="S19" s="927"/>
      <c r="T19" s="927"/>
      <c r="U19" s="927"/>
      <c r="V19" s="927"/>
      <c r="W19" s="927"/>
      <c r="X19" s="927"/>
      <c r="Y19" s="927"/>
      <c r="Z19" s="927"/>
      <c r="AA19" s="927"/>
      <c r="AB19" s="927"/>
      <c r="AC19" s="927"/>
      <c r="AD19" s="927"/>
      <c r="AE19" s="933"/>
      <c r="AF19" s="953"/>
      <c r="AG19" s="931"/>
      <c r="AH19" s="931"/>
      <c r="AI19" s="931"/>
      <c r="AJ19" s="954"/>
      <c r="AK19" s="932"/>
      <c r="AL19" s="927"/>
      <c r="AM19" s="927"/>
      <c r="AN19" s="927"/>
      <c r="AO19" s="927"/>
      <c r="AP19" s="927"/>
      <c r="AQ19" s="927"/>
      <c r="AR19" s="927"/>
      <c r="AS19" s="927"/>
      <c r="AT19" s="927"/>
      <c r="AU19" s="928"/>
      <c r="AV19" s="928"/>
      <c r="AW19" s="928"/>
      <c r="AX19" s="928"/>
      <c r="AY19" s="929"/>
      <c r="AZ19" s="61"/>
      <c r="BA19" s="61"/>
      <c r="BB19" s="61"/>
      <c r="BC19" s="61"/>
      <c r="BD19" s="61"/>
      <c r="BE19" s="72"/>
      <c r="BF19" s="72"/>
      <c r="BG19" s="72"/>
      <c r="BH19" s="72"/>
      <c r="BI19" s="72"/>
      <c r="BJ19" s="72"/>
      <c r="BK19" s="72"/>
      <c r="BL19" s="72"/>
      <c r="BM19" s="72"/>
      <c r="BN19" s="72"/>
      <c r="BO19" s="72"/>
      <c r="BP19" s="72"/>
      <c r="BQ19" s="57">
        <v>13</v>
      </c>
      <c r="BR19" s="77"/>
      <c r="BS19" s="923"/>
      <c r="BT19" s="924"/>
      <c r="BU19" s="924"/>
      <c r="BV19" s="924"/>
      <c r="BW19" s="924"/>
      <c r="BX19" s="924"/>
      <c r="BY19" s="924"/>
      <c r="BZ19" s="924"/>
      <c r="CA19" s="924"/>
      <c r="CB19" s="924"/>
      <c r="CC19" s="924"/>
      <c r="CD19" s="924"/>
      <c r="CE19" s="924"/>
      <c r="CF19" s="924"/>
      <c r="CG19" s="925"/>
      <c r="CH19" s="930"/>
      <c r="CI19" s="931"/>
      <c r="CJ19" s="931"/>
      <c r="CK19" s="931"/>
      <c r="CL19" s="941"/>
      <c r="CM19" s="930"/>
      <c r="CN19" s="931"/>
      <c r="CO19" s="931"/>
      <c r="CP19" s="931"/>
      <c r="CQ19" s="941"/>
      <c r="CR19" s="930"/>
      <c r="CS19" s="931"/>
      <c r="CT19" s="931"/>
      <c r="CU19" s="931"/>
      <c r="CV19" s="941"/>
      <c r="CW19" s="930"/>
      <c r="CX19" s="931"/>
      <c r="CY19" s="931"/>
      <c r="CZ19" s="931"/>
      <c r="DA19" s="941"/>
      <c r="DB19" s="930"/>
      <c r="DC19" s="931"/>
      <c r="DD19" s="931"/>
      <c r="DE19" s="931"/>
      <c r="DF19" s="941"/>
      <c r="DG19" s="930"/>
      <c r="DH19" s="931"/>
      <c r="DI19" s="931"/>
      <c r="DJ19" s="931"/>
      <c r="DK19" s="941"/>
      <c r="DL19" s="930"/>
      <c r="DM19" s="931"/>
      <c r="DN19" s="931"/>
      <c r="DO19" s="931"/>
      <c r="DP19" s="941"/>
      <c r="DQ19" s="930"/>
      <c r="DR19" s="931"/>
      <c r="DS19" s="931"/>
      <c r="DT19" s="931"/>
      <c r="DU19" s="941"/>
      <c r="DV19" s="923"/>
      <c r="DW19" s="924"/>
      <c r="DX19" s="924"/>
      <c r="DY19" s="924"/>
      <c r="DZ19" s="942"/>
      <c r="EA19" s="72"/>
    </row>
    <row r="20" spans="1:131" s="52" customFormat="1" ht="26.25" customHeight="1" x14ac:dyDescent="0.2">
      <c r="A20" s="57">
        <v>14</v>
      </c>
      <c r="B20" s="923"/>
      <c r="C20" s="924"/>
      <c r="D20" s="924"/>
      <c r="E20" s="924"/>
      <c r="F20" s="924"/>
      <c r="G20" s="924"/>
      <c r="H20" s="924"/>
      <c r="I20" s="924"/>
      <c r="J20" s="924"/>
      <c r="K20" s="924"/>
      <c r="L20" s="924"/>
      <c r="M20" s="924"/>
      <c r="N20" s="924"/>
      <c r="O20" s="924"/>
      <c r="P20" s="925"/>
      <c r="Q20" s="926"/>
      <c r="R20" s="927"/>
      <c r="S20" s="927"/>
      <c r="T20" s="927"/>
      <c r="U20" s="927"/>
      <c r="V20" s="927"/>
      <c r="W20" s="927"/>
      <c r="X20" s="927"/>
      <c r="Y20" s="927"/>
      <c r="Z20" s="927"/>
      <c r="AA20" s="927"/>
      <c r="AB20" s="927"/>
      <c r="AC20" s="927"/>
      <c r="AD20" s="927"/>
      <c r="AE20" s="933"/>
      <c r="AF20" s="953"/>
      <c r="AG20" s="931"/>
      <c r="AH20" s="931"/>
      <c r="AI20" s="931"/>
      <c r="AJ20" s="954"/>
      <c r="AK20" s="932"/>
      <c r="AL20" s="927"/>
      <c r="AM20" s="927"/>
      <c r="AN20" s="927"/>
      <c r="AO20" s="927"/>
      <c r="AP20" s="927"/>
      <c r="AQ20" s="927"/>
      <c r="AR20" s="927"/>
      <c r="AS20" s="927"/>
      <c r="AT20" s="927"/>
      <c r="AU20" s="928"/>
      <c r="AV20" s="928"/>
      <c r="AW20" s="928"/>
      <c r="AX20" s="928"/>
      <c r="AY20" s="929"/>
      <c r="AZ20" s="61"/>
      <c r="BA20" s="61"/>
      <c r="BB20" s="61"/>
      <c r="BC20" s="61"/>
      <c r="BD20" s="61"/>
      <c r="BE20" s="72"/>
      <c r="BF20" s="72"/>
      <c r="BG20" s="72"/>
      <c r="BH20" s="72"/>
      <c r="BI20" s="72"/>
      <c r="BJ20" s="72"/>
      <c r="BK20" s="72"/>
      <c r="BL20" s="72"/>
      <c r="BM20" s="72"/>
      <c r="BN20" s="72"/>
      <c r="BO20" s="72"/>
      <c r="BP20" s="72"/>
      <c r="BQ20" s="57">
        <v>14</v>
      </c>
      <c r="BR20" s="77"/>
      <c r="BS20" s="923"/>
      <c r="BT20" s="924"/>
      <c r="BU20" s="924"/>
      <c r="BV20" s="924"/>
      <c r="BW20" s="924"/>
      <c r="BX20" s="924"/>
      <c r="BY20" s="924"/>
      <c r="BZ20" s="924"/>
      <c r="CA20" s="924"/>
      <c r="CB20" s="924"/>
      <c r="CC20" s="924"/>
      <c r="CD20" s="924"/>
      <c r="CE20" s="924"/>
      <c r="CF20" s="924"/>
      <c r="CG20" s="925"/>
      <c r="CH20" s="930"/>
      <c r="CI20" s="931"/>
      <c r="CJ20" s="931"/>
      <c r="CK20" s="931"/>
      <c r="CL20" s="941"/>
      <c r="CM20" s="930"/>
      <c r="CN20" s="931"/>
      <c r="CO20" s="931"/>
      <c r="CP20" s="931"/>
      <c r="CQ20" s="941"/>
      <c r="CR20" s="930"/>
      <c r="CS20" s="931"/>
      <c r="CT20" s="931"/>
      <c r="CU20" s="931"/>
      <c r="CV20" s="941"/>
      <c r="CW20" s="930"/>
      <c r="CX20" s="931"/>
      <c r="CY20" s="931"/>
      <c r="CZ20" s="931"/>
      <c r="DA20" s="941"/>
      <c r="DB20" s="930"/>
      <c r="DC20" s="931"/>
      <c r="DD20" s="931"/>
      <c r="DE20" s="931"/>
      <c r="DF20" s="941"/>
      <c r="DG20" s="930"/>
      <c r="DH20" s="931"/>
      <c r="DI20" s="931"/>
      <c r="DJ20" s="931"/>
      <c r="DK20" s="941"/>
      <c r="DL20" s="930"/>
      <c r="DM20" s="931"/>
      <c r="DN20" s="931"/>
      <c r="DO20" s="931"/>
      <c r="DP20" s="941"/>
      <c r="DQ20" s="930"/>
      <c r="DR20" s="931"/>
      <c r="DS20" s="931"/>
      <c r="DT20" s="931"/>
      <c r="DU20" s="941"/>
      <c r="DV20" s="923"/>
      <c r="DW20" s="924"/>
      <c r="DX20" s="924"/>
      <c r="DY20" s="924"/>
      <c r="DZ20" s="942"/>
      <c r="EA20" s="72"/>
    </row>
    <row r="21" spans="1:131" s="52" customFormat="1" ht="26.25" customHeight="1" x14ac:dyDescent="0.2">
      <c r="A21" s="57">
        <v>15</v>
      </c>
      <c r="B21" s="923"/>
      <c r="C21" s="924"/>
      <c r="D21" s="924"/>
      <c r="E21" s="924"/>
      <c r="F21" s="924"/>
      <c r="G21" s="924"/>
      <c r="H21" s="924"/>
      <c r="I21" s="924"/>
      <c r="J21" s="924"/>
      <c r="K21" s="924"/>
      <c r="L21" s="924"/>
      <c r="M21" s="924"/>
      <c r="N21" s="924"/>
      <c r="O21" s="924"/>
      <c r="P21" s="925"/>
      <c r="Q21" s="926"/>
      <c r="R21" s="927"/>
      <c r="S21" s="927"/>
      <c r="T21" s="927"/>
      <c r="U21" s="927"/>
      <c r="V21" s="927"/>
      <c r="W21" s="927"/>
      <c r="X21" s="927"/>
      <c r="Y21" s="927"/>
      <c r="Z21" s="927"/>
      <c r="AA21" s="927"/>
      <c r="AB21" s="927"/>
      <c r="AC21" s="927"/>
      <c r="AD21" s="927"/>
      <c r="AE21" s="933"/>
      <c r="AF21" s="953"/>
      <c r="AG21" s="931"/>
      <c r="AH21" s="931"/>
      <c r="AI21" s="931"/>
      <c r="AJ21" s="954"/>
      <c r="AK21" s="932"/>
      <c r="AL21" s="927"/>
      <c r="AM21" s="927"/>
      <c r="AN21" s="927"/>
      <c r="AO21" s="927"/>
      <c r="AP21" s="927"/>
      <c r="AQ21" s="927"/>
      <c r="AR21" s="927"/>
      <c r="AS21" s="927"/>
      <c r="AT21" s="927"/>
      <c r="AU21" s="928"/>
      <c r="AV21" s="928"/>
      <c r="AW21" s="928"/>
      <c r="AX21" s="928"/>
      <c r="AY21" s="929"/>
      <c r="AZ21" s="61"/>
      <c r="BA21" s="61"/>
      <c r="BB21" s="61"/>
      <c r="BC21" s="61"/>
      <c r="BD21" s="61"/>
      <c r="BE21" s="72"/>
      <c r="BF21" s="72"/>
      <c r="BG21" s="72"/>
      <c r="BH21" s="72"/>
      <c r="BI21" s="72"/>
      <c r="BJ21" s="72"/>
      <c r="BK21" s="72"/>
      <c r="BL21" s="72"/>
      <c r="BM21" s="72"/>
      <c r="BN21" s="72"/>
      <c r="BO21" s="72"/>
      <c r="BP21" s="72"/>
      <c r="BQ21" s="57">
        <v>15</v>
      </c>
      <c r="BR21" s="77"/>
      <c r="BS21" s="923"/>
      <c r="BT21" s="924"/>
      <c r="BU21" s="924"/>
      <c r="BV21" s="924"/>
      <c r="BW21" s="924"/>
      <c r="BX21" s="924"/>
      <c r="BY21" s="924"/>
      <c r="BZ21" s="924"/>
      <c r="CA21" s="924"/>
      <c r="CB21" s="924"/>
      <c r="CC21" s="924"/>
      <c r="CD21" s="924"/>
      <c r="CE21" s="924"/>
      <c r="CF21" s="924"/>
      <c r="CG21" s="925"/>
      <c r="CH21" s="930"/>
      <c r="CI21" s="931"/>
      <c r="CJ21" s="931"/>
      <c r="CK21" s="931"/>
      <c r="CL21" s="941"/>
      <c r="CM21" s="930"/>
      <c r="CN21" s="931"/>
      <c r="CO21" s="931"/>
      <c r="CP21" s="931"/>
      <c r="CQ21" s="941"/>
      <c r="CR21" s="930"/>
      <c r="CS21" s="931"/>
      <c r="CT21" s="931"/>
      <c r="CU21" s="931"/>
      <c r="CV21" s="941"/>
      <c r="CW21" s="930"/>
      <c r="CX21" s="931"/>
      <c r="CY21" s="931"/>
      <c r="CZ21" s="931"/>
      <c r="DA21" s="941"/>
      <c r="DB21" s="930"/>
      <c r="DC21" s="931"/>
      <c r="DD21" s="931"/>
      <c r="DE21" s="931"/>
      <c r="DF21" s="941"/>
      <c r="DG21" s="930"/>
      <c r="DH21" s="931"/>
      <c r="DI21" s="931"/>
      <c r="DJ21" s="931"/>
      <c r="DK21" s="941"/>
      <c r="DL21" s="930"/>
      <c r="DM21" s="931"/>
      <c r="DN21" s="931"/>
      <c r="DO21" s="931"/>
      <c r="DP21" s="941"/>
      <c r="DQ21" s="930"/>
      <c r="DR21" s="931"/>
      <c r="DS21" s="931"/>
      <c r="DT21" s="931"/>
      <c r="DU21" s="941"/>
      <c r="DV21" s="923"/>
      <c r="DW21" s="924"/>
      <c r="DX21" s="924"/>
      <c r="DY21" s="924"/>
      <c r="DZ21" s="942"/>
      <c r="EA21" s="72"/>
    </row>
    <row r="22" spans="1:131" s="52" customFormat="1" ht="26.25" customHeight="1" x14ac:dyDescent="0.2">
      <c r="A22" s="57">
        <v>16</v>
      </c>
      <c r="B22" s="923"/>
      <c r="C22" s="924"/>
      <c r="D22" s="924"/>
      <c r="E22" s="924"/>
      <c r="F22" s="924"/>
      <c r="G22" s="924"/>
      <c r="H22" s="924"/>
      <c r="I22" s="924"/>
      <c r="J22" s="924"/>
      <c r="K22" s="924"/>
      <c r="L22" s="924"/>
      <c r="M22" s="924"/>
      <c r="N22" s="924"/>
      <c r="O22" s="924"/>
      <c r="P22" s="925"/>
      <c r="Q22" s="974"/>
      <c r="R22" s="975"/>
      <c r="S22" s="975"/>
      <c r="T22" s="975"/>
      <c r="U22" s="975"/>
      <c r="V22" s="975"/>
      <c r="W22" s="975"/>
      <c r="X22" s="975"/>
      <c r="Y22" s="975"/>
      <c r="Z22" s="975"/>
      <c r="AA22" s="975"/>
      <c r="AB22" s="975"/>
      <c r="AC22" s="975"/>
      <c r="AD22" s="975"/>
      <c r="AE22" s="976"/>
      <c r="AF22" s="953"/>
      <c r="AG22" s="931"/>
      <c r="AH22" s="931"/>
      <c r="AI22" s="931"/>
      <c r="AJ22" s="954"/>
      <c r="AK22" s="977"/>
      <c r="AL22" s="975"/>
      <c r="AM22" s="975"/>
      <c r="AN22" s="975"/>
      <c r="AO22" s="975"/>
      <c r="AP22" s="975"/>
      <c r="AQ22" s="975"/>
      <c r="AR22" s="975"/>
      <c r="AS22" s="975"/>
      <c r="AT22" s="975"/>
      <c r="AU22" s="978"/>
      <c r="AV22" s="978"/>
      <c r="AW22" s="978"/>
      <c r="AX22" s="978"/>
      <c r="AY22" s="979"/>
      <c r="AZ22" s="958" t="s">
        <v>449</v>
      </c>
      <c r="BA22" s="958"/>
      <c r="BB22" s="958"/>
      <c r="BC22" s="958"/>
      <c r="BD22" s="959"/>
      <c r="BE22" s="72"/>
      <c r="BF22" s="72"/>
      <c r="BG22" s="72"/>
      <c r="BH22" s="72"/>
      <c r="BI22" s="72"/>
      <c r="BJ22" s="72"/>
      <c r="BK22" s="72"/>
      <c r="BL22" s="72"/>
      <c r="BM22" s="72"/>
      <c r="BN22" s="72"/>
      <c r="BO22" s="72"/>
      <c r="BP22" s="72"/>
      <c r="BQ22" s="57">
        <v>16</v>
      </c>
      <c r="BR22" s="77"/>
      <c r="BS22" s="923"/>
      <c r="BT22" s="924"/>
      <c r="BU22" s="924"/>
      <c r="BV22" s="924"/>
      <c r="BW22" s="924"/>
      <c r="BX22" s="924"/>
      <c r="BY22" s="924"/>
      <c r="BZ22" s="924"/>
      <c r="CA22" s="924"/>
      <c r="CB22" s="924"/>
      <c r="CC22" s="924"/>
      <c r="CD22" s="924"/>
      <c r="CE22" s="924"/>
      <c r="CF22" s="924"/>
      <c r="CG22" s="925"/>
      <c r="CH22" s="930"/>
      <c r="CI22" s="931"/>
      <c r="CJ22" s="931"/>
      <c r="CK22" s="931"/>
      <c r="CL22" s="941"/>
      <c r="CM22" s="930"/>
      <c r="CN22" s="931"/>
      <c r="CO22" s="931"/>
      <c r="CP22" s="931"/>
      <c r="CQ22" s="941"/>
      <c r="CR22" s="930"/>
      <c r="CS22" s="931"/>
      <c r="CT22" s="931"/>
      <c r="CU22" s="931"/>
      <c r="CV22" s="941"/>
      <c r="CW22" s="930"/>
      <c r="CX22" s="931"/>
      <c r="CY22" s="931"/>
      <c r="CZ22" s="931"/>
      <c r="DA22" s="941"/>
      <c r="DB22" s="930"/>
      <c r="DC22" s="931"/>
      <c r="DD22" s="931"/>
      <c r="DE22" s="931"/>
      <c r="DF22" s="941"/>
      <c r="DG22" s="930"/>
      <c r="DH22" s="931"/>
      <c r="DI22" s="931"/>
      <c r="DJ22" s="931"/>
      <c r="DK22" s="941"/>
      <c r="DL22" s="930"/>
      <c r="DM22" s="931"/>
      <c r="DN22" s="931"/>
      <c r="DO22" s="931"/>
      <c r="DP22" s="941"/>
      <c r="DQ22" s="930"/>
      <c r="DR22" s="931"/>
      <c r="DS22" s="931"/>
      <c r="DT22" s="931"/>
      <c r="DU22" s="941"/>
      <c r="DV22" s="923"/>
      <c r="DW22" s="924"/>
      <c r="DX22" s="924"/>
      <c r="DY22" s="924"/>
      <c r="DZ22" s="942"/>
      <c r="EA22" s="72"/>
    </row>
    <row r="23" spans="1:131" s="52" customFormat="1" ht="26.25" customHeight="1" x14ac:dyDescent="0.2">
      <c r="A23" s="58" t="s">
        <v>245</v>
      </c>
      <c r="B23" s="901" t="s">
        <v>111</v>
      </c>
      <c r="C23" s="902"/>
      <c r="D23" s="902"/>
      <c r="E23" s="902"/>
      <c r="F23" s="902"/>
      <c r="G23" s="902"/>
      <c r="H23" s="902"/>
      <c r="I23" s="902"/>
      <c r="J23" s="902"/>
      <c r="K23" s="902"/>
      <c r="L23" s="902"/>
      <c r="M23" s="902"/>
      <c r="N23" s="902"/>
      <c r="O23" s="902"/>
      <c r="P23" s="903"/>
      <c r="Q23" s="972">
        <v>62081</v>
      </c>
      <c r="R23" s="913"/>
      <c r="S23" s="913"/>
      <c r="T23" s="913"/>
      <c r="U23" s="913"/>
      <c r="V23" s="913">
        <v>58615</v>
      </c>
      <c r="W23" s="913"/>
      <c r="X23" s="913"/>
      <c r="Y23" s="913"/>
      <c r="Z23" s="913"/>
      <c r="AA23" s="913">
        <v>3466</v>
      </c>
      <c r="AB23" s="913"/>
      <c r="AC23" s="913"/>
      <c r="AD23" s="913"/>
      <c r="AE23" s="973"/>
      <c r="AF23" s="944">
        <v>2873</v>
      </c>
      <c r="AG23" s="913"/>
      <c r="AH23" s="913"/>
      <c r="AI23" s="913"/>
      <c r="AJ23" s="945"/>
      <c r="AK23" s="946"/>
      <c r="AL23" s="912"/>
      <c r="AM23" s="912"/>
      <c r="AN23" s="912"/>
      <c r="AO23" s="912"/>
      <c r="AP23" s="913">
        <v>32451</v>
      </c>
      <c r="AQ23" s="913"/>
      <c r="AR23" s="913"/>
      <c r="AS23" s="913"/>
      <c r="AT23" s="913"/>
      <c r="AU23" s="914"/>
      <c r="AV23" s="914"/>
      <c r="AW23" s="914"/>
      <c r="AX23" s="914"/>
      <c r="AY23" s="915"/>
      <c r="AZ23" s="948" t="s">
        <v>198</v>
      </c>
      <c r="BA23" s="908"/>
      <c r="BB23" s="908"/>
      <c r="BC23" s="908"/>
      <c r="BD23" s="949"/>
      <c r="BE23" s="72"/>
      <c r="BF23" s="72"/>
      <c r="BG23" s="72"/>
      <c r="BH23" s="72"/>
      <c r="BI23" s="72"/>
      <c r="BJ23" s="72"/>
      <c r="BK23" s="72"/>
      <c r="BL23" s="72"/>
      <c r="BM23" s="72"/>
      <c r="BN23" s="72"/>
      <c r="BO23" s="72"/>
      <c r="BP23" s="72"/>
      <c r="BQ23" s="57">
        <v>17</v>
      </c>
      <c r="BR23" s="77"/>
      <c r="BS23" s="923"/>
      <c r="BT23" s="924"/>
      <c r="BU23" s="924"/>
      <c r="BV23" s="924"/>
      <c r="BW23" s="924"/>
      <c r="BX23" s="924"/>
      <c r="BY23" s="924"/>
      <c r="BZ23" s="924"/>
      <c r="CA23" s="924"/>
      <c r="CB23" s="924"/>
      <c r="CC23" s="924"/>
      <c r="CD23" s="924"/>
      <c r="CE23" s="924"/>
      <c r="CF23" s="924"/>
      <c r="CG23" s="925"/>
      <c r="CH23" s="930"/>
      <c r="CI23" s="931"/>
      <c r="CJ23" s="931"/>
      <c r="CK23" s="931"/>
      <c r="CL23" s="941"/>
      <c r="CM23" s="930"/>
      <c r="CN23" s="931"/>
      <c r="CO23" s="931"/>
      <c r="CP23" s="931"/>
      <c r="CQ23" s="941"/>
      <c r="CR23" s="930"/>
      <c r="CS23" s="931"/>
      <c r="CT23" s="931"/>
      <c r="CU23" s="931"/>
      <c r="CV23" s="941"/>
      <c r="CW23" s="930"/>
      <c r="CX23" s="931"/>
      <c r="CY23" s="931"/>
      <c r="CZ23" s="931"/>
      <c r="DA23" s="941"/>
      <c r="DB23" s="930"/>
      <c r="DC23" s="931"/>
      <c r="DD23" s="931"/>
      <c r="DE23" s="931"/>
      <c r="DF23" s="941"/>
      <c r="DG23" s="930"/>
      <c r="DH23" s="931"/>
      <c r="DI23" s="931"/>
      <c r="DJ23" s="931"/>
      <c r="DK23" s="941"/>
      <c r="DL23" s="930"/>
      <c r="DM23" s="931"/>
      <c r="DN23" s="931"/>
      <c r="DO23" s="931"/>
      <c r="DP23" s="941"/>
      <c r="DQ23" s="930"/>
      <c r="DR23" s="931"/>
      <c r="DS23" s="931"/>
      <c r="DT23" s="931"/>
      <c r="DU23" s="941"/>
      <c r="DV23" s="923"/>
      <c r="DW23" s="924"/>
      <c r="DX23" s="924"/>
      <c r="DY23" s="924"/>
      <c r="DZ23" s="942"/>
      <c r="EA23" s="72"/>
    </row>
    <row r="24" spans="1:131" s="52" customFormat="1" ht="26.25" customHeight="1" x14ac:dyDescent="0.2">
      <c r="A24" s="970" t="s">
        <v>385</v>
      </c>
      <c r="B24" s="970"/>
      <c r="C24" s="970"/>
      <c r="D24" s="970"/>
      <c r="E24" s="970"/>
      <c r="F24" s="970"/>
      <c r="G24" s="970"/>
      <c r="H24" s="970"/>
      <c r="I24" s="970"/>
      <c r="J24" s="970"/>
      <c r="K24" s="970"/>
      <c r="L24" s="970"/>
      <c r="M24" s="970"/>
      <c r="N24" s="970"/>
      <c r="O24" s="970"/>
      <c r="P24" s="970"/>
      <c r="Q24" s="970"/>
      <c r="R24" s="970"/>
      <c r="S24" s="970"/>
      <c r="T24" s="970"/>
      <c r="U24" s="970"/>
      <c r="V24" s="970"/>
      <c r="W24" s="970"/>
      <c r="X24" s="970"/>
      <c r="Y24" s="970"/>
      <c r="Z24" s="970"/>
      <c r="AA24" s="970"/>
      <c r="AB24" s="970"/>
      <c r="AC24" s="970"/>
      <c r="AD24" s="970"/>
      <c r="AE24" s="970"/>
      <c r="AF24" s="970"/>
      <c r="AG24" s="970"/>
      <c r="AH24" s="970"/>
      <c r="AI24" s="970"/>
      <c r="AJ24" s="970"/>
      <c r="AK24" s="970"/>
      <c r="AL24" s="970"/>
      <c r="AM24" s="970"/>
      <c r="AN24" s="970"/>
      <c r="AO24" s="970"/>
      <c r="AP24" s="970"/>
      <c r="AQ24" s="970"/>
      <c r="AR24" s="970"/>
      <c r="AS24" s="970"/>
      <c r="AT24" s="970"/>
      <c r="AU24" s="970"/>
      <c r="AV24" s="970"/>
      <c r="AW24" s="970"/>
      <c r="AX24" s="970"/>
      <c r="AY24" s="970"/>
      <c r="AZ24" s="61"/>
      <c r="BA24" s="61"/>
      <c r="BB24" s="61"/>
      <c r="BC24" s="61"/>
      <c r="BD24" s="61"/>
      <c r="BE24" s="72"/>
      <c r="BF24" s="72"/>
      <c r="BG24" s="72"/>
      <c r="BH24" s="72"/>
      <c r="BI24" s="72"/>
      <c r="BJ24" s="72"/>
      <c r="BK24" s="72"/>
      <c r="BL24" s="72"/>
      <c r="BM24" s="72"/>
      <c r="BN24" s="72"/>
      <c r="BO24" s="72"/>
      <c r="BP24" s="72"/>
      <c r="BQ24" s="57">
        <v>18</v>
      </c>
      <c r="BR24" s="77"/>
      <c r="BS24" s="923"/>
      <c r="BT24" s="924"/>
      <c r="BU24" s="924"/>
      <c r="BV24" s="924"/>
      <c r="BW24" s="924"/>
      <c r="BX24" s="924"/>
      <c r="BY24" s="924"/>
      <c r="BZ24" s="924"/>
      <c r="CA24" s="924"/>
      <c r="CB24" s="924"/>
      <c r="CC24" s="924"/>
      <c r="CD24" s="924"/>
      <c r="CE24" s="924"/>
      <c r="CF24" s="924"/>
      <c r="CG24" s="925"/>
      <c r="CH24" s="930"/>
      <c r="CI24" s="931"/>
      <c r="CJ24" s="931"/>
      <c r="CK24" s="931"/>
      <c r="CL24" s="941"/>
      <c r="CM24" s="930"/>
      <c r="CN24" s="931"/>
      <c r="CO24" s="931"/>
      <c r="CP24" s="931"/>
      <c r="CQ24" s="941"/>
      <c r="CR24" s="930"/>
      <c r="CS24" s="931"/>
      <c r="CT24" s="931"/>
      <c r="CU24" s="931"/>
      <c r="CV24" s="941"/>
      <c r="CW24" s="930"/>
      <c r="CX24" s="931"/>
      <c r="CY24" s="931"/>
      <c r="CZ24" s="931"/>
      <c r="DA24" s="941"/>
      <c r="DB24" s="930"/>
      <c r="DC24" s="931"/>
      <c r="DD24" s="931"/>
      <c r="DE24" s="931"/>
      <c r="DF24" s="941"/>
      <c r="DG24" s="930"/>
      <c r="DH24" s="931"/>
      <c r="DI24" s="931"/>
      <c r="DJ24" s="931"/>
      <c r="DK24" s="941"/>
      <c r="DL24" s="930"/>
      <c r="DM24" s="931"/>
      <c r="DN24" s="931"/>
      <c r="DO24" s="931"/>
      <c r="DP24" s="941"/>
      <c r="DQ24" s="930"/>
      <c r="DR24" s="931"/>
      <c r="DS24" s="931"/>
      <c r="DT24" s="931"/>
      <c r="DU24" s="941"/>
      <c r="DV24" s="923"/>
      <c r="DW24" s="924"/>
      <c r="DX24" s="924"/>
      <c r="DY24" s="924"/>
      <c r="DZ24" s="942"/>
      <c r="EA24" s="72"/>
    </row>
    <row r="25" spans="1:131" ht="26.25" customHeight="1" x14ac:dyDescent="0.2">
      <c r="A25" s="971" t="s">
        <v>416</v>
      </c>
      <c r="B25" s="971"/>
      <c r="C25" s="971"/>
      <c r="D25" s="971"/>
      <c r="E25" s="971"/>
      <c r="F25" s="971"/>
      <c r="G25" s="971"/>
      <c r="H25" s="971"/>
      <c r="I25" s="971"/>
      <c r="J25" s="971"/>
      <c r="K25" s="971"/>
      <c r="L25" s="971"/>
      <c r="M25" s="971"/>
      <c r="N25" s="971"/>
      <c r="O25" s="971"/>
      <c r="P25" s="971"/>
      <c r="Q25" s="971"/>
      <c r="R25" s="971"/>
      <c r="S25" s="971"/>
      <c r="T25" s="971"/>
      <c r="U25" s="971"/>
      <c r="V25" s="971"/>
      <c r="W25" s="971"/>
      <c r="X25" s="971"/>
      <c r="Y25" s="971"/>
      <c r="Z25" s="971"/>
      <c r="AA25" s="971"/>
      <c r="AB25" s="971"/>
      <c r="AC25" s="971"/>
      <c r="AD25" s="971"/>
      <c r="AE25" s="971"/>
      <c r="AF25" s="971"/>
      <c r="AG25" s="971"/>
      <c r="AH25" s="971"/>
      <c r="AI25" s="971"/>
      <c r="AJ25" s="971"/>
      <c r="AK25" s="971"/>
      <c r="AL25" s="971"/>
      <c r="AM25" s="971"/>
      <c r="AN25" s="971"/>
      <c r="AO25" s="971"/>
      <c r="AP25" s="971"/>
      <c r="AQ25" s="971"/>
      <c r="AR25" s="971"/>
      <c r="AS25" s="971"/>
      <c r="AT25" s="971"/>
      <c r="AU25" s="971"/>
      <c r="AV25" s="971"/>
      <c r="AW25" s="971"/>
      <c r="AX25" s="971"/>
      <c r="AY25" s="971"/>
      <c r="AZ25" s="971"/>
      <c r="BA25" s="971"/>
      <c r="BB25" s="971"/>
      <c r="BC25" s="971"/>
      <c r="BD25" s="971"/>
      <c r="BE25" s="971"/>
      <c r="BF25" s="971"/>
      <c r="BG25" s="971"/>
      <c r="BH25" s="971"/>
      <c r="BI25" s="971"/>
      <c r="BJ25" s="61"/>
      <c r="BK25" s="61"/>
      <c r="BL25" s="61"/>
      <c r="BM25" s="61"/>
      <c r="BN25" s="61"/>
      <c r="BO25" s="60"/>
      <c r="BP25" s="60"/>
      <c r="BQ25" s="57">
        <v>19</v>
      </c>
      <c r="BR25" s="77"/>
      <c r="BS25" s="923"/>
      <c r="BT25" s="924"/>
      <c r="BU25" s="924"/>
      <c r="BV25" s="924"/>
      <c r="BW25" s="924"/>
      <c r="BX25" s="924"/>
      <c r="BY25" s="924"/>
      <c r="BZ25" s="924"/>
      <c r="CA25" s="924"/>
      <c r="CB25" s="924"/>
      <c r="CC25" s="924"/>
      <c r="CD25" s="924"/>
      <c r="CE25" s="924"/>
      <c r="CF25" s="924"/>
      <c r="CG25" s="925"/>
      <c r="CH25" s="930"/>
      <c r="CI25" s="931"/>
      <c r="CJ25" s="931"/>
      <c r="CK25" s="931"/>
      <c r="CL25" s="941"/>
      <c r="CM25" s="930"/>
      <c r="CN25" s="931"/>
      <c r="CO25" s="931"/>
      <c r="CP25" s="931"/>
      <c r="CQ25" s="941"/>
      <c r="CR25" s="930"/>
      <c r="CS25" s="931"/>
      <c r="CT25" s="931"/>
      <c r="CU25" s="931"/>
      <c r="CV25" s="941"/>
      <c r="CW25" s="930"/>
      <c r="CX25" s="931"/>
      <c r="CY25" s="931"/>
      <c r="CZ25" s="931"/>
      <c r="DA25" s="941"/>
      <c r="DB25" s="930"/>
      <c r="DC25" s="931"/>
      <c r="DD25" s="931"/>
      <c r="DE25" s="931"/>
      <c r="DF25" s="941"/>
      <c r="DG25" s="930"/>
      <c r="DH25" s="931"/>
      <c r="DI25" s="931"/>
      <c r="DJ25" s="931"/>
      <c r="DK25" s="941"/>
      <c r="DL25" s="930"/>
      <c r="DM25" s="931"/>
      <c r="DN25" s="931"/>
      <c r="DO25" s="931"/>
      <c r="DP25" s="941"/>
      <c r="DQ25" s="930"/>
      <c r="DR25" s="931"/>
      <c r="DS25" s="931"/>
      <c r="DT25" s="931"/>
      <c r="DU25" s="941"/>
      <c r="DV25" s="923"/>
      <c r="DW25" s="924"/>
      <c r="DX25" s="924"/>
      <c r="DY25" s="924"/>
      <c r="DZ25" s="942"/>
      <c r="EA25" s="53"/>
    </row>
    <row r="26" spans="1:131" ht="26.25" customHeight="1" x14ac:dyDescent="0.2">
      <c r="A26" s="669" t="s">
        <v>438</v>
      </c>
      <c r="B26" s="670"/>
      <c r="C26" s="670"/>
      <c r="D26" s="670"/>
      <c r="E26" s="670"/>
      <c r="F26" s="670"/>
      <c r="G26" s="670"/>
      <c r="H26" s="670"/>
      <c r="I26" s="670"/>
      <c r="J26" s="670"/>
      <c r="K26" s="670"/>
      <c r="L26" s="670"/>
      <c r="M26" s="670"/>
      <c r="N26" s="670"/>
      <c r="O26" s="670"/>
      <c r="P26" s="671"/>
      <c r="Q26" s="661" t="s">
        <v>451</v>
      </c>
      <c r="R26" s="662"/>
      <c r="S26" s="662"/>
      <c r="T26" s="662"/>
      <c r="U26" s="663"/>
      <c r="V26" s="661" t="s">
        <v>452</v>
      </c>
      <c r="W26" s="662"/>
      <c r="X26" s="662"/>
      <c r="Y26" s="662"/>
      <c r="Z26" s="663"/>
      <c r="AA26" s="661" t="s">
        <v>453</v>
      </c>
      <c r="AB26" s="662"/>
      <c r="AC26" s="662"/>
      <c r="AD26" s="662"/>
      <c r="AE26" s="662"/>
      <c r="AF26" s="675" t="s">
        <v>242</v>
      </c>
      <c r="AG26" s="676"/>
      <c r="AH26" s="676"/>
      <c r="AI26" s="676"/>
      <c r="AJ26" s="677"/>
      <c r="AK26" s="662" t="s">
        <v>383</v>
      </c>
      <c r="AL26" s="662"/>
      <c r="AM26" s="662"/>
      <c r="AN26" s="662"/>
      <c r="AO26" s="663"/>
      <c r="AP26" s="661" t="s">
        <v>357</v>
      </c>
      <c r="AQ26" s="662"/>
      <c r="AR26" s="662"/>
      <c r="AS26" s="662"/>
      <c r="AT26" s="663"/>
      <c r="AU26" s="661" t="s">
        <v>299</v>
      </c>
      <c r="AV26" s="662"/>
      <c r="AW26" s="662"/>
      <c r="AX26" s="662"/>
      <c r="AY26" s="663"/>
      <c r="AZ26" s="661" t="s">
        <v>454</v>
      </c>
      <c r="BA26" s="662"/>
      <c r="BB26" s="662"/>
      <c r="BC26" s="662"/>
      <c r="BD26" s="663"/>
      <c r="BE26" s="661" t="s">
        <v>443</v>
      </c>
      <c r="BF26" s="662"/>
      <c r="BG26" s="662"/>
      <c r="BH26" s="662"/>
      <c r="BI26" s="667"/>
      <c r="BJ26" s="61"/>
      <c r="BK26" s="61"/>
      <c r="BL26" s="61"/>
      <c r="BM26" s="61"/>
      <c r="BN26" s="61"/>
      <c r="BO26" s="60"/>
      <c r="BP26" s="60"/>
      <c r="BQ26" s="57">
        <v>20</v>
      </c>
      <c r="BR26" s="77"/>
      <c r="BS26" s="923"/>
      <c r="BT26" s="924"/>
      <c r="BU26" s="924"/>
      <c r="BV26" s="924"/>
      <c r="BW26" s="924"/>
      <c r="BX26" s="924"/>
      <c r="BY26" s="924"/>
      <c r="BZ26" s="924"/>
      <c r="CA26" s="924"/>
      <c r="CB26" s="924"/>
      <c r="CC26" s="924"/>
      <c r="CD26" s="924"/>
      <c r="CE26" s="924"/>
      <c r="CF26" s="924"/>
      <c r="CG26" s="925"/>
      <c r="CH26" s="930"/>
      <c r="CI26" s="931"/>
      <c r="CJ26" s="931"/>
      <c r="CK26" s="931"/>
      <c r="CL26" s="941"/>
      <c r="CM26" s="930"/>
      <c r="CN26" s="931"/>
      <c r="CO26" s="931"/>
      <c r="CP26" s="931"/>
      <c r="CQ26" s="941"/>
      <c r="CR26" s="930"/>
      <c r="CS26" s="931"/>
      <c r="CT26" s="931"/>
      <c r="CU26" s="931"/>
      <c r="CV26" s="941"/>
      <c r="CW26" s="930"/>
      <c r="CX26" s="931"/>
      <c r="CY26" s="931"/>
      <c r="CZ26" s="931"/>
      <c r="DA26" s="941"/>
      <c r="DB26" s="930"/>
      <c r="DC26" s="931"/>
      <c r="DD26" s="931"/>
      <c r="DE26" s="931"/>
      <c r="DF26" s="941"/>
      <c r="DG26" s="930"/>
      <c r="DH26" s="931"/>
      <c r="DI26" s="931"/>
      <c r="DJ26" s="931"/>
      <c r="DK26" s="941"/>
      <c r="DL26" s="930"/>
      <c r="DM26" s="931"/>
      <c r="DN26" s="931"/>
      <c r="DO26" s="931"/>
      <c r="DP26" s="941"/>
      <c r="DQ26" s="930"/>
      <c r="DR26" s="931"/>
      <c r="DS26" s="931"/>
      <c r="DT26" s="931"/>
      <c r="DU26" s="941"/>
      <c r="DV26" s="923"/>
      <c r="DW26" s="924"/>
      <c r="DX26" s="924"/>
      <c r="DY26" s="924"/>
      <c r="DZ26" s="942"/>
      <c r="EA26" s="53"/>
    </row>
    <row r="27" spans="1:131" ht="26.25" customHeight="1" x14ac:dyDescent="0.2">
      <c r="A27" s="672"/>
      <c r="B27" s="673"/>
      <c r="C27" s="673"/>
      <c r="D27" s="673"/>
      <c r="E27" s="673"/>
      <c r="F27" s="673"/>
      <c r="G27" s="673"/>
      <c r="H27" s="673"/>
      <c r="I27" s="673"/>
      <c r="J27" s="673"/>
      <c r="K27" s="673"/>
      <c r="L27" s="673"/>
      <c r="M27" s="673"/>
      <c r="N27" s="673"/>
      <c r="O27" s="673"/>
      <c r="P27" s="674"/>
      <c r="Q27" s="664"/>
      <c r="R27" s="665"/>
      <c r="S27" s="665"/>
      <c r="T27" s="665"/>
      <c r="U27" s="666"/>
      <c r="V27" s="664"/>
      <c r="W27" s="665"/>
      <c r="X27" s="665"/>
      <c r="Y27" s="665"/>
      <c r="Z27" s="666"/>
      <c r="AA27" s="664"/>
      <c r="AB27" s="665"/>
      <c r="AC27" s="665"/>
      <c r="AD27" s="665"/>
      <c r="AE27" s="665"/>
      <c r="AF27" s="678"/>
      <c r="AG27" s="679"/>
      <c r="AH27" s="679"/>
      <c r="AI27" s="679"/>
      <c r="AJ27" s="680"/>
      <c r="AK27" s="665"/>
      <c r="AL27" s="665"/>
      <c r="AM27" s="665"/>
      <c r="AN27" s="665"/>
      <c r="AO27" s="666"/>
      <c r="AP27" s="664"/>
      <c r="AQ27" s="665"/>
      <c r="AR27" s="665"/>
      <c r="AS27" s="665"/>
      <c r="AT27" s="666"/>
      <c r="AU27" s="664"/>
      <c r="AV27" s="665"/>
      <c r="AW27" s="665"/>
      <c r="AX27" s="665"/>
      <c r="AY27" s="666"/>
      <c r="AZ27" s="664"/>
      <c r="BA27" s="665"/>
      <c r="BB27" s="665"/>
      <c r="BC27" s="665"/>
      <c r="BD27" s="666"/>
      <c r="BE27" s="664"/>
      <c r="BF27" s="665"/>
      <c r="BG27" s="665"/>
      <c r="BH27" s="665"/>
      <c r="BI27" s="668"/>
      <c r="BJ27" s="61"/>
      <c r="BK27" s="61"/>
      <c r="BL27" s="61"/>
      <c r="BM27" s="61"/>
      <c r="BN27" s="61"/>
      <c r="BO27" s="60"/>
      <c r="BP27" s="60"/>
      <c r="BQ27" s="57">
        <v>21</v>
      </c>
      <c r="BR27" s="77"/>
      <c r="BS27" s="923"/>
      <c r="BT27" s="924"/>
      <c r="BU27" s="924"/>
      <c r="BV27" s="924"/>
      <c r="BW27" s="924"/>
      <c r="BX27" s="924"/>
      <c r="BY27" s="924"/>
      <c r="BZ27" s="924"/>
      <c r="CA27" s="924"/>
      <c r="CB27" s="924"/>
      <c r="CC27" s="924"/>
      <c r="CD27" s="924"/>
      <c r="CE27" s="924"/>
      <c r="CF27" s="924"/>
      <c r="CG27" s="925"/>
      <c r="CH27" s="930"/>
      <c r="CI27" s="931"/>
      <c r="CJ27" s="931"/>
      <c r="CK27" s="931"/>
      <c r="CL27" s="941"/>
      <c r="CM27" s="930"/>
      <c r="CN27" s="931"/>
      <c r="CO27" s="931"/>
      <c r="CP27" s="931"/>
      <c r="CQ27" s="941"/>
      <c r="CR27" s="930"/>
      <c r="CS27" s="931"/>
      <c r="CT27" s="931"/>
      <c r="CU27" s="931"/>
      <c r="CV27" s="941"/>
      <c r="CW27" s="930"/>
      <c r="CX27" s="931"/>
      <c r="CY27" s="931"/>
      <c r="CZ27" s="931"/>
      <c r="DA27" s="941"/>
      <c r="DB27" s="930"/>
      <c r="DC27" s="931"/>
      <c r="DD27" s="931"/>
      <c r="DE27" s="931"/>
      <c r="DF27" s="941"/>
      <c r="DG27" s="930"/>
      <c r="DH27" s="931"/>
      <c r="DI27" s="931"/>
      <c r="DJ27" s="931"/>
      <c r="DK27" s="941"/>
      <c r="DL27" s="930"/>
      <c r="DM27" s="931"/>
      <c r="DN27" s="931"/>
      <c r="DO27" s="931"/>
      <c r="DP27" s="941"/>
      <c r="DQ27" s="930"/>
      <c r="DR27" s="931"/>
      <c r="DS27" s="931"/>
      <c r="DT27" s="931"/>
      <c r="DU27" s="941"/>
      <c r="DV27" s="923"/>
      <c r="DW27" s="924"/>
      <c r="DX27" s="924"/>
      <c r="DY27" s="924"/>
      <c r="DZ27" s="942"/>
      <c r="EA27" s="53"/>
    </row>
    <row r="28" spans="1:131" ht="26.25" customHeight="1" x14ac:dyDescent="0.2">
      <c r="A28" s="59">
        <v>1</v>
      </c>
      <c r="B28" s="934" t="s">
        <v>216</v>
      </c>
      <c r="C28" s="935"/>
      <c r="D28" s="935"/>
      <c r="E28" s="935"/>
      <c r="F28" s="935"/>
      <c r="G28" s="935"/>
      <c r="H28" s="935"/>
      <c r="I28" s="935"/>
      <c r="J28" s="935"/>
      <c r="K28" s="935"/>
      <c r="L28" s="935"/>
      <c r="M28" s="935"/>
      <c r="N28" s="935"/>
      <c r="O28" s="935"/>
      <c r="P28" s="936"/>
      <c r="Q28" s="961">
        <v>14613</v>
      </c>
      <c r="R28" s="962"/>
      <c r="S28" s="962"/>
      <c r="T28" s="962"/>
      <c r="U28" s="962"/>
      <c r="V28" s="962">
        <v>14393</v>
      </c>
      <c r="W28" s="962"/>
      <c r="X28" s="962"/>
      <c r="Y28" s="962"/>
      <c r="Z28" s="962"/>
      <c r="AA28" s="962">
        <f>Q28-V28</f>
        <v>220</v>
      </c>
      <c r="AB28" s="962"/>
      <c r="AC28" s="962"/>
      <c r="AD28" s="962"/>
      <c r="AE28" s="963"/>
      <c r="AF28" s="964">
        <v>220</v>
      </c>
      <c r="AG28" s="962"/>
      <c r="AH28" s="962"/>
      <c r="AI28" s="962"/>
      <c r="AJ28" s="965"/>
      <c r="AK28" s="966">
        <v>1595</v>
      </c>
      <c r="AL28" s="962"/>
      <c r="AM28" s="962"/>
      <c r="AN28" s="962"/>
      <c r="AO28" s="962"/>
      <c r="AP28" s="962" t="s">
        <v>198</v>
      </c>
      <c r="AQ28" s="962"/>
      <c r="AR28" s="962"/>
      <c r="AS28" s="962"/>
      <c r="AT28" s="962"/>
      <c r="AU28" s="962" t="s">
        <v>198</v>
      </c>
      <c r="AV28" s="962"/>
      <c r="AW28" s="962"/>
      <c r="AX28" s="962"/>
      <c r="AY28" s="962"/>
      <c r="AZ28" s="967" t="s">
        <v>198</v>
      </c>
      <c r="BA28" s="967"/>
      <c r="BB28" s="967"/>
      <c r="BC28" s="967"/>
      <c r="BD28" s="967"/>
      <c r="BE28" s="968"/>
      <c r="BF28" s="968"/>
      <c r="BG28" s="968"/>
      <c r="BH28" s="968"/>
      <c r="BI28" s="969"/>
      <c r="BJ28" s="61"/>
      <c r="BK28" s="61"/>
      <c r="BL28" s="61"/>
      <c r="BM28" s="61"/>
      <c r="BN28" s="61"/>
      <c r="BO28" s="60"/>
      <c r="BP28" s="60"/>
      <c r="BQ28" s="57">
        <v>22</v>
      </c>
      <c r="BR28" s="77"/>
      <c r="BS28" s="923"/>
      <c r="BT28" s="924"/>
      <c r="BU28" s="924"/>
      <c r="BV28" s="924"/>
      <c r="BW28" s="924"/>
      <c r="BX28" s="924"/>
      <c r="BY28" s="924"/>
      <c r="BZ28" s="924"/>
      <c r="CA28" s="924"/>
      <c r="CB28" s="924"/>
      <c r="CC28" s="924"/>
      <c r="CD28" s="924"/>
      <c r="CE28" s="924"/>
      <c r="CF28" s="924"/>
      <c r="CG28" s="925"/>
      <c r="CH28" s="930"/>
      <c r="CI28" s="931"/>
      <c r="CJ28" s="931"/>
      <c r="CK28" s="931"/>
      <c r="CL28" s="941"/>
      <c r="CM28" s="930"/>
      <c r="CN28" s="931"/>
      <c r="CO28" s="931"/>
      <c r="CP28" s="931"/>
      <c r="CQ28" s="941"/>
      <c r="CR28" s="930"/>
      <c r="CS28" s="931"/>
      <c r="CT28" s="931"/>
      <c r="CU28" s="931"/>
      <c r="CV28" s="941"/>
      <c r="CW28" s="930"/>
      <c r="CX28" s="931"/>
      <c r="CY28" s="931"/>
      <c r="CZ28" s="931"/>
      <c r="DA28" s="941"/>
      <c r="DB28" s="930"/>
      <c r="DC28" s="931"/>
      <c r="DD28" s="931"/>
      <c r="DE28" s="931"/>
      <c r="DF28" s="941"/>
      <c r="DG28" s="930"/>
      <c r="DH28" s="931"/>
      <c r="DI28" s="931"/>
      <c r="DJ28" s="931"/>
      <c r="DK28" s="941"/>
      <c r="DL28" s="930"/>
      <c r="DM28" s="931"/>
      <c r="DN28" s="931"/>
      <c r="DO28" s="931"/>
      <c r="DP28" s="941"/>
      <c r="DQ28" s="930"/>
      <c r="DR28" s="931"/>
      <c r="DS28" s="931"/>
      <c r="DT28" s="931"/>
      <c r="DU28" s="941"/>
      <c r="DV28" s="923"/>
      <c r="DW28" s="924"/>
      <c r="DX28" s="924"/>
      <c r="DY28" s="924"/>
      <c r="DZ28" s="942"/>
      <c r="EA28" s="53"/>
    </row>
    <row r="29" spans="1:131" ht="26.25" customHeight="1" x14ac:dyDescent="0.2">
      <c r="A29" s="59">
        <v>2</v>
      </c>
      <c r="B29" s="923" t="s">
        <v>120</v>
      </c>
      <c r="C29" s="924"/>
      <c r="D29" s="924"/>
      <c r="E29" s="924"/>
      <c r="F29" s="924"/>
      <c r="G29" s="924"/>
      <c r="H29" s="924"/>
      <c r="I29" s="924"/>
      <c r="J29" s="924"/>
      <c r="K29" s="924"/>
      <c r="L29" s="924"/>
      <c r="M29" s="924"/>
      <c r="N29" s="924"/>
      <c r="O29" s="924"/>
      <c r="P29" s="925"/>
      <c r="Q29" s="926">
        <v>10607</v>
      </c>
      <c r="R29" s="927"/>
      <c r="S29" s="927"/>
      <c r="T29" s="927"/>
      <c r="U29" s="927"/>
      <c r="V29" s="927">
        <v>10512</v>
      </c>
      <c r="W29" s="927"/>
      <c r="X29" s="927"/>
      <c r="Y29" s="927"/>
      <c r="Z29" s="927"/>
      <c r="AA29" s="927">
        <v>95</v>
      </c>
      <c r="AB29" s="927"/>
      <c r="AC29" s="927"/>
      <c r="AD29" s="927"/>
      <c r="AE29" s="933"/>
      <c r="AF29" s="953">
        <v>95</v>
      </c>
      <c r="AG29" s="931"/>
      <c r="AH29" s="931"/>
      <c r="AI29" s="931"/>
      <c r="AJ29" s="954"/>
      <c r="AK29" s="932">
        <v>1632</v>
      </c>
      <c r="AL29" s="927"/>
      <c r="AM29" s="927"/>
      <c r="AN29" s="927"/>
      <c r="AO29" s="927"/>
      <c r="AP29" s="927" t="s">
        <v>198</v>
      </c>
      <c r="AQ29" s="927"/>
      <c r="AR29" s="927"/>
      <c r="AS29" s="927"/>
      <c r="AT29" s="927"/>
      <c r="AU29" s="927" t="s">
        <v>198</v>
      </c>
      <c r="AV29" s="927"/>
      <c r="AW29" s="927"/>
      <c r="AX29" s="927"/>
      <c r="AY29" s="927"/>
      <c r="AZ29" s="960" t="s">
        <v>198</v>
      </c>
      <c r="BA29" s="960"/>
      <c r="BB29" s="960"/>
      <c r="BC29" s="960"/>
      <c r="BD29" s="960"/>
      <c r="BE29" s="928"/>
      <c r="BF29" s="928"/>
      <c r="BG29" s="928"/>
      <c r="BH29" s="928"/>
      <c r="BI29" s="929"/>
      <c r="BJ29" s="61"/>
      <c r="BK29" s="61"/>
      <c r="BL29" s="61"/>
      <c r="BM29" s="61"/>
      <c r="BN29" s="61"/>
      <c r="BO29" s="60"/>
      <c r="BP29" s="60"/>
      <c r="BQ29" s="57">
        <v>23</v>
      </c>
      <c r="BR29" s="77"/>
      <c r="BS29" s="923"/>
      <c r="BT29" s="924"/>
      <c r="BU29" s="924"/>
      <c r="BV29" s="924"/>
      <c r="BW29" s="924"/>
      <c r="BX29" s="924"/>
      <c r="BY29" s="924"/>
      <c r="BZ29" s="924"/>
      <c r="CA29" s="924"/>
      <c r="CB29" s="924"/>
      <c r="CC29" s="924"/>
      <c r="CD29" s="924"/>
      <c r="CE29" s="924"/>
      <c r="CF29" s="924"/>
      <c r="CG29" s="925"/>
      <c r="CH29" s="930"/>
      <c r="CI29" s="931"/>
      <c r="CJ29" s="931"/>
      <c r="CK29" s="931"/>
      <c r="CL29" s="941"/>
      <c r="CM29" s="930"/>
      <c r="CN29" s="931"/>
      <c r="CO29" s="931"/>
      <c r="CP29" s="931"/>
      <c r="CQ29" s="941"/>
      <c r="CR29" s="930"/>
      <c r="CS29" s="931"/>
      <c r="CT29" s="931"/>
      <c r="CU29" s="931"/>
      <c r="CV29" s="941"/>
      <c r="CW29" s="930"/>
      <c r="CX29" s="931"/>
      <c r="CY29" s="931"/>
      <c r="CZ29" s="931"/>
      <c r="DA29" s="941"/>
      <c r="DB29" s="930"/>
      <c r="DC29" s="931"/>
      <c r="DD29" s="931"/>
      <c r="DE29" s="931"/>
      <c r="DF29" s="941"/>
      <c r="DG29" s="930"/>
      <c r="DH29" s="931"/>
      <c r="DI29" s="931"/>
      <c r="DJ29" s="931"/>
      <c r="DK29" s="941"/>
      <c r="DL29" s="930"/>
      <c r="DM29" s="931"/>
      <c r="DN29" s="931"/>
      <c r="DO29" s="931"/>
      <c r="DP29" s="941"/>
      <c r="DQ29" s="930"/>
      <c r="DR29" s="931"/>
      <c r="DS29" s="931"/>
      <c r="DT29" s="931"/>
      <c r="DU29" s="941"/>
      <c r="DV29" s="923"/>
      <c r="DW29" s="924"/>
      <c r="DX29" s="924"/>
      <c r="DY29" s="924"/>
      <c r="DZ29" s="942"/>
      <c r="EA29" s="53"/>
    </row>
    <row r="30" spans="1:131" ht="26.25" customHeight="1" x14ac:dyDescent="0.2">
      <c r="A30" s="59">
        <v>3</v>
      </c>
      <c r="B30" s="923" t="s">
        <v>312</v>
      </c>
      <c r="C30" s="924"/>
      <c r="D30" s="924"/>
      <c r="E30" s="924"/>
      <c r="F30" s="924"/>
      <c r="G30" s="924"/>
      <c r="H30" s="924"/>
      <c r="I30" s="924"/>
      <c r="J30" s="924"/>
      <c r="K30" s="924"/>
      <c r="L30" s="924"/>
      <c r="M30" s="924"/>
      <c r="N30" s="924"/>
      <c r="O30" s="924"/>
      <c r="P30" s="925"/>
      <c r="Q30" s="926">
        <v>3258</v>
      </c>
      <c r="R30" s="927"/>
      <c r="S30" s="927"/>
      <c r="T30" s="927"/>
      <c r="U30" s="927"/>
      <c r="V30" s="927">
        <v>3253</v>
      </c>
      <c r="W30" s="927"/>
      <c r="X30" s="927"/>
      <c r="Y30" s="927"/>
      <c r="Z30" s="927"/>
      <c r="AA30" s="927">
        <v>5</v>
      </c>
      <c r="AB30" s="927"/>
      <c r="AC30" s="927"/>
      <c r="AD30" s="927"/>
      <c r="AE30" s="933"/>
      <c r="AF30" s="953">
        <v>5</v>
      </c>
      <c r="AG30" s="931"/>
      <c r="AH30" s="931"/>
      <c r="AI30" s="931"/>
      <c r="AJ30" s="954"/>
      <c r="AK30" s="932">
        <v>1590</v>
      </c>
      <c r="AL30" s="927"/>
      <c r="AM30" s="927"/>
      <c r="AN30" s="927"/>
      <c r="AO30" s="927"/>
      <c r="AP30" s="927" t="s">
        <v>198</v>
      </c>
      <c r="AQ30" s="927"/>
      <c r="AR30" s="927"/>
      <c r="AS30" s="927"/>
      <c r="AT30" s="927"/>
      <c r="AU30" s="927" t="s">
        <v>198</v>
      </c>
      <c r="AV30" s="927"/>
      <c r="AW30" s="927"/>
      <c r="AX30" s="927"/>
      <c r="AY30" s="927"/>
      <c r="AZ30" s="960" t="s">
        <v>198</v>
      </c>
      <c r="BA30" s="960"/>
      <c r="BB30" s="960"/>
      <c r="BC30" s="960"/>
      <c r="BD30" s="960"/>
      <c r="BE30" s="928"/>
      <c r="BF30" s="928"/>
      <c r="BG30" s="928"/>
      <c r="BH30" s="928"/>
      <c r="BI30" s="929"/>
      <c r="BJ30" s="61"/>
      <c r="BK30" s="61"/>
      <c r="BL30" s="61"/>
      <c r="BM30" s="61"/>
      <c r="BN30" s="61"/>
      <c r="BO30" s="60"/>
      <c r="BP30" s="60"/>
      <c r="BQ30" s="57">
        <v>24</v>
      </c>
      <c r="BR30" s="77"/>
      <c r="BS30" s="923"/>
      <c r="BT30" s="924"/>
      <c r="BU30" s="924"/>
      <c r="BV30" s="924"/>
      <c r="BW30" s="924"/>
      <c r="BX30" s="924"/>
      <c r="BY30" s="924"/>
      <c r="BZ30" s="924"/>
      <c r="CA30" s="924"/>
      <c r="CB30" s="924"/>
      <c r="CC30" s="924"/>
      <c r="CD30" s="924"/>
      <c r="CE30" s="924"/>
      <c r="CF30" s="924"/>
      <c r="CG30" s="925"/>
      <c r="CH30" s="930"/>
      <c r="CI30" s="931"/>
      <c r="CJ30" s="931"/>
      <c r="CK30" s="931"/>
      <c r="CL30" s="941"/>
      <c r="CM30" s="930"/>
      <c r="CN30" s="931"/>
      <c r="CO30" s="931"/>
      <c r="CP30" s="931"/>
      <c r="CQ30" s="941"/>
      <c r="CR30" s="930"/>
      <c r="CS30" s="931"/>
      <c r="CT30" s="931"/>
      <c r="CU30" s="931"/>
      <c r="CV30" s="941"/>
      <c r="CW30" s="930"/>
      <c r="CX30" s="931"/>
      <c r="CY30" s="931"/>
      <c r="CZ30" s="931"/>
      <c r="DA30" s="941"/>
      <c r="DB30" s="930"/>
      <c r="DC30" s="931"/>
      <c r="DD30" s="931"/>
      <c r="DE30" s="931"/>
      <c r="DF30" s="941"/>
      <c r="DG30" s="930"/>
      <c r="DH30" s="931"/>
      <c r="DI30" s="931"/>
      <c r="DJ30" s="931"/>
      <c r="DK30" s="941"/>
      <c r="DL30" s="930"/>
      <c r="DM30" s="931"/>
      <c r="DN30" s="931"/>
      <c r="DO30" s="931"/>
      <c r="DP30" s="941"/>
      <c r="DQ30" s="930"/>
      <c r="DR30" s="931"/>
      <c r="DS30" s="931"/>
      <c r="DT30" s="931"/>
      <c r="DU30" s="941"/>
      <c r="DV30" s="923"/>
      <c r="DW30" s="924"/>
      <c r="DX30" s="924"/>
      <c r="DY30" s="924"/>
      <c r="DZ30" s="942"/>
      <c r="EA30" s="53"/>
    </row>
    <row r="31" spans="1:131" ht="26.25" customHeight="1" x14ac:dyDescent="0.2">
      <c r="A31" s="59">
        <v>4</v>
      </c>
      <c r="B31" s="923" t="s">
        <v>455</v>
      </c>
      <c r="C31" s="924"/>
      <c r="D31" s="924"/>
      <c r="E31" s="924"/>
      <c r="F31" s="924"/>
      <c r="G31" s="924"/>
      <c r="H31" s="924"/>
      <c r="I31" s="924"/>
      <c r="J31" s="924"/>
      <c r="K31" s="924"/>
      <c r="L31" s="924"/>
      <c r="M31" s="924"/>
      <c r="N31" s="924"/>
      <c r="O31" s="924"/>
      <c r="P31" s="925"/>
      <c r="Q31" s="926">
        <v>19434</v>
      </c>
      <c r="R31" s="927"/>
      <c r="S31" s="927"/>
      <c r="T31" s="927"/>
      <c r="U31" s="927"/>
      <c r="V31" s="927">
        <v>17944</v>
      </c>
      <c r="W31" s="927"/>
      <c r="X31" s="927"/>
      <c r="Y31" s="927"/>
      <c r="Z31" s="927"/>
      <c r="AA31" s="927">
        <v>1490</v>
      </c>
      <c r="AB31" s="927"/>
      <c r="AC31" s="927"/>
      <c r="AD31" s="927"/>
      <c r="AE31" s="933"/>
      <c r="AF31" s="953">
        <v>7130</v>
      </c>
      <c r="AG31" s="931"/>
      <c r="AH31" s="931"/>
      <c r="AI31" s="931"/>
      <c r="AJ31" s="954"/>
      <c r="AK31" s="932">
        <v>862</v>
      </c>
      <c r="AL31" s="927"/>
      <c r="AM31" s="927"/>
      <c r="AN31" s="927"/>
      <c r="AO31" s="927"/>
      <c r="AP31" s="927">
        <v>4922</v>
      </c>
      <c r="AQ31" s="927"/>
      <c r="AR31" s="927"/>
      <c r="AS31" s="927"/>
      <c r="AT31" s="927"/>
      <c r="AU31" s="927">
        <v>2752</v>
      </c>
      <c r="AV31" s="927"/>
      <c r="AW31" s="927"/>
      <c r="AX31" s="927"/>
      <c r="AY31" s="927"/>
      <c r="AZ31" s="960" t="s">
        <v>198</v>
      </c>
      <c r="BA31" s="960"/>
      <c r="BB31" s="960"/>
      <c r="BC31" s="960"/>
      <c r="BD31" s="960"/>
      <c r="BE31" s="928" t="s">
        <v>456</v>
      </c>
      <c r="BF31" s="928"/>
      <c r="BG31" s="928"/>
      <c r="BH31" s="928"/>
      <c r="BI31" s="929"/>
      <c r="BJ31" s="61"/>
      <c r="BK31" s="61"/>
      <c r="BL31" s="61"/>
      <c r="BM31" s="61"/>
      <c r="BN31" s="61"/>
      <c r="BO31" s="60"/>
      <c r="BP31" s="60"/>
      <c r="BQ31" s="57">
        <v>25</v>
      </c>
      <c r="BR31" s="77"/>
      <c r="BS31" s="923"/>
      <c r="BT31" s="924"/>
      <c r="BU31" s="924"/>
      <c r="BV31" s="924"/>
      <c r="BW31" s="924"/>
      <c r="BX31" s="924"/>
      <c r="BY31" s="924"/>
      <c r="BZ31" s="924"/>
      <c r="CA31" s="924"/>
      <c r="CB31" s="924"/>
      <c r="CC31" s="924"/>
      <c r="CD31" s="924"/>
      <c r="CE31" s="924"/>
      <c r="CF31" s="924"/>
      <c r="CG31" s="925"/>
      <c r="CH31" s="930"/>
      <c r="CI31" s="931"/>
      <c r="CJ31" s="931"/>
      <c r="CK31" s="931"/>
      <c r="CL31" s="941"/>
      <c r="CM31" s="930"/>
      <c r="CN31" s="931"/>
      <c r="CO31" s="931"/>
      <c r="CP31" s="931"/>
      <c r="CQ31" s="941"/>
      <c r="CR31" s="930"/>
      <c r="CS31" s="931"/>
      <c r="CT31" s="931"/>
      <c r="CU31" s="931"/>
      <c r="CV31" s="941"/>
      <c r="CW31" s="930"/>
      <c r="CX31" s="931"/>
      <c r="CY31" s="931"/>
      <c r="CZ31" s="931"/>
      <c r="DA31" s="941"/>
      <c r="DB31" s="930"/>
      <c r="DC31" s="931"/>
      <c r="DD31" s="931"/>
      <c r="DE31" s="931"/>
      <c r="DF31" s="941"/>
      <c r="DG31" s="930"/>
      <c r="DH31" s="931"/>
      <c r="DI31" s="931"/>
      <c r="DJ31" s="931"/>
      <c r="DK31" s="941"/>
      <c r="DL31" s="930"/>
      <c r="DM31" s="931"/>
      <c r="DN31" s="931"/>
      <c r="DO31" s="931"/>
      <c r="DP31" s="941"/>
      <c r="DQ31" s="930"/>
      <c r="DR31" s="931"/>
      <c r="DS31" s="931"/>
      <c r="DT31" s="931"/>
      <c r="DU31" s="941"/>
      <c r="DV31" s="923"/>
      <c r="DW31" s="924"/>
      <c r="DX31" s="924"/>
      <c r="DY31" s="924"/>
      <c r="DZ31" s="942"/>
      <c r="EA31" s="53"/>
    </row>
    <row r="32" spans="1:131" ht="26.25" customHeight="1" x14ac:dyDescent="0.2">
      <c r="A32" s="59">
        <v>5</v>
      </c>
      <c r="B32" s="923" t="s">
        <v>457</v>
      </c>
      <c r="C32" s="924"/>
      <c r="D32" s="924"/>
      <c r="E32" s="924"/>
      <c r="F32" s="924"/>
      <c r="G32" s="924"/>
      <c r="H32" s="924"/>
      <c r="I32" s="924"/>
      <c r="J32" s="924"/>
      <c r="K32" s="924"/>
      <c r="L32" s="924"/>
      <c r="M32" s="924"/>
      <c r="N32" s="924"/>
      <c r="O32" s="924"/>
      <c r="P32" s="925"/>
      <c r="Q32" s="926">
        <v>81974</v>
      </c>
      <c r="R32" s="927"/>
      <c r="S32" s="927"/>
      <c r="T32" s="927"/>
      <c r="U32" s="927"/>
      <c r="V32" s="927">
        <v>79429</v>
      </c>
      <c r="W32" s="927"/>
      <c r="X32" s="927"/>
      <c r="Y32" s="927"/>
      <c r="Z32" s="927"/>
      <c r="AA32" s="927">
        <v>2545</v>
      </c>
      <c r="AB32" s="927"/>
      <c r="AC32" s="927"/>
      <c r="AD32" s="927"/>
      <c r="AE32" s="933"/>
      <c r="AF32" s="953">
        <v>8620</v>
      </c>
      <c r="AG32" s="931"/>
      <c r="AH32" s="931"/>
      <c r="AI32" s="931"/>
      <c r="AJ32" s="954"/>
      <c r="AK32" s="932" t="s">
        <v>198</v>
      </c>
      <c r="AL32" s="927"/>
      <c r="AM32" s="927"/>
      <c r="AN32" s="927"/>
      <c r="AO32" s="927"/>
      <c r="AP32" s="927" t="s">
        <v>198</v>
      </c>
      <c r="AQ32" s="927"/>
      <c r="AR32" s="927"/>
      <c r="AS32" s="927"/>
      <c r="AT32" s="927"/>
      <c r="AU32" s="927" t="s">
        <v>198</v>
      </c>
      <c r="AV32" s="927"/>
      <c r="AW32" s="927"/>
      <c r="AX32" s="927"/>
      <c r="AY32" s="927"/>
      <c r="AZ32" s="960" t="s">
        <v>198</v>
      </c>
      <c r="BA32" s="960"/>
      <c r="BB32" s="960"/>
      <c r="BC32" s="960"/>
      <c r="BD32" s="960"/>
      <c r="BE32" s="928" t="s">
        <v>456</v>
      </c>
      <c r="BF32" s="928"/>
      <c r="BG32" s="928"/>
      <c r="BH32" s="928"/>
      <c r="BI32" s="929"/>
      <c r="BJ32" s="61"/>
      <c r="BK32" s="61"/>
      <c r="BL32" s="61"/>
      <c r="BM32" s="61"/>
      <c r="BN32" s="61"/>
      <c r="BO32" s="60"/>
      <c r="BP32" s="60"/>
      <c r="BQ32" s="57">
        <v>26</v>
      </c>
      <c r="BR32" s="77"/>
      <c r="BS32" s="923"/>
      <c r="BT32" s="924"/>
      <c r="BU32" s="924"/>
      <c r="BV32" s="924"/>
      <c r="BW32" s="924"/>
      <c r="BX32" s="924"/>
      <c r="BY32" s="924"/>
      <c r="BZ32" s="924"/>
      <c r="CA32" s="924"/>
      <c r="CB32" s="924"/>
      <c r="CC32" s="924"/>
      <c r="CD32" s="924"/>
      <c r="CE32" s="924"/>
      <c r="CF32" s="924"/>
      <c r="CG32" s="925"/>
      <c r="CH32" s="930"/>
      <c r="CI32" s="931"/>
      <c r="CJ32" s="931"/>
      <c r="CK32" s="931"/>
      <c r="CL32" s="941"/>
      <c r="CM32" s="930"/>
      <c r="CN32" s="931"/>
      <c r="CO32" s="931"/>
      <c r="CP32" s="931"/>
      <c r="CQ32" s="941"/>
      <c r="CR32" s="930"/>
      <c r="CS32" s="931"/>
      <c r="CT32" s="931"/>
      <c r="CU32" s="931"/>
      <c r="CV32" s="941"/>
      <c r="CW32" s="930"/>
      <c r="CX32" s="931"/>
      <c r="CY32" s="931"/>
      <c r="CZ32" s="931"/>
      <c r="DA32" s="941"/>
      <c r="DB32" s="930"/>
      <c r="DC32" s="931"/>
      <c r="DD32" s="931"/>
      <c r="DE32" s="931"/>
      <c r="DF32" s="941"/>
      <c r="DG32" s="930"/>
      <c r="DH32" s="931"/>
      <c r="DI32" s="931"/>
      <c r="DJ32" s="931"/>
      <c r="DK32" s="941"/>
      <c r="DL32" s="930"/>
      <c r="DM32" s="931"/>
      <c r="DN32" s="931"/>
      <c r="DO32" s="931"/>
      <c r="DP32" s="941"/>
      <c r="DQ32" s="930"/>
      <c r="DR32" s="931"/>
      <c r="DS32" s="931"/>
      <c r="DT32" s="931"/>
      <c r="DU32" s="941"/>
      <c r="DV32" s="923"/>
      <c r="DW32" s="924"/>
      <c r="DX32" s="924"/>
      <c r="DY32" s="924"/>
      <c r="DZ32" s="942"/>
      <c r="EA32" s="53"/>
    </row>
    <row r="33" spans="1:131" ht="26.25" customHeight="1" x14ac:dyDescent="0.2">
      <c r="A33" s="59">
        <v>6</v>
      </c>
      <c r="B33" s="923" t="s">
        <v>349</v>
      </c>
      <c r="C33" s="924"/>
      <c r="D33" s="924"/>
      <c r="E33" s="924"/>
      <c r="F33" s="924"/>
      <c r="G33" s="924"/>
      <c r="H33" s="924"/>
      <c r="I33" s="924"/>
      <c r="J33" s="924"/>
      <c r="K33" s="924"/>
      <c r="L33" s="924"/>
      <c r="M33" s="924"/>
      <c r="N33" s="924"/>
      <c r="O33" s="924"/>
      <c r="P33" s="925"/>
      <c r="Q33" s="926">
        <v>3705</v>
      </c>
      <c r="R33" s="927"/>
      <c r="S33" s="927"/>
      <c r="T33" s="927"/>
      <c r="U33" s="927"/>
      <c r="V33" s="927">
        <v>3705</v>
      </c>
      <c r="W33" s="927"/>
      <c r="X33" s="927"/>
      <c r="Y33" s="927"/>
      <c r="Z33" s="927"/>
      <c r="AA33" s="927">
        <v>0</v>
      </c>
      <c r="AB33" s="927"/>
      <c r="AC33" s="927"/>
      <c r="AD33" s="927"/>
      <c r="AE33" s="933"/>
      <c r="AF33" s="953">
        <v>94</v>
      </c>
      <c r="AG33" s="931"/>
      <c r="AH33" s="931"/>
      <c r="AI33" s="931"/>
      <c r="AJ33" s="954"/>
      <c r="AK33" s="932">
        <v>1094</v>
      </c>
      <c r="AL33" s="927"/>
      <c r="AM33" s="927"/>
      <c r="AN33" s="927"/>
      <c r="AO33" s="927"/>
      <c r="AP33" s="927">
        <v>15527</v>
      </c>
      <c r="AQ33" s="927"/>
      <c r="AR33" s="927"/>
      <c r="AS33" s="927"/>
      <c r="AT33" s="927"/>
      <c r="AU33" s="927">
        <v>9300</v>
      </c>
      <c r="AV33" s="927"/>
      <c r="AW33" s="927"/>
      <c r="AX33" s="927"/>
      <c r="AY33" s="927"/>
      <c r="AZ33" s="960" t="s">
        <v>198</v>
      </c>
      <c r="BA33" s="960"/>
      <c r="BB33" s="960"/>
      <c r="BC33" s="960"/>
      <c r="BD33" s="960"/>
      <c r="BE33" s="928" t="s">
        <v>456</v>
      </c>
      <c r="BF33" s="928"/>
      <c r="BG33" s="928"/>
      <c r="BH33" s="928"/>
      <c r="BI33" s="929"/>
      <c r="BJ33" s="61"/>
      <c r="BK33" s="61"/>
      <c r="BL33" s="61"/>
      <c r="BM33" s="61"/>
      <c r="BN33" s="61"/>
      <c r="BO33" s="60"/>
      <c r="BP33" s="60"/>
      <c r="BQ33" s="57">
        <v>27</v>
      </c>
      <c r="BR33" s="77"/>
      <c r="BS33" s="923"/>
      <c r="BT33" s="924"/>
      <c r="BU33" s="924"/>
      <c r="BV33" s="924"/>
      <c r="BW33" s="924"/>
      <c r="BX33" s="924"/>
      <c r="BY33" s="924"/>
      <c r="BZ33" s="924"/>
      <c r="CA33" s="924"/>
      <c r="CB33" s="924"/>
      <c r="CC33" s="924"/>
      <c r="CD33" s="924"/>
      <c r="CE33" s="924"/>
      <c r="CF33" s="924"/>
      <c r="CG33" s="925"/>
      <c r="CH33" s="930"/>
      <c r="CI33" s="931"/>
      <c r="CJ33" s="931"/>
      <c r="CK33" s="931"/>
      <c r="CL33" s="941"/>
      <c r="CM33" s="930"/>
      <c r="CN33" s="931"/>
      <c r="CO33" s="931"/>
      <c r="CP33" s="931"/>
      <c r="CQ33" s="941"/>
      <c r="CR33" s="930"/>
      <c r="CS33" s="931"/>
      <c r="CT33" s="931"/>
      <c r="CU33" s="931"/>
      <c r="CV33" s="941"/>
      <c r="CW33" s="930"/>
      <c r="CX33" s="931"/>
      <c r="CY33" s="931"/>
      <c r="CZ33" s="931"/>
      <c r="DA33" s="941"/>
      <c r="DB33" s="930"/>
      <c r="DC33" s="931"/>
      <c r="DD33" s="931"/>
      <c r="DE33" s="931"/>
      <c r="DF33" s="941"/>
      <c r="DG33" s="930"/>
      <c r="DH33" s="931"/>
      <c r="DI33" s="931"/>
      <c r="DJ33" s="931"/>
      <c r="DK33" s="941"/>
      <c r="DL33" s="930"/>
      <c r="DM33" s="931"/>
      <c r="DN33" s="931"/>
      <c r="DO33" s="931"/>
      <c r="DP33" s="941"/>
      <c r="DQ33" s="930"/>
      <c r="DR33" s="931"/>
      <c r="DS33" s="931"/>
      <c r="DT33" s="931"/>
      <c r="DU33" s="941"/>
      <c r="DV33" s="923"/>
      <c r="DW33" s="924"/>
      <c r="DX33" s="924"/>
      <c r="DY33" s="924"/>
      <c r="DZ33" s="942"/>
      <c r="EA33" s="53"/>
    </row>
    <row r="34" spans="1:131" ht="26.25" customHeight="1" x14ac:dyDescent="0.2">
      <c r="A34" s="59">
        <v>7</v>
      </c>
      <c r="B34" s="923"/>
      <c r="C34" s="924"/>
      <c r="D34" s="924"/>
      <c r="E34" s="924"/>
      <c r="F34" s="924"/>
      <c r="G34" s="924"/>
      <c r="H34" s="924"/>
      <c r="I34" s="924"/>
      <c r="J34" s="924"/>
      <c r="K34" s="924"/>
      <c r="L34" s="924"/>
      <c r="M34" s="924"/>
      <c r="N34" s="924"/>
      <c r="O34" s="924"/>
      <c r="P34" s="925"/>
      <c r="Q34" s="926"/>
      <c r="R34" s="927"/>
      <c r="S34" s="927"/>
      <c r="T34" s="927"/>
      <c r="U34" s="927"/>
      <c r="V34" s="927"/>
      <c r="W34" s="927"/>
      <c r="X34" s="927"/>
      <c r="Y34" s="927"/>
      <c r="Z34" s="927"/>
      <c r="AA34" s="927"/>
      <c r="AB34" s="927"/>
      <c r="AC34" s="927"/>
      <c r="AD34" s="927"/>
      <c r="AE34" s="933"/>
      <c r="AF34" s="953"/>
      <c r="AG34" s="931"/>
      <c r="AH34" s="931"/>
      <c r="AI34" s="931"/>
      <c r="AJ34" s="954"/>
      <c r="AK34" s="932"/>
      <c r="AL34" s="927"/>
      <c r="AM34" s="927"/>
      <c r="AN34" s="927"/>
      <c r="AO34" s="927"/>
      <c r="AP34" s="927"/>
      <c r="AQ34" s="927"/>
      <c r="AR34" s="927"/>
      <c r="AS34" s="927"/>
      <c r="AT34" s="927"/>
      <c r="AU34" s="927"/>
      <c r="AV34" s="927"/>
      <c r="AW34" s="927"/>
      <c r="AX34" s="927"/>
      <c r="AY34" s="927"/>
      <c r="AZ34" s="960"/>
      <c r="BA34" s="960"/>
      <c r="BB34" s="960"/>
      <c r="BC34" s="960"/>
      <c r="BD34" s="960"/>
      <c r="BE34" s="928"/>
      <c r="BF34" s="928"/>
      <c r="BG34" s="928"/>
      <c r="BH34" s="928"/>
      <c r="BI34" s="929"/>
      <c r="BJ34" s="61"/>
      <c r="BK34" s="61"/>
      <c r="BL34" s="61"/>
      <c r="BM34" s="61"/>
      <c r="BN34" s="61"/>
      <c r="BO34" s="60"/>
      <c r="BP34" s="60"/>
      <c r="BQ34" s="57">
        <v>28</v>
      </c>
      <c r="BR34" s="77"/>
      <c r="BS34" s="923"/>
      <c r="BT34" s="924"/>
      <c r="BU34" s="924"/>
      <c r="BV34" s="924"/>
      <c r="BW34" s="924"/>
      <c r="BX34" s="924"/>
      <c r="BY34" s="924"/>
      <c r="BZ34" s="924"/>
      <c r="CA34" s="924"/>
      <c r="CB34" s="924"/>
      <c r="CC34" s="924"/>
      <c r="CD34" s="924"/>
      <c r="CE34" s="924"/>
      <c r="CF34" s="924"/>
      <c r="CG34" s="925"/>
      <c r="CH34" s="930"/>
      <c r="CI34" s="931"/>
      <c r="CJ34" s="931"/>
      <c r="CK34" s="931"/>
      <c r="CL34" s="941"/>
      <c r="CM34" s="930"/>
      <c r="CN34" s="931"/>
      <c r="CO34" s="931"/>
      <c r="CP34" s="931"/>
      <c r="CQ34" s="941"/>
      <c r="CR34" s="930"/>
      <c r="CS34" s="931"/>
      <c r="CT34" s="931"/>
      <c r="CU34" s="931"/>
      <c r="CV34" s="941"/>
      <c r="CW34" s="930"/>
      <c r="CX34" s="931"/>
      <c r="CY34" s="931"/>
      <c r="CZ34" s="931"/>
      <c r="DA34" s="941"/>
      <c r="DB34" s="930"/>
      <c r="DC34" s="931"/>
      <c r="DD34" s="931"/>
      <c r="DE34" s="931"/>
      <c r="DF34" s="941"/>
      <c r="DG34" s="930"/>
      <c r="DH34" s="931"/>
      <c r="DI34" s="931"/>
      <c r="DJ34" s="931"/>
      <c r="DK34" s="941"/>
      <c r="DL34" s="930"/>
      <c r="DM34" s="931"/>
      <c r="DN34" s="931"/>
      <c r="DO34" s="931"/>
      <c r="DP34" s="941"/>
      <c r="DQ34" s="930"/>
      <c r="DR34" s="931"/>
      <c r="DS34" s="931"/>
      <c r="DT34" s="931"/>
      <c r="DU34" s="941"/>
      <c r="DV34" s="923"/>
      <c r="DW34" s="924"/>
      <c r="DX34" s="924"/>
      <c r="DY34" s="924"/>
      <c r="DZ34" s="942"/>
      <c r="EA34" s="53"/>
    </row>
    <row r="35" spans="1:131" ht="26.25" customHeight="1" x14ac:dyDescent="0.2">
      <c r="A35" s="59">
        <v>8</v>
      </c>
      <c r="B35" s="923"/>
      <c r="C35" s="924"/>
      <c r="D35" s="924"/>
      <c r="E35" s="924"/>
      <c r="F35" s="924"/>
      <c r="G35" s="924"/>
      <c r="H35" s="924"/>
      <c r="I35" s="924"/>
      <c r="J35" s="924"/>
      <c r="K35" s="924"/>
      <c r="L35" s="924"/>
      <c r="M35" s="924"/>
      <c r="N35" s="924"/>
      <c r="O35" s="924"/>
      <c r="P35" s="925"/>
      <c r="Q35" s="926"/>
      <c r="R35" s="927"/>
      <c r="S35" s="927"/>
      <c r="T35" s="927"/>
      <c r="U35" s="927"/>
      <c r="V35" s="927"/>
      <c r="W35" s="927"/>
      <c r="X35" s="927"/>
      <c r="Y35" s="927"/>
      <c r="Z35" s="927"/>
      <c r="AA35" s="927"/>
      <c r="AB35" s="927"/>
      <c r="AC35" s="927"/>
      <c r="AD35" s="927"/>
      <c r="AE35" s="933"/>
      <c r="AF35" s="953"/>
      <c r="AG35" s="931"/>
      <c r="AH35" s="931"/>
      <c r="AI35" s="931"/>
      <c r="AJ35" s="954"/>
      <c r="AK35" s="932"/>
      <c r="AL35" s="927"/>
      <c r="AM35" s="927"/>
      <c r="AN35" s="927"/>
      <c r="AO35" s="927"/>
      <c r="AP35" s="927"/>
      <c r="AQ35" s="927"/>
      <c r="AR35" s="927"/>
      <c r="AS35" s="927"/>
      <c r="AT35" s="927"/>
      <c r="AU35" s="927"/>
      <c r="AV35" s="927"/>
      <c r="AW35" s="927"/>
      <c r="AX35" s="927"/>
      <c r="AY35" s="927"/>
      <c r="AZ35" s="960"/>
      <c r="BA35" s="960"/>
      <c r="BB35" s="960"/>
      <c r="BC35" s="960"/>
      <c r="BD35" s="960"/>
      <c r="BE35" s="928"/>
      <c r="BF35" s="928"/>
      <c r="BG35" s="928"/>
      <c r="BH35" s="928"/>
      <c r="BI35" s="929"/>
      <c r="BJ35" s="61"/>
      <c r="BK35" s="61"/>
      <c r="BL35" s="61"/>
      <c r="BM35" s="61"/>
      <c r="BN35" s="61"/>
      <c r="BO35" s="60"/>
      <c r="BP35" s="60"/>
      <c r="BQ35" s="57">
        <v>29</v>
      </c>
      <c r="BR35" s="77"/>
      <c r="BS35" s="923"/>
      <c r="BT35" s="924"/>
      <c r="BU35" s="924"/>
      <c r="BV35" s="924"/>
      <c r="BW35" s="924"/>
      <c r="BX35" s="924"/>
      <c r="BY35" s="924"/>
      <c r="BZ35" s="924"/>
      <c r="CA35" s="924"/>
      <c r="CB35" s="924"/>
      <c r="CC35" s="924"/>
      <c r="CD35" s="924"/>
      <c r="CE35" s="924"/>
      <c r="CF35" s="924"/>
      <c r="CG35" s="925"/>
      <c r="CH35" s="930"/>
      <c r="CI35" s="931"/>
      <c r="CJ35" s="931"/>
      <c r="CK35" s="931"/>
      <c r="CL35" s="941"/>
      <c r="CM35" s="930"/>
      <c r="CN35" s="931"/>
      <c r="CO35" s="931"/>
      <c r="CP35" s="931"/>
      <c r="CQ35" s="941"/>
      <c r="CR35" s="930"/>
      <c r="CS35" s="931"/>
      <c r="CT35" s="931"/>
      <c r="CU35" s="931"/>
      <c r="CV35" s="941"/>
      <c r="CW35" s="930"/>
      <c r="CX35" s="931"/>
      <c r="CY35" s="931"/>
      <c r="CZ35" s="931"/>
      <c r="DA35" s="941"/>
      <c r="DB35" s="930"/>
      <c r="DC35" s="931"/>
      <c r="DD35" s="931"/>
      <c r="DE35" s="931"/>
      <c r="DF35" s="941"/>
      <c r="DG35" s="930"/>
      <c r="DH35" s="931"/>
      <c r="DI35" s="931"/>
      <c r="DJ35" s="931"/>
      <c r="DK35" s="941"/>
      <c r="DL35" s="930"/>
      <c r="DM35" s="931"/>
      <c r="DN35" s="931"/>
      <c r="DO35" s="931"/>
      <c r="DP35" s="941"/>
      <c r="DQ35" s="930"/>
      <c r="DR35" s="931"/>
      <c r="DS35" s="931"/>
      <c r="DT35" s="931"/>
      <c r="DU35" s="941"/>
      <c r="DV35" s="923"/>
      <c r="DW35" s="924"/>
      <c r="DX35" s="924"/>
      <c r="DY35" s="924"/>
      <c r="DZ35" s="942"/>
      <c r="EA35" s="53"/>
    </row>
    <row r="36" spans="1:131" ht="26.25" customHeight="1" x14ac:dyDescent="0.2">
      <c r="A36" s="59">
        <v>9</v>
      </c>
      <c r="B36" s="923"/>
      <c r="C36" s="924"/>
      <c r="D36" s="924"/>
      <c r="E36" s="924"/>
      <c r="F36" s="924"/>
      <c r="G36" s="924"/>
      <c r="H36" s="924"/>
      <c r="I36" s="924"/>
      <c r="J36" s="924"/>
      <c r="K36" s="924"/>
      <c r="L36" s="924"/>
      <c r="M36" s="924"/>
      <c r="N36" s="924"/>
      <c r="O36" s="924"/>
      <c r="P36" s="925"/>
      <c r="Q36" s="926"/>
      <c r="R36" s="927"/>
      <c r="S36" s="927"/>
      <c r="T36" s="927"/>
      <c r="U36" s="927"/>
      <c r="V36" s="927"/>
      <c r="W36" s="927"/>
      <c r="X36" s="927"/>
      <c r="Y36" s="927"/>
      <c r="Z36" s="927"/>
      <c r="AA36" s="927"/>
      <c r="AB36" s="927"/>
      <c r="AC36" s="927"/>
      <c r="AD36" s="927"/>
      <c r="AE36" s="933"/>
      <c r="AF36" s="953"/>
      <c r="AG36" s="931"/>
      <c r="AH36" s="931"/>
      <c r="AI36" s="931"/>
      <c r="AJ36" s="954"/>
      <c r="AK36" s="932"/>
      <c r="AL36" s="927"/>
      <c r="AM36" s="927"/>
      <c r="AN36" s="927"/>
      <c r="AO36" s="927"/>
      <c r="AP36" s="927"/>
      <c r="AQ36" s="927"/>
      <c r="AR36" s="927"/>
      <c r="AS36" s="927"/>
      <c r="AT36" s="927"/>
      <c r="AU36" s="927"/>
      <c r="AV36" s="927"/>
      <c r="AW36" s="927"/>
      <c r="AX36" s="927"/>
      <c r="AY36" s="927"/>
      <c r="AZ36" s="960"/>
      <c r="BA36" s="960"/>
      <c r="BB36" s="960"/>
      <c r="BC36" s="960"/>
      <c r="BD36" s="960"/>
      <c r="BE36" s="928"/>
      <c r="BF36" s="928"/>
      <c r="BG36" s="928"/>
      <c r="BH36" s="928"/>
      <c r="BI36" s="929"/>
      <c r="BJ36" s="61"/>
      <c r="BK36" s="61"/>
      <c r="BL36" s="61"/>
      <c r="BM36" s="61"/>
      <c r="BN36" s="61"/>
      <c r="BO36" s="60"/>
      <c r="BP36" s="60"/>
      <c r="BQ36" s="57">
        <v>30</v>
      </c>
      <c r="BR36" s="77"/>
      <c r="BS36" s="923"/>
      <c r="BT36" s="924"/>
      <c r="BU36" s="924"/>
      <c r="BV36" s="924"/>
      <c r="BW36" s="924"/>
      <c r="BX36" s="924"/>
      <c r="BY36" s="924"/>
      <c r="BZ36" s="924"/>
      <c r="CA36" s="924"/>
      <c r="CB36" s="924"/>
      <c r="CC36" s="924"/>
      <c r="CD36" s="924"/>
      <c r="CE36" s="924"/>
      <c r="CF36" s="924"/>
      <c r="CG36" s="925"/>
      <c r="CH36" s="930"/>
      <c r="CI36" s="931"/>
      <c r="CJ36" s="931"/>
      <c r="CK36" s="931"/>
      <c r="CL36" s="941"/>
      <c r="CM36" s="930"/>
      <c r="CN36" s="931"/>
      <c r="CO36" s="931"/>
      <c r="CP36" s="931"/>
      <c r="CQ36" s="941"/>
      <c r="CR36" s="930"/>
      <c r="CS36" s="931"/>
      <c r="CT36" s="931"/>
      <c r="CU36" s="931"/>
      <c r="CV36" s="941"/>
      <c r="CW36" s="930"/>
      <c r="CX36" s="931"/>
      <c r="CY36" s="931"/>
      <c r="CZ36" s="931"/>
      <c r="DA36" s="941"/>
      <c r="DB36" s="930"/>
      <c r="DC36" s="931"/>
      <c r="DD36" s="931"/>
      <c r="DE36" s="931"/>
      <c r="DF36" s="941"/>
      <c r="DG36" s="930"/>
      <c r="DH36" s="931"/>
      <c r="DI36" s="931"/>
      <c r="DJ36" s="931"/>
      <c r="DK36" s="941"/>
      <c r="DL36" s="930"/>
      <c r="DM36" s="931"/>
      <c r="DN36" s="931"/>
      <c r="DO36" s="931"/>
      <c r="DP36" s="941"/>
      <c r="DQ36" s="930"/>
      <c r="DR36" s="931"/>
      <c r="DS36" s="931"/>
      <c r="DT36" s="931"/>
      <c r="DU36" s="941"/>
      <c r="DV36" s="923"/>
      <c r="DW36" s="924"/>
      <c r="DX36" s="924"/>
      <c r="DY36" s="924"/>
      <c r="DZ36" s="942"/>
      <c r="EA36" s="53"/>
    </row>
    <row r="37" spans="1:131" ht="26.25" customHeight="1" x14ac:dyDescent="0.2">
      <c r="A37" s="59">
        <v>10</v>
      </c>
      <c r="B37" s="923"/>
      <c r="C37" s="924"/>
      <c r="D37" s="924"/>
      <c r="E37" s="924"/>
      <c r="F37" s="924"/>
      <c r="G37" s="924"/>
      <c r="H37" s="924"/>
      <c r="I37" s="924"/>
      <c r="J37" s="924"/>
      <c r="K37" s="924"/>
      <c r="L37" s="924"/>
      <c r="M37" s="924"/>
      <c r="N37" s="924"/>
      <c r="O37" s="924"/>
      <c r="P37" s="925"/>
      <c r="Q37" s="926"/>
      <c r="R37" s="927"/>
      <c r="S37" s="927"/>
      <c r="T37" s="927"/>
      <c r="U37" s="927"/>
      <c r="V37" s="927"/>
      <c r="W37" s="927"/>
      <c r="X37" s="927"/>
      <c r="Y37" s="927"/>
      <c r="Z37" s="927"/>
      <c r="AA37" s="927"/>
      <c r="AB37" s="927"/>
      <c r="AC37" s="927"/>
      <c r="AD37" s="927"/>
      <c r="AE37" s="933"/>
      <c r="AF37" s="953"/>
      <c r="AG37" s="931"/>
      <c r="AH37" s="931"/>
      <c r="AI37" s="931"/>
      <c r="AJ37" s="954"/>
      <c r="AK37" s="932"/>
      <c r="AL37" s="927"/>
      <c r="AM37" s="927"/>
      <c r="AN37" s="927"/>
      <c r="AO37" s="927"/>
      <c r="AP37" s="927"/>
      <c r="AQ37" s="927"/>
      <c r="AR37" s="927"/>
      <c r="AS37" s="927"/>
      <c r="AT37" s="927"/>
      <c r="AU37" s="927"/>
      <c r="AV37" s="927"/>
      <c r="AW37" s="927"/>
      <c r="AX37" s="927"/>
      <c r="AY37" s="927"/>
      <c r="AZ37" s="960"/>
      <c r="BA37" s="960"/>
      <c r="BB37" s="960"/>
      <c r="BC37" s="960"/>
      <c r="BD37" s="960"/>
      <c r="BE37" s="928"/>
      <c r="BF37" s="928"/>
      <c r="BG37" s="928"/>
      <c r="BH37" s="928"/>
      <c r="BI37" s="929"/>
      <c r="BJ37" s="61"/>
      <c r="BK37" s="61"/>
      <c r="BL37" s="61"/>
      <c r="BM37" s="61"/>
      <c r="BN37" s="61"/>
      <c r="BO37" s="60"/>
      <c r="BP37" s="60"/>
      <c r="BQ37" s="57">
        <v>31</v>
      </c>
      <c r="BR37" s="77"/>
      <c r="BS37" s="923"/>
      <c r="BT37" s="924"/>
      <c r="BU37" s="924"/>
      <c r="BV37" s="924"/>
      <c r="BW37" s="924"/>
      <c r="BX37" s="924"/>
      <c r="BY37" s="924"/>
      <c r="BZ37" s="924"/>
      <c r="CA37" s="924"/>
      <c r="CB37" s="924"/>
      <c r="CC37" s="924"/>
      <c r="CD37" s="924"/>
      <c r="CE37" s="924"/>
      <c r="CF37" s="924"/>
      <c r="CG37" s="925"/>
      <c r="CH37" s="930"/>
      <c r="CI37" s="931"/>
      <c r="CJ37" s="931"/>
      <c r="CK37" s="931"/>
      <c r="CL37" s="941"/>
      <c r="CM37" s="930"/>
      <c r="CN37" s="931"/>
      <c r="CO37" s="931"/>
      <c r="CP37" s="931"/>
      <c r="CQ37" s="941"/>
      <c r="CR37" s="930"/>
      <c r="CS37" s="931"/>
      <c r="CT37" s="931"/>
      <c r="CU37" s="931"/>
      <c r="CV37" s="941"/>
      <c r="CW37" s="930"/>
      <c r="CX37" s="931"/>
      <c r="CY37" s="931"/>
      <c r="CZ37" s="931"/>
      <c r="DA37" s="941"/>
      <c r="DB37" s="930"/>
      <c r="DC37" s="931"/>
      <c r="DD37" s="931"/>
      <c r="DE37" s="931"/>
      <c r="DF37" s="941"/>
      <c r="DG37" s="930"/>
      <c r="DH37" s="931"/>
      <c r="DI37" s="931"/>
      <c r="DJ37" s="931"/>
      <c r="DK37" s="941"/>
      <c r="DL37" s="930"/>
      <c r="DM37" s="931"/>
      <c r="DN37" s="931"/>
      <c r="DO37" s="931"/>
      <c r="DP37" s="941"/>
      <c r="DQ37" s="930"/>
      <c r="DR37" s="931"/>
      <c r="DS37" s="931"/>
      <c r="DT37" s="931"/>
      <c r="DU37" s="941"/>
      <c r="DV37" s="923"/>
      <c r="DW37" s="924"/>
      <c r="DX37" s="924"/>
      <c r="DY37" s="924"/>
      <c r="DZ37" s="942"/>
      <c r="EA37" s="53"/>
    </row>
    <row r="38" spans="1:131" ht="26.25" customHeight="1" x14ac:dyDescent="0.2">
      <c r="A38" s="59">
        <v>11</v>
      </c>
      <c r="B38" s="923"/>
      <c r="C38" s="924"/>
      <c r="D38" s="924"/>
      <c r="E38" s="924"/>
      <c r="F38" s="924"/>
      <c r="G38" s="924"/>
      <c r="H38" s="924"/>
      <c r="I38" s="924"/>
      <c r="J38" s="924"/>
      <c r="K38" s="924"/>
      <c r="L38" s="924"/>
      <c r="M38" s="924"/>
      <c r="N38" s="924"/>
      <c r="O38" s="924"/>
      <c r="P38" s="925"/>
      <c r="Q38" s="926"/>
      <c r="R38" s="927"/>
      <c r="S38" s="927"/>
      <c r="T38" s="927"/>
      <c r="U38" s="927"/>
      <c r="V38" s="927"/>
      <c r="W38" s="927"/>
      <c r="X38" s="927"/>
      <c r="Y38" s="927"/>
      <c r="Z38" s="927"/>
      <c r="AA38" s="927"/>
      <c r="AB38" s="927"/>
      <c r="AC38" s="927"/>
      <c r="AD38" s="927"/>
      <c r="AE38" s="933"/>
      <c r="AF38" s="953"/>
      <c r="AG38" s="931"/>
      <c r="AH38" s="931"/>
      <c r="AI38" s="931"/>
      <c r="AJ38" s="954"/>
      <c r="AK38" s="932"/>
      <c r="AL38" s="927"/>
      <c r="AM38" s="927"/>
      <c r="AN38" s="927"/>
      <c r="AO38" s="927"/>
      <c r="AP38" s="927"/>
      <c r="AQ38" s="927"/>
      <c r="AR38" s="927"/>
      <c r="AS38" s="927"/>
      <c r="AT38" s="927"/>
      <c r="AU38" s="927"/>
      <c r="AV38" s="927"/>
      <c r="AW38" s="927"/>
      <c r="AX38" s="927"/>
      <c r="AY38" s="927"/>
      <c r="AZ38" s="960"/>
      <c r="BA38" s="960"/>
      <c r="BB38" s="960"/>
      <c r="BC38" s="960"/>
      <c r="BD38" s="960"/>
      <c r="BE38" s="928"/>
      <c r="BF38" s="928"/>
      <c r="BG38" s="928"/>
      <c r="BH38" s="928"/>
      <c r="BI38" s="929"/>
      <c r="BJ38" s="61"/>
      <c r="BK38" s="61"/>
      <c r="BL38" s="61"/>
      <c r="BM38" s="61"/>
      <c r="BN38" s="61"/>
      <c r="BO38" s="60"/>
      <c r="BP38" s="60"/>
      <c r="BQ38" s="57">
        <v>32</v>
      </c>
      <c r="BR38" s="77"/>
      <c r="BS38" s="923"/>
      <c r="BT38" s="924"/>
      <c r="BU38" s="924"/>
      <c r="BV38" s="924"/>
      <c r="BW38" s="924"/>
      <c r="BX38" s="924"/>
      <c r="BY38" s="924"/>
      <c r="BZ38" s="924"/>
      <c r="CA38" s="924"/>
      <c r="CB38" s="924"/>
      <c r="CC38" s="924"/>
      <c r="CD38" s="924"/>
      <c r="CE38" s="924"/>
      <c r="CF38" s="924"/>
      <c r="CG38" s="925"/>
      <c r="CH38" s="930"/>
      <c r="CI38" s="931"/>
      <c r="CJ38" s="931"/>
      <c r="CK38" s="931"/>
      <c r="CL38" s="941"/>
      <c r="CM38" s="930"/>
      <c r="CN38" s="931"/>
      <c r="CO38" s="931"/>
      <c r="CP38" s="931"/>
      <c r="CQ38" s="941"/>
      <c r="CR38" s="930"/>
      <c r="CS38" s="931"/>
      <c r="CT38" s="931"/>
      <c r="CU38" s="931"/>
      <c r="CV38" s="941"/>
      <c r="CW38" s="930"/>
      <c r="CX38" s="931"/>
      <c r="CY38" s="931"/>
      <c r="CZ38" s="931"/>
      <c r="DA38" s="941"/>
      <c r="DB38" s="930"/>
      <c r="DC38" s="931"/>
      <c r="DD38" s="931"/>
      <c r="DE38" s="931"/>
      <c r="DF38" s="941"/>
      <c r="DG38" s="930"/>
      <c r="DH38" s="931"/>
      <c r="DI38" s="931"/>
      <c r="DJ38" s="931"/>
      <c r="DK38" s="941"/>
      <c r="DL38" s="930"/>
      <c r="DM38" s="931"/>
      <c r="DN38" s="931"/>
      <c r="DO38" s="931"/>
      <c r="DP38" s="941"/>
      <c r="DQ38" s="930"/>
      <c r="DR38" s="931"/>
      <c r="DS38" s="931"/>
      <c r="DT38" s="931"/>
      <c r="DU38" s="941"/>
      <c r="DV38" s="923"/>
      <c r="DW38" s="924"/>
      <c r="DX38" s="924"/>
      <c r="DY38" s="924"/>
      <c r="DZ38" s="942"/>
      <c r="EA38" s="53"/>
    </row>
    <row r="39" spans="1:131" ht="26.25" customHeight="1" x14ac:dyDescent="0.2">
      <c r="A39" s="59">
        <v>12</v>
      </c>
      <c r="B39" s="923"/>
      <c r="C39" s="924"/>
      <c r="D39" s="924"/>
      <c r="E39" s="924"/>
      <c r="F39" s="924"/>
      <c r="G39" s="924"/>
      <c r="H39" s="924"/>
      <c r="I39" s="924"/>
      <c r="J39" s="924"/>
      <c r="K39" s="924"/>
      <c r="L39" s="924"/>
      <c r="M39" s="924"/>
      <c r="N39" s="924"/>
      <c r="O39" s="924"/>
      <c r="P39" s="925"/>
      <c r="Q39" s="926"/>
      <c r="R39" s="927"/>
      <c r="S39" s="927"/>
      <c r="T39" s="927"/>
      <c r="U39" s="927"/>
      <c r="V39" s="927"/>
      <c r="W39" s="927"/>
      <c r="X39" s="927"/>
      <c r="Y39" s="927"/>
      <c r="Z39" s="927"/>
      <c r="AA39" s="927"/>
      <c r="AB39" s="927"/>
      <c r="AC39" s="927"/>
      <c r="AD39" s="927"/>
      <c r="AE39" s="933"/>
      <c r="AF39" s="953"/>
      <c r="AG39" s="931"/>
      <c r="AH39" s="931"/>
      <c r="AI39" s="931"/>
      <c r="AJ39" s="954"/>
      <c r="AK39" s="932"/>
      <c r="AL39" s="927"/>
      <c r="AM39" s="927"/>
      <c r="AN39" s="927"/>
      <c r="AO39" s="927"/>
      <c r="AP39" s="927"/>
      <c r="AQ39" s="927"/>
      <c r="AR39" s="927"/>
      <c r="AS39" s="927"/>
      <c r="AT39" s="927"/>
      <c r="AU39" s="927"/>
      <c r="AV39" s="927"/>
      <c r="AW39" s="927"/>
      <c r="AX39" s="927"/>
      <c r="AY39" s="927"/>
      <c r="AZ39" s="960"/>
      <c r="BA39" s="960"/>
      <c r="BB39" s="960"/>
      <c r="BC39" s="960"/>
      <c r="BD39" s="960"/>
      <c r="BE39" s="928"/>
      <c r="BF39" s="928"/>
      <c r="BG39" s="928"/>
      <c r="BH39" s="928"/>
      <c r="BI39" s="929"/>
      <c r="BJ39" s="61"/>
      <c r="BK39" s="61"/>
      <c r="BL39" s="61"/>
      <c r="BM39" s="61"/>
      <c r="BN39" s="61"/>
      <c r="BO39" s="60"/>
      <c r="BP39" s="60"/>
      <c r="BQ39" s="57">
        <v>33</v>
      </c>
      <c r="BR39" s="77"/>
      <c r="BS39" s="923"/>
      <c r="BT39" s="924"/>
      <c r="BU39" s="924"/>
      <c r="BV39" s="924"/>
      <c r="BW39" s="924"/>
      <c r="BX39" s="924"/>
      <c r="BY39" s="924"/>
      <c r="BZ39" s="924"/>
      <c r="CA39" s="924"/>
      <c r="CB39" s="924"/>
      <c r="CC39" s="924"/>
      <c r="CD39" s="924"/>
      <c r="CE39" s="924"/>
      <c r="CF39" s="924"/>
      <c r="CG39" s="925"/>
      <c r="CH39" s="930"/>
      <c r="CI39" s="931"/>
      <c r="CJ39" s="931"/>
      <c r="CK39" s="931"/>
      <c r="CL39" s="941"/>
      <c r="CM39" s="930"/>
      <c r="CN39" s="931"/>
      <c r="CO39" s="931"/>
      <c r="CP39" s="931"/>
      <c r="CQ39" s="941"/>
      <c r="CR39" s="930"/>
      <c r="CS39" s="931"/>
      <c r="CT39" s="931"/>
      <c r="CU39" s="931"/>
      <c r="CV39" s="941"/>
      <c r="CW39" s="930"/>
      <c r="CX39" s="931"/>
      <c r="CY39" s="931"/>
      <c r="CZ39" s="931"/>
      <c r="DA39" s="941"/>
      <c r="DB39" s="930"/>
      <c r="DC39" s="931"/>
      <c r="DD39" s="931"/>
      <c r="DE39" s="931"/>
      <c r="DF39" s="941"/>
      <c r="DG39" s="930"/>
      <c r="DH39" s="931"/>
      <c r="DI39" s="931"/>
      <c r="DJ39" s="931"/>
      <c r="DK39" s="941"/>
      <c r="DL39" s="930"/>
      <c r="DM39" s="931"/>
      <c r="DN39" s="931"/>
      <c r="DO39" s="931"/>
      <c r="DP39" s="941"/>
      <c r="DQ39" s="930"/>
      <c r="DR39" s="931"/>
      <c r="DS39" s="931"/>
      <c r="DT39" s="931"/>
      <c r="DU39" s="941"/>
      <c r="DV39" s="923"/>
      <c r="DW39" s="924"/>
      <c r="DX39" s="924"/>
      <c r="DY39" s="924"/>
      <c r="DZ39" s="942"/>
      <c r="EA39" s="53"/>
    </row>
    <row r="40" spans="1:131" ht="26.25" customHeight="1" x14ac:dyDescent="0.2">
      <c r="A40" s="57">
        <v>13</v>
      </c>
      <c r="B40" s="923"/>
      <c r="C40" s="924"/>
      <c r="D40" s="924"/>
      <c r="E40" s="924"/>
      <c r="F40" s="924"/>
      <c r="G40" s="924"/>
      <c r="H40" s="924"/>
      <c r="I40" s="924"/>
      <c r="J40" s="924"/>
      <c r="K40" s="924"/>
      <c r="L40" s="924"/>
      <c r="M40" s="924"/>
      <c r="N40" s="924"/>
      <c r="O40" s="924"/>
      <c r="P40" s="925"/>
      <c r="Q40" s="926"/>
      <c r="R40" s="927"/>
      <c r="S40" s="927"/>
      <c r="T40" s="927"/>
      <c r="U40" s="927"/>
      <c r="V40" s="927"/>
      <c r="W40" s="927"/>
      <c r="X40" s="927"/>
      <c r="Y40" s="927"/>
      <c r="Z40" s="927"/>
      <c r="AA40" s="927"/>
      <c r="AB40" s="927"/>
      <c r="AC40" s="927"/>
      <c r="AD40" s="927"/>
      <c r="AE40" s="933"/>
      <c r="AF40" s="953"/>
      <c r="AG40" s="931"/>
      <c r="AH40" s="931"/>
      <c r="AI40" s="931"/>
      <c r="AJ40" s="954"/>
      <c r="AK40" s="932"/>
      <c r="AL40" s="927"/>
      <c r="AM40" s="927"/>
      <c r="AN40" s="927"/>
      <c r="AO40" s="927"/>
      <c r="AP40" s="927"/>
      <c r="AQ40" s="927"/>
      <c r="AR40" s="927"/>
      <c r="AS40" s="927"/>
      <c r="AT40" s="927"/>
      <c r="AU40" s="927"/>
      <c r="AV40" s="927"/>
      <c r="AW40" s="927"/>
      <c r="AX40" s="927"/>
      <c r="AY40" s="927"/>
      <c r="AZ40" s="960"/>
      <c r="BA40" s="960"/>
      <c r="BB40" s="960"/>
      <c r="BC40" s="960"/>
      <c r="BD40" s="960"/>
      <c r="BE40" s="928"/>
      <c r="BF40" s="928"/>
      <c r="BG40" s="928"/>
      <c r="BH40" s="928"/>
      <c r="BI40" s="929"/>
      <c r="BJ40" s="61"/>
      <c r="BK40" s="61"/>
      <c r="BL40" s="61"/>
      <c r="BM40" s="61"/>
      <c r="BN40" s="61"/>
      <c r="BO40" s="60"/>
      <c r="BP40" s="60"/>
      <c r="BQ40" s="57">
        <v>34</v>
      </c>
      <c r="BR40" s="77"/>
      <c r="BS40" s="923"/>
      <c r="BT40" s="924"/>
      <c r="BU40" s="924"/>
      <c r="BV40" s="924"/>
      <c r="BW40" s="924"/>
      <c r="BX40" s="924"/>
      <c r="BY40" s="924"/>
      <c r="BZ40" s="924"/>
      <c r="CA40" s="924"/>
      <c r="CB40" s="924"/>
      <c r="CC40" s="924"/>
      <c r="CD40" s="924"/>
      <c r="CE40" s="924"/>
      <c r="CF40" s="924"/>
      <c r="CG40" s="925"/>
      <c r="CH40" s="930"/>
      <c r="CI40" s="931"/>
      <c r="CJ40" s="931"/>
      <c r="CK40" s="931"/>
      <c r="CL40" s="941"/>
      <c r="CM40" s="930"/>
      <c r="CN40" s="931"/>
      <c r="CO40" s="931"/>
      <c r="CP40" s="931"/>
      <c r="CQ40" s="941"/>
      <c r="CR40" s="930"/>
      <c r="CS40" s="931"/>
      <c r="CT40" s="931"/>
      <c r="CU40" s="931"/>
      <c r="CV40" s="941"/>
      <c r="CW40" s="930"/>
      <c r="CX40" s="931"/>
      <c r="CY40" s="931"/>
      <c r="CZ40" s="931"/>
      <c r="DA40" s="941"/>
      <c r="DB40" s="930"/>
      <c r="DC40" s="931"/>
      <c r="DD40" s="931"/>
      <c r="DE40" s="931"/>
      <c r="DF40" s="941"/>
      <c r="DG40" s="930"/>
      <c r="DH40" s="931"/>
      <c r="DI40" s="931"/>
      <c r="DJ40" s="931"/>
      <c r="DK40" s="941"/>
      <c r="DL40" s="930"/>
      <c r="DM40" s="931"/>
      <c r="DN40" s="931"/>
      <c r="DO40" s="931"/>
      <c r="DP40" s="941"/>
      <c r="DQ40" s="930"/>
      <c r="DR40" s="931"/>
      <c r="DS40" s="931"/>
      <c r="DT40" s="931"/>
      <c r="DU40" s="941"/>
      <c r="DV40" s="923"/>
      <c r="DW40" s="924"/>
      <c r="DX40" s="924"/>
      <c r="DY40" s="924"/>
      <c r="DZ40" s="942"/>
      <c r="EA40" s="53"/>
    </row>
    <row r="41" spans="1:131" ht="26.25" customHeight="1" x14ac:dyDescent="0.2">
      <c r="A41" s="57">
        <v>14</v>
      </c>
      <c r="B41" s="923"/>
      <c r="C41" s="924"/>
      <c r="D41" s="924"/>
      <c r="E41" s="924"/>
      <c r="F41" s="924"/>
      <c r="G41" s="924"/>
      <c r="H41" s="924"/>
      <c r="I41" s="924"/>
      <c r="J41" s="924"/>
      <c r="K41" s="924"/>
      <c r="L41" s="924"/>
      <c r="M41" s="924"/>
      <c r="N41" s="924"/>
      <c r="O41" s="924"/>
      <c r="P41" s="925"/>
      <c r="Q41" s="926"/>
      <c r="R41" s="927"/>
      <c r="S41" s="927"/>
      <c r="T41" s="927"/>
      <c r="U41" s="927"/>
      <c r="V41" s="927"/>
      <c r="W41" s="927"/>
      <c r="X41" s="927"/>
      <c r="Y41" s="927"/>
      <c r="Z41" s="927"/>
      <c r="AA41" s="927"/>
      <c r="AB41" s="927"/>
      <c r="AC41" s="927"/>
      <c r="AD41" s="927"/>
      <c r="AE41" s="933"/>
      <c r="AF41" s="953"/>
      <c r="AG41" s="931"/>
      <c r="AH41" s="931"/>
      <c r="AI41" s="931"/>
      <c r="AJ41" s="954"/>
      <c r="AK41" s="932"/>
      <c r="AL41" s="927"/>
      <c r="AM41" s="927"/>
      <c r="AN41" s="927"/>
      <c r="AO41" s="927"/>
      <c r="AP41" s="927"/>
      <c r="AQ41" s="927"/>
      <c r="AR41" s="927"/>
      <c r="AS41" s="927"/>
      <c r="AT41" s="927"/>
      <c r="AU41" s="927"/>
      <c r="AV41" s="927"/>
      <c r="AW41" s="927"/>
      <c r="AX41" s="927"/>
      <c r="AY41" s="927"/>
      <c r="AZ41" s="960"/>
      <c r="BA41" s="960"/>
      <c r="BB41" s="960"/>
      <c r="BC41" s="960"/>
      <c r="BD41" s="960"/>
      <c r="BE41" s="928"/>
      <c r="BF41" s="928"/>
      <c r="BG41" s="928"/>
      <c r="BH41" s="928"/>
      <c r="BI41" s="929"/>
      <c r="BJ41" s="61"/>
      <c r="BK41" s="61"/>
      <c r="BL41" s="61"/>
      <c r="BM41" s="61"/>
      <c r="BN41" s="61"/>
      <c r="BO41" s="60"/>
      <c r="BP41" s="60"/>
      <c r="BQ41" s="57">
        <v>35</v>
      </c>
      <c r="BR41" s="77"/>
      <c r="BS41" s="923"/>
      <c r="BT41" s="924"/>
      <c r="BU41" s="924"/>
      <c r="BV41" s="924"/>
      <c r="BW41" s="924"/>
      <c r="BX41" s="924"/>
      <c r="BY41" s="924"/>
      <c r="BZ41" s="924"/>
      <c r="CA41" s="924"/>
      <c r="CB41" s="924"/>
      <c r="CC41" s="924"/>
      <c r="CD41" s="924"/>
      <c r="CE41" s="924"/>
      <c r="CF41" s="924"/>
      <c r="CG41" s="925"/>
      <c r="CH41" s="930"/>
      <c r="CI41" s="931"/>
      <c r="CJ41" s="931"/>
      <c r="CK41" s="931"/>
      <c r="CL41" s="941"/>
      <c r="CM41" s="930"/>
      <c r="CN41" s="931"/>
      <c r="CO41" s="931"/>
      <c r="CP41" s="931"/>
      <c r="CQ41" s="941"/>
      <c r="CR41" s="930"/>
      <c r="CS41" s="931"/>
      <c r="CT41" s="931"/>
      <c r="CU41" s="931"/>
      <c r="CV41" s="941"/>
      <c r="CW41" s="930"/>
      <c r="CX41" s="931"/>
      <c r="CY41" s="931"/>
      <c r="CZ41" s="931"/>
      <c r="DA41" s="941"/>
      <c r="DB41" s="930"/>
      <c r="DC41" s="931"/>
      <c r="DD41" s="931"/>
      <c r="DE41" s="931"/>
      <c r="DF41" s="941"/>
      <c r="DG41" s="930"/>
      <c r="DH41" s="931"/>
      <c r="DI41" s="931"/>
      <c r="DJ41" s="931"/>
      <c r="DK41" s="941"/>
      <c r="DL41" s="930"/>
      <c r="DM41" s="931"/>
      <c r="DN41" s="931"/>
      <c r="DO41" s="931"/>
      <c r="DP41" s="941"/>
      <c r="DQ41" s="930"/>
      <c r="DR41" s="931"/>
      <c r="DS41" s="931"/>
      <c r="DT41" s="931"/>
      <c r="DU41" s="941"/>
      <c r="DV41" s="923"/>
      <c r="DW41" s="924"/>
      <c r="DX41" s="924"/>
      <c r="DY41" s="924"/>
      <c r="DZ41" s="942"/>
      <c r="EA41" s="53"/>
    </row>
    <row r="42" spans="1:131" ht="26.25" customHeight="1" x14ac:dyDescent="0.2">
      <c r="A42" s="57">
        <v>15</v>
      </c>
      <c r="B42" s="923"/>
      <c r="C42" s="924"/>
      <c r="D42" s="924"/>
      <c r="E42" s="924"/>
      <c r="F42" s="924"/>
      <c r="G42" s="924"/>
      <c r="H42" s="924"/>
      <c r="I42" s="924"/>
      <c r="J42" s="924"/>
      <c r="K42" s="924"/>
      <c r="L42" s="924"/>
      <c r="M42" s="924"/>
      <c r="N42" s="924"/>
      <c r="O42" s="924"/>
      <c r="P42" s="925"/>
      <c r="Q42" s="926"/>
      <c r="R42" s="927"/>
      <c r="S42" s="927"/>
      <c r="T42" s="927"/>
      <c r="U42" s="927"/>
      <c r="V42" s="927"/>
      <c r="W42" s="927"/>
      <c r="X42" s="927"/>
      <c r="Y42" s="927"/>
      <c r="Z42" s="927"/>
      <c r="AA42" s="927"/>
      <c r="AB42" s="927"/>
      <c r="AC42" s="927"/>
      <c r="AD42" s="927"/>
      <c r="AE42" s="933"/>
      <c r="AF42" s="953"/>
      <c r="AG42" s="931"/>
      <c r="AH42" s="931"/>
      <c r="AI42" s="931"/>
      <c r="AJ42" s="954"/>
      <c r="AK42" s="932"/>
      <c r="AL42" s="927"/>
      <c r="AM42" s="927"/>
      <c r="AN42" s="927"/>
      <c r="AO42" s="927"/>
      <c r="AP42" s="927"/>
      <c r="AQ42" s="927"/>
      <c r="AR42" s="927"/>
      <c r="AS42" s="927"/>
      <c r="AT42" s="927"/>
      <c r="AU42" s="927"/>
      <c r="AV42" s="927"/>
      <c r="AW42" s="927"/>
      <c r="AX42" s="927"/>
      <c r="AY42" s="927"/>
      <c r="AZ42" s="960"/>
      <c r="BA42" s="960"/>
      <c r="BB42" s="960"/>
      <c r="BC42" s="960"/>
      <c r="BD42" s="960"/>
      <c r="BE42" s="928"/>
      <c r="BF42" s="928"/>
      <c r="BG42" s="928"/>
      <c r="BH42" s="928"/>
      <c r="BI42" s="929"/>
      <c r="BJ42" s="61"/>
      <c r="BK42" s="61"/>
      <c r="BL42" s="61"/>
      <c r="BM42" s="61"/>
      <c r="BN42" s="61"/>
      <c r="BO42" s="60"/>
      <c r="BP42" s="60"/>
      <c r="BQ42" s="57">
        <v>36</v>
      </c>
      <c r="BR42" s="77"/>
      <c r="BS42" s="923"/>
      <c r="BT42" s="924"/>
      <c r="BU42" s="924"/>
      <c r="BV42" s="924"/>
      <c r="BW42" s="924"/>
      <c r="BX42" s="924"/>
      <c r="BY42" s="924"/>
      <c r="BZ42" s="924"/>
      <c r="CA42" s="924"/>
      <c r="CB42" s="924"/>
      <c r="CC42" s="924"/>
      <c r="CD42" s="924"/>
      <c r="CE42" s="924"/>
      <c r="CF42" s="924"/>
      <c r="CG42" s="925"/>
      <c r="CH42" s="930"/>
      <c r="CI42" s="931"/>
      <c r="CJ42" s="931"/>
      <c r="CK42" s="931"/>
      <c r="CL42" s="941"/>
      <c r="CM42" s="930"/>
      <c r="CN42" s="931"/>
      <c r="CO42" s="931"/>
      <c r="CP42" s="931"/>
      <c r="CQ42" s="941"/>
      <c r="CR42" s="930"/>
      <c r="CS42" s="931"/>
      <c r="CT42" s="931"/>
      <c r="CU42" s="931"/>
      <c r="CV42" s="941"/>
      <c r="CW42" s="930"/>
      <c r="CX42" s="931"/>
      <c r="CY42" s="931"/>
      <c r="CZ42" s="931"/>
      <c r="DA42" s="941"/>
      <c r="DB42" s="930"/>
      <c r="DC42" s="931"/>
      <c r="DD42" s="931"/>
      <c r="DE42" s="931"/>
      <c r="DF42" s="941"/>
      <c r="DG42" s="930"/>
      <c r="DH42" s="931"/>
      <c r="DI42" s="931"/>
      <c r="DJ42" s="931"/>
      <c r="DK42" s="941"/>
      <c r="DL42" s="930"/>
      <c r="DM42" s="931"/>
      <c r="DN42" s="931"/>
      <c r="DO42" s="931"/>
      <c r="DP42" s="941"/>
      <c r="DQ42" s="930"/>
      <c r="DR42" s="931"/>
      <c r="DS42" s="931"/>
      <c r="DT42" s="931"/>
      <c r="DU42" s="941"/>
      <c r="DV42" s="923"/>
      <c r="DW42" s="924"/>
      <c r="DX42" s="924"/>
      <c r="DY42" s="924"/>
      <c r="DZ42" s="942"/>
      <c r="EA42" s="53"/>
    </row>
    <row r="43" spans="1:131" ht="26.25" customHeight="1" x14ac:dyDescent="0.2">
      <c r="A43" s="57">
        <v>16</v>
      </c>
      <c r="B43" s="923"/>
      <c r="C43" s="924"/>
      <c r="D43" s="924"/>
      <c r="E43" s="924"/>
      <c r="F43" s="924"/>
      <c r="G43" s="924"/>
      <c r="H43" s="924"/>
      <c r="I43" s="924"/>
      <c r="J43" s="924"/>
      <c r="K43" s="924"/>
      <c r="L43" s="924"/>
      <c r="M43" s="924"/>
      <c r="N43" s="924"/>
      <c r="O43" s="924"/>
      <c r="P43" s="925"/>
      <c r="Q43" s="926"/>
      <c r="R43" s="927"/>
      <c r="S43" s="927"/>
      <c r="T43" s="927"/>
      <c r="U43" s="927"/>
      <c r="V43" s="927"/>
      <c r="W43" s="927"/>
      <c r="X43" s="927"/>
      <c r="Y43" s="927"/>
      <c r="Z43" s="927"/>
      <c r="AA43" s="927"/>
      <c r="AB43" s="927"/>
      <c r="AC43" s="927"/>
      <c r="AD43" s="927"/>
      <c r="AE43" s="933"/>
      <c r="AF43" s="953"/>
      <c r="AG43" s="931"/>
      <c r="AH43" s="931"/>
      <c r="AI43" s="931"/>
      <c r="AJ43" s="954"/>
      <c r="AK43" s="932"/>
      <c r="AL43" s="927"/>
      <c r="AM43" s="927"/>
      <c r="AN43" s="927"/>
      <c r="AO43" s="927"/>
      <c r="AP43" s="927"/>
      <c r="AQ43" s="927"/>
      <c r="AR43" s="927"/>
      <c r="AS43" s="927"/>
      <c r="AT43" s="927"/>
      <c r="AU43" s="927"/>
      <c r="AV43" s="927"/>
      <c r="AW43" s="927"/>
      <c r="AX43" s="927"/>
      <c r="AY43" s="927"/>
      <c r="AZ43" s="960"/>
      <c r="BA43" s="960"/>
      <c r="BB43" s="960"/>
      <c r="BC43" s="960"/>
      <c r="BD43" s="960"/>
      <c r="BE43" s="928"/>
      <c r="BF43" s="928"/>
      <c r="BG43" s="928"/>
      <c r="BH43" s="928"/>
      <c r="BI43" s="929"/>
      <c r="BJ43" s="61"/>
      <c r="BK43" s="61"/>
      <c r="BL43" s="61"/>
      <c r="BM43" s="61"/>
      <c r="BN43" s="61"/>
      <c r="BO43" s="60"/>
      <c r="BP43" s="60"/>
      <c r="BQ43" s="57">
        <v>37</v>
      </c>
      <c r="BR43" s="77"/>
      <c r="BS43" s="923"/>
      <c r="BT43" s="924"/>
      <c r="BU43" s="924"/>
      <c r="BV43" s="924"/>
      <c r="BW43" s="924"/>
      <c r="BX43" s="924"/>
      <c r="BY43" s="924"/>
      <c r="BZ43" s="924"/>
      <c r="CA43" s="924"/>
      <c r="CB43" s="924"/>
      <c r="CC43" s="924"/>
      <c r="CD43" s="924"/>
      <c r="CE43" s="924"/>
      <c r="CF43" s="924"/>
      <c r="CG43" s="925"/>
      <c r="CH43" s="930"/>
      <c r="CI43" s="931"/>
      <c r="CJ43" s="931"/>
      <c r="CK43" s="931"/>
      <c r="CL43" s="941"/>
      <c r="CM43" s="930"/>
      <c r="CN43" s="931"/>
      <c r="CO43" s="931"/>
      <c r="CP43" s="931"/>
      <c r="CQ43" s="941"/>
      <c r="CR43" s="930"/>
      <c r="CS43" s="931"/>
      <c r="CT43" s="931"/>
      <c r="CU43" s="931"/>
      <c r="CV43" s="941"/>
      <c r="CW43" s="930"/>
      <c r="CX43" s="931"/>
      <c r="CY43" s="931"/>
      <c r="CZ43" s="931"/>
      <c r="DA43" s="941"/>
      <c r="DB43" s="930"/>
      <c r="DC43" s="931"/>
      <c r="DD43" s="931"/>
      <c r="DE43" s="931"/>
      <c r="DF43" s="941"/>
      <c r="DG43" s="930"/>
      <c r="DH43" s="931"/>
      <c r="DI43" s="931"/>
      <c r="DJ43" s="931"/>
      <c r="DK43" s="941"/>
      <c r="DL43" s="930"/>
      <c r="DM43" s="931"/>
      <c r="DN43" s="931"/>
      <c r="DO43" s="931"/>
      <c r="DP43" s="941"/>
      <c r="DQ43" s="930"/>
      <c r="DR43" s="931"/>
      <c r="DS43" s="931"/>
      <c r="DT43" s="931"/>
      <c r="DU43" s="941"/>
      <c r="DV43" s="923"/>
      <c r="DW43" s="924"/>
      <c r="DX43" s="924"/>
      <c r="DY43" s="924"/>
      <c r="DZ43" s="942"/>
      <c r="EA43" s="53"/>
    </row>
    <row r="44" spans="1:131" ht="26.25" customHeight="1" x14ac:dyDescent="0.2">
      <c r="A44" s="57">
        <v>17</v>
      </c>
      <c r="B44" s="923"/>
      <c r="C44" s="924"/>
      <c r="D44" s="924"/>
      <c r="E44" s="924"/>
      <c r="F44" s="924"/>
      <c r="G44" s="924"/>
      <c r="H44" s="924"/>
      <c r="I44" s="924"/>
      <c r="J44" s="924"/>
      <c r="K44" s="924"/>
      <c r="L44" s="924"/>
      <c r="M44" s="924"/>
      <c r="N44" s="924"/>
      <c r="O44" s="924"/>
      <c r="P44" s="925"/>
      <c r="Q44" s="926"/>
      <c r="R44" s="927"/>
      <c r="S44" s="927"/>
      <c r="T44" s="927"/>
      <c r="U44" s="927"/>
      <c r="V44" s="927"/>
      <c r="W44" s="927"/>
      <c r="X44" s="927"/>
      <c r="Y44" s="927"/>
      <c r="Z44" s="927"/>
      <c r="AA44" s="927"/>
      <c r="AB44" s="927"/>
      <c r="AC44" s="927"/>
      <c r="AD44" s="927"/>
      <c r="AE44" s="933"/>
      <c r="AF44" s="953"/>
      <c r="AG44" s="931"/>
      <c r="AH44" s="931"/>
      <c r="AI44" s="931"/>
      <c r="AJ44" s="954"/>
      <c r="AK44" s="932"/>
      <c r="AL44" s="927"/>
      <c r="AM44" s="927"/>
      <c r="AN44" s="927"/>
      <c r="AO44" s="927"/>
      <c r="AP44" s="927"/>
      <c r="AQ44" s="927"/>
      <c r="AR44" s="927"/>
      <c r="AS44" s="927"/>
      <c r="AT44" s="927"/>
      <c r="AU44" s="927"/>
      <c r="AV44" s="927"/>
      <c r="AW44" s="927"/>
      <c r="AX44" s="927"/>
      <c r="AY44" s="927"/>
      <c r="AZ44" s="960"/>
      <c r="BA44" s="960"/>
      <c r="BB44" s="960"/>
      <c r="BC44" s="960"/>
      <c r="BD44" s="960"/>
      <c r="BE44" s="928"/>
      <c r="BF44" s="928"/>
      <c r="BG44" s="928"/>
      <c r="BH44" s="928"/>
      <c r="BI44" s="929"/>
      <c r="BJ44" s="61"/>
      <c r="BK44" s="61"/>
      <c r="BL44" s="61"/>
      <c r="BM44" s="61"/>
      <c r="BN44" s="61"/>
      <c r="BO44" s="60"/>
      <c r="BP44" s="60"/>
      <c r="BQ44" s="57">
        <v>38</v>
      </c>
      <c r="BR44" s="77"/>
      <c r="BS44" s="923"/>
      <c r="BT44" s="924"/>
      <c r="BU44" s="924"/>
      <c r="BV44" s="924"/>
      <c r="BW44" s="924"/>
      <c r="BX44" s="924"/>
      <c r="BY44" s="924"/>
      <c r="BZ44" s="924"/>
      <c r="CA44" s="924"/>
      <c r="CB44" s="924"/>
      <c r="CC44" s="924"/>
      <c r="CD44" s="924"/>
      <c r="CE44" s="924"/>
      <c r="CF44" s="924"/>
      <c r="CG44" s="925"/>
      <c r="CH44" s="930"/>
      <c r="CI44" s="931"/>
      <c r="CJ44" s="931"/>
      <c r="CK44" s="931"/>
      <c r="CL44" s="941"/>
      <c r="CM44" s="930"/>
      <c r="CN44" s="931"/>
      <c r="CO44" s="931"/>
      <c r="CP44" s="931"/>
      <c r="CQ44" s="941"/>
      <c r="CR44" s="930"/>
      <c r="CS44" s="931"/>
      <c r="CT44" s="931"/>
      <c r="CU44" s="931"/>
      <c r="CV44" s="941"/>
      <c r="CW44" s="930"/>
      <c r="CX44" s="931"/>
      <c r="CY44" s="931"/>
      <c r="CZ44" s="931"/>
      <c r="DA44" s="941"/>
      <c r="DB44" s="930"/>
      <c r="DC44" s="931"/>
      <c r="DD44" s="931"/>
      <c r="DE44" s="931"/>
      <c r="DF44" s="941"/>
      <c r="DG44" s="930"/>
      <c r="DH44" s="931"/>
      <c r="DI44" s="931"/>
      <c r="DJ44" s="931"/>
      <c r="DK44" s="941"/>
      <c r="DL44" s="930"/>
      <c r="DM44" s="931"/>
      <c r="DN44" s="931"/>
      <c r="DO44" s="931"/>
      <c r="DP44" s="941"/>
      <c r="DQ44" s="930"/>
      <c r="DR44" s="931"/>
      <c r="DS44" s="931"/>
      <c r="DT44" s="931"/>
      <c r="DU44" s="941"/>
      <c r="DV44" s="923"/>
      <c r="DW44" s="924"/>
      <c r="DX44" s="924"/>
      <c r="DY44" s="924"/>
      <c r="DZ44" s="942"/>
      <c r="EA44" s="53"/>
    </row>
    <row r="45" spans="1:131" ht="26.25" customHeight="1" x14ac:dyDescent="0.2">
      <c r="A45" s="57">
        <v>18</v>
      </c>
      <c r="B45" s="923"/>
      <c r="C45" s="924"/>
      <c r="D45" s="924"/>
      <c r="E45" s="924"/>
      <c r="F45" s="924"/>
      <c r="G45" s="924"/>
      <c r="H45" s="924"/>
      <c r="I45" s="924"/>
      <c r="J45" s="924"/>
      <c r="K45" s="924"/>
      <c r="L45" s="924"/>
      <c r="M45" s="924"/>
      <c r="N45" s="924"/>
      <c r="O45" s="924"/>
      <c r="P45" s="925"/>
      <c r="Q45" s="926"/>
      <c r="R45" s="927"/>
      <c r="S45" s="927"/>
      <c r="T45" s="927"/>
      <c r="U45" s="927"/>
      <c r="V45" s="927"/>
      <c r="W45" s="927"/>
      <c r="X45" s="927"/>
      <c r="Y45" s="927"/>
      <c r="Z45" s="927"/>
      <c r="AA45" s="927"/>
      <c r="AB45" s="927"/>
      <c r="AC45" s="927"/>
      <c r="AD45" s="927"/>
      <c r="AE45" s="933"/>
      <c r="AF45" s="953"/>
      <c r="AG45" s="931"/>
      <c r="AH45" s="931"/>
      <c r="AI45" s="931"/>
      <c r="AJ45" s="954"/>
      <c r="AK45" s="932"/>
      <c r="AL45" s="927"/>
      <c r="AM45" s="927"/>
      <c r="AN45" s="927"/>
      <c r="AO45" s="927"/>
      <c r="AP45" s="927"/>
      <c r="AQ45" s="927"/>
      <c r="AR45" s="927"/>
      <c r="AS45" s="927"/>
      <c r="AT45" s="927"/>
      <c r="AU45" s="927"/>
      <c r="AV45" s="927"/>
      <c r="AW45" s="927"/>
      <c r="AX45" s="927"/>
      <c r="AY45" s="927"/>
      <c r="AZ45" s="960"/>
      <c r="BA45" s="960"/>
      <c r="BB45" s="960"/>
      <c r="BC45" s="960"/>
      <c r="BD45" s="960"/>
      <c r="BE45" s="928"/>
      <c r="BF45" s="928"/>
      <c r="BG45" s="928"/>
      <c r="BH45" s="928"/>
      <c r="BI45" s="929"/>
      <c r="BJ45" s="61"/>
      <c r="BK45" s="61"/>
      <c r="BL45" s="61"/>
      <c r="BM45" s="61"/>
      <c r="BN45" s="61"/>
      <c r="BO45" s="60"/>
      <c r="BP45" s="60"/>
      <c r="BQ45" s="57">
        <v>39</v>
      </c>
      <c r="BR45" s="77"/>
      <c r="BS45" s="923"/>
      <c r="BT45" s="924"/>
      <c r="BU45" s="924"/>
      <c r="BV45" s="924"/>
      <c r="BW45" s="924"/>
      <c r="BX45" s="924"/>
      <c r="BY45" s="924"/>
      <c r="BZ45" s="924"/>
      <c r="CA45" s="924"/>
      <c r="CB45" s="924"/>
      <c r="CC45" s="924"/>
      <c r="CD45" s="924"/>
      <c r="CE45" s="924"/>
      <c r="CF45" s="924"/>
      <c r="CG45" s="925"/>
      <c r="CH45" s="930"/>
      <c r="CI45" s="931"/>
      <c r="CJ45" s="931"/>
      <c r="CK45" s="931"/>
      <c r="CL45" s="941"/>
      <c r="CM45" s="930"/>
      <c r="CN45" s="931"/>
      <c r="CO45" s="931"/>
      <c r="CP45" s="931"/>
      <c r="CQ45" s="941"/>
      <c r="CR45" s="930"/>
      <c r="CS45" s="931"/>
      <c r="CT45" s="931"/>
      <c r="CU45" s="931"/>
      <c r="CV45" s="941"/>
      <c r="CW45" s="930"/>
      <c r="CX45" s="931"/>
      <c r="CY45" s="931"/>
      <c r="CZ45" s="931"/>
      <c r="DA45" s="941"/>
      <c r="DB45" s="930"/>
      <c r="DC45" s="931"/>
      <c r="DD45" s="931"/>
      <c r="DE45" s="931"/>
      <c r="DF45" s="941"/>
      <c r="DG45" s="930"/>
      <c r="DH45" s="931"/>
      <c r="DI45" s="931"/>
      <c r="DJ45" s="931"/>
      <c r="DK45" s="941"/>
      <c r="DL45" s="930"/>
      <c r="DM45" s="931"/>
      <c r="DN45" s="931"/>
      <c r="DO45" s="931"/>
      <c r="DP45" s="941"/>
      <c r="DQ45" s="930"/>
      <c r="DR45" s="931"/>
      <c r="DS45" s="931"/>
      <c r="DT45" s="931"/>
      <c r="DU45" s="941"/>
      <c r="DV45" s="923"/>
      <c r="DW45" s="924"/>
      <c r="DX45" s="924"/>
      <c r="DY45" s="924"/>
      <c r="DZ45" s="942"/>
      <c r="EA45" s="53"/>
    </row>
    <row r="46" spans="1:131" ht="26.25" customHeight="1" x14ac:dyDescent="0.2">
      <c r="A46" s="57">
        <v>19</v>
      </c>
      <c r="B46" s="923"/>
      <c r="C46" s="924"/>
      <c r="D46" s="924"/>
      <c r="E46" s="924"/>
      <c r="F46" s="924"/>
      <c r="G46" s="924"/>
      <c r="H46" s="924"/>
      <c r="I46" s="924"/>
      <c r="J46" s="924"/>
      <c r="K46" s="924"/>
      <c r="L46" s="924"/>
      <c r="M46" s="924"/>
      <c r="N46" s="924"/>
      <c r="O46" s="924"/>
      <c r="P46" s="925"/>
      <c r="Q46" s="926"/>
      <c r="R46" s="927"/>
      <c r="S46" s="927"/>
      <c r="T46" s="927"/>
      <c r="U46" s="927"/>
      <c r="V46" s="927"/>
      <c r="W46" s="927"/>
      <c r="X46" s="927"/>
      <c r="Y46" s="927"/>
      <c r="Z46" s="927"/>
      <c r="AA46" s="927"/>
      <c r="AB46" s="927"/>
      <c r="AC46" s="927"/>
      <c r="AD46" s="927"/>
      <c r="AE46" s="933"/>
      <c r="AF46" s="953"/>
      <c r="AG46" s="931"/>
      <c r="AH46" s="931"/>
      <c r="AI46" s="931"/>
      <c r="AJ46" s="954"/>
      <c r="AK46" s="932"/>
      <c r="AL46" s="927"/>
      <c r="AM46" s="927"/>
      <c r="AN46" s="927"/>
      <c r="AO46" s="927"/>
      <c r="AP46" s="927"/>
      <c r="AQ46" s="927"/>
      <c r="AR46" s="927"/>
      <c r="AS46" s="927"/>
      <c r="AT46" s="927"/>
      <c r="AU46" s="927"/>
      <c r="AV46" s="927"/>
      <c r="AW46" s="927"/>
      <c r="AX46" s="927"/>
      <c r="AY46" s="927"/>
      <c r="AZ46" s="960"/>
      <c r="BA46" s="960"/>
      <c r="BB46" s="960"/>
      <c r="BC46" s="960"/>
      <c r="BD46" s="960"/>
      <c r="BE46" s="928"/>
      <c r="BF46" s="928"/>
      <c r="BG46" s="928"/>
      <c r="BH46" s="928"/>
      <c r="BI46" s="929"/>
      <c r="BJ46" s="61"/>
      <c r="BK46" s="61"/>
      <c r="BL46" s="61"/>
      <c r="BM46" s="61"/>
      <c r="BN46" s="61"/>
      <c r="BO46" s="60"/>
      <c r="BP46" s="60"/>
      <c r="BQ46" s="57">
        <v>40</v>
      </c>
      <c r="BR46" s="77"/>
      <c r="BS46" s="923"/>
      <c r="BT46" s="924"/>
      <c r="BU46" s="924"/>
      <c r="BV46" s="924"/>
      <c r="BW46" s="924"/>
      <c r="BX46" s="924"/>
      <c r="BY46" s="924"/>
      <c r="BZ46" s="924"/>
      <c r="CA46" s="924"/>
      <c r="CB46" s="924"/>
      <c r="CC46" s="924"/>
      <c r="CD46" s="924"/>
      <c r="CE46" s="924"/>
      <c r="CF46" s="924"/>
      <c r="CG46" s="925"/>
      <c r="CH46" s="930"/>
      <c r="CI46" s="931"/>
      <c r="CJ46" s="931"/>
      <c r="CK46" s="931"/>
      <c r="CL46" s="941"/>
      <c r="CM46" s="930"/>
      <c r="CN46" s="931"/>
      <c r="CO46" s="931"/>
      <c r="CP46" s="931"/>
      <c r="CQ46" s="941"/>
      <c r="CR46" s="930"/>
      <c r="CS46" s="931"/>
      <c r="CT46" s="931"/>
      <c r="CU46" s="931"/>
      <c r="CV46" s="941"/>
      <c r="CW46" s="930"/>
      <c r="CX46" s="931"/>
      <c r="CY46" s="931"/>
      <c r="CZ46" s="931"/>
      <c r="DA46" s="941"/>
      <c r="DB46" s="930"/>
      <c r="DC46" s="931"/>
      <c r="DD46" s="931"/>
      <c r="DE46" s="931"/>
      <c r="DF46" s="941"/>
      <c r="DG46" s="930"/>
      <c r="DH46" s="931"/>
      <c r="DI46" s="931"/>
      <c r="DJ46" s="931"/>
      <c r="DK46" s="941"/>
      <c r="DL46" s="930"/>
      <c r="DM46" s="931"/>
      <c r="DN46" s="931"/>
      <c r="DO46" s="931"/>
      <c r="DP46" s="941"/>
      <c r="DQ46" s="930"/>
      <c r="DR46" s="931"/>
      <c r="DS46" s="931"/>
      <c r="DT46" s="931"/>
      <c r="DU46" s="941"/>
      <c r="DV46" s="923"/>
      <c r="DW46" s="924"/>
      <c r="DX46" s="924"/>
      <c r="DY46" s="924"/>
      <c r="DZ46" s="942"/>
      <c r="EA46" s="53"/>
    </row>
    <row r="47" spans="1:131" ht="26.25" customHeight="1" x14ac:dyDescent="0.2">
      <c r="A47" s="57">
        <v>20</v>
      </c>
      <c r="B47" s="923"/>
      <c r="C47" s="924"/>
      <c r="D47" s="924"/>
      <c r="E47" s="924"/>
      <c r="F47" s="924"/>
      <c r="G47" s="924"/>
      <c r="H47" s="924"/>
      <c r="I47" s="924"/>
      <c r="J47" s="924"/>
      <c r="K47" s="924"/>
      <c r="L47" s="924"/>
      <c r="M47" s="924"/>
      <c r="N47" s="924"/>
      <c r="O47" s="924"/>
      <c r="P47" s="925"/>
      <c r="Q47" s="926"/>
      <c r="R47" s="927"/>
      <c r="S47" s="927"/>
      <c r="T47" s="927"/>
      <c r="U47" s="927"/>
      <c r="V47" s="927"/>
      <c r="W47" s="927"/>
      <c r="X47" s="927"/>
      <c r="Y47" s="927"/>
      <c r="Z47" s="927"/>
      <c r="AA47" s="927"/>
      <c r="AB47" s="927"/>
      <c r="AC47" s="927"/>
      <c r="AD47" s="927"/>
      <c r="AE47" s="933"/>
      <c r="AF47" s="953"/>
      <c r="AG47" s="931"/>
      <c r="AH47" s="931"/>
      <c r="AI47" s="931"/>
      <c r="AJ47" s="954"/>
      <c r="AK47" s="932"/>
      <c r="AL47" s="927"/>
      <c r="AM47" s="927"/>
      <c r="AN47" s="927"/>
      <c r="AO47" s="927"/>
      <c r="AP47" s="927"/>
      <c r="AQ47" s="927"/>
      <c r="AR47" s="927"/>
      <c r="AS47" s="927"/>
      <c r="AT47" s="927"/>
      <c r="AU47" s="927"/>
      <c r="AV47" s="927"/>
      <c r="AW47" s="927"/>
      <c r="AX47" s="927"/>
      <c r="AY47" s="927"/>
      <c r="AZ47" s="960"/>
      <c r="BA47" s="960"/>
      <c r="BB47" s="960"/>
      <c r="BC47" s="960"/>
      <c r="BD47" s="960"/>
      <c r="BE47" s="928"/>
      <c r="BF47" s="928"/>
      <c r="BG47" s="928"/>
      <c r="BH47" s="928"/>
      <c r="BI47" s="929"/>
      <c r="BJ47" s="61"/>
      <c r="BK47" s="61"/>
      <c r="BL47" s="61"/>
      <c r="BM47" s="61"/>
      <c r="BN47" s="61"/>
      <c r="BO47" s="60"/>
      <c r="BP47" s="60"/>
      <c r="BQ47" s="57">
        <v>41</v>
      </c>
      <c r="BR47" s="77"/>
      <c r="BS47" s="923"/>
      <c r="BT47" s="924"/>
      <c r="BU47" s="924"/>
      <c r="BV47" s="924"/>
      <c r="BW47" s="924"/>
      <c r="BX47" s="924"/>
      <c r="BY47" s="924"/>
      <c r="BZ47" s="924"/>
      <c r="CA47" s="924"/>
      <c r="CB47" s="924"/>
      <c r="CC47" s="924"/>
      <c r="CD47" s="924"/>
      <c r="CE47" s="924"/>
      <c r="CF47" s="924"/>
      <c r="CG47" s="925"/>
      <c r="CH47" s="930"/>
      <c r="CI47" s="931"/>
      <c r="CJ47" s="931"/>
      <c r="CK47" s="931"/>
      <c r="CL47" s="941"/>
      <c r="CM47" s="930"/>
      <c r="CN47" s="931"/>
      <c r="CO47" s="931"/>
      <c r="CP47" s="931"/>
      <c r="CQ47" s="941"/>
      <c r="CR47" s="930"/>
      <c r="CS47" s="931"/>
      <c r="CT47" s="931"/>
      <c r="CU47" s="931"/>
      <c r="CV47" s="941"/>
      <c r="CW47" s="930"/>
      <c r="CX47" s="931"/>
      <c r="CY47" s="931"/>
      <c r="CZ47" s="931"/>
      <c r="DA47" s="941"/>
      <c r="DB47" s="930"/>
      <c r="DC47" s="931"/>
      <c r="DD47" s="931"/>
      <c r="DE47" s="931"/>
      <c r="DF47" s="941"/>
      <c r="DG47" s="930"/>
      <c r="DH47" s="931"/>
      <c r="DI47" s="931"/>
      <c r="DJ47" s="931"/>
      <c r="DK47" s="941"/>
      <c r="DL47" s="930"/>
      <c r="DM47" s="931"/>
      <c r="DN47" s="931"/>
      <c r="DO47" s="931"/>
      <c r="DP47" s="941"/>
      <c r="DQ47" s="930"/>
      <c r="DR47" s="931"/>
      <c r="DS47" s="931"/>
      <c r="DT47" s="931"/>
      <c r="DU47" s="941"/>
      <c r="DV47" s="923"/>
      <c r="DW47" s="924"/>
      <c r="DX47" s="924"/>
      <c r="DY47" s="924"/>
      <c r="DZ47" s="942"/>
      <c r="EA47" s="53"/>
    </row>
    <row r="48" spans="1:131" ht="26.25" customHeight="1" x14ac:dyDescent="0.2">
      <c r="A48" s="57">
        <v>21</v>
      </c>
      <c r="B48" s="923"/>
      <c r="C48" s="924"/>
      <c r="D48" s="924"/>
      <c r="E48" s="924"/>
      <c r="F48" s="924"/>
      <c r="G48" s="924"/>
      <c r="H48" s="924"/>
      <c r="I48" s="924"/>
      <c r="J48" s="924"/>
      <c r="K48" s="924"/>
      <c r="L48" s="924"/>
      <c r="M48" s="924"/>
      <c r="N48" s="924"/>
      <c r="O48" s="924"/>
      <c r="P48" s="925"/>
      <c r="Q48" s="926"/>
      <c r="R48" s="927"/>
      <c r="S48" s="927"/>
      <c r="T48" s="927"/>
      <c r="U48" s="927"/>
      <c r="V48" s="927"/>
      <c r="W48" s="927"/>
      <c r="X48" s="927"/>
      <c r="Y48" s="927"/>
      <c r="Z48" s="927"/>
      <c r="AA48" s="927"/>
      <c r="AB48" s="927"/>
      <c r="AC48" s="927"/>
      <c r="AD48" s="927"/>
      <c r="AE48" s="933"/>
      <c r="AF48" s="953"/>
      <c r="AG48" s="931"/>
      <c r="AH48" s="931"/>
      <c r="AI48" s="931"/>
      <c r="AJ48" s="954"/>
      <c r="AK48" s="932"/>
      <c r="AL48" s="927"/>
      <c r="AM48" s="927"/>
      <c r="AN48" s="927"/>
      <c r="AO48" s="927"/>
      <c r="AP48" s="927"/>
      <c r="AQ48" s="927"/>
      <c r="AR48" s="927"/>
      <c r="AS48" s="927"/>
      <c r="AT48" s="927"/>
      <c r="AU48" s="927"/>
      <c r="AV48" s="927"/>
      <c r="AW48" s="927"/>
      <c r="AX48" s="927"/>
      <c r="AY48" s="927"/>
      <c r="AZ48" s="960"/>
      <c r="BA48" s="960"/>
      <c r="BB48" s="960"/>
      <c r="BC48" s="960"/>
      <c r="BD48" s="960"/>
      <c r="BE48" s="928"/>
      <c r="BF48" s="928"/>
      <c r="BG48" s="928"/>
      <c r="BH48" s="928"/>
      <c r="BI48" s="929"/>
      <c r="BJ48" s="61"/>
      <c r="BK48" s="61"/>
      <c r="BL48" s="61"/>
      <c r="BM48" s="61"/>
      <c r="BN48" s="61"/>
      <c r="BO48" s="60"/>
      <c r="BP48" s="60"/>
      <c r="BQ48" s="57">
        <v>42</v>
      </c>
      <c r="BR48" s="77"/>
      <c r="BS48" s="923"/>
      <c r="BT48" s="924"/>
      <c r="BU48" s="924"/>
      <c r="BV48" s="924"/>
      <c r="BW48" s="924"/>
      <c r="BX48" s="924"/>
      <c r="BY48" s="924"/>
      <c r="BZ48" s="924"/>
      <c r="CA48" s="924"/>
      <c r="CB48" s="924"/>
      <c r="CC48" s="924"/>
      <c r="CD48" s="924"/>
      <c r="CE48" s="924"/>
      <c r="CF48" s="924"/>
      <c r="CG48" s="925"/>
      <c r="CH48" s="930"/>
      <c r="CI48" s="931"/>
      <c r="CJ48" s="931"/>
      <c r="CK48" s="931"/>
      <c r="CL48" s="941"/>
      <c r="CM48" s="930"/>
      <c r="CN48" s="931"/>
      <c r="CO48" s="931"/>
      <c r="CP48" s="931"/>
      <c r="CQ48" s="941"/>
      <c r="CR48" s="930"/>
      <c r="CS48" s="931"/>
      <c r="CT48" s="931"/>
      <c r="CU48" s="931"/>
      <c r="CV48" s="941"/>
      <c r="CW48" s="930"/>
      <c r="CX48" s="931"/>
      <c r="CY48" s="931"/>
      <c r="CZ48" s="931"/>
      <c r="DA48" s="941"/>
      <c r="DB48" s="930"/>
      <c r="DC48" s="931"/>
      <c r="DD48" s="931"/>
      <c r="DE48" s="931"/>
      <c r="DF48" s="941"/>
      <c r="DG48" s="930"/>
      <c r="DH48" s="931"/>
      <c r="DI48" s="931"/>
      <c r="DJ48" s="931"/>
      <c r="DK48" s="941"/>
      <c r="DL48" s="930"/>
      <c r="DM48" s="931"/>
      <c r="DN48" s="931"/>
      <c r="DO48" s="931"/>
      <c r="DP48" s="941"/>
      <c r="DQ48" s="930"/>
      <c r="DR48" s="931"/>
      <c r="DS48" s="931"/>
      <c r="DT48" s="931"/>
      <c r="DU48" s="941"/>
      <c r="DV48" s="923"/>
      <c r="DW48" s="924"/>
      <c r="DX48" s="924"/>
      <c r="DY48" s="924"/>
      <c r="DZ48" s="942"/>
      <c r="EA48" s="53"/>
    </row>
    <row r="49" spans="1:131" ht="26.25" customHeight="1" x14ac:dyDescent="0.2">
      <c r="A49" s="57">
        <v>22</v>
      </c>
      <c r="B49" s="923"/>
      <c r="C49" s="924"/>
      <c r="D49" s="924"/>
      <c r="E49" s="924"/>
      <c r="F49" s="924"/>
      <c r="G49" s="924"/>
      <c r="H49" s="924"/>
      <c r="I49" s="924"/>
      <c r="J49" s="924"/>
      <c r="K49" s="924"/>
      <c r="L49" s="924"/>
      <c r="M49" s="924"/>
      <c r="N49" s="924"/>
      <c r="O49" s="924"/>
      <c r="P49" s="925"/>
      <c r="Q49" s="926"/>
      <c r="R49" s="927"/>
      <c r="S49" s="927"/>
      <c r="T49" s="927"/>
      <c r="U49" s="927"/>
      <c r="V49" s="927"/>
      <c r="W49" s="927"/>
      <c r="X49" s="927"/>
      <c r="Y49" s="927"/>
      <c r="Z49" s="927"/>
      <c r="AA49" s="927"/>
      <c r="AB49" s="927"/>
      <c r="AC49" s="927"/>
      <c r="AD49" s="927"/>
      <c r="AE49" s="933"/>
      <c r="AF49" s="953"/>
      <c r="AG49" s="931"/>
      <c r="AH49" s="931"/>
      <c r="AI49" s="931"/>
      <c r="AJ49" s="954"/>
      <c r="AK49" s="932"/>
      <c r="AL49" s="927"/>
      <c r="AM49" s="927"/>
      <c r="AN49" s="927"/>
      <c r="AO49" s="927"/>
      <c r="AP49" s="927"/>
      <c r="AQ49" s="927"/>
      <c r="AR49" s="927"/>
      <c r="AS49" s="927"/>
      <c r="AT49" s="927"/>
      <c r="AU49" s="927"/>
      <c r="AV49" s="927"/>
      <c r="AW49" s="927"/>
      <c r="AX49" s="927"/>
      <c r="AY49" s="927"/>
      <c r="AZ49" s="960"/>
      <c r="BA49" s="960"/>
      <c r="BB49" s="960"/>
      <c r="BC49" s="960"/>
      <c r="BD49" s="960"/>
      <c r="BE49" s="928"/>
      <c r="BF49" s="928"/>
      <c r="BG49" s="928"/>
      <c r="BH49" s="928"/>
      <c r="BI49" s="929"/>
      <c r="BJ49" s="61"/>
      <c r="BK49" s="61"/>
      <c r="BL49" s="61"/>
      <c r="BM49" s="61"/>
      <c r="BN49" s="61"/>
      <c r="BO49" s="60"/>
      <c r="BP49" s="60"/>
      <c r="BQ49" s="57">
        <v>43</v>
      </c>
      <c r="BR49" s="77"/>
      <c r="BS49" s="923"/>
      <c r="BT49" s="924"/>
      <c r="BU49" s="924"/>
      <c r="BV49" s="924"/>
      <c r="BW49" s="924"/>
      <c r="BX49" s="924"/>
      <c r="BY49" s="924"/>
      <c r="BZ49" s="924"/>
      <c r="CA49" s="924"/>
      <c r="CB49" s="924"/>
      <c r="CC49" s="924"/>
      <c r="CD49" s="924"/>
      <c r="CE49" s="924"/>
      <c r="CF49" s="924"/>
      <c r="CG49" s="925"/>
      <c r="CH49" s="930"/>
      <c r="CI49" s="931"/>
      <c r="CJ49" s="931"/>
      <c r="CK49" s="931"/>
      <c r="CL49" s="941"/>
      <c r="CM49" s="930"/>
      <c r="CN49" s="931"/>
      <c r="CO49" s="931"/>
      <c r="CP49" s="931"/>
      <c r="CQ49" s="941"/>
      <c r="CR49" s="930"/>
      <c r="CS49" s="931"/>
      <c r="CT49" s="931"/>
      <c r="CU49" s="931"/>
      <c r="CV49" s="941"/>
      <c r="CW49" s="930"/>
      <c r="CX49" s="931"/>
      <c r="CY49" s="931"/>
      <c r="CZ49" s="931"/>
      <c r="DA49" s="941"/>
      <c r="DB49" s="930"/>
      <c r="DC49" s="931"/>
      <c r="DD49" s="931"/>
      <c r="DE49" s="931"/>
      <c r="DF49" s="941"/>
      <c r="DG49" s="930"/>
      <c r="DH49" s="931"/>
      <c r="DI49" s="931"/>
      <c r="DJ49" s="931"/>
      <c r="DK49" s="941"/>
      <c r="DL49" s="930"/>
      <c r="DM49" s="931"/>
      <c r="DN49" s="931"/>
      <c r="DO49" s="931"/>
      <c r="DP49" s="941"/>
      <c r="DQ49" s="930"/>
      <c r="DR49" s="931"/>
      <c r="DS49" s="931"/>
      <c r="DT49" s="931"/>
      <c r="DU49" s="941"/>
      <c r="DV49" s="923"/>
      <c r="DW49" s="924"/>
      <c r="DX49" s="924"/>
      <c r="DY49" s="924"/>
      <c r="DZ49" s="942"/>
      <c r="EA49" s="53"/>
    </row>
    <row r="50" spans="1:131" ht="26.25" customHeight="1" x14ac:dyDescent="0.2">
      <c r="A50" s="57">
        <v>23</v>
      </c>
      <c r="B50" s="923"/>
      <c r="C50" s="924"/>
      <c r="D50" s="924"/>
      <c r="E50" s="924"/>
      <c r="F50" s="924"/>
      <c r="G50" s="924"/>
      <c r="H50" s="924"/>
      <c r="I50" s="924"/>
      <c r="J50" s="924"/>
      <c r="K50" s="924"/>
      <c r="L50" s="924"/>
      <c r="M50" s="924"/>
      <c r="N50" s="924"/>
      <c r="O50" s="924"/>
      <c r="P50" s="925"/>
      <c r="Q50" s="950"/>
      <c r="R50" s="951"/>
      <c r="S50" s="951"/>
      <c r="T50" s="951"/>
      <c r="U50" s="951"/>
      <c r="V50" s="951"/>
      <c r="W50" s="951"/>
      <c r="X50" s="951"/>
      <c r="Y50" s="951"/>
      <c r="Z50" s="951"/>
      <c r="AA50" s="951"/>
      <c r="AB50" s="951"/>
      <c r="AC50" s="951"/>
      <c r="AD50" s="951"/>
      <c r="AE50" s="952"/>
      <c r="AF50" s="953"/>
      <c r="AG50" s="931"/>
      <c r="AH50" s="931"/>
      <c r="AI50" s="931"/>
      <c r="AJ50" s="954"/>
      <c r="AK50" s="955"/>
      <c r="AL50" s="951"/>
      <c r="AM50" s="951"/>
      <c r="AN50" s="951"/>
      <c r="AO50" s="951"/>
      <c r="AP50" s="951"/>
      <c r="AQ50" s="951"/>
      <c r="AR50" s="951"/>
      <c r="AS50" s="951"/>
      <c r="AT50" s="951"/>
      <c r="AU50" s="951"/>
      <c r="AV50" s="951"/>
      <c r="AW50" s="951"/>
      <c r="AX50" s="951"/>
      <c r="AY50" s="951"/>
      <c r="AZ50" s="956"/>
      <c r="BA50" s="956"/>
      <c r="BB50" s="956"/>
      <c r="BC50" s="956"/>
      <c r="BD50" s="956"/>
      <c r="BE50" s="928"/>
      <c r="BF50" s="928"/>
      <c r="BG50" s="928"/>
      <c r="BH50" s="928"/>
      <c r="BI50" s="929"/>
      <c r="BJ50" s="61"/>
      <c r="BK50" s="61"/>
      <c r="BL50" s="61"/>
      <c r="BM50" s="61"/>
      <c r="BN50" s="61"/>
      <c r="BO50" s="60"/>
      <c r="BP50" s="60"/>
      <c r="BQ50" s="57">
        <v>44</v>
      </c>
      <c r="BR50" s="77"/>
      <c r="BS50" s="923"/>
      <c r="BT50" s="924"/>
      <c r="BU50" s="924"/>
      <c r="BV50" s="924"/>
      <c r="BW50" s="924"/>
      <c r="BX50" s="924"/>
      <c r="BY50" s="924"/>
      <c r="BZ50" s="924"/>
      <c r="CA50" s="924"/>
      <c r="CB50" s="924"/>
      <c r="CC50" s="924"/>
      <c r="CD50" s="924"/>
      <c r="CE50" s="924"/>
      <c r="CF50" s="924"/>
      <c r="CG50" s="925"/>
      <c r="CH50" s="930"/>
      <c r="CI50" s="931"/>
      <c r="CJ50" s="931"/>
      <c r="CK50" s="931"/>
      <c r="CL50" s="941"/>
      <c r="CM50" s="930"/>
      <c r="CN50" s="931"/>
      <c r="CO50" s="931"/>
      <c r="CP50" s="931"/>
      <c r="CQ50" s="941"/>
      <c r="CR50" s="930"/>
      <c r="CS50" s="931"/>
      <c r="CT50" s="931"/>
      <c r="CU50" s="931"/>
      <c r="CV50" s="941"/>
      <c r="CW50" s="930"/>
      <c r="CX50" s="931"/>
      <c r="CY50" s="931"/>
      <c r="CZ50" s="931"/>
      <c r="DA50" s="941"/>
      <c r="DB50" s="930"/>
      <c r="DC50" s="931"/>
      <c r="DD50" s="931"/>
      <c r="DE50" s="931"/>
      <c r="DF50" s="941"/>
      <c r="DG50" s="930"/>
      <c r="DH50" s="931"/>
      <c r="DI50" s="931"/>
      <c r="DJ50" s="931"/>
      <c r="DK50" s="941"/>
      <c r="DL50" s="930"/>
      <c r="DM50" s="931"/>
      <c r="DN50" s="931"/>
      <c r="DO50" s="931"/>
      <c r="DP50" s="941"/>
      <c r="DQ50" s="930"/>
      <c r="DR50" s="931"/>
      <c r="DS50" s="931"/>
      <c r="DT50" s="931"/>
      <c r="DU50" s="941"/>
      <c r="DV50" s="923"/>
      <c r="DW50" s="924"/>
      <c r="DX50" s="924"/>
      <c r="DY50" s="924"/>
      <c r="DZ50" s="942"/>
      <c r="EA50" s="53"/>
    </row>
    <row r="51" spans="1:131" ht="26.25" customHeight="1" x14ac:dyDescent="0.2">
      <c r="A51" s="57">
        <v>24</v>
      </c>
      <c r="B51" s="923"/>
      <c r="C51" s="924"/>
      <c r="D51" s="924"/>
      <c r="E51" s="924"/>
      <c r="F51" s="924"/>
      <c r="G51" s="924"/>
      <c r="H51" s="924"/>
      <c r="I51" s="924"/>
      <c r="J51" s="924"/>
      <c r="K51" s="924"/>
      <c r="L51" s="924"/>
      <c r="M51" s="924"/>
      <c r="N51" s="924"/>
      <c r="O51" s="924"/>
      <c r="P51" s="925"/>
      <c r="Q51" s="950"/>
      <c r="R51" s="951"/>
      <c r="S51" s="951"/>
      <c r="T51" s="951"/>
      <c r="U51" s="951"/>
      <c r="V51" s="951"/>
      <c r="W51" s="951"/>
      <c r="X51" s="951"/>
      <c r="Y51" s="951"/>
      <c r="Z51" s="951"/>
      <c r="AA51" s="951"/>
      <c r="AB51" s="951"/>
      <c r="AC51" s="951"/>
      <c r="AD51" s="951"/>
      <c r="AE51" s="952"/>
      <c r="AF51" s="953"/>
      <c r="AG51" s="931"/>
      <c r="AH51" s="931"/>
      <c r="AI51" s="931"/>
      <c r="AJ51" s="954"/>
      <c r="AK51" s="955"/>
      <c r="AL51" s="951"/>
      <c r="AM51" s="951"/>
      <c r="AN51" s="951"/>
      <c r="AO51" s="951"/>
      <c r="AP51" s="951"/>
      <c r="AQ51" s="951"/>
      <c r="AR51" s="951"/>
      <c r="AS51" s="951"/>
      <c r="AT51" s="951"/>
      <c r="AU51" s="951"/>
      <c r="AV51" s="951"/>
      <c r="AW51" s="951"/>
      <c r="AX51" s="951"/>
      <c r="AY51" s="951"/>
      <c r="AZ51" s="956"/>
      <c r="BA51" s="956"/>
      <c r="BB51" s="956"/>
      <c r="BC51" s="956"/>
      <c r="BD51" s="956"/>
      <c r="BE51" s="928"/>
      <c r="BF51" s="928"/>
      <c r="BG51" s="928"/>
      <c r="BH51" s="928"/>
      <c r="BI51" s="929"/>
      <c r="BJ51" s="61"/>
      <c r="BK51" s="61"/>
      <c r="BL51" s="61"/>
      <c r="BM51" s="61"/>
      <c r="BN51" s="61"/>
      <c r="BO51" s="60"/>
      <c r="BP51" s="60"/>
      <c r="BQ51" s="57">
        <v>45</v>
      </c>
      <c r="BR51" s="77"/>
      <c r="BS51" s="923"/>
      <c r="BT51" s="924"/>
      <c r="BU51" s="924"/>
      <c r="BV51" s="924"/>
      <c r="BW51" s="924"/>
      <c r="BX51" s="924"/>
      <c r="BY51" s="924"/>
      <c r="BZ51" s="924"/>
      <c r="CA51" s="924"/>
      <c r="CB51" s="924"/>
      <c r="CC51" s="924"/>
      <c r="CD51" s="924"/>
      <c r="CE51" s="924"/>
      <c r="CF51" s="924"/>
      <c r="CG51" s="925"/>
      <c r="CH51" s="930"/>
      <c r="CI51" s="931"/>
      <c r="CJ51" s="931"/>
      <c r="CK51" s="931"/>
      <c r="CL51" s="941"/>
      <c r="CM51" s="930"/>
      <c r="CN51" s="931"/>
      <c r="CO51" s="931"/>
      <c r="CP51" s="931"/>
      <c r="CQ51" s="941"/>
      <c r="CR51" s="930"/>
      <c r="CS51" s="931"/>
      <c r="CT51" s="931"/>
      <c r="CU51" s="931"/>
      <c r="CV51" s="941"/>
      <c r="CW51" s="930"/>
      <c r="CX51" s="931"/>
      <c r="CY51" s="931"/>
      <c r="CZ51" s="931"/>
      <c r="DA51" s="941"/>
      <c r="DB51" s="930"/>
      <c r="DC51" s="931"/>
      <c r="DD51" s="931"/>
      <c r="DE51" s="931"/>
      <c r="DF51" s="941"/>
      <c r="DG51" s="930"/>
      <c r="DH51" s="931"/>
      <c r="DI51" s="931"/>
      <c r="DJ51" s="931"/>
      <c r="DK51" s="941"/>
      <c r="DL51" s="930"/>
      <c r="DM51" s="931"/>
      <c r="DN51" s="931"/>
      <c r="DO51" s="931"/>
      <c r="DP51" s="941"/>
      <c r="DQ51" s="930"/>
      <c r="DR51" s="931"/>
      <c r="DS51" s="931"/>
      <c r="DT51" s="931"/>
      <c r="DU51" s="941"/>
      <c r="DV51" s="923"/>
      <c r="DW51" s="924"/>
      <c r="DX51" s="924"/>
      <c r="DY51" s="924"/>
      <c r="DZ51" s="942"/>
      <c r="EA51" s="53"/>
    </row>
    <row r="52" spans="1:131" ht="26.25" customHeight="1" x14ac:dyDescent="0.2">
      <c r="A52" s="57">
        <v>25</v>
      </c>
      <c r="B52" s="923"/>
      <c r="C52" s="924"/>
      <c r="D52" s="924"/>
      <c r="E52" s="924"/>
      <c r="F52" s="924"/>
      <c r="G52" s="924"/>
      <c r="H52" s="924"/>
      <c r="I52" s="924"/>
      <c r="J52" s="924"/>
      <c r="K52" s="924"/>
      <c r="L52" s="924"/>
      <c r="M52" s="924"/>
      <c r="N52" s="924"/>
      <c r="O52" s="924"/>
      <c r="P52" s="925"/>
      <c r="Q52" s="950"/>
      <c r="R52" s="951"/>
      <c r="S52" s="951"/>
      <c r="T52" s="951"/>
      <c r="U52" s="951"/>
      <c r="V52" s="951"/>
      <c r="W52" s="951"/>
      <c r="X52" s="951"/>
      <c r="Y52" s="951"/>
      <c r="Z52" s="951"/>
      <c r="AA52" s="951"/>
      <c r="AB52" s="951"/>
      <c r="AC52" s="951"/>
      <c r="AD52" s="951"/>
      <c r="AE52" s="952"/>
      <c r="AF52" s="953"/>
      <c r="AG52" s="931"/>
      <c r="AH52" s="931"/>
      <c r="AI52" s="931"/>
      <c r="AJ52" s="954"/>
      <c r="AK52" s="955"/>
      <c r="AL52" s="951"/>
      <c r="AM52" s="951"/>
      <c r="AN52" s="951"/>
      <c r="AO52" s="951"/>
      <c r="AP52" s="951"/>
      <c r="AQ52" s="951"/>
      <c r="AR52" s="951"/>
      <c r="AS52" s="951"/>
      <c r="AT52" s="951"/>
      <c r="AU52" s="951"/>
      <c r="AV52" s="951"/>
      <c r="AW52" s="951"/>
      <c r="AX52" s="951"/>
      <c r="AY52" s="951"/>
      <c r="AZ52" s="956"/>
      <c r="BA52" s="956"/>
      <c r="BB52" s="956"/>
      <c r="BC52" s="956"/>
      <c r="BD52" s="956"/>
      <c r="BE52" s="928"/>
      <c r="BF52" s="928"/>
      <c r="BG52" s="928"/>
      <c r="BH52" s="928"/>
      <c r="BI52" s="929"/>
      <c r="BJ52" s="61"/>
      <c r="BK52" s="61"/>
      <c r="BL52" s="61"/>
      <c r="BM52" s="61"/>
      <c r="BN52" s="61"/>
      <c r="BO52" s="60"/>
      <c r="BP52" s="60"/>
      <c r="BQ52" s="57">
        <v>46</v>
      </c>
      <c r="BR52" s="77"/>
      <c r="BS52" s="923"/>
      <c r="BT52" s="924"/>
      <c r="BU52" s="924"/>
      <c r="BV52" s="924"/>
      <c r="BW52" s="924"/>
      <c r="BX52" s="924"/>
      <c r="BY52" s="924"/>
      <c r="BZ52" s="924"/>
      <c r="CA52" s="924"/>
      <c r="CB52" s="924"/>
      <c r="CC52" s="924"/>
      <c r="CD52" s="924"/>
      <c r="CE52" s="924"/>
      <c r="CF52" s="924"/>
      <c r="CG52" s="925"/>
      <c r="CH52" s="930"/>
      <c r="CI52" s="931"/>
      <c r="CJ52" s="931"/>
      <c r="CK52" s="931"/>
      <c r="CL52" s="941"/>
      <c r="CM52" s="930"/>
      <c r="CN52" s="931"/>
      <c r="CO52" s="931"/>
      <c r="CP52" s="931"/>
      <c r="CQ52" s="941"/>
      <c r="CR52" s="930"/>
      <c r="CS52" s="931"/>
      <c r="CT52" s="931"/>
      <c r="CU52" s="931"/>
      <c r="CV52" s="941"/>
      <c r="CW52" s="930"/>
      <c r="CX52" s="931"/>
      <c r="CY52" s="931"/>
      <c r="CZ52" s="931"/>
      <c r="DA52" s="941"/>
      <c r="DB52" s="930"/>
      <c r="DC52" s="931"/>
      <c r="DD52" s="931"/>
      <c r="DE52" s="931"/>
      <c r="DF52" s="941"/>
      <c r="DG52" s="930"/>
      <c r="DH52" s="931"/>
      <c r="DI52" s="931"/>
      <c r="DJ52" s="931"/>
      <c r="DK52" s="941"/>
      <c r="DL52" s="930"/>
      <c r="DM52" s="931"/>
      <c r="DN52" s="931"/>
      <c r="DO52" s="931"/>
      <c r="DP52" s="941"/>
      <c r="DQ52" s="930"/>
      <c r="DR52" s="931"/>
      <c r="DS52" s="931"/>
      <c r="DT52" s="931"/>
      <c r="DU52" s="941"/>
      <c r="DV52" s="923"/>
      <c r="DW52" s="924"/>
      <c r="DX52" s="924"/>
      <c r="DY52" s="924"/>
      <c r="DZ52" s="942"/>
      <c r="EA52" s="53"/>
    </row>
    <row r="53" spans="1:131" ht="26.25" customHeight="1" x14ac:dyDescent="0.2">
      <c r="A53" s="57">
        <v>26</v>
      </c>
      <c r="B53" s="923"/>
      <c r="C53" s="924"/>
      <c r="D53" s="924"/>
      <c r="E53" s="924"/>
      <c r="F53" s="924"/>
      <c r="G53" s="924"/>
      <c r="H53" s="924"/>
      <c r="I53" s="924"/>
      <c r="J53" s="924"/>
      <c r="K53" s="924"/>
      <c r="L53" s="924"/>
      <c r="M53" s="924"/>
      <c r="N53" s="924"/>
      <c r="O53" s="924"/>
      <c r="P53" s="925"/>
      <c r="Q53" s="950"/>
      <c r="R53" s="951"/>
      <c r="S53" s="951"/>
      <c r="T53" s="951"/>
      <c r="U53" s="951"/>
      <c r="V53" s="951"/>
      <c r="W53" s="951"/>
      <c r="X53" s="951"/>
      <c r="Y53" s="951"/>
      <c r="Z53" s="951"/>
      <c r="AA53" s="951"/>
      <c r="AB53" s="951"/>
      <c r="AC53" s="951"/>
      <c r="AD53" s="951"/>
      <c r="AE53" s="952"/>
      <c r="AF53" s="953"/>
      <c r="AG53" s="931"/>
      <c r="AH53" s="931"/>
      <c r="AI53" s="931"/>
      <c r="AJ53" s="954"/>
      <c r="AK53" s="955"/>
      <c r="AL53" s="951"/>
      <c r="AM53" s="951"/>
      <c r="AN53" s="951"/>
      <c r="AO53" s="951"/>
      <c r="AP53" s="951"/>
      <c r="AQ53" s="951"/>
      <c r="AR53" s="951"/>
      <c r="AS53" s="951"/>
      <c r="AT53" s="951"/>
      <c r="AU53" s="951"/>
      <c r="AV53" s="951"/>
      <c r="AW53" s="951"/>
      <c r="AX53" s="951"/>
      <c r="AY53" s="951"/>
      <c r="AZ53" s="956"/>
      <c r="BA53" s="956"/>
      <c r="BB53" s="956"/>
      <c r="BC53" s="956"/>
      <c r="BD53" s="956"/>
      <c r="BE53" s="928"/>
      <c r="BF53" s="928"/>
      <c r="BG53" s="928"/>
      <c r="BH53" s="928"/>
      <c r="BI53" s="929"/>
      <c r="BJ53" s="61"/>
      <c r="BK53" s="61"/>
      <c r="BL53" s="61"/>
      <c r="BM53" s="61"/>
      <c r="BN53" s="61"/>
      <c r="BO53" s="60"/>
      <c r="BP53" s="60"/>
      <c r="BQ53" s="57">
        <v>47</v>
      </c>
      <c r="BR53" s="77"/>
      <c r="BS53" s="923"/>
      <c r="BT53" s="924"/>
      <c r="BU53" s="924"/>
      <c r="BV53" s="924"/>
      <c r="BW53" s="924"/>
      <c r="BX53" s="924"/>
      <c r="BY53" s="924"/>
      <c r="BZ53" s="924"/>
      <c r="CA53" s="924"/>
      <c r="CB53" s="924"/>
      <c r="CC53" s="924"/>
      <c r="CD53" s="924"/>
      <c r="CE53" s="924"/>
      <c r="CF53" s="924"/>
      <c r="CG53" s="925"/>
      <c r="CH53" s="930"/>
      <c r="CI53" s="931"/>
      <c r="CJ53" s="931"/>
      <c r="CK53" s="931"/>
      <c r="CL53" s="941"/>
      <c r="CM53" s="930"/>
      <c r="CN53" s="931"/>
      <c r="CO53" s="931"/>
      <c r="CP53" s="931"/>
      <c r="CQ53" s="941"/>
      <c r="CR53" s="930"/>
      <c r="CS53" s="931"/>
      <c r="CT53" s="931"/>
      <c r="CU53" s="931"/>
      <c r="CV53" s="941"/>
      <c r="CW53" s="930"/>
      <c r="CX53" s="931"/>
      <c r="CY53" s="931"/>
      <c r="CZ53" s="931"/>
      <c r="DA53" s="941"/>
      <c r="DB53" s="930"/>
      <c r="DC53" s="931"/>
      <c r="DD53" s="931"/>
      <c r="DE53" s="931"/>
      <c r="DF53" s="941"/>
      <c r="DG53" s="930"/>
      <c r="DH53" s="931"/>
      <c r="DI53" s="931"/>
      <c r="DJ53" s="931"/>
      <c r="DK53" s="941"/>
      <c r="DL53" s="930"/>
      <c r="DM53" s="931"/>
      <c r="DN53" s="931"/>
      <c r="DO53" s="931"/>
      <c r="DP53" s="941"/>
      <c r="DQ53" s="930"/>
      <c r="DR53" s="931"/>
      <c r="DS53" s="931"/>
      <c r="DT53" s="931"/>
      <c r="DU53" s="941"/>
      <c r="DV53" s="923"/>
      <c r="DW53" s="924"/>
      <c r="DX53" s="924"/>
      <c r="DY53" s="924"/>
      <c r="DZ53" s="942"/>
      <c r="EA53" s="53"/>
    </row>
    <row r="54" spans="1:131" ht="26.25" customHeight="1" x14ac:dyDescent="0.2">
      <c r="A54" s="57">
        <v>27</v>
      </c>
      <c r="B54" s="923"/>
      <c r="C54" s="924"/>
      <c r="D54" s="924"/>
      <c r="E54" s="924"/>
      <c r="F54" s="924"/>
      <c r="G54" s="924"/>
      <c r="H54" s="924"/>
      <c r="I54" s="924"/>
      <c r="J54" s="924"/>
      <c r="K54" s="924"/>
      <c r="L54" s="924"/>
      <c r="M54" s="924"/>
      <c r="N54" s="924"/>
      <c r="O54" s="924"/>
      <c r="P54" s="925"/>
      <c r="Q54" s="950"/>
      <c r="R54" s="951"/>
      <c r="S54" s="951"/>
      <c r="T54" s="951"/>
      <c r="U54" s="951"/>
      <c r="V54" s="951"/>
      <c r="W54" s="951"/>
      <c r="X54" s="951"/>
      <c r="Y54" s="951"/>
      <c r="Z54" s="951"/>
      <c r="AA54" s="951"/>
      <c r="AB54" s="951"/>
      <c r="AC54" s="951"/>
      <c r="AD54" s="951"/>
      <c r="AE54" s="952"/>
      <c r="AF54" s="953"/>
      <c r="AG54" s="931"/>
      <c r="AH54" s="931"/>
      <c r="AI54" s="931"/>
      <c r="AJ54" s="954"/>
      <c r="AK54" s="955"/>
      <c r="AL54" s="951"/>
      <c r="AM54" s="951"/>
      <c r="AN54" s="951"/>
      <c r="AO54" s="951"/>
      <c r="AP54" s="951"/>
      <c r="AQ54" s="951"/>
      <c r="AR54" s="951"/>
      <c r="AS54" s="951"/>
      <c r="AT54" s="951"/>
      <c r="AU54" s="951"/>
      <c r="AV54" s="951"/>
      <c r="AW54" s="951"/>
      <c r="AX54" s="951"/>
      <c r="AY54" s="951"/>
      <c r="AZ54" s="956"/>
      <c r="BA54" s="956"/>
      <c r="BB54" s="956"/>
      <c r="BC54" s="956"/>
      <c r="BD54" s="956"/>
      <c r="BE54" s="928"/>
      <c r="BF54" s="928"/>
      <c r="BG54" s="928"/>
      <c r="BH54" s="928"/>
      <c r="BI54" s="929"/>
      <c r="BJ54" s="61"/>
      <c r="BK54" s="61"/>
      <c r="BL54" s="61"/>
      <c r="BM54" s="61"/>
      <c r="BN54" s="61"/>
      <c r="BO54" s="60"/>
      <c r="BP54" s="60"/>
      <c r="BQ54" s="57">
        <v>48</v>
      </c>
      <c r="BR54" s="77"/>
      <c r="BS54" s="923"/>
      <c r="BT54" s="924"/>
      <c r="BU54" s="924"/>
      <c r="BV54" s="924"/>
      <c r="BW54" s="924"/>
      <c r="BX54" s="924"/>
      <c r="BY54" s="924"/>
      <c r="BZ54" s="924"/>
      <c r="CA54" s="924"/>
      <c r="CB54" s="924"/>
      <c r="CC54" s="924"/>
      <c r="CD54" s="924"/>
      <c r="CE54" s="924"/>
      <c r="CF54" s="924"/>
      <c r="CG54" s="925"/>
      <c r="CH54" s="930"/>
      <c r="CI54" s="931"/>
      <c r="CJ54" s="931"/>
      <c r="CK54" s="931"/>
      <c r="CL54" s="941"/>
      <c r="CM54" s="930"/>
      <c r="CN54" s="931"/>
      <c r="CO54" s="931"/>
      <c r="CP54" s="931"/>
      <c r="CQ54" s="941"/>
      <c r="CR54" s="930"/>
      <c r="CS54" s="931"/>
      <c r="CT54" s="931"/>
      <c r="CU54" s="931"/>
      <c r="CV54" s="941"/>
      <c r="CW54" s="930"/>
      <c r="CX54" s="931"/>
      <c r="CY54" s="931"/>
      <c r="CZ54" s="931"/>
      <c r="DA54" s="941"/>
      <c r="DB54" s="930"/>
      <c r="DC54" s="931"/>
      <c r="DD54" s="931"/>
      <c r="DE54" s="931"/>
      <c r="DF54" s="941"/>
      <c r="DG54" s="930"/>
      <c r="DH54" s="931"/>
      <c r="DI54" s="931"/>
      <c r="DJ54" s="931"/>
      <c r="DK54" s="941"/>
      <c r="DL54" s="930"/>
      <c r="DM54" s="931"/>
      <c r="DN54" s="931"/>
      <c r="DO54" s="931"/>
      <c r="DP54" s="941"/>
      <c r="DQ54" s="930"/>
      <c r="DR54" s="931"/>
      <c r="DS54" s="931"/>
      <c r="DT54" s="931"/>
      <c r="DU54" s="941"/>
      <c r="DV54" s="923"/>
      <c r="DW54" s="924"/>
      <c r="DX54" s="924"/>
      <c r="DY54" s="924"/>
      <c r="DZ54" s="942"/>
      <c r="EA54" s="53"/>
    </row>
    <row r="55" spans="1:131" ht="26.25" customHeight="1" x14ac:dyDescent="0.2">
      <c r="A55" s="57">
        <v>28</v>
      </c>
      <c r="B55" s="923"/>
      <c r="C55" s="924"/>
      <c r="D55" s="924"/>
      <c r="E55" s="924"/>
      <c r="F55" s="924"/>
      <c r="G55" s="924"/>
      <c r="H55" s="924"/>
      <c r="I55" s="924"/>
      <c r="J55" s="924"/>
      <c r="K55" s="924"/>
      <c r="L55" s="924"/>
      <c r="M55" s="924"/>
      <c r="N55" s="924"/>
      <c r="O55" s="924"/>
      <c r="P55" s="925"/>
      <c r="Q55" s="950"/>
      <c r="R55" s="951"/>
      <c r="S55" s="951"/>
      <c r="T55" s="951"/>
      <c r="U55" s="951"/>
      <c r="V55" s="951"/>
      <c r="W55" s="951"/>
      <c r="X55" s="951"/>
      <c r="Y55" s="951"/>
      <c r="Z55" s="951"/>
      <c r="AA55" s="951"/>
      <c r="AB55" s="951"/>
      <c r="AC55" s="951"/>
      <c r="AD55" s="951"/>
      <c r="AE55" s="952"/>
      <c r="AF55" s="953"/>
      <c r="AG55" s="931"/>
      <c r="AH55" s="931"/>
      <c r="AI55" s="931"/>
      <c r="AJ55" s="954"/>
      <c r="AK55" s="955"/>
      <c r="AL55" s="951"/>
      <c r="AM55" s="951"/>
      <c r="AN55" s="951"/>
      <c r="AO55" s="951"/>
      <c r="AP55" s="951"/>
      <c r="AQ55" s="951"/>
      <c r="AR55" s="951"/>
      <c r="AS55" s="951"/>
      <c r="AT55" s="951"/>
      <c r="AU55" s="951"/>
      <c r="AV55" s="951"/>
      <c r="AW55" s="951"/>
      <c r="AX55" s="951"/>
      <c r="AY55" s="951"/>
      <c r="AZ55" s="956"/>
      <c r="BA55" s="956"/>
      <c r="BB55" s="956"/>
      <c r="BC55" s="956"/>
      <c r="BD55" s="956"/>
      <c r="BE55" s="928"/>
      <c r="BF55" s="928"/>
      <c r="BG55" s="928"/>
      <c r="BH55" s="928"/>
      <c r="BI55" s="929"/>
      <c r="BJ55" s="61"/>
      <c r="BK55" s="61"/>
      <c r="BL55" s="61"/>
      <c r="BM55" s="61"/>
      <c r="BN55" s="61"/>
      <c r="BO55" s="60"/>
      <c r="BP55" s="60"/>
      <c r="BQ55" s="57">
        <v>49</v>
      </c>
      <c r="BR55" s="77"/>
      <c r="BS55" s="923"/>
      <c r="BT55" s="924"/>
      <c r="BU55" s="924"/>
      <c r="BV55" s="924"/>
      <c r="BW55" s="924"/>
      <c r="BX55" s="924"/>
      <c r="BY55" s="924"/>
      <c r="BZ55" s="924"/>
      <c r="CA55" s="924"/>
      <c r="CB55" s="924"/>
      <c r="CC55" s="924"/>
      <c r="CD55" s="924"/>
      <c r="CE55" s="924"/>
      <c r="CF55" s="924"/>
      <c r="CG55" s="925"/>
      <c r="CH55" s="930"/>
      <c r="CI55" s="931"/>
      <c r="CJ55" s="931"/>
      <c r="CK55" s="931"/>
      <c r="CL55" s="941"/>
      <c r="CM55" s="930"/>
      <c r="CN55" s="931"/>
      <c r="CO55" s="931"/>
      <c r="CP55" s="931"/>
      <c r="CQ55" s="941"/>
      <c r="CR55" s="930"/>
      <c r="CS55" s="931"/>
      <c r="CT55" s="931"/>
      <c r="CU55" s="931"/>
      <c r="CV55" s="941"/>
      <c r="CW55" s="930"/>
      <c r="CX55" s="931"/>
      <c r="CY55" s="931"/>
      <c r="CZ55" s="931"/>
      <c r="DA55" s="941"/>
      <c r="DB55" s="930"/>
      <c r="DC55" s="931"/>
      <c r="DD55" s="931"/>
      <c r="DE55" s="931"/>
      <c r="DF55" s="941"/>
      <c r="DG55" s="930"/>
      <c r="DH55" s="931"/>
      <c r="DI55" s="931"/>
      <c r="DJ55" s="931"/>
      <c r="DK55" s="941"/>
      <c r="DL55" s="930"/>
      <c r="DM55" s="931"/>
      <c r="DN55" s="931"/>
      <c r="DO55" s="931"/>
      <c r="DP55" s="941"/>
      <c r="DQ55" s="930"/>
      <c r="DR55" s="931"/>
      <c r="DS55" s="931"/>
      <c r="DT55" s="931"/>
      <c r="DU55" s="941"/>
      <c r="DV55" s="923"/>
      <c r="DW55" s="924"/>
      <c r="DX55" s="924"/>
      <c r="DY55" s="924"/>
      <c r="DZ55" s="942"/>
      <c r="EA55" s="53"/>
    </row>
    <row r="56" spans="1:131" ht="26.25" customHeight="1" x14ac:dyDescent="0.2">
      <c r="A56" s="57">
        <v>29</v>
      </c>
      <c r="B56" s="923"/>
      <c r="C56" s="924"/>
      <c r="D56" s="924"/>
      <c r="E56" s="924"/>
      <c r="F56" s="924"/>
      <c r="G56" s="924"/>
      <c r="H56" s="924"/>
      <c r="I56" s="924"/>
      <c r="J56" s="924"/>
      <c r="K56" s="924"/>
      <c r="L56" s="924"/>
      <c r="M56" s="924"/>
      <c r="N56" s="924"/>
      <c r="O56" s="924"/>
      <c r="P56" s="925"/>
      <c r="Q56" s="950"/>
      <c r="R56" s="951"/>
      <c r="S56" s="951"/>
      <c r="T56" s="951"/>
      <c r="U56" s="951"/>
      <c r="V56" s="951"/>
      <c r="W56" s="951"/>
      <c r="X56" s="951"/>
      <c r="Y56" s="951"/>
      <c r="Z56" s="951"/>
      <c r="AA56" s="951"/>
      <c r="AB56" s="951"/>
      <c r="AC56" s="951"/>
      <c r="AD56" s="951"/>
      <c r="AE56" s="952"/>
      <c r="AF56" s="953"/>
      <c r="AG56" s="931"/>
      <c r="AH56" s="931"/>
      <c r="AI56" s="931"/>
      <c r="AJ56" s="954"/>
      <c r="AK56" s="955"/>
      <c r="AL56" s="951"/>
      <c r="AM56" s="951"/>
      <c r="AN56" s="951"/>
      <c r="AO56" s="951"/>
      <c r="AP56" s="951"/>
      <c r="AQ56" s="951"/>
      <c r="AR56" s="951"/>
      <c r="AS56" s="951"/>
      <c r="AT56" s="951"/>
      <c r="AU56" s="951"/>
      <c r="AV56" s="951"/>
      <c r="AW56" s="951"/>
      <c r="AX56" s="951"/>
      <c r="AY56" s="951"/>
      <c r="AZ56" s="956"/>
      <c r="BA56" s="956"/>
      <c r="BB56" s="956"/>
      <c r="BC56" s="956"/>
      <c r="BD56" s="956"/>
      <c r="BE56" s="928"/>
      <c r="BF56" s="928"/>
      <c r="BG56" s="928"/>
      <c r="BH56" s="928"/>
      <c r="BI56" s="929"/>
      <c r="BJ56" s="61"/>
      <c r="BK56" s="61"/>
      <c r="BL56" s="61"/>
      <c r="BM56" s="61"/>
      <c r="BN56" s="61"/>
      <c r="BO56" s="60"/>
      <c r="BP56" s="60"/>
      <c r="BQ56" s="57">
        <v>50</v>
      </c>
      <c r="BR56" s="77"/>
      <c r="BS56" s="923"/>
      <c r="BT56" s="924"/>
      <c r="BU56" s="924"/>
      <c r="BV56" s="924"/>
      <c r="BW56" s="924"/>
      <c r="BX56" s="924"/>
      <c r="BY56" s="924"/>
      <c r="BZ56" s="924"/>
      <c r="CA56" s="924"/>
      <c r="CB56" s="924"/>
      <c r="CC56" s="924"/>
      <c r="CD56" s="924"/>
      <c r="CE56" s="924"/>
      <c r="CF56" s="924"/>
      <c r="CG56" s="925"/>
      <c r="CH56" s="930"/>
      <c r="CI56" s="931"/>
      <c r="CJ56" s="931"/>
      <c r="CK56" s="931"/>
      <c r="CL56" s="941"/>
      <c r="CM56" s="930"/>
      <c r="CN56" s="931"/>
      <c r="CO56" s="931"/>
      <c r="CP56" s="931"/>
      <c r="CQ56" s="941"/>
      <c r="CR56" s="930"/>
      <c r="CS56" s="931"/>
      <c r="CT56" s="931"/>
      <c r="CU56" s="931"/>
      <c r="CV56" s="941"/>
      <c r="CW56" s="930"/>
      <c r="CX56" s="931"/>
      <c r="CY56" s="931"/>
      <c r="CZ56" s="931"/>
      <c r="DA56" s="941"/>
      <c r="DB56" s="930"/>
      <c r="DC56" s="931"/>
      <c r="DD56" s="931"/>
      <c r="DE56" s="931"/>
      <c r="DF56" s="941"/>
      <c r="DG56" s="930"/>
      <c r="DH56" s="931"/>
      <c r="DI56" s="931"/>
      <c r="DJ56" s="931"/>
      <c r="DK56" s="941"/>
      <c r="DL56" s="930"/>
      <c r="DM56" s="931"/>
      <c r="DN56" s="931"/>
      <c r="DO56" s="931"/>
      <c r="DP56" s="941"/>
      <c r="DQ56" s="930"/>
      <c r="DR56" s="931"/>
      <c r="DS56" s="931"/>
      <c r="DT56" s="931"/>
      <c r="DU56" s="941"/>
      <c r="DV56" s="923"/>
      <c r="DW56" s="924"/>
      <c r="DX56" s="924"/>
      <c r="DY56" s="924"/>
      <c r="DZ56" s="942"/>
      <c r="EA56" s="53"/>
    </row>
    <row r="57" spans="1:131" ht="26.25" customHeight="1" x14ac:dyDescent="0.2">
      <c r="A57" s="57">
        <v>30</v>
      </c>
      <c r="B57" s="923"/>
      <c r="C57" s="924"/>
      <c r="D57" s="924"/>
      <c r="E57" s="924"/>
      <c r="F57" s="924"/>
      <c r="G57" s="924"/>
      <c r="H57" s="924"/>
      <c r="I57" s="924"/>
      <c r="J57" s="924"/>
      <c r="K57" s="924"/>
      <c r="L57" s="924"/>
      <c r="M57" s="924"/>
      <c r="N57" s="924"/>
      <c r="O57" s="924"/>
      <c r="P57" s="925"/>
      <c r="Q57" s="950"/>
      <c r="R57" s="951"/>
      <c r="S57" s="951"/>
      <c r="T57" s="951"/>
      <c r="U57" s="951"/>
      <c r="V57" s="951"/>
      <c r="W57" s="951"/>
      <c r="X57" s="951"/>
      <c r="Y57" s="951"/>
      <c r="Z57" s="951"/>
      <c r="AA57" s="951"/>
      <c r="AB57" s="951"/>
      <c r="AC57" s="951"/>
      <c r="AD57" s="951"/>
      <c r="AE57" s="952"/>
      <c r="AF57" s="953"/>
      <c r="AG57" s="931"/>
      <c r="AH57" s="931"/>
      <c r="AI57" s="931"/>
      <c r="AJ57" s="954"/>
      <c r="AK57" s="955"/>
      <c r="AL57" s="951"/>
      <c r="AM57" s="951"/>
      <c r="AN57" s="951"/>
      <c r="AO57" s="951"/>
      <c r="AP57" s="951"/>
      <c r="AQ57" s="951"/>
      <c r="AR57" s="951"/>
      <c r="AS57" s="951"/>
      <c r="AT57" s="951"/>
      <c r="AU57" s="951"/>
      <c r="AV57" s="951"/>
      <c r="AW57" s="951"/>
      <c r="AX57" s="951"/>
      <c r="AY57" s="951"/>
      <c r="AZ57" s="956"/>
      <c r="BA57" s="956"/>
      <c r="BB57" s="956"/>
      <c r="BC57" s="956"/>
      <c r="BD57" s="956"/>
      <c r="BE57" s="928"/>
      <c r="BF57" s="928"/>
      <c r="BG57" s="928"/>
      <c r="BH57" s="928"/>
      <c r="BI57" s="929"/>
      <c r="BJ57" s="61"/>
      <c r="BK57" s="61"/>
      <c r="BL57" s="61"/>
      <c r="BM57" s="61"/>
      <c r="BN57" s="61"/>
      <c r="BO57" s="60"/>
      <c r="BP57" s="60"/>
      <c r="BQ57" s="57">
        <v>51</v>
      </c>
      <c r="BR57" s="77"/>
      <c r="BS57" s="923"/>
      <c r="BT57" s="924"/>
      <c r="BU57" s="924"/>
      <c r="BV57" s="924"/>
      <c r="BW57" s="924"/>
      <c r="BX57" s="924"/>
      <c r="BY57" s="924"/>
      <c r="BZ57" s="924"/>
      <c r="CA57" s="924"/>
      <c r="CB57" s="924"/>
      <c r="CC57" s="924"/>
      <c r="CD57" s="924"/>
      <c r="CE57" s="924"/>
      <c r="CF57" s="924"/>
      <c r="CG57" s="925"/>
      <c r="CH57" s="930"/>
      <c r="CI57" s="931"/>
      <c r="CJ57" s="931"/>
      <c r="CK57" s="931"/>
      <c r="CL57" s="941"/>
      <c r="CM57" s="930"/>
      <c r="CN57" s="931"/>
      <c r="CO57" s="931"/>
      <c r="CP57" s="931"/>
      <c r="CQ57" s="941"/>
      <c r="CR57" s="930"/>
      <c r="CS57" s="931"/>
      <c r="CT57" s="931"/>
      <c r="CU57" s="931"/>
      <c r="CV57" s="941"/>
      <c r="CW57" s="930"/>
      <c r="CX57" s="931"/>
      <c r="CY57" s="931"/>
      <c r="CZ57" s="931"/>
      <c r="DA57" s="941"/>
      <c r="DB57" s="930"/>
      <c r="DC57" s="931"/>
      <c r="DD57" s="931"/>
      <c r="DE57" s="931"/>
      <c r="DF57" s="941"/>
      <c r="DG57" s="930"/>
      <c r="DH57" s="931"/>
      <c r="DI57" s="931"/>
      <c r="DJ57" s="931"/>
      <c r="DK57" s="941"/>
      <c r="DL57" s="930"/>
      <c r="DM57" s="931"/>
      <c r="DN57" s="931"/>
      <c r="DO57" s="931"/>
      <c r="DP57" s="941"/>
      <c r="DQ57" s="930"/>
      <c r="DR57" s="931"/>
      <c r="DS57" s="931"/>
      <c r="DT57" s="931"/>
      <c r="DU57" s="941"/>
      <c r="DV57" s="923"/>
      <c r="DW57" s="924"/>
      <c r="DX57" s="924"/>
      <c r="DY57" s="924"/>
      <c r="DZ57" s="942"/>
      <c r="EA57" s="53"/>
    </row>
    <row r="58" spans="1:131" ht="26.25" customHeight="1" x14ac:dyDescent="0.2">
      <c r="A58" s="57">
        <v>31</v>
      </c>
      <c r="B58" s="923"/>
      <c r="C58" s="924"/>
      <c r="D58" s="924"/>
      <c r="E58" s="924"/>
      <c r="F58" s="924"/>
      <c r="G58" s="924"/>
      <c r="H58" s="924"/>
      <c r="I58" s="924"/>
      <c r="J58" s="924"/>
      <c r="K58" s="924"/>
      <c r="L58" s="924"/>
      <c r="M58" s="924"/>
      <c r="N58" s="924"/>
      <c r="O58" s="924"/>
      <c r="P58" s="925"/>
      <c r="Q58" s="950"/>
      <c r="R58" s="951"/>
      <c r="S58" s="951"/>
      <c r="T58" s="951"/>
      <c r="U58" s="951"/>
      <c r="V58" s="951"/>
      <c r="W58" s="951"/>
      <c r="X58" s="951"/>
      <c r="Y58" s="951"/>
      <c r="Z58" s="951"/>
      <c r="AA58" s="951"/>
      <c r="AB58" s="951"/>
      <c r="AC58" s="951"/>
      <c r="AD58" s="951"/>
      <c r="AE58" s="952"/>
      <c r="AF58" s="953"/>
      <c r="AG58" s="931"/>
      <c r="AH58" s="931"/>
      <c r="AI58" s="931"/>
      <c r="AJ58" s="954"/>
      <c r="AK58" s="955"/>
      <c r="AL58" s="951"/>
      <c r="AM58" s="951"/>
      <c r="AN58" s="951"/>
      <c r="AO58" s="951"/>
      <c r="AP58" s="951"/>
      <c r="AQ58" s="951"/>
      <c r="AR58" s="951"/>
      <c r="AS58" s="951"/>
      <c r="AT58" s="951"/>
      <c r="AU58" s="951"/>
      <c r="AV58" s="951"/>
      <c r="AW58" s="951"/>
      <c r="AX58" s="951"/>
      <c r="AY58" s="951"/>
      <c r="AZ58" s="956"/>
      <c r="BA58" s="956"/>
      <c r="BB58" s="956"/>
      <c r="BC58" s="956"/>
      <c r="BD58" s="956"/>
      <c r="BE58" s="928"/>
      <c r="BF58" s="928"/>
      <c r="BG58" s="928"/>
      <c r="BH58" s="928"/>
      <c r="BI58" s="929"/>
      <c r="BJ58" s="61"/>
      <c r="BK58" s="61"/>
      <c r="BL58" s="61"/>
      <c r="BM58" s="61"/>
      <c r="BN58" s="61"/>
      <c r="BO58" s="60"/>
      <c r="BP58" s="60"/>
      <c r="BQ58" s="57">
        <v>52</v>
      </c>
      <c r="BR58" s="77"/>
      <c r="BS58" s="923"/>
      <c r="BT58" s="924"/>
      <c r="BU58" s="924"/>
      <c r="BV58" s="924"/>
      <c r="BW58" s="924"/>
      <c r="BX58" s="924"/>
      <c r="BY58" s="924"/>
      <c r="BZ58" s="924"/>
      <c r="CA58" s="924"/>
      <c r="CB58" s="924"/>
      <c r="CC58" s="924"/>
      <c r="CD58" s="924"/>
      <c r="CE58" s="924"/>
      <c r="CF58" s="924"/>
      <c r="CG58" s="925"/>
      <c r="CH58" s="930"/>
      <c r="CI58" s="931"/>
      <c r="CJ58" s="931"/>
      <c r="CK58" s="931"/>
      <c r="CL58" s="941"/>
      <c r="CM58" s="930"/>
      <c r="CN58" s="931"/>
      <c r="CO58" s="931"/>
      <c r="CP58" s="931"/>
      <c r="CQ58" s="941"/>
      <c r="CR58" s="930"/>
      <c r="CS58" s="931"/>
      <c r="CT58" s="931"/>
      <c r="CU58" s="931"/>
      <c r="CV58" s="941"/>
      <c r="CW58" s="930"/>
      <c r="CX58" s="931"/>
      <c r="CY58" s="931"/>
      <c r="CZ58" s="931"/>
      <c r="DA58" s="941"/>
      <c r="DB58" s="930"/>
      <c r="DC58" s="931"/>
      <c r="DD58" s="931"/>
      <c r="DE58" s="931"/>
      <c r="DF58" s="941"/>
      <c r="DG58" s="930"/>
      <c r="DH58" s="931"/>
      <c r="DI58" s="931"/>
      <c r="DJ58" s="931"/>
      <c r="DK58" s="941"/>
      <c r="DL58" s="930"/>
      <c r="DM58" s="931"/>
      <c r="DN58" s="931"/>
      <c r="DO58" s="931"/>
      <c r="DP58" s="941"/>
      <c r="DQ58" s="930"/>
      <c r="DR58" s="931"/>
      <c r="DS58" s="931"/>
      <c r="DT58" s="931"/>
      <c r="DU58" s="941"/>
      <c r="DV58" s="923"/>
      <c r="DW58" s="924"/>
      <c r="DX58" s="924"/>
      <c r="DY58" s="924"/>
      <c r="DZ58" s="942"/>
      <c r="EA58" s="53"/>
    </row>
    <row r="59" spans="1:131" ht="26.25" customHeight="1" x14ac:dyDescent="0.2">
      <c r="A59" s="57">
        <v>32</v>
      </c>
      <c r="B59" s="923"/>
      <c r="C59" s="924"/>
      <c r="D59" s="924"/>
      <c r="E59" s="924"/>
      <c r="F59" s="924"/>
      <c r="G59" s="924"/>
      <c r="H59" s="924"/>
      <c r="I59" s="924"/>
      <c r="J59" s="924"/>
      <c r="K59" s="924"/>
      <c r="L59" s="924"/>
      <c r="M59" s="924"/>
      <c r="N59" s="924"/>
      <c r="O59" s="924"/>
      <c r="P59" s="925"/>
      <c r="Q59" s="950"/>
      <c r="R59" s="951"/>
      <c r="S59" s="951"/>
      <c r="T59" s="951"/>
      <c r="U59" s="951"/>
      <c r="V59" s="951"/>
      <c r="W59" s="951"/>
      <c r="X59" s="951"/>
      <c r="Y59" s="951"/>
      <c r="Z59" s="951"/>
      <c r="AA59" s="951"/>
      <c r="AB59" s="951"/>
      <c r="AC59" s="951"/>
      <c r="AD59" s="951"/>
      <c r="AE59" s="952"/>
      <c r="AF59" s="953"/>
      <c r="AG59" s="931"/>
      <c r="AH59" s="931"/>
      <c r="AI59" s="931"/>
      <c r="AJ59" s="954"/>
      <c r="AK59" s="955"/>
      <c r="AL59" s="951"/>
      <c r="AM59" s="951"/>
      <c r="AN59" s="951"/>
      <c r="AO59" s="951"/>
      <c r="AP59" s="951"/>
      <c r="AQ59" s="951"/>
      <c r="AR59" s="951"/>
      <c r="AS59" s="951"/>
      <c r="AT59" s="951"/>
      <c r="AU59" s="951"/>
      <c r="AV59" s="951"/>
      <c r="AW59" s="951"/>
      <c r="AX59" s="951"/>
      <c r="AY59" s="951"/>
      <c r="AZ59" s="956"/>
      <c r="BA59" s="956"/>
      <c r="BB59" s="956"/>
      <c r="BC59" s="956"/>
      <c r="BD59" s="956"/>
      <c r="BE59" s="928"/>
      <c r="BF59" s="928"/>
      <c r="BG59" s="928"/>
      <c r="BH59" s="928"/>
      <c r="BI59" s="929"/>
      <c r="BJ59" s="61"/>
      <c r="BK59" s="61"/>
      <c r="BL59" s="61"/>
      <c r="BM59" s="61"/>
      <c r="BN59" s="61"/>
      <c r="BO59" s="60"/>
      <c r="BP59" s="60"/>
      <c r="BQ59" s="57">
        <v>53</v>
      </c>
      <c r="BR59" s="77"/>
      <c r="BS59" s="923"/>
      <c r="BT59" s="924"/>
      <c r="BU59" s="924"/>
      <c r="BV59" s="924"/>
      <c r="BW59" s="924"/>
      <c r="BX59" s="924"/>
      <c r="BY59" s="924"/>
      <c r="BZ59" s="924"/>
      <c r="CA59" s="924"/>
      <c r="CB59" s="924"/>
      <c r="CC59" s="924"/>
      <c r="CD59" s="924"/>
      <c r="CE59" s="924"/>
      <c r="CF59" s="924"/>
      <c r="CG59" s="925"/>
      <c r="CH59" s="930"/>
      <c r="CI59" s="931"/>
      <c r="CJ59" s="931"/>
      <c r="CK59" s="931"/>
      <c r="CL59" s="941"/>
      <c r="CM59" s="930"/>
      <c r="CN59" s="931"/>
      <c r="CO59" s="931"/>
      <c r="CP59" s="931"/>
      <c r="CQ59" s="941"/>
      <c r="CR59" s="930"/>
      <c r="CS59" s="931"/>
      <c r="CT59" s="931"/>
      <c r="CU59" s="931"/>
      <c r="CV59" s="941"/>
      <c r="CW59" s="930"/>
      <c r="CX59" s="931"/>
      <c r="CY59" s="931"/>
      <c r="CZ59" s="931"/>
      <c r="DA59" s="941"/>
      <c r="DB59" s="930"/>
      <c r="DC59" s="931"/>
      <c r="DD59" s="931"/>
      <c r="DE59" s="931"/>
      <c r="DF59" s="941"/>
      <c r="DG59" s="930"/>
      <c r="DH59" s="931"/>
      <c r="DI59" s="931"/>
      <c r="DJ59" s="931"/>
      <c r="DK59" s="941"/>
      <c r="DL59" s="930"/>
      <c r="DM59" s="931"/>
      <c r="DN59" s="931"/>
      <c r="DO59" s="931"/>
      <c r="DP59" s="941"/>
      <c r="DQ59" s="930"/>
      <c r="DR59" s="931"/>
      <c r="DS59" s="931"/>
      <c r="DT59" s="931"/>
      <c r="DU59" s="941"/>
      <c r="DV59" s="923"/>
      <c r="DW59" s="924"/>
      <c r="DX59" s="924"/>
      <c r="DY59" s="924"/>
      <c r="DZ59" s="942"/>
      <c r="EA59" s="53"/>
    </row>
    <row r="60" spans="1:131" ht="26.25" customHeight="1" x14ac:dyDescent="0.2">
      <c r="A60" s="57">
        <v>33</v>
      </c>
      <c r="B60" s="923"/>
      <c r="C60" s="924"/>
      <c r="D60" s="924"/>
      <c r="E60" s="924"/>
      <c r="F60" s="924"/>
      <c r="G60" s="924"/>
      <c r="H60" s="924"/>
      <c r="I60" s="924"/>
      <c r="J60" s="924"/>
      <c r="K60" s="924"/>
      <c r="L60" s="924"/>
      <c r="M60" s="924"/>
      <c r="N60" s="924"/>
      <c r="O60" s="924"/>
      <c r="P60" s="925"/>
      <c r="Q60" s="950"/>
      <c r="R60" s="951"/>
      <c r="S60" s="951"/>
      <c r="T60" s="951"/>
      <c r="U60" s="951"/>
      <c r="V60" s="951"/>
      <c r="W60" s="951"/>
      <c r="X60" s="951"/>
      <c r="Y60" s="951"/>
      <c r="Z60" s="951"/>
      <c r="AA60" s="951"/>
      <c r="AB60" s="951"/>
      <c r="AC60" s="951"/>
      <c r="AD60" s="951"/>
      <c r="AE60" s="952"/>
      <c r="AF60" s="953"/>
      <c r="AG60" s="931"/>
      <c r="AH60" s="931"/>
      <c r="AI60" s="931"/>
      <c r="AJ60" s="954"/>
      <c r="AK60" s="955"/>
      <c r="AL60" s="951"/>
      <c r="AM60" s="951"/>
      <c r="AN60" s="951"/>
      <c r="AO60" s="951"/>
      <c r="AP60" s="951"/>
      <c r="AQ60" s="951"/>
      <c r="AR60" s="951"/>
      <c r="AS60" s="951"/>
      <c r="AT60" s="951"/>
      <c r="AU60" s="951"/>
      <c r="AV60" s="951"/>
      <c r="AW60" s="951"/>
      <c r="AX60" s="951"/>
      <c r="AY60" s="951"/>
      <c r="AZ60" s="956"/>
      <c r="BA60" s="956"/>
      <c r="BB60" s="956"/>
      <c r="BC60" s="956"/>
      <c r="BD60" s="956"/>
      <c r="BE60" s="928"/>
      <c r="BF60" s="928"/>
      <c r="BG60" s="928"/>
      <c r="BH60" s="928"/>
      <c r="BI60" s="929"/>
      <c r="BJ60" s="61"/>
      <c r="BK60" s="61"/>
      <c r="BL60" s="61"/>
      <c r="BM60" s="61"/>
      <c r="BN60" s="61"/>
      <c r="BO60" s="60"/>
      <c r="BP60" s="60"/>
      <c r="BQ60" s="57">
        <v>54</v>
      </c>
      <c r="BR60" s="77"/>
      <c r="BS60" s="923"/>
      <c r="BT60" s="924"/>
      <c r="BU60" s="924"/>
      <c r="BV60" s="924"/>
      <c r="BW60" s="924"/>
      <c r="BX60" s="924"/>
      <c r="BY60" s="924"/>
      <c r="BZ60" s="924"/>
      <c r="CA60" s="924"/>
      <c r="CB60" s="924"/>
      <c r="CC60" s="924"/>
      <c r="CD60" s="924"/>
      <c r="CE60" s="924"/>
      <c r="CF60" s="924"/>
      <c r="CG60" s="925"/>
      <c r="CH60" s="930"/>
      <c r="CI60" s="931"/>
      <c r="CJ60" s="931"/>
      <c r="CK60" s="931"/>
      <c r="CL60" s="941"/>
      <c r="CM60" s="930"/>
      <c r="CN60" s="931"/>
      <c r="CO60" s="931"/>
      <c r="CP60" s="931"/>
      <c r="CQ60" s="941"/>
      <c r="CR60" s="930"/>
      <c r="CS60" s="931"/>
      <c r="CT60" s="931"/>
      <c r="CU60" s="931"/>
      <c r="CV60" s="941"/>
      <c r="CW60" s="930"/>
      <c r="CX60" s="931"/>
      <c r="CY60" s="931"/>
      <c r="CZ60" s="931"/>
      <c r="DA60" s="941"/>
      <c r="DB60" s="930"/>
      <c r="DC60" s="931"/>
      <c r="DD60" s="931"/>
      <c r="DE60" s="931"/>
      <c r="DF60" s="941"/>
      <c r="DG60" s="930"/>
      <c r="DH60" s="931"/>
      <c r="DI60" s="931"/>
      <c r="DJ60" s="931"/>
      <c r="DK60" s="941"/>
      <c r="DL60" s="930"/>
      <c r="DM60" s="931"/>
      <c r="DN60" s="931"/>
      <c r="DO60" s="931"/>
      <c r="DP60" s="941"/>
      <c r="DQ60" s="930"/>
      <c r="DR60" s="931"/>
      <c r="DS60" s="931"/>
      <c r="DT60" s="931"/>
      <c r="DU60" s="941"/>
      <c r="DV60" s="923"/>
      <c r="DW60" s="924"/>
      <c r="DX60" s="924"/>
      <c r="DY60" s="924"/>
      <c r="DZ60" s="942"/>
      <c r="EA60" s="53"/>
    </row>
    <row r="61" spans="1:131" ht="26.25" customHeight="1" x14ac:dyDescent="0.2">
      <c r="A61" s="57">
        <v>34</v>
      </c>
      <c r="B61" s="923"/>
      <c r="C61" s="924"/>
      <c r="D61" s="924"/>
      <c r="E61" s="924"/>
      <c r="F61" s="924"/>
      <c r="G61" s="924"/>
      <c r="H61" s="924"/>
      <c r="I61" s="924"/>
      <c r="J61" s="924"/>
      <c r="K61" s="924"/>
      <c r="L61" s="924"/>
      <c r="M61" s="924"/>
      <c r="N61" s="924"/>
      <c r="O61" s="924"/>
      <c r="P61" s="925"/>
      <c r="Q61" s="950"/>
      <c r="R61" s="951"/>
      <c r="S61" s="951"/>
      <c r="T61" s="951"/>
      <c r="U61" s="951"/>
      <c r="V61" s="951"/>
      <c r="W61" s="951"/>
      <c r="X61" s="951"/>
      <c r="Y61" s="951"/>
      <c r="Z61" s="951"/>
      <c r="AA61" s="951"/>
      <c r="AB61" s="951"/>
      <c r="AC61" s="951"/>
      <c r="AD61" s="951"/>
      <c r="AE61" s="952"/>
      <c r="AF61" s="953"/>
      <c r="AG61" s="931"/>
      <c r="AH61" s="931"/>
      <c r="AI61" s="931"/>
      <c r="AJ61" s="954"/>
      <c r="AK61" s="955"/>
      <c r="AL61" s="951"/>
      <c r="AM61" s="951"/>
      <c r="AN61" s="951"/>
      <c r="AO61" s="951"/>
      <c r="AP61" s="951"/>
      <c r="AQ61" s="951"/>
      <c r="AR61" s="951"/>
      <c r="AS61" s="951"/>
      <c r="AT61" s="951"/>
      <c r="AU61" s="951"/>
      <c r="AV61" s="951"/>
      <c r="AW61" s="951"/>
      <c r="AX61" s="951"/>
      <c r="AY61" s="951"/>
      <c r="AZ61" s="956"/>
      <c r="BA61" s="956"/>
      <c r="BB61" s="956"/>
      <c r="BC61" s="956"/>
      <c r="BD61" s="956"/>
      <c r="BE61" s="928"/>
      <c r="BF61" s="928"/>
      <c r="BG61" s="928"/>
      <c r="BH61" s="928"/>
      <c r="BI61" s="929"/>
      <c r="BJ61" s="61"/>
      <c r="BK61" s="61"/>
      <c r="BL61" s="61"/>
      <c r="BM61" s="61"/>
      <c r="BN61" s="61"/>
      <c r="BO61" s="60"/>
      <c r="BP61" s="60"/>
      <c r="BQ61" s="57">
        <v>55</v>
      </c>
      <c r="BR61" s="77"/>
      <c r="BS61" s="923"/>
      <c r="BT61" s="924"/>
      <c r="BU61" s="924"/>
      <c r="BV61" s="924"/>
      <c r="BW61" s="924"/>
      <c r="BX61" s="924"/>
      <c r="BY61" s="924"/>
      <c r="BZ61" s="924"/>
      <c r="CA61" s="924"/>
      <c r="CB61" s="924"/>
      <c r="CC61" s="924"/>
      <c r="CD61" s="924"/>
      <c r="CE61" s="924"/>
      <c r="CF61" s="924"/>
      <c r="CG61" s="925"/>
      <c r="CH61" s="930"/>
      <c r="CI61" s="931"/>
      <c r="CJ61" s="931"/>
      <c r="CK61" s="931"/>
      <c r="CL61" s="941"/>
      <c r="CM61" s="930"/>
      <c r="CN61" s="931"/>
      <c r="CO61" s="931"/>
      <c r="CP61" s="931"/>
      <c r="CQ61" s="941"/>
      <c r="CR61" s="930"/>
      <c r="CS61" s="931"/>
      <c r="CT61" s="931"/>
      <c r="CU61" s="931"/>
      <c r="CV61" s="941"/>
      <c r="CW61" s="930"/>
      <c r="CX61" s="931"/>
      <c r="CY61" s="931"/>
      <c r="CZ61" s="931"/>
      <c r="DA61" s="941"/>
      <c r="DB61" s="930"/>
      <c r="DC61" s="931"/>
      <c r="DD61" s="931"/>
      <c r="DE61" s="931"/>
      <c r="DF61" s="941"/>
      <c r="DG61" s="930"/>
      <c r="DH61" s="931"/>
      <c r="DI61" s="931"/>
      <c r="DJ61" s="931"/>
      <c r="DK61" s="941"/>
      <c r="DL61" s="930"/>
      <c r="DM61" s="931"/>
      <c r="DN61" s="931"/>
      <c r="DO61" s="931"/>
      <c r="DP61" s="941"/>
      <c r="DQ61" s="930"/>
      <c r="DR61" s="931"/>
      <c r="DS61" s="931"/>
      <c r="DT61" s="931"/>
      <c r="DU61" s="941"/>
      <c r="DV61" s="923"/>
      <c r="DW61" s="924"/>
      <c r="DX61" s="924"/>
      <c r="DY61" s="924"/>
      <c r="DZ61" s="942"/>
      <c r="EA61" s="53"/>
    </row>
    <row r="62" spans="1:131" ht="26.25" customHeight="1" x14ac:dyDescent="0.2">
      <c r="A62" s="57">
        <v>35</v>
      </c>
      <c r="B62" s="923"/>
      <c r="C62" s="924"/>
      <c r="D62" s="924"/>
      <c r="E62" s="924"/>
      <c r="F62" s="924"/>
      <c r="G62" s="924"/>
      <c r="H62" s="924"/>
      <c r="I62" s="924"/>
      <c r="J62" s="924"/>
      <c r="K62" s="924"/>
      <c r="L62" s="924"/>
      <c r="M62" s="924"/>
      <c r="N62" s="924"/>
      <c r="O62" s="924"/>
      <c r="P62" s="925"/>
      <c r="Q62" s="950"/>
      <c r="R62" s="951"/>
      <c r="S62" s="951"/>
      <c r="T62" s="951"/>
      <c r="U62" s="951"/>
      <c r="V62" s="951"/>
      <c r="W62" s="951"/>
      <c r="X62" s="951"/>
      <c r="Y62" s="951"/>
      <c r="Z62" s="951"/>
      <c r="AA62" s="951"/>
      <c r="AB62" s="951"/>
      <c r="AC62" s="951"/>
      <c r="AD62" s="951"/>
      <c r="AE62" s="952"/>
      <c r="AF62" s="953"/>
      <c r="AG62" s="931"/>
      <c r="AH62" s="931"/>
      <c r="AI62" s="931"/>
      <c r="AJ62" s="954"/>
      <c r="AK62" s="955"/>
      <c r="AL62" s="951"/>
      <c r="AM62" s="951"/>
      <c r="AN62" s="951"/>
      <c r="AO62" s="951"/>
      <c r="AP62" s="951"/>
      <c r="AQ62" s="951"/>
      <c r="AR62" s="951"/>
      <c r="AS62" s="951"/>
      <c r="AT62" s="951"/>
      <c r="AU62" s="951"/>
      <c r="AV62" s="951"/>
      <c r="AW62" s="951"/>
      <c r="AX62" s="951"/>
      <c r="AY62" s="951"/>
      <c r="AZ62" s="956"/>
      <c r="BA62" s="956"/>
      <c r="BB62" s="956"/>
      <c r="BC62" s="956"/>
      <c r="BD62" s="956"/>
      <c r="BE62" s="928"/>
      <c r="BF62" s="928"/>
      <c r="BG62" s="928"/>
      <c r="BH62" s="928"/>
      <c r="BI62" s="929"/>
      <c r="BJ62" s="957" t="s">
        <v>458</v>
      </c>
      <c r="BK62" s="958"/>
      <c r="BL62" s="958"/>
      <c r="BM62" s="958"/>
      <c r="BN62" s="959"/>
      <c r="BO62" s="60"/>
      <c r="BP62" s="60"/>
      <c r="BQ62" s="57">
        <v>56</v>
      </c>
      <c r="BR62" s="77"/>
      <c r="BS62" s="923"/>
      <c r="BT62" s="924"/>
      <c r="BU62" s="924"/>
      <c r="BV62" s="924"/>
      <c r="BW62" s="924"/>
      <c r="BX62" s="924"/>
      <c r="BY62" s="924"/>
      <c r="BZ62" s="924"/>
      <c r="CA62" s="924"/>
      <c r="CB62" s="924"/>
      <c r="CC62" s="924"/>
      <c r="CD62" s="924"/>
      <c r="CE62" s="924"/>
      <c r="CF62" s="924"/>
      <c r="CG62" s="925"/>
      <c r="CH62" s="930"/>
      <c r="CI62" s="931"/>
      <c r="CJ62" s="931"/>
      <c r="CK62" s="931"/>
      <c r="CL62" s="941"/>
      <c r="CM62" s="930"/>
      <c r="CN62" s="931"/>
      <c r="CO62" s="931"/>
      <c r="CP62" s="931"/>
      <c r="CQ62" s="941"/>
      <c r="CR62" s="930"/>
      <c r="CS62" s="931"/>
      <c r="CT62" s="931"/>
      <c r="CU62" s="931"/>
      <c r="CV62" s="941"/>
      <c r="CW62" s="930"/>
      <c r="CX62" s="931"/>
      <c r="CY62" s="931"/>
      <c r="CZ62" s="931"/>
      <c r="DA62" s="941"/>
      <c r="DB62" s="930"/>
      <c r="DC62" s="931"/>
      <c r="DD62" s="931"/>
      <c r="DE62" s="931"/>
      <c r="DF62" s="941"/>
      <c r="DG62" s="930"/>
      <c r="DH62" s="931"/>
      <c r="DI62" s="931"/>
      <c r="DJ62" s="931"/>
      <c r="DK62" s="941"/>
      <c r="DL62" s="930"/>
      <c r="DM62" s="931"/>
      <c r="DN62" s="931"/>
      <c r="DO62" s="931"/>
      <c r="DP62" s="941"/>
      <c r="DQ62" s="930"/>
      <c r="DR62" s="931"/>
      <c r="DS62" s="931"/>
      <c r="DT62" s="931"/>
      <c r="DU62" s="941"/>
      <c r="DV62" s="923"/>
      <c r="DW62" s="924"/>
      <c r="DX62" s="924"/>
      <c r="DY62" s="924"/>
      <c r="DZ62" s="942"/>
      <c r="EA62" s="53"/>
    </row>
    <row r="63" spans="1:131" ht="26.25" customHeight="1" x14ac:dyDescent="0.2">
      <c r="A63" s="58" t="s">
        <v>245</v>
      </c>
      <c r="B63" s="901" t="s">
        <v>371</v>
      </c>
      <c r="C63" s="902"/>
      <c r="D63" s="902"/>
      <c r="E63" s="902"/>
      <c r="F63" s="902"/>
      <c r="G63" s="902"/>
      <c r="H63" s="902"/>
      <c r="I63" s="902"/>
      <c r="J63" s="902"/>
      <c r="K63" s="902"/>
      <c r="L63" s="902"/>
      <c r="M63" s="902"/>
      <c r="N63" s="902"/>
      <c r="O63" s="902"/>
      <c r="P63" s="903"/>
      <c r="Q63" s="911"/>
      <c r="R63" s="912"/>
      <c r="S63" s="912"/>
      <c r="T63" s="912"/>
      <c r="U63" s="912"/>
      <c r="V63" s="912"/>
      <c r="W63" s="912"/>
      <c r="X63" s="912"/>
      <c r="Y63" s="912"/>
      <c r="Z63" s="912"/>
      <c r="AA63" s="912"/>
      <c r="AB63" s="912"/>
      <c r="AC63" s="912"/>
      <c r="AD63" s="912"/>
      <c r="AE63" s="943"/>
      <c r="AF63" s="944">
        <v>16164</v>
      </c>
      <c r="AG63" s="913"/>
      <c r="AH63" s="913"/>
      <c r="AI63" s="913"/>
      <c r="AJ63" s="945"/>
      <c r="AK63" s="946"/>
      <c r="AL63" s="912"/>
      <c r="AM63" s="912"/>
      <c r="AN63" s="912"/>
      <c r="AO63" s="912"/>
      <c r="AP63" s="913">
        <v>20449</v>
      </c>
      <c r="AQ63" s="913"/>
      <c r="AR63" s="913"/>
      <c r="AS63" s="913"/>
      <c r="AT63" s="913"/>
      <c r="AU63" s="913">
        <v>12052</v>
      </c>
      <c r="AV63" s="913"/>
      <c r="AW63" s="913"/>
      <c r="AX63" s="913"/>
      <c r="AY63" s="913"/>
      <c r="AZ63" s="947"/>
      <c r="BA63" s="947"/>
      <c r="BB63" s="947"/>
      <c r="BC63" s="947"/>
      <c r="BD63" s="947"/>
      <c r="BE63" s="914"/>
      <c r="BF63" s="914"/>
      <c r="BG63" s="914"/>
      <c r="BH63" s="914"/>
      <c r="BI63" s="915"/>
      <c r="BJ63" s="948" t="s">
        <v>198</v>
      </c>
      <c r="BK63" s="908"/>
      <c r="BL63" s="908"/>
      <c r="BM63" s="908"/>
      <c r="BN63" s="949"/>
      <c r="BO63" s="60"/>
      <c r="BP63" s="60"/>
      <c r="BQ63" s="57">
        <v>57</v>
      </c>
      <c r="BR63" s="77"/>
      <c r="BS63" s="923"/>
      <c r="BT63" s="924"/>
      <c r="BU63" s="924"/>
      <c r="BV63" s="924"/>
      <c r="BW63" s="924"/>
      <c r="BX63" s="924"/>
      <c r="BY63" s="924"/>
      <c r="BZ63" s="924"/>
      <c r="CA63" s="924"/>
      <c r="CB63" s="924"/>
      <c r="CC63" s="924"/>
      <c r="CD63" s="924"/>
      <c r="CE63" s="924"/>
      <c r="CF63" s="924"/>
      <c r="CG63" s="925"/>
      <c r="CH63" s="930"/>
      <c r="CI63" s="931"/>
      <c r="CJ63" s="931"/>
      <c r="CK63" s="931"/>
      <c r="CL63" s="941"/>
      <c r="CM63" s="930"/>
      <c r="CN63" s="931"/>
      <c r="CO63" s="931"/>
      <c r="CP63" s="931"/>
      <c r="CQ63" s="941"/>
      <c r="CR63" s="930"/>
      <c r="CS63" s="931"/>
      <c r="CT63" s="931"/>
      <c r="CU63" s="931"/>
      <c r="CV63" s="941"/>
      <c r="CW63" s="930"/>
      <c r="CX63" s="931"/>
      <c r="CY63" s="931"/>
      <c r="CZ63" s="931"/>
      <c r="DA63" s="941"/>
      <c r="DB63" s="930"/>
      <c r="DC63" s="931"/>
      <c r="DD63" s="931"/>
      <c r="DE63" s="931"/>
      <c r="DF63" s="941"/>
      <c r="DG63" s="930"/>
      <c r="DH63" s="931"/>
      <c r="DI63" s="931"/>
      <c r="DJ63" s="931"/>
      <c r="DK63" s="941"/>
      <c r="DL63" s="930"/>
      <c r="DM63" s="931"/>
      <c r="DN63" s="931"/>
      <c r="DO63" s="931"/>
      <c r="DP63" s="941"/>
      <c r="DQ63" s="930"/>
      <c r="DR63" s="931"/>
      <c r="DS63" s="931"/>
      <c r="DT63" s="931"/>
      <c r="DU63" s="941"/>
      <c r="DV63" s="923"/>
      <c r="DW63" s="924"/>
      <c r="DX63" s="924"/>
      <c r="DY63" s="924"/>
      <c r="DZ63" s="942"/>
      <c r="EA63" s="53"/>
    </row>
    <row r="64" spans="1:131" ht="26.25" customHeight="1" x14ac:dyDescent="0.2">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57">
        <v>58</v>
      </c>
      <c r="BR64" s="77"/>
      <c r="BS64" s="923"/>
      <c r="BT64" s="924"/>
      <c r="BU64" s="924"/>
      <c r="BV64" s="924"/>
      <c r="BW64" s="924"/>
      <c r="BX64" s="924"/>
      <c r="BY64" s="924"/>
      <c r="BZ64" s="924"/>
      <c r="CA64" s="924"/>
      <c r="CB64" s="924"/>
      <c r="CC64" s="924"/>
      <c r="CD64" s="924"/>
      <c r="CE64" s="924"/>
      <c r="CF64" s="924"/>
      <c r="CG64" s="925"/>
      <c r="CH64" s="930"/>
      <c r="CI64" s="931"/>
      <c r="CJ64" s="931"/>
      <c r="CK64" s="931"/>
      <c r="CL64" s="941"/>
      <c r="CM64" s="930"/>
      <c r="CN64" s="931"/>
      <c r="CO64" s="931"/>
      <c r="CP64" s="931"/>
      <c r="CQ64" s="941"/>
      <c r="CR64" s="930"/>
      <c r="CS64" s="931"/>
      <c r="CT64" s="931"/>
      <c r="CU64" s="931"/>
      <c r="CV64" s="941"/>
      <c r="CW64" s="930"/>
      <c r="CX64" s="931"/>
      <c r="CY64" s="931"/>
      <c r="CZ64" s="931"/>
      <c r="DA64" s="941"/>
      <c r="DB64" s="930"/>
      <c r="DC64" s="931"/>
      <c r="DD64" s="931"/>
      <c r="DE64" s="931"/>
      <c r="DF64" s="941"/>
      <c r="DG64" s="930"/>
      <c r="DH64" s="931"/>
      <c r="DI64" s="931"/>
      <c r="DJ64" s="931"/>
      <c r="DK64" s="941"/>
      <c r="DL64" s="930"/>
      <c r="DM64" s="931"/>
      <c r="DN64" s="931"/>
      <c r="DO64" s="931"/>
      <c r="DP64" s="941"/>
      <c r="DQ64" s="930"/>
      <c r="DR64" s="931"/>
      <c r="DS64" s="931"/>
      <c r="DT64" s="931"/>
      <c r="DU64" s="941"/>
      <c r="DV64" s="923"/>
      <c r="DW64" s="924"/>
      <c r="DX64" s="924"/>
      <c r="DY64" s="924"/>
      <c r="DZ64" s="942"/>
      <c r="EA64" s="53"/>
    </row>
    <row r="65" spans="1:131" ht="26.25" customHeight="1" x14ac:dyDescent="0.2">
      <c r="A65" s="61" t="s">
        <v>261</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0"/>
      <c r="BF65" s="60"/>
      <c r="BG65" s="60"/>
      <c r="BH65" s="60"/>
      <c r="BI65" s="60"/>
      <c r="BJ65" s="60"/>
      <c r="BK65" s="60"/>
      <c r="BL65" s="60"/>
      <c r="BM65" s="60"/>
      <c r="BN65" s="60"/>
      <c r="BO65" s="60"/>
      <c r="BP65" s="60"/>
      <c r="BQ65" s="57">
        <v>59</v>
      </c>
      <c r="BR65" s="77"/>
      <c r="BS65" s="923"/>
      <c r="BT65" s="924"/>
      <c r="BU65" s="924"/>
      <c r="BV65" s="924"/>
      <c r="BW65" s="924"/>
      <c r="BX65" s="924"/>
      <c r="BY65" s="924"/>
      <c r="BZ65" s="924"/>
      <c r="CA65" s="924"/>
      <c r="CB65" s="924"/>
      <c r="CC65" s="924"/>
      <c r="CD65" s="924"/>
      <c r="CE65" s="924"/>
      <c r="CF65" s="924"/>
      <c r="CG65" s="925"/>
      <c r="CH65" s="930"/>
      <c r="CI65" s="931"/>
      <c r="CJ65" s="931"/>
      <c r="CK65" s="931"/>
      <c r="CL65" s="941"/>
      <c r="CM65" s="930"/>
      <c r="CN65" s="931"/>
      <c r="CO65" s="931"/>
      <c r="CP65" s="931"/>
      <c r="CQ65" s="941"/>
      <c r="CR65" s="930"/>
      <c r="CS65" s="931"/>
      <c r="CT65" s="931"/>
      <c r="CU65" s="931"/>
      <c r="CV65" s="941"/>
      <c r="CW65" s="930"/>
      <c r="CX65" s="931"/>
      <c r="CY65" s="931"/>
      <c r="CZ65" s="931"/>
      <c r="DA65" s="941"/>
      <c r="DB65" s="930"/>
      <c r="DC65" s="931"/>
      <c r="DD65" s="931"/>
      <c r="DE65" s="931"/>
      <c r="DF65" s="941"/>
      <c r="DG65" s="930"/>
      <c r="DH65" s="931"/>
      <c r="DI65" s="931"/>
      <c r="DJ65" s="931"/>
      <c r="DK65" s="941"/>
      <c r="DL65" s="930"/>
      <c r="DM65" s="931"/>
      <c r="DN65" s="931"/>
      <c r="DO65" s="931"/>
      <c r="DP65" s="941"/>
      <c r="DQ65" s="930"/>
      <c r="DR65" s="931"/>
      <c r="DS65" s="931"/>
      <c r="DT65" s="931"/>
      <c r="DU65" s="941"/>
      <c r="DV65" s="923"/>
      <c r="DW65" s="924"/>
      <c r="DX65" s="924"/>
      <c r="DY65" s="924"/>
      <c r="DZ65" s="942"/>
      <c r="EA65" s="53"/>
    </row>
    <row r="66" spans="1:131" ht="26.25" customHeight="1" x14ac:dyDescent="0.2">
      <c r="A66" s="669" t="s">
        <v>409</v>
      </c>
      <c r="B66" s="670"/>
      <c r="C66" s="670"/>
      <c r="D66" s="670"/>
      <c r="E66" s="670"/>
      <c r="F66" s="670"/>
      <c r="G66" s="670"/>
      <c r="H66" s="670"/>
      <c r="I66" s="670"/>
      <c r="J66" s="670"/>
      <c r="K66" s="670"/>
      <c r="L66" s="670"/>
      <c r="M66" s="670"/>
      <c r="N66" s="670"/>
      <c r="O66" s="670"/>
      <c r="P66" s="671"/>
      <c r="Q66" s="661" t="s">
        <v>451</v>
      </c>
      <c r="R66" s="662"/>
      <c r="S66" s="662"/>
      <c r="T66" s="662"/>
      <c r="U66" s="663"/>
      <c r="V66" s="661" t="s">
        <v>452</v>
      </c>
      <c r="W66" s="662"/>
      <c r="X66" s="662"/>
      <c r="Y66" s="662"/>
      <c r="Z66" s="663"/>
      <c r="AA66" s="661" t="s">
        <v>453</v>
      </c>
      <c r="AB66" s="662"/>
      <c r="AC66" s="662"/>
      <c r="AD66" s="662"/>
      <c r="AE66" s="663"/>
      <c r="AF66" s="681" t="s">
        <v>242</v>
      </c>
      <c r="AG66" s="676"/>
      <c r="AH66" s="676"/>
      <c r="AI66" s="676"/>
      <c r="AJ66" s="682"/>
      <c r="AK66" s="661" t="s">
        <v>383</v>
      </c>
      <c r="AL66" s="670"/>
      <c r="AM66" s="670"/>
      <c r="AN66" s="670"/>
      <c r="AO66" s="671"/>
      <c r="AP66" s="661" t="s">
        <v>357</v>
      </c>
      <c r="AQ66" s="662"/>
      <c r="AR66" s="662"/>
      <c r="AS66" s="662"/>
      <c r="AT66" s="663"/>
      <c r="AU66" s="661" t="s">
        <v>459</v>
      </c>
      <c r="AV66" s="662"/>
      <c r="AW66" s="662"/>
      <c r="AX66" s="662"/>
      <c r="AY66" s="663"/>
      <c r="AZ66" s="661" t="s">
        <v>443</v>
      </c>
      <c r="BA66" s="662"/>
      <c r="BB66" s="662"/>
      <c r="BC66" s="662"/>
      <c r="BD66" s="667"/>
      <c r="BE66" s="60"/>
      <c r="BF66" s="60"/>
      <c r="BG66" s="60"/>
      <c r="BH66" s="60"/>
      <c r="BI66" s="60"/>
      <c r="BJ66" s="60"/>
      <c r="BK66" s="60"/>
      <c r="BL66" s="60"/>
      <c r="BM66" s="60"/>
      <c r="BN66" s="60"/>
      <c r="BO66" s="60"/>
      <c r="BP66" s="60"/>
      <c r="BQ66" s="57">
        <v>60</v>
      </c>
      <c r="BR66" s="78"/>
      <c r="BS66" s="894"/>
      <c r="BT66" s="895"/>
      <c r="BU66" s="895"/>
      <c r="BV66" s="895"/>
      <c r="BW66" s="895"/>
      <c r="BX66" s="895"/>
      <c r="BY66" s="895"/>
      <c r="BZ66" s="895"/>
      <c r="CA66" s="895"/>
      <c r="CB66" s="895"/>
      <c r="CC66" s="895"/>
      <c r="CD66" s="895"/>
      <c r="CE66" s="895"/>
      <c r="CF66" s="895"/>
      <c r="CG66" s="896"/>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900"/>
      <c r="EA66" s="53"/>
    </row>
    <row r="67" spans="1:131" ht="26.25" customHeight="1" x14ac:dyDescent="0.2">
      <c r="A67" s="672"/>
      <c r="B67" s="673"/>
      <c r="C67" s="673"/>
      <c r="D67" s="673"/>
      <c r="E67" s="673"/>
      <c r="F67" s="673"/>
      <c r="G67" s="673"/>
      <c r="H67" s="673"/>
      <c r="I67" s="673"/>
      <c r="J67" s="673"/>
      <c r="K67" s="673"/>
      <c r="L67" s="673"/>
      <c r="M67" s="673"/>
      <c r="N67" s="673"/>
      <c r="O67" s="673"/>
      <c r="P67" s="674"/>
      <c r="Q67" s="664"/>
      <c r="R67" s="665"/>
      <c r="S67" s="665"/>
      <c r="T67" s="665"/>
      <c r="U67" s="666"/>
      <c r="V67" s="664"/>
      <c r="W67" s="665"/>
      <c r="X67" s="665"/>
      <c r="Y67" s="665"/>
      <c r="Z67" s="666"/>
      <c r="AA67" s="664"/>
      <c r="AB67" s="665"/>
      <c r="AC67" s="665"/>
      <c r="AD67" s="665"/>
      <c r="AE67" s="666"/>
      <c r="AF67" s="683"/>
      <c r="AG67" s="679"/>
      <c r="AH67" s="679"/>
      <c r="AI67" s="679"/>
      <c r="AJ67" s="684"/>
      <c r="AK67" s="685"/>
      <c r="AL67" s="673"/>
      <c r="AM67" s="673"/>
      <c r="AN67" s="673"/>
      <c r="AO67" s="674"/>
      <c r="AP67" s="664"/>
      <c r="AQ67" s="665"/>
      <c r="AR67" s="665"/>
      <c r="AS67" s="665"/>
      <c r="AT67" s="666"/>
      <c r="AU67" s="664"/>
      <c r="AV67" s="665"/>
      <c r="AW67" s="665"/>
      <c r="AX67" s="665"/>
      <c r="AY67" s="666"/>
      <c r="AZ67" s="664"/>
      <c r="BA67" s="665"/>
      <c r="BB67" s="665"/>
      <c r="BC67" s="665"/>
      <c r="BD67" s="668"/>
      <c r="BE67" s="60"/>
      <c r="BF67" s="60"/>
      <c r="BG67" s="60"/>
      <c r="BH67" s="60"/>
      <c r="BI67" s="60"/>
      <c r="BJ67" s="60"/>
      <c r="BK67" s="60"/>
      <c r="BL67" s="60"/>
      <c r="BM67" s="60"/>
      <c r="BN67" s="60"/>
      <c r="BO67" s="60"/>
      <c r="BP67" s="60"/>
      <c r="BQ67" s="57">
        <v>61</v>
      </c>
      <c r="BR67" s="78"/>
      <c r="BS67" s="894"/>
      <c r="BT67" s="895"/>
      <c r="BU67" s="895"/>
      <c r="BV67" s="895"/>
      <c r="BW67" s="895"/>
      <c r="BX67" s="895"/>
      <c r="BY67" s="895"/>
      <c r="BZ67" s="895"/>
      <c r="CA67" s="895"/>
      <c r="CB67" s="895"/>
      <c r="CC67" s="895"/>
      <c r="CD67" s="895"/>
      <c r="CE67" s="895"/>
      <c r="CF67" s="895"/>
      <c r="CG67" s="896"/>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900"/>
      <c r="EA67" s="53"/>
    </row>
    <row r="68" spans="1:131" ht="26.25" customHeight="1" x14ac:dyDescent="0.2">
      <c r="A68" s="56">
        <v>1</v>
      </c>
      <c r="B68" s="934" t="s">
        <v>540</v>
      </c>
      <c r="C68" s="935"/>
      <c r="D68" s="935"/>
      <c r="E68" s="935"/>
      <c r="F68" s="935"/>
      <c r="G68" s="935"/>
      <c r="H68" s="935"/>
      <c r="I68" s="935"/>
      <c r="J68" s="935"/>
      <c r="K68" s="935"/>
      <c r="L68" s="935"/>
      <c r="M68" s="935"/>
      <c r="N68" s="935"/>
      <c r="O68" s="935"/>
      <c r="P68" s="936"/>
      <c r="Q68" s="937">
        <v>2218</v>
      </c>
      <c r="R68" s="938"/>
      <c r="S68" s="938"/>
      <c r="T68" s="938"/>
      <c r="U68" s="938"/>
      <c r="V68" s="938">
        <v>1968</v>
      </c>
      <c r="W68" s="938"/>
      <c r="X68" s="938"/>
      <c r="Y68" s="938"/>
      <c r="Z68" s="938"/>
      <c r="AA68" s="938">
        <v>250</v>
      </c>
      <c r="AB68" s="938"/>
      <c r="AC68" s="938"/>
      <c r="AD68" s="938"/>
      <c r="AE68" s="938"/>
      <c r="AF68" s="938">
        <v>100</v>
      </c>
      <c r="AG68" s="938"/>
      <c r="AH68" s="938"/>
      <c r="AI68" s="938"/>
      <c r="AJ68" s="938"/>
      <c r="AK68" s="938" t="s">
        <v>198</v>
      </c>
      <c r="AL68" s="938"/>
      <c r="AM68" s="938"/>
      <c r="AN68" s="938"/>
      <c r="AO68" s="938"/>
      <c r="AP68" s="938">
        <v>924</v>
      </c>
      <c r="AQ68" s="938"/>
      <c r="AR68" s="938"/>
      <c r="AS68" s="938"/>
      <c r="AT68" s="938"/>
      <c r="AU68" s="938">
        <v>442</v>
      </c>
      <c r="AV68" s="938"/>
      <c r="AW68" s="938"/>
      <c r="AX68" s="938"/>
      <c r="AY68" s="938"/>
      <c r="AZ68" s="939"/>
      <c r="BA68" s="939"/>
      <c r="BB68" s="939"/>
      <c r="BC68" s="939"/>
      <c r="BD68" s="940"/>
      <c r="BE68" s="60"/>
      <c r="BF68" s="60"/>
      <c r="BG68" s="60"/>
      <c r="BH68" s="60"/>
      <c r="BI68" s="60"/>
      <c r="BJ68" s="60"/>
      <c r="BK68" s="60"/>
      <c r="BL68" s="60"/>
      <c r="BM68" s="60"/>
      <c r="BN68" s="60"/>
      <c r="BO68" s="60"/>
      <c r="BP68" s="60"/>
      <c r="BQ68" s="57">
        <v>62</v>
      </c>
      <c r="BR68" s="78"/>
      <c r="BS68" s="894"/>
      <c r="BT68" s="895"/>
      <c r="BU68" s="895"/>
      <c r="BV68" s="895"/>
      <c r="BW68" s="895"/>
      <c r="BX68" s="895"/>
      <c r="BY68" s="895"/>
      <c r="BZ68" s="895"/>
      <c r="CA68" s="895"/>
      <c r="CB68" s="895"/>
      <c r="CC68" s="895"/>
      <c r="CD68" s="895"/>
      <c r="CE68" s="895"/>
      <c r="CF68" s="895"/>
      <c r="CG68" s="896"/>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900"/>
      <c r="EA68" s="53"/>
    </row>
    <row r="69" spans="1:131" ht="26.25" customHeight="1" x14ac:dyDescent="0.2">
      <c r="A69" s="57">
        <v>2</v>
      </c>
      <c r="B69" s="923" t="s">
        <v>539</v>
      </c>
      <c r="C69" s="924"/>
      <c r="D69" s="924"/>
      <c r="E69" s="924"/>
      <c r="F69" s="924"/>
      <c r="G69" s="924"/>
      <c r="H69" s="924"/>
      <c r="I69" s="924"/>
      <c r="J69" s="924"/>
      <c r="K69" s="924"/>
      <c r="L69" s="924"/>
      <c r="M69" s="924"/>
      <c r="N69" s="924"/>
      <c r="O69" s="924"/>
      <c r="P69" s="925"/>
      <c r="Q69" s="926">
        <v>9272</v>
      </c>
      <c r="R69" s="927"/>
      <c r="S69" s="927"/>
      <c r="T69" s="927"/>
      <c r="U69" s="927"/>
      <c r="V69" s="927">
        <v>8780</v>
      </c>
      <c r="W69" s="927"/>
      <c r="X69" s="927"/>
      <c r="Y69" s="927"/>
      <c r="Z69" s="927"/>
      <c r="AA69" s="927">
        <v>492</v>
      </c>
      <c r="AB69" s="927"/>
      <c r="AC69" s="927"/>
      <c r="AD69" s="927"/>
      <c r="AE69" s="927"/>
      <c r="AF69" s="927">
        <v>492</v>
      </c>
      <c r="AG69" s="927"/>
      <c r="AH69" s="927"/>
      <c r="AI69" s="927"/>
      <c r="AJ69" s="927"/>
      <c r="AK69" s="927" t="s">
        <v>198</v>
      </c>
      <c r="AL69" s="927"/>
      <c r="AM69" s="927"/>
      <c r="AN69" s="927"/>
      <c r="AO69" s="927"/>
      <c r="AP69" s="927">
        <v>222</v>
      </c>
      <c r="AQ69" s="927"/>
      <c r="AR69" s="927"/>
      <c r="AS69" s="927"/>
      <c r="AT69" s="927"/>
      <c r="AU69" s="927">
        <v>8</v>
      </c>
      <c r="AV69" s="927"/>
      <c r="AW69" s="927"/>
      <c r="AX69" s="927"/>
      <c r="AY69" s="927"/>
      <c r="AZ69" s="928"/>
      <c r="BA69" s="928"/>
      <c r="BB69" s="928"/>
      <c r="BC69" s="928"/>
      <c r="BD69" s="929"/>
      <c r="BE69" s="60"/>
      <c r="BF69" s="60"/>
      <c r="BG69" s="60"/>
      <c r="BH69" s="60"/>
      <c r="BI69" s="60"/>
      <c r="BJ69" s="60"/>
      <c r="BK69" s="60"/>
      <c r="BL69" s="60"/>
      <c r="BM69" s="60"/>
      <c r="BN69" s="60"/>
      <c r="BO69" s="60"/>
      <c r="BP69" s="60"/>
      <c r="BQ69" s="57">
        <v>63</v>
      </c>
      <c r="BR69" s="78"/>
      <c r="BS69" s="894"/>
      <c r="BT69" s="895"/>
      <c r="BU69" s="895"/>
      <c r="BV69" s="895"/>
      <c r="BW69" s="895"/>
      <c r="BX69" s="895"/>
      <c r="BY69" s="895"/>
      <c r="BZ69" s="895"/>
      <c r="CA69" s="895"/>
      <c r="CB69" s="895"/>
      <c r="CC69" s="895"/>
      <c r="CD69" s="895"/>
      <c r="CE69" s="895"/>
      <c r="CF69" s="895"/>
      <c r="CG69" s="896"/>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900"/>
      <c r="EA69" s="53"/>
    </row>
    <row r="70" spans="1:131" ht="26.25" customHeight="1" x14ac:dyDescent="0.2">
      <c r="A70" s="57">
        <v>3</v>
      </c>
      <c r="B70" s="923" t="s">
        <v>121</v>
      </c>
      <c r="C70" s="924"/>
      <c r="D70" s="924"/>
      <c r="E70" s="924"/>
      <c r="F70" s="924"/>
      <c r="G70" s="924"/>
      <c r="H70" s="924"/>
      <c r="I70" s="924"/>
      <c r="J70" s="924"/>
      <c r="K70" s="924"/>
      <c r="L70" s="924"/>
      <c r="M70" s="924"/>
      <c r="N70" s="924"/>
      <c r="O70" s="924"/>
      <c r="P70" s="925"/>
      <c r="Q70" s="926">
        <v>25692</v>
      </c>
      <c r="R70" s="927"/>
      <c r="S70" s="927"/>
      <c r="T70" s="927"/>
      <c r="U70" s="927"/>
      <c r="V70" s="927">
        <v>25539</v>
      </c>
      <c r="W70" s="927"/>
      <c r="X70" s="927"/>
      <c r="Y70" s="927"/>
      <c r="Z70" s="927"/>
      <c r="AA70" s="927">
        <v>154</v>
      </c>
      <c r="AB70" s="927"/>
      <c r="AC70" s="927"/>
      <c r="AD70" s="927"/>
      <c r="AE70" s="927"/>
      <c r="AF70" s="927">
        <v>154</v>
      </c>
      <c r="AG70" s="927"/>
      <c r="AH70" s="927"/>
      <c r="AI70" s="927"/>
      <c r="AJ70" s="927"/>
      <c r="AK70" s="927">
        <v>121</v>
      </c>
      <c r="AL70" s="927"/>
      <c r="AM70" s="927"/>
      <c r="AN70" s="927"/>
      <c r="AO70" s="927"/>
      <c r="AP70" s="927" t="s">
        <v>198</v>
      </c>
      <c r="AQ70" s="927"/>
      <c r="AR70" s="927"/>
      <c r="AS70" s="927"/>
      <c r="AT70" s="927"/>
      <c r="AU70" s="927" t="s">
        <v>198</v>
      </c>
      <c r="AV70" s="927"/>
      <c r="AW70" s="927"/>
      <c r="AX70" s="927"/>
      <c r="AY70" s="927"/>
      <c r="AZ70" s="928"/>
      <c r="BA70" s="928"/>
      <c r="BB70" s="928"/>
      <c r="BC70" s="928"/>
      <c r="BD70" s="929"/>
      <c r="BE70" s="60"/>
      <c r="BF70" s="60"/>
      <c r="BG70" s="60"/>
      <c r="BH70" s="60"/>
      <c r="BI70" s="60"/>
      <c r="BJ70" s="60"/>
      <c r="BK70" s="60"/>
      <c r="BL70" s="60"/>
      <c r="BM70" s="60"/>
      <c r="BN70" s="60"/>
      <c r="BO70" s="60"/>
      <c r="BP70" s="60"/>
      <c r="BQ70" s="57">
        <v>64</v>
      </c>
      <c r="BR70" s="78"/>
      <c r="BS70" s="894"/>
      <c r="BT70" s="895"/>
      <c r="BU70" s="895"/>
      <c r="BV70" s="895"/>
      <c r="BW70" s="895"/>
      <c r="BX70" s="895"/>
      <c r="BY70" s="895"/>
      <c r="BZ70" s="895"/>
      <c r="CA70" s="895"/>
      <c r="CB70" s="895"/>
      <c r="CC70" s="895"/>
      <c r="CD70" s="895"/>
      <c r="CE70" s="895"/>
      <c r="CF70" s="895"/>
      <c r="CG70" s="896"/>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900"/>
      <c r="EA70" s="53"/>
    </row>
    <row r="71" spans="1:131" ht="26.25" customHeight="1" x14ac:dyDescent="0.2">
      <c r="A71" s="57">
        <v>4</v>
      </c>
      <c r="B71" s="923" t="s">
        <v>538</v>
      </c>
      <c r="C71" s="924"/>
      <c r="D71" s="924"/>
      <c r="E71" s="924"/>
      <c r="F71" s="924"/>
      <c r="G71" s="924"/>
      <c r="H71" s="924"/>
      <c r="I71" s="924"/>
      <c r="J71" s="924"/>
      <c r="K71" s="924"/>
      <c r="L71" s="924"/>
      <c r="M71" s="924"/>
      <c r="N71" s="924"/>
      <c r="O71" s="924"/>
      <c r="P71" s="925"/>
      <c r="Q71" s="926">
        <v>978</v>
      </c>
      <c r="R71" s="927"/>
      <c r="S71" s="927"/>
      <c r="T71" s="927"/>
      <c r="U71" s="927"/>
      <c r="V71" s="927">
        <v>948</v>
      </c>
      <c r="W71" s="927"/>
      <c r="X71" s="927"/>
      <c r="Y71" s="927"/>
      <c r="Z71" s="927"/>
      <c r="AA71" s="927">
        <v>30</v>
      </c>
      <c r="AB71" s="927"/>
      <c r="AC71" s="927"/>
      <c r="AD71" s="927"/>
      <c r="AE71" s="927"/>
      <c r="AF71" s="927">
        <v>30</v>
      </c>
      <c r="AG71" s="927"/>
      <c r="AH71" s="927"/>
      <c r="AI71" s="927"/>
      <c r="AJ71" s="927"/>
      <c r="AK71" s="927">
        <v>66</v>
      </c>
      <c r="AL71" s="927"/>
      <c r="AM71" s="927"/>
      <c r="AN71" s="927"/>
      <c r="AO71" s="927"/>
      <c r="AP71" s="927" t="s">
        <v>198</v>
      </c>
      <c r="AQ71" s="927"/>
      <c r="AR71" s="927"/>
      <c r="AS71" s="927"/>
      <c r="AT71" s="927"/>
      <c r="AU71" s="927" t="s">
        <v>198</v>
      </c>
      <c r="AV71" s="927"/>
      <c r="AW71" s="927"/>
      <c r="AX71" s="927"/>
      <c r="AY71" s="927"/>
      <c r="AZ71" s="928"/>
      <c r="BA71" s="928"/>
      <c r="BB71" s="928"/>
      <c r="BC71" s="928"/>
      <c r="BD71" s="929"/>
      <c r="BE71" s="60"/>
      <c r="BF71" s="60"/>
      <c r="BG71" s="60"/>
      <c r="BH71" s="60"/>
      <c r="BI71" s="60"/>
      <c r="BJ71" s="60"/>
      <c r="BK71" s="60"/>
      <c r="BL71" s="60"/>
      <c r="BM71" s="60"/>
      <c r="BN71" s="60"/>
      <c r="BO71" s="60"/>
      <c r="BP71" s="60"/>
      <c r="BQ71" s="57">
        <v>65</v>
      </c>
      <c r="BR71" s="78"/>
      <c r="BS71" s="894"/>
      <c r="BT71" s="895"/>
      <c r="BU71" s="895"/>
      <c r="BV71" s="895"/>
      <c r="BW71" s="895"/>
      <c r="BX71" s="895"/>
      <c r="BY71" s="895"/>
      <c r="BZ71" s="895"/>
      <c r="CA71" s="895"/>
      <c r="CB71" s="895"/>
      <c r="CC71" s="895"/>
      <c r="CD71" s="895"/>
      <c r="CE71" s="895"/>
      <c r="CF71" s="895"/>
      <c r="CG71" s="896"/>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900"/>
      <c r="EA71" s="53"/>
    </row>
    <row r="72" spans="1:131" ht="26.25" customHeight="1" x14ac:dyDescent="0.2">
      <c r="A72" s="57">
        <v>5</v>
      </c>
      <c r="B72" s="923" t="s">
        <v>309</v>
      </c>
      <c r="C72" s="924"/>
      <c r="D72" s="924"/>
      <c r="E72" s="924"/>
      <c r="F72" s="924"/>
      <c r="G72" s="924"/>
      <c r="H72" s="924"/>
      <c r="I72" s="924"/>
      <c r="J72" s="924"/>
      <c r="K72" s="924"/>
      <c r="L72" s="924"/>
      <c r="M72" s="924"/>
      <c r="N72" s="924"/>
      <c r="O72" s="924"/>
      <c r="P72" s="925"/>
      <c r="Q72" s="926">
        <v>296</v>
      </c>
      <c r="R72" s="927"/>
      <c r="S72" s="927"/>
      <c r="T72" s="927"/>
      <c r="U72" s="927"/>
      <c r="V72" s="927">
        <v>182</v>
      </c>
      <c r="W72" s="927"/>
      <c r="X72" s="927"/>
      <c r="Y72" s="927"/>
      <c r="Z72" s="927"/>
      <c r="AA72" s="927">
        <v>115</v>
      </c>
      <c r="AB72" s="927"/>
      <c r="AC72" s="927"/>
      <c r="AD72" s="927"/>
      <c r="AE72" s="927"/>
      <c r="AF72" s="927">
        <v>115</v>
      </c>
      <c r="AG72" s="927"/>
      <c r="AH72" s="927"/>
      <c r="AI72" s="927"/>
      <c r="AJ72" s="927"/>
      <c r="AK72" s="927">
        <v>15</v>
      </c>
      <c r="AL72" s="927"/>
      <c r="AM72" s="927"/>
      <c r="AN72" s="927"/>
      <c r="AO72" s="927"/>
      <c r="AP72" s="927" t="s">
        <v>198</v>
      </c>
      <c r="AQ72" s="927"/>
      <c r="AR72" s="927"/>
      <c r="AS72" s="927"/>
      <c r="AT72" s="927"/>
      <c r="AU72" s="927" t="s">
        <v>198</v>
      </c>
      <c r="AV72" s="927"/>
      <c r="AW72" s="927"/>
      <c r="AX72" s="927"/>
      <c r="AY72" s="927"/>
      <c r="AZ72" s="928"/>
      <c r="BA72" s="928"/>
      <c r="BB72" s="928"/>
      <c r="BC72" s="928"/>
      <c r="BD72" s="929"/>
      <c r="BE72" s="60"/>
      <c r="BF72" s="60"/>
      <c r="BG72" s="60"/>
      <c r="BH72" s="60"/>
      <c r="BI72" s="60"/>
      <c r="BJ72" s="60"/>
      <c r="BK72" s="60"/>
      <c r="BL72" s="60"/>
      <c r="BM72" s="60"/>
      <c r="BN72" s="60"/>
      <c r="BO72" s="60"/>
      <c r="BP72" s="60"/>
      <c r="BQ72" s="57">
        <v>66</v>
      </c>
      <c r="BR72" s="78"/>
      <c r="BS72" s="894"/>
      <c r="BT72" s="895"/>
      <c r="BU72" s="895"/>
      <c r="BV72" s="895"/>
      <c r="BW72" s="895"/>
      <c r="BX72" s="895"/>
      <c r="BY72" s="895"/>
      <c r="BZ72" s="895"/>
      <c r="CA72" s="895"/>
      <c r="CB72" s="895"/>
      <c r="CC72" s="895"/>
      <c r="CD72" s="895"/>
      <c r="CE72" s="895"/>
      <c r="CF72" s="895"/>
      <c r="CG72" s="896"/>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900"/>
      <c r="EA72" s="53"/>
    </row>
    <row r="73" spans="1:131" ht="26.25" customHeight="1" x14ac:dyDescent="0.2">
      <c r="A73" s="57">
        <v>6</v>
      </c>
      <c r="B73" s="923" t="s">
        <v>537</v>
      </c>
      <c r="C73" s="924"/>
      <c r="D73" s="924"/>
      <c r="E73" s="924"/>
      <c r="F73" s="924"/>
      <c r="G73" s="924"/>
      <c r="H73" s="924"/>
      <c r="I73" s="924"/>
      <c r="J73" s="924"/>
      <c r="K73" s="924"/>
      <c r="L73" s="924"/>
      <c r="M73" s="924"/>
      <c r="N73" s="924"/>
      <c r="O73" s="924"/>
      <c r="P73" s="925"/>
      <c r="Q73" s="926">
        <v>44</v>
      </c>
      <c r="R73" s="927"/>
      <c r="S73" s="927"/>
      <c r="T73" s="927"/>
      <c r="U73" s="927"/>
      <c r="V73" s="927">
        <v>45</v>
      </c>
      <c r="W73" s="927"/>
      <c r="X73" s="927"/>
      <c r="Y73" s="927"/>
      <c r="Z73" s="927"/>
      <c r="AA73" s="927">
        <v>-1</v>
      </c>
      <c r="AB73" s="927"/>
      <c r="AC73" s="927"/>
      <c r="AD73" s="927"/>
      <c r="AE73" s="927"/>
      <c r="AF73" s="927">
        <v>172</v>
      </c>
      <c r="AG73" s="927"/>
      <c r="AH73" s="927"/>
      <c r="AI73" s="927"/>
      <c r="AJ73" s="927"/>
      <c r="AK73" s="927" t="s">
        <v>198</v>
      </c>
      <c r="AL73" s="927"/>
      <c r="AM73" s="927"/>
      <c r="AN73" s="927"/>
      <c r="AO73" s="927"/>
      <c r="AP73" s="927">
        <v>24</v>
      </c>
      <c r="AQ73" s="927"/>
      <c r="AR73" s="927"/>
      <c r="AS73" s="927"/>
      <c r="AT73" s="927"/>
      <c r="AU73" s="927" t="s">
        <v>198</v>
      </c>
      <c r="AV73" s="927"/>
      <c r="AW73" s="927"/>
      <c r="AX73" s="927"/>
      <c r="AY73" s="927"/>
      <c r="AZ73" s="928"/>
      <c r="BA73" s="928"/>
      <c r="BB73" s="928"/>
      <c r="BC73" s="928"/>
      <c r="BD73" s="929"/>
      <c r="BE73" s="60"/>
      <c r="BF73" s="60"/>
      <c r="BG73" s="60"/>
      <c r="BH73" s="60"/>
      <c r="BI73" s="60"/>
      <c r="BJ73" s="60"/>
      <c r="BK73" s="60"/>
      <c r="BL73" s="60"/>
      <c r="BM73" s="60"/>
      <c r="BN73" s="60"/>
      <c r="BO73" s="60"/>
      <c r="BP73" s="60"/>
      <c r="BQ73" s="57">
        <v>67</v>
      </c>
      <c r="BR73" s="78"/>
      <c r="BS73" s="894"/>
      <c r="BT73" s="895"/>
      <c r="BU73" s="895"/>
      <c r="BV73" s="895"/>
      <c r="BW73" s="895"/>
      <c r="BX73" s="895"/>
      <c r="BY73" s="895"/>
      <c r="BZ73" s="895"/>
      <c r="CA73" s="895"/>
      <c r="CB73" s="895"/>
      <c r="CC73" s="895"/>
      <c r="CD73" s="895"/>
      <c r="CE73" s="895"/>
      <c r="CF73" s="895"/>
      <c r="CG73" s="896"/>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900"/>
      <c r="EA73" s="53"/>
    </row>
    <row r="74" spans="1:131" ht="26.25" customHeight="1" x14ac:dyDescent="0.2">
      <c r="A74" s="57">
        <v>7</v>
      </c>
      <c r="B74" s="923" t="s">
        <v>536</v>
      </c>
      <c r="C74" s="924"/>
      <c r="D74" s="924"/>
      <c r="E74" s="924"/>
      <c r="F74" s="924"/>
      <c r="G74" s="924"/>
      <c r="H74" s="924"/>
      <c r="I74" s="924"/>
      <c r="J74" s="924"/>
      <c r="K74" s="924"/>
      <c r="L74" s="924"/>
      <c r="M74" s="924"/>
      <c r="N74" s="924"/>
      <c r="O74" s="924"/>
      <c r="P74" s="925"/>
      <c r="Q74" s="926">
        <v>6282</v>
      </c>
      <c r="R74" s="927"/>
      <c r="S74" s="927"/>
      <c r="T74" s="927"/>
      <c r="U74" s="927"/>
      <c r="V74" s="927">
        <v>6206</v>
      </c>
      <c r="W74" s="927"/>
      <c r="X74" s="927"/>
      <c r="Y74" s="927"/>
      <c r="Z74" s="927"/>
      <c r="AA74" s="927">
        <v>76</v>
      </c>
      <c r="AB74" s="927"/>
      <c r="AC74" s="927"/>
      <c r="AD74" s="927"/>
      <c r="AE74" s="927"/>
      <c r="AF74" s="927">
        <v>76</v>
      </c>
      <c r="AG74" s="927"/>
      <c r="AH74" s="927"/>
      <c r="AI74" s="927"/>
      <c r="AJ74" s="927"/>
      <c r="AK74" s="927">
        <v>1908</v>
      </c>
      <c r="AL74" s="927"/>
      <c r="AM74" s="927"/>
      <c r="AN74" s="927"/>
      <c r="AO74" s="927"/>
      <c r="AP74" s="927" t="s">
        <v>198</v>
      </c>
      <c r="AQ74" s="927"/>
      <c r="AR74" s="927"/>
      <c r="AS74" s="927"/>
      <c r="AT74" s="927"/>
      <c r="AU74" s="927" t="s">
        <v>198</v>
      </c>
      <c r="AV74" s="927"/>
      <c r="AW74" s="927"/>
      <c r="AX74" s="927"/>
      <c r="AY74" s="927"/>
      <c r="AZ74" s="928"/>
      <c r="BA74" s="928"/>
      <c r="BB74" s="928"/>
      <c r="BC74" s="928"/>
      <c r="BD74" s="929"/>
      <c r="BE74" s="60"/>
      <c r="BF74" s="60"/>
      <c r="BG74" s="60"/>
      <c r="BH74" s="60"/>
      <c r="BI74" s="60"/>
      <c r="BJ74" s="60"/>
      <c r="BK74" s="60"/>
      <c r="BL74" s="60"/>
      <c r="BM74" s="60"/>
      <c r="BN74" s="60"/>
      <c r="BO74" s="60"/>
      <c r="BP74" s="60"/>
      <c r="BQ74" s="57">
        <v>68</v>
      </c>
      <c r="BR74" s="78"/>
      <c r="BS74" s="894"/>
      <c r="BT74" s="895"/>
      <c r="BU74" s="895"/>
      <c r="BV74" s="895"/>
      <c r="BW74" s="895"/>
      <c r="BX74" s="895"/>
      <c r="BY74" s="895"/>
      <c r="BZ74" s="895"/>
      <c r="CA74" s="895"/>
      <c r="CB74" s="895"/>
      <c r="CC74" s="895"/>
      <c r="CD74" s="895"/>
      <c r="CE74" s="895"/>
      <c r="CF74" s="895"/>
      <c r="CG74" s="896"/>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900"/>
      <c r="EA74" s="53"/>
    </row>
    <row r="75" spans="1:131" ht="26.25" customHeight="1" x14ac:dyDescent="0.2">
      <c r="A75" s="57">
        <v>8</v>
      </c>
      <c r="B75" s="923" t="s">
        <v>535</v>
      </c>
      <c r="C75" s="924"/>
      <c r="D75" s="924"/>
      <c r="E75" s="924"/>
      <c r="F75" s="924"/>
      <c r="G75" s="924"/>
      <c r="H75" s="924"/>
      <c r="I75" s="924"/>
      <c r="J75" s="924"/>
      <c r="K75" s="924"/>
      <c r="L75" s="924"/>
      <c r="M75" s="924"/>
      <c r="N75" s="924"/>
      <c r="O75" s="924"/>
      <c r="P75" s="925"/>
      <c r="Q75" s="930">
        <v>1478091</v>
      </c>
      <c r="R75" s="931"/>
      <c r="S75" s="931"/>
      <c r="T75" s="931"/>
      <c r="U75" s="932"/>
      <c r="V75" s="933">
        <v>1440066</v>
      </c>
      <c r="W75" s="931"/>
      <c r="X75" s="931"/>
      <c r="Y75" s="931"/>
      <c r="Z75" s="932"/>
      <c r="AA75" s="933">
        <v>38025</v>
      </c>
      <c r="AB75" s="931"/>
      <c r="AC75" s="931"/>
      <c r="AD75" s="931"/>
      <c r="AE75" s="932"/>
      <c r="AF75" s="933">
        <v>38025</v>
      </c>
      <c r="AG75" s="931"/>
      <c r="AH75" s="931"/>
      <c r="AI75" s="931"/>
      <c r="AJ75" s="932"/>
      <c r="AK75" s="933">
        <v>17867</v>
      </c>
      <c r="AL75" s="931"/>
      <c r="AM75" s="931"/>
      <c r="AN75" s="931"/>
      <c r="AO75" s="932"/>
      <c r="AP75" s="933" t="s">
        <v>198</v>
      </c>
      <c r="AQ75" s="931"/>
      <c r="AR75" s="931"/>
      <c r="AS75" s="931"/>
      <c r="AT75" s="932"/>
      <c r="AU75" s="933" t="s">
        <v>198</v>
      </c>
      <c r="AV75" s="931"/>
      <c r="AW75" s="931"/>
      <c r="AX75" s="931"/>
      <c r="AY75" s="932"/>
      <c r="AZ75" s="928"/>
      <c r="BA75" s="928"/>
      <c r="BB75" s="928"/>
      <c r="BC75" s="928"/>
      <c r="BD75" s="929"/>
      <c r="BE75" s="60"/>
      <c r="BF75" s="60"/>
      <c r="BG75" s="60"/>
      <c r="BH75" s="60"/>
      <c r="BI75" s="60"/>
      <c r="BJ75" s="60"/>
      <c r="BK75" s="60"/>
      <c r="BL75" s="60"/>
      <c r="BM75" s="60"/>
      <c r="BN75" s="60"/>
      <c r="BO75" s="60"/>
      <c r="BP75" s="60"/>
      <c r="BQ75" s="57">
        <v>69</v>
      </c>
      <c r="BR75" s="78"/>
      <c r="BS75" s="894"/>
      <c r="BT75" s="895"/>
      <c r="BU75" s="895"/>
      <c r="BV75" s="895"/>
      <c r="BW75" s="895"/>
      <c r="BX75" s="895"/>
      <c r="BY75" s="895"/>
      <c r="BZ75" s="895"/>
      <c r="CA75" s="895"/>
      <c r="CB75" s="895"/>
      <c r="CC75" s="895"/>
      <c r="CD75" s="895"/>
      <c r="CE75" s="895"/>
      <c r="CF75" s="895"/>
      <c r="CG75" s="896"/>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900"/>
      <c r="EA75" s="53"/>
    </row>
    <row r="76" spans="1:131" ht="26.25" customHeight="1" x14ac:dyDescent="0.2">
      <c r="A76" s="57">
        <v>9</v>
      </c>
      <c r="B76" s="923"/>
      <c r="C76" s="924"/>
      <c r="D76" s="924"/>
      <c r="E76" s="924"/>
      <c r="F76" s="924"/>
      <c r="G76" s="924"/>
      <c r="H76" s="924"/>
      <c r="I76" s="924"/>
      <c r="J76" s="924"/>
      <c r="K76" s="924"/>
      <c r="L76" s="924"/>
      <c r="M76" s="924"/>
      <c r="N76" s="924"/>
      <c r="O76" s="924"/>
      <c r="P76" s="925"/>
      <c r="Q76" s="930"/>
      <c r="R76" s="931"/>
      <c r="S76" s="931"/>
      <c r="T76" s="931"/>
      <c r="U76" s="932"/>
      <c r="V76" s="933"/>
      <c r="W76" s="931"/>
      <c r="X76" s="931"/>
      <c r="Y76" s="931"/>
      <c r="Z76" s="932"/>
      <c r="AA76" s="933"/>
      <c r="AB76" s="931"/>
      <c r="AC76" s="931"/>
      <c r="AD76" s="931"/>
      <c r="AE76" s="932"/>
      <c r="AF76" s="933"/>
      <c r="AG76" s="931"/>
      <c r="AH76" s="931"/>
      <c r="AI76" s="931"/>
      <c r="AJ76" s="932"/>
      <c r="AK76" s="933"/>
      <c r="AL76" s="931"/>
      <c r="AM76" s="931"/>
      <c r="AN76" s="931"/>
      <c r="AO76" s="932"/>
      <c r="AP76" s="933"/>
      <c r="AQ76" s="931"/>
      <c r="AR76" s="931"/>
      <c r="AS76" s="931"/>
      <c r="AT76" s="932"/>
      <c r="AU76" s="933"/>
      <c r="AV76" s="931"/>
      <c r="AW76" s="931"/>
      <c r="AX76" s="931"/>
      <c r="AY76" s="932"/>
      <c r="AZ76" s="928"/>
      <c r="BA76" s="928"/>
      <c r="BB76" s="928"/>
      <c r="BC76" s="928"/>
      <c r="BD76" s="929"/>
      <c r="BE76" s="60"/>
      <c r="BF76" s="60"/>
      <c r="BG76" s="60"/>
      <c r="BH76" s="60"/>
      <c r="BI76" s="60"/>
      <c r="BJ76" s="60"/>
      <c r="BK76" s="60"/>
      <c r="BL76" s="60"/>
      <c r="BM76" s="60"/>
      <c r="BN76" s="60"/>
      <c r="BO76" s="60"/>
      <c r="BP76" s="60"/>
      <c r="BQ76" s="57">
        <v>70</v>
      </c>
      <c r="BR76" s="78"/>
      <c r="BS76" s="894"/>
      <c r="BT76" s="895"/>
      <c r="BU76" s="895"/>
      <c r="BV76" s="895"/>
      <c r="BW76" s="895"/>
      <c r="BX76" s="895"/>
      <c r="BY76" s="895"/>
      <c r="BZ76" s="895"/>
      <c r="CA76" s="895"/>
      <c r="CB76" s="895"/>
      <c r="CC76" s="895"/>
      <c r="CD76" s="895"/>
      <c r="CE76" s="895"/>
      <c r="CF76" s="895"/>
      <c r="CG76" s="896"/>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900"/>
      <c r="EA76" s="53"/>
    </row>
    <row r="77" spans="1:131" ht="26.25" customHeight="1" x14ac:dyDescent="0.2">
      <c r="A77" s="57">
        <v>10</v>
      </c>
      <c r="B77" s="923"/>
      <c r="C77" s="924"/>
      <c r="D77" s="924"/>
      <c r="E77" s="924"/>
      <c r="F77" s="924"/>
      <c r="G77" s="924"/>
      <c r="H77" s="924"/>
      <c r="I77" s="924"/>
      <c r="J77" s="924"/>
      <c r="K77" s="924"/>
      <c r="L77" s="924"/>
      <c r="M77" s="924"/>
      <c r="N77" s="924"/>
      <c r="O77" s="924"/>
      <c r="P77" s="925"/>
      <c r="Q77" s="930"/>
      <c r="R77" s="931"/>
      <c r="S77" s="931"/>
      <c r="T77" s="931"/>
      <c r="U77" s="932"/>
      <c r="V77" s="933"/>
      <c r="W77" s="931"/>
      <c r="X77" s="931"/>
      <c r="Y77" s="931"/>
      <c r="Z77" s="932"/>
      <c r="AA77" s="933"/>
      <c r="AB77" s="931"/>
      <c r="AC77" s="931"/>
      <c r="AD77" s="931"/>
      <c r="AE77" s="932"/>
      <c r="AF77" s="933"/>
      <c r="AG77" s="931"/>
      <c r="AH77" s="931"/>
      <c r="AI77" s="931"/>
      <c r="AJ77" s="932"/>
      <c r="AK77" s="933"/>
      <c r="AL77" s="931"/>
      <c r="AM77" s="931"/>
      <c r="AN77" s="931"/>
      <c r="AO77" s="932"/>
      <c r="AP77" s="933"/>
      <c r="AQ77" s="931"/>
      <c r="AR77" s="931"/>
      <c r="AS77" s="931"/>
      <c r="AT77" s="932"/>
      <c r="AU77" s="933"/>
      <c r="AV77" s="931"/>
      <c r="AW77" s="931"/>
      <c r="AX77" s="931"/>
      <c r="AY77" s="932"/>
      <c r="AZ77" s="928"/>
      <c r="BA77" s="928"/>
      <c r="BB77" s="928"/>
      <c r="BC77" s="928"/>
      <c r="BD77" s="929"/>
      <c r="BE77" s="60"/>
      <c r="BF77" s="60"/>
      <c r="BG77" s="60"/>
      <c r="BH77" s="60"/>
      <c r="BI77" s="60"/>
      <c r="BJ77" s="60"/>
      <c r="BK77" s="60"/>
      <c r="BL77" s="60"/>
      <c r="BM77" s="60"/>
      <c r="BN77" s="60"/>
      <c r="BO77" s="60"/>
      <c r="BP77" s="60"/>
      <c r="BQ77" s="57">
        <v>71</v>
      </c>
      <c r="BR77" s="78"/>
      <c r="BS77" s="894"/>
      <c r="BT77" s="895"/>
      <c r="BU77" s="895"/>
      <c r="BV77" s="895"/>
      <c r="BW77" s="895"/>
      <c r="BX77" s="895"/>
      <c r="BY77" s="895"/>
      <c r="BZ77" s="895"/>
      <c r="CA77" s="895"/>
      <c r="CB77" s="895"/>
      <c r="CC77" s="895"/>
      <c r="CD77" s="895"/>
      <c r="CE77" s="895"/>
      <c r="CF77" s="895"/>
      <c r="CG77" s="896"/>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900"/>
      <c r="EA77" s="53"/>
    </row>
    <row r="78" spans="1:131" ht="26.25" customHeight="1" x14ac:dyDescent="0.2">
      <c r="A78" s="57">
        <v>11</v>
      </c>
      <c r="B78" s="923"/>
      <c r="C78" s="924"/>
      <c r="D78" s="924"/>
      <c r="E78" s="924"/>
      <c r="F78" s="924"/>
      <c r="G78" s="924"/>
      <c r="H78" s="924"/>
      <c r="I78" s="924"/>
      <c r="J78" s="924"/>
      <c r="K78" s="924"/>
      <c r="L78" s="924"/>
      <c r="M78" s="924"/>
      <c r="N78" s="924"/>
      <c r="O78" s="924"/>
      <c r="P78" s="925"/>
      <c r="Q78" s="926"/>
      <c r="R78" s="927"/>
      <c r="S78" s="927"/>
      <c r="T78" s="927"/>
      <c r="U78" s="927"/>
      <c r="V78" s="927"/>
      <c r="W78" s="927"/>
      <c r="X78" s="927"/>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7"/>
      <c r="AY78" s="927"/>
      <c r="AZ78" s="928"/>
      <c r="BA78" s="928"/>
      <c r="BB78" s="928"/>
      <c r="BC78" s="928"/>
      <c r="BD78" s="929"/>
      <c r="BE78" s="60"/>
      <c r="BF78" s="60"/>
      <c r="BG78" s="60"/>
      <c r="BH78" s="60"/>
      <c r="BI78" s="60"/>
      <c r="BJ78" s="53"/>
      <c r="BK78" s="53"/>
      <c r="BL78" s="53"/>
      <c r="BM78" s="53"/>
      <c r="BN78" s="53"/>
      <c r="BO78" s="60"/>
      <c r="BP78" s="60"/>
      <c r="BQ78" s="57">
        <v>72</v>
      </c>
      <c r="BR78" s="78"/>
      <c r="BS78" s="894"/>
      <c r="BT78" s="895"/>
      <c r="BU78" s="895"/>
      <c r="BV78" s="895"/>
      <c r="BW78" s="895"/>
      <c r="BX78" s="895"/>
      <c r="BY78" s="895"/>
      <c r="BZ78" s="895"/>
      <c r="CA78" s="895"/>
      <c r="CB78" s="895"/>
      <c r="CC78" s="895"/>
      <c r="CD78" s="895"/>
      <c r="CE78" s="895"/>
      <c r="CF78" s="895"/>
      <c r="CG78" s="896"/>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900"/>
      <c r="EA78" s="53"/>
    </row>
    <row r="79" spans="1:131" ht="26.25" customHeight="1" x14ac:dyDescent="0.2">
      <c r="A79" s="57">
        <v>12</v>
      </c>
      <c r="B79" s="923"/>
      <c r="C79" s="924"/>
      <c r="D79" s="924"/>
      <c r="E79" s="924"/>
      <c r="F79" s="924"/>
      <c r="G79" s="924"/>
      <c r="H79" s="924"/>
      <c r="I79" s="924"/>
      <c r="J79" s="924"/>
      <c r="K79" s="924"/>
      <c r="L79" s="924"/>
      <c r="M79" s="924"/>
      <c r="N79" s="924"/>
      <c r="O79" s="924"/>
      <c r="P79" s="925"/>
      <c r="Q79" s="926"/>
      <c r="R79" s="927"/>
      <c r="S79" s="927"/>
      <c r="T79" s="927"/>
      <c r="U79" s="927"/>
      <c r="V79" s="927"/>
      <c r="W79" s="927"/>
      <c r="X79" s="927"/>
      <c r="Y79" s="927"/>
      <c r="Z79" s="927"/>
      <c r="AA79" s="927"/>
      <c r="AB79" s="927"/>
      <c r="AC79" s="927"/>
      <c r="AD79" s="927"/>
      <c r="AE79" s="927"/>
      <c r="AF79" s="927"/>
      <c r="AG79" s="927"/>
      <c r="AH79" s="927"/>
      <c r="AI79" s="927"/>
      <c r="AJ79" s="927"/>
      <c r="AK79" s="927"/>
      <c r="AL79" s="927"/>
      <c r="AM79" s="927"/>
      <c r="AN79" s="927"/>
      <c r="AO79" s="927"/>
      <c r="AP79" s="927"/>
      <c r="AQ79" s="927"/>
      <c r="AR79" s="927"/>
      <c r="AS79" s="927"/>
      <c r="AT79" s="927"/>
      <c r="AU79" s="927"/>
      <c r="AV79" s="927"/>
      <c r="AW79" s="927"/>
      <c r="AX79" s="927"/>
      <c r="AY79" s="927"/>
      <c r="AZ79" s="928"/>
      <c r="BA79" s="928"/>
      <c r="BB79" s="928"/>
      <c r="BC79" s="928"/>
      <c r="BD79" s="929"/>
      <c r="BE79" s="60"/>
      <c r="BF79" s="60"/>
      <c r="BG79" s="60"/>
      <c r="BH79" s="60"/>
      <c r="BI79" s="60"/>
      <c r="BJ79" s="53"/>
      <c r="BK79" s="53"/>
      <c r="BL79" s="53"/>
      <c r="BM79" s="53"/>
      <c r="BN79" s="53"/>
      <c r="BO79" s="60"/>
      <c r="BP79" s="60"/>
      <c r="BQ79" s="57">
        <v>73</v>
      </c>
      <c r="BR79" s="78"/>
      <c r="BS79" s="894"/>
      <c r="BT79" s="895"/>
      <c r="BU79" s="895"/>
      <c r="BV79" s="895"/>
      <c r="BW79" s="895"/>
      <c r="BX79" s="895"/>
      <c r="BY79" s="895"/>
      <c r="BZ79" s="895"/>
      <c r="CA79" s="895"/>
      <c r="CB79" s="895"/>
      <c r="CC79" s="895"/>
      <c r="CD79" s="895"/>
      <c r="CE79" s="895"/>
      <c r="CF79" s="895"/>
      <c r="CG79" s="896"/>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900"/>
      <c r="EA79" s="53"/>
    </row>
    <row r="80" spans="1:131" ht="26.25" customHeight="1" x14ac:dyDescent="0.2">
      <c r="A80" s="57">
        <v>13</v>
      </c>
      <c r="B80" s="923"/>
      <c r="C80" s="924"/>
      <c r="D80" s="924"/>
      <c r="E80" s="924"/>
      <c r="F80" s="924"/>
      <c r="G80" s="924"/>
      <c r="H80" s="924"/>
      <c r="I80" s="924"/>
      <c r="J80" s="924"/>
      <c r="K80" s="924"/>
      <c r="L80" s="924"/>
      <c r="M80" s="924"/>
      <c r="N80" s="924"/>
      <c r="O80" s="924"/>
      <c r="P80" s="925"/>
      <c r="Q80" s="926"/>
      <c r="R80" s="927"/>
      <c r="S80" s="927"/>
      <c r="T80" s="927"/>
      <c r="U80" s="927"/>
      <c r="V80" s="927"/>
      <c r="W80" s="927"/>
      <c r="X80" s="927"/>
      <c r="Y80" s="927"/>
      <c r="Z80" s="927"/>
      <c r="AA80" s="927"/>
      <c r="AB80" s="927"/>
      <c r="AC80" s="927"/>
      <c r="AD80" s="927"/>
      <c r="AE80" s="927"/>
      <c r="AF80" s="927"/>
      <c r="AG80" s="927"/>
      <c r="AH80" s="927"/>
      <c r="AI80" s="927"/>
      <c r="AJ80" s="927"/>
      <c r="AK80" s="927"/>
      <c r="AL80" s="927"/>
      <c r="AM80" s="927"/>
      <c r="AN80" s="927"/>
      <c r="AO80" s="927"/>
      <c r="AP80" s="927"/>
      <c r="AQ80" s="927"/>
      <c r="AR80" s="927"/>
      <c r="AS80" s="927"/>
      <c r="AT80" s="927"/>
      <c r="AU80" s="927"/>
      <c r="AV80" s="927"/>
      <c r="AW80" s="927"/>
      <c r="AX80" s="927"/>
      <c r="AY80" s="927"/>
      <c r="AZ80" s="928"/>
      <c r="BA80" s="928"/>
      <c r="BB80" s="928"/>
      <c r="BC80" s="928"/>
      <c r="BD80" s="929"/>
      <c r="BE80" s="60"/>
      <c r="BF80" s="60"/>
      <c r="BG80" s="60"/>
      <c r="BH80" s="60"/>
      <c r="BI80" s="60"/>
      <c r="BJ80" s="60"/>
      <c r="BK80" s="60"/>
      <c r="BL80" s="60"/>
      <c r="BM80" s="60"/>
      <c r="BN80" s="60"/>
      <c r="BO80" s="60"/>
      <c r="BP80" s="60"/>
      <c r="BQ80" s="57">
        <v>74</v>
      </c>
      <c r="BR80" s="78"/>
      <c r="BS80" s="894"/>
      <c r="BT80" s="895"/>
      <c r="BU80" s="895"/>
      <c r="BV80" s="895"/>
      <c r="BW80" s="895"/>
      <c r="BX80" s="895"/>
      <c r="BY80" s="895"/>
      <c r="BZ80" s="895"/>
      <c r="CA80" s="895"/>
      <c r="CB80" s="895"/>
      <c r="CC80" s="895"/>
      <c r="CD80" s="895"/>
      <c r="CE80" s="895"/>
      <c r="CF80" s="895"/>
      <c r="CG80" s="896"/>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900"/>
      <c r="EA80" s="53"/>
    </row>
    <row r="81" spans="1:131" ht="26.25" customHeight="1" x14ac:dyDescent="0.2">
      <c r="A81" s="57">
        <v>14</v>
      </c>
      <c r="B81" s="923"/>
      <c r="C81" s="924"/>
      <c r="D81" s="924"/>
      <c r="E81" s="924"/>
      <c r="F81" s="924"/>
      <c r="G81" s="924"/>
      <c r="H81" s="924"/>
      <c r="I81" s="924"/>
      <c r="J81" s="924"/>
      <c r="K81" s="924"/>
      <c r="L81" s="924"/>
      <c r="M81" s="924"/>
      <c r="N81" s="924"/>
      <c r="O81" s="924"/>
      <c r="P81" s="925"/>
      <c r="Q81" s="926"/>
      <c r="R81" s="927"/>
      <c r="S81" s="927"/>
      <c r="T81" s="927"/>
      <c r="U81" s="927"/>
      <c r="V81" s="927"/>
      <c r="W81" s="927"/>
      <c r="X81" s="927"/>
      <c r="Y81" s="927"/>
      <c r="Z81" s="927"/>
      <c r="AA81" s="927"/>
      <c r="AB81" s="927"/>
      <c r="AC81" s="927"/>
      <c r="AD81" s="927"/>
      <c r="AE81" s="927"/>
      <c r="AF81" s="927"/>
      <c r="AG81" s="927"/>
      <c r="AH81" s="927"/>
      <c r="AI81" s="927"/>
      <c r="AJ81" s="927"/>
      <c r="AK81" s="927"/>
      <c r="AL81" s="927"/>
      <c r="AM81" s="927"/>
      <c r="AN81" s="927"/>
      <c r="AO81" s="927"/>
      <c r="AP81" s="927"/>
      <c r="AQ81" s="927"/>
      <c r="AR81" s="927"/>
      <c r="AS81" s="927"/>
      <c r="AT81" s="927"/>
      <c r="AU81" s="927"/>
      <c r="AV81" s="927"/>
      <c r="AW81" s="927"/>
      <c r="AX81" s="927"/>
      <c r="AY81" s="927"/>
      <c r="AZ81" s="928"/>
      <c r="BA81" s="928"/>
      <c r="BB81" s="928"/>
      <c r="BC81" s="928"/>
      <c r="BD81" s="929"/>
      <c r="BE81" s="60"/>
      <c r="BF81" s="60"/>
      <c r="BG81" s="60"/>
      <c r="BH81" s="60"/>
      <c r="BI81" s="60"/>
      <c r="BJ81" s="60"/>
      <c r="BK81" s="60"/>
      <c r="BL81" s="60"/>
      <c r="BM81" s="60"/>
      <c r="BN81" s="60"/>
      <c r="BO81" s="60"/>
      <c r="BP81" s="60"/>
      <c r="BQ81" s="57">
        <v>75</v>
      </c>
      <c r="BR81" s="78"/>
      <c r="BS81" s="894"/>
      <c r="BT81" s="895"/>
      <c r="BU81" s="895"/>
      <c r="BV81" s="895"/>
      <c r="BW81" s="895"/>
      <c r="BX81" s="895"/>
      <c r="BY81" s="895"/>
      <c r="BZ81" s="895"/>
      <c r="CA81" s="895"/>
      <c r="CB81" s="895"/>
      <c r="CC81" s="895"/>
      <c r="CD81" s="895"/>
      <c r="CE81" s="895"/>
      <c r="CF81" s="895"/>
      <c r="CG81" s="896"/>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900"/>
      <c r="EA81" s="53"/>
    </row>
    <row r="82" spans="1:131" ht="26.25" customHeight="1" x14ac:dyDescent="0.2">
      <c r="A82" s="57">
        <v>15</v>
      </c>
      <c r="B82" s="923"/>
      <c r="C82" s="924"/>
      <c r="D82" s="924"/>
      <c r="E82" s="924"/>
      <c r="F82" s="924"/>
      <c r="G82" s="924"/>
      <c r="H82" s="924"/>
      <c r="I82" s="924"/>
      <c r="J82" s="924"/>
      <c r="K82" s="924"/>
      <c r="L82" s="924"/>
      <c r="M82" s="924"/>
      <c r="N82" s="924"/>
      <c r="O82" s="924"/>
      <c r="P82" s="925"/>
      <c r="Q82" s="926"/>
      <c r="R82" s="927"/>
      <c r="S82" s="927"/>
      <c r="T82" s="927"/>
      <c r="U82" s="927"/>
      <c r="V82" s="927"/>
      <c r="W82" s="927"/>
      <c r="X82" s="927"/>
      <c r="Y82" s="927"/>
      <c r="Z82" s="927"/>
      <c r="AA82" s="927"/>
      <c r="AB82" s="927"/>
      <c r="AC82" s="927"/>
      <c r="AD82" s="927"/>
      <c r="AE82" s="927"/>
      <c r="AF82" s="927"/>
      <c r="AG82" s="927"/>
      <c r="AH82" s="927"/>
      <c r="AI82" s="927"/>
      <c r="AJ82" s="927"/>
      <c r="AK82" s="927"/>
      <c r="AL82" s="927"/>
      <c r="AM82" s="927"/>
      <c r="AN82" s="927"/>
      <c r="AO82" s="927"/>
      <c r="AP82" s="927"/>
      <c r="AQ82" s="927"/>
      <c r="AR82" s="927"/>
      <c r="AS82" s="927"/>
      <c r="AT82" s="927"/>
      <c r="AU82" s="927"/>
      <c r="AV82" s="927"/>
      <c r="AW82" s="927"/>
      <c r="AX82" s="927"/>
      <c r="AY82" s="927"/>
      <c r="AZ82" s="928"/>
      <c r="BA82" s="928"/>
      <c r="BB82" s="928"/>
      <c r="BC82" s="928"/>
      <c r="BD82" s="929"/>
      <c r="BE82" s="60"/>
      <c r="BF82" s="60"/>
      <c r="BG82" s="60"/>
      <c r="BH82" s="60"/>
      <c r="BI82" s="60"/>
      <c r="BJ82" s="60"/>
      <c r="BK82" s="60"/>
      <c r="BL82" s="60"/>
      <c r="BM82" s="60"/>
      <c r="BN82" s="60"/>
      <c r="BO82" s="60"/>
      <c r="BP82" s="60"/>
      <c r="BQ82" s="57">
        <v>76</v>
      </c>
      <c r="BR82" s="78"/>
      <c r="BS82" s="894"/>
      <c r="BT82" s="895"/>
      <c r="BU82" s="895"/>
      <c r="BV82" s="895"/>
      <c r="BW82" s="895"/>
      <c r="BX82" s="895"/>
      <c r="BY82" s="895"/>
      <c r="BZ82" s="895"/>
      <c r="CA82" s="895"/>
      <c r="CB82" s="895"/>
      <c r="CC82" s="895"/>
      <c r="CD82" s="895"/>
      <c r="CE82" s="895"/>
      <c r="CF82" s="895"/>
      <c r="CG82" s="896"/>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900"/>
      <c r="EA82" s="53"/>
    </row>
    <row r="83" spans="1:131" ht="26.25" customHeight="1" x14ac:dyDescent="0.2">
      <c r="A83" s="57">
        <v>16</v>
      </c>
      <c r="B83" s="923"/>
      <c r="C83" s="924"/>
      <c r="D83" s="924"/>
      <c r="E83" s="924"/>
      <c r="F83" s="924"/>
      <c r="G83" s="924"/>
      <c r="H83" s="924"/>
      <c r="I83" s="924"/>
      <c r="J83" s="924"/>
      <c r="K83" s="924"/>
      <c r="L83" s="924"/>
      <c r="M83" s="924"/>
      <c r="N83" s="924"/>
      <c r="O83" s="924"/>
      <c r="P83" s="925"/>
      <c r="Q83" s="926"/>
      <c r="R83" s="927"/>
      <c r="S83" s="927"/>
      <c r="T83" s="927"/>
      <c r="U83" s="927"/>
      <c r="V83" s="927"/>
      <c r="W83" s="927"/>
      <c r="X83" s="927"/>
      <c r="Y83" s="927"/>
      <c r="Z83" s="927"/>
      <c r="AA83" s="927"/>
      <c r="AB83" s="927"/>
      <c r="AC83" s="927"/>
      <c r="AD83" s="927"/>
      <c r="AE83" s="927"/>
      <c r="AF83" s="927"/>
      <c r="AG83" s="927"/>
      <c r="AH83" s="927"/>
      <c r="AI83" s="927"/>
      <c r="AJ83" s="927"/>
      <c r="AK83" s="927"/>
      <c r="AL83" s="927"/>
      <c r="AM83" s="927"/>
      <c r="AN83" s="927"/>
      <c r="AO83" s="927"/>
      <c r="AP83" s="927"/>
      <c r="AQ83" s="927"/>
      <c r="AR83" s="927"/>
      <c r="AS83" s="927"/>
      <c r="AT83" s="927"/>
      <c r="AU83" s="927"/>
      <c r="AV83" s="927"/>
      <c r="AW83" s="927"/>
      <c r="AX83" s="927"/>
      <c r="AY83" s="927"/>
      <c r="AZ83" s="928"/>
      <c r="BA83" s="928"/>
      <c r="BB83" s="928"/>
      <c r="BC83" s="928"/>
      <c r="BD83" s="929"/>
      <c r="BE83" s="60"/>
      <c r="BF83" s="60"/>
      <c r="BG83" s="60"/>
      <c r="BH83" s="60"/>
      <c r="BI83" s="60"/>
      <c r="BJ83" s="60"/>
      <c r="BK83" s="60"/>
      <c r="BL83" s="60"/>
      <c r="BM83" s="60"/>
      <c r="BN83" s="60"/>
      <c r="BO83" s="60"/>
      <c r="BP83" s="60"/>
      <c r="BQ83" s="57">
        <v>77</v>
      </c>
      <c r="BR83" s="78"/>
      <c r="BS83" s="894"/>
      <c r="BT83" s="895"/>
      <c r="BU83" s="895"/>
      <c r="BV83" s="895"/>
      <c r="BW83" s="895"/>
      <c r="BX83" s="895"/>
      <c r="BY83" s="895"/>
      <c r="BZ83" s="895"/>
      <c r="CA83" s="895"/>
      <c r="CB83" s="895"/>
      <c r="CC83" s="895"/>
      <c r="CD83" s="895"/>
      <c r="CE83" s="895"/>
      <c r="CF83" s="895"/>
      <c r="CG83" s="896"/>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900"/>
      <c r="EA83" s="53"/>
    </row>
    <row r="84" spans="1:131" ht="26.25" customHeight="1" x14ac:dyDescent="0.2">
      <c r="A84" s="57">
        <v>17</v>
      </c>
      <c r="B84" s="923"/>
      <c r="C84" s="924"/>
      <c r="D84" s="924"/>
      <c r="E84" s="924"/>
      <c r="F84" s="924"/>
      <c r="G84" s="924"/>
      <c r="H84" s="924"/>
      <c r="I84" s="924"/>
      <c r="J84" s="924"/>
      <c r="K84" s="924"/>
      <c r="L84" s="924"/>
      <c r="M84" s="924"/>
      <c r="N84" s="924"/>
      <c r="O84" s="924"/>
      <c r="P84" s="925"/>
      <c r="Q84" s="926"/>
      <c r="R84" s="927"/>
      <c r="S84" s="927"/>
      <c r="T84" s="927"/>
      <c r="U84" s="927"/>
      <c r="V84" s="927"/>
      <c r="W84" s="927"/>
      <c r="X84" s="927"/>
      <c r="Y84" s="927"/>
      <c r="Z84" s="927"/>
      <c r="AA84" s="927"/>
      <c r="AB84" s="927"/>
      <c r="AC84" s="927"/>
      <c r="AD84" s="927"/>
      <c r="AE84" s="927"/>
      <c r="AF84" s="927"/>
      <c r="AG84" s="927"/>
      <c r="AH84" s="927"/>
      <c r="AI84" s="927"/>
      <c r="AJ84" s="927"/>
      <c r="AK84" s="927"/>
      <c r="AL84" s="927"/>
      <c r="AM84" s="927"/>
      <c r="AN84" s="927"/>
      <c r="AO84" s="927"/>
      <c r="AP84" s="927"/>
      <c r="AQ84" s="927"/>
      <c r="AR84" s="927"/>
      <c r="AS84" s="927"/>
      <c r="AT84" s="927"/>
      <c r="AU84" s="927"/>
      <c r="AV84" s="927"/>
      <c r="AW84" s="927"/>
      <c r="AX84" s="927"/>
      <c r="AY84" s="927"/>
      <c r="AZ84" s="928"/>
      <c r="BA84" s="928"/>
      <c r="BB84" s="928"/>
      <c r="BC84" s="928"/>
      <c r="BD84" s="929"/>
      <c r="BE84" s="60"/>
      <c r="BF84" s="60"/>
      <c r="BG84" s="60"/>
      <c r="BH84" s="60"/>
      <c r="BI84" s="60"/>
      <c r="BJ84" s="60"/>
      <c r="BK84" s="60"/>
      <c r="BL84" s="60"/>
      <c r="BM84" s="60"/>
      <c r="BN84" s="60"/>
      <c r="BO84" s="60"/>
      <c r="BP84" s="60"/>
      <c r="BQ84" s="57">
        <v>78</v>
      </c>
      <c r="BR84" s="78"/>
      <c r="BS84" s="894"/>
      <c r="BT84" s="895"/>
      <c r="BU84" s="895"/>
      <c r="BV84" s="895"/>
      <c r="BW84" s="895"/>
      <c r="BX84" s="895"/>
      <c r="BY84" s="895"/>
      <c r="BZ84" s="895"/>
      <c r="CA84" s="895"/>
      <c r="CB84" s="895"/>
      <c r="CC84" s="895"/>
      <c r="CD84" s="895"/>
      <c r="CE84" s="895"/>
      <c r="CF84" s="895"/>
      <c r="CG84" s="896"/>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900"/>
      <c r="EA84" s="53"/>
    </row>
    <row r="85" spans="1:131" ht="26.25" customHeight="1" x14ac:dyDescent="0.2">
      <c r="A85" s="57">
        <v>18</v>
      </c>
      <c r="B85" s="923"/>
      <c r="C85" s="924"/>
      <c r="D85" s="924"/>
      <c r="E85" s="924"/>
      <c r="F85" s="924"/>
      <c r="G85" s="924"/>
      <c r="H85" s="924"/>
      <c r="I85" s="924"/>
      <c r="J85" s="924"/>
      <c r="K85" s="924"/>
      <c r="L85" s="924"/>
      <c r="M85" s="924"/>
      <c r="N85" s="924"/>
      <c r="O85" s="924"/>
      <c r="P85" s="925"/>
      <c r="Q85" s="926"/>
      <c r="R85" s="927"/>
      <c r="S85" s="927"/>
      <c r="T85" s="927"/>
      <c r="U85" s="927"/>
      <c r="V85" s="927"/>
      <c r="W85" s="927"/>
      <c r="X85" s="927"/>
      <c r="Y85" s="927"/>
      <c r="Z85" s="927"/>
      <c r="AA85" s="927"/>
      <c r="AB85" s="927"/>
      <c r="AC85" s="927"/>
      <c r="AD85" s="927"/>
      <c r="AE85" s="927"/>
      <c r="AF85" s="927"/>
      <c r="AG85" s="927"/>
      <c r="AH85" s="927"/>
      <c r="AI85" s="927"/>
      <c r="AJ85" s="927"/>
      <c r="AK85" s="927"/>
      <c r="AL85" s="927"/>
      <c r="AM85" s="927"/>
      <c r="AN85" s="927"/>
      <c r="AO85" s="927"/>
      <c r="AP85" s="927"/>
      <c r="AQ85" s="927"/>
      <c r="AR85" s="927"/>
      <c r="AS85" s="927"/>
      <c r="AT85" s="927"/>
      <c r="AU85" s="927"/>
      <c r="AV85" s="927"/>
      <c r="AW85" s="927"/>
      <c r="AX85" s="927"/>
      <c r="AY85" s="927"/>
      <c r="AZ85" s="928"/>
      <c r="BA85" s="928"/>
      <c r="BB85" s="928"/>
      <c r="BC85" s="928"/>
      <c r="BD85" s="929"/>
      <c r="BE85" s="60"/>
      <c r="BF85" s="60"/>
      <c r="BG85" s="60"/>
      <c r="BH85" s="60"/>
      <c r="BI85" s="60"/>
      <c r="BJ85" s="60"/>
      <c r="BK85" s="60"/>
      <c r="BL85" s="60"/>
      <c r="BM85" s="60"/>
      <c r="BN85" s="60"/>
      <c r="BO85" s="60"/>
      <c r="BP85" s="60"/>
      <c r="BQ85" s="57">
        <v>79</v>
      </c>
      <c r="BR85" s="78"/>
      <c r="BS85" s="894"/>
      <c r="BT85" s="895"/>
      <c r="BU85" s="895"/>
      <c r="BV85" s="895"/>
      <c r="BW85" s="895"/>
      <c r="BX85" s="895"/>
      <c r="BY85" s="895"/>
      <c r="BZ85" s="895"/>
      <c r="CA85" s="895"/>
      <c r="CB85" s="895"/>
      <c r="CC85" s="895"/>
      <c r="CD85" s="895"/>
      <c r="CE85" s="895"/>
      <c r="CF85" s="895"/>
      <c r="CG85" s="896"/>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900"/>
      <c r="EA85" s="53"/>
    </row>
    <row r="86" spans="1:131" ht="26.25" customHeight="1" x14ac:dyDescent="0.2">
      <c r="A86" s="57">
        <v>19</v>
      </c>
      <c r="B86" s="923"/>
      <c r="C86" s="924"/>
      <c r="D86" s="924"/>
      <c r="E86" s="924"/>
      <c r="F86" s="924"/>
      <c r="G86" s="924"/>
      <c r="H86" s="924"/>
      <c r="I86" s="924"/>
      <c r="J86" s="924"/>
      <c r="K86" s="924"/>
      <c r="L86" s="924"/>
      <c r="M86" s="924"/>
      <c r="N86" s="924"/>
      <c r="O86" s="924"/>
      <c r="P86" s="925"/>
      <c r="Q86" s="926"/>
      <c r="R86" s="927"/>
      <c r="S86" s="927"/>
      <c r="T86" s="927"/>
      <c r="U86" s="927"/>
      <c r="V86" s="927"/>
      <c r="W86" s="927"/>
      <c r="X86" s="927"/>
      <c r="Y86" s="927"/>
      <c r="Z86" s="927"/>
      <c r="AA86" s="927"/>
      <c r="AB86" s="927"/>
      <c r="AC86" s="927"/>
      <c r="AD86" s="927"/>
      <c r="AE86" s="927"/>
      <c r="AF86" s="927"/>
      <c r="AG86" s="927"/>
      <c r="AH86" s="927"/>
      <c r="AI86" s="927"/>
      <c r="AJ86" s="927"/>
      <c r="AK86" s="927"/>
      <c r="AL86" s="927"/>
      <c r="AM86" s="927"/>
      <c r="AN86" s="927"/>
      <c r="AO86" s="927"/>
      <c r="AP86" s="927"/>
      <c r="AQ86" s="927"/>
      <c r="AR86" s="927"/>
      <c r="AS86" s="927"/>
      <c r="AT86" s="927"/>
      <c r="AU86" s="927"/>
      <c r="AV86" s="927"/>
      <c r="AW86" s="927"/>
      <c r="AX86" s="927"/>
      <c r="AY86" s="927"/>
      <c r="AZ86" s="928"/>
      <c r="BA86" s="928"/>
      <c r="BB86" s="928"/>
      <c r="BC86" s="928"/>
      <c r="BD86" s="929"/>
      <c r="BE86" s="60"/>
      <c r="BF86" s="60"/>
      <c r="BG86" s="60"/>
      <c r="BH86" s="60"/>
      <c r="BI86" s="60"/>
      <c r="BJ86" s="60"/>
      <c r="BK86" s="60"/>
      <c r="BL86" s="60"/>
      <c r="BM86" s="60"/>
      <c r="BN86" s="60"/>
      <c r="BO86" s="60"/>
      <c r="BP86" s="60"/>
      <c r="BQ86" s="57">
        <v>80</v>
      </c>
      <c r="BR86" s="78"/>
      <c r="BS86" s="894"/>
      <c r="BT86" s="895"/>
      <c r="BU86" s="895"/>
      <c r="BV86" s="895"/>
      <c r="BW86" s="895"/>
      <c r="BX86" s="895"/>
      <c r="BY86" s="895"/>
      <c r="BZ86" s="895"/>
      <c r="CA86" s="895"/>
      <c r="CB86" s="895"/>
      <c r="CC86" s="895"/>
      <c r="CD86" s="895"/>
      <c r="CE86" s="895"/>
      <c r="CF86" s="895"/>
      <c r="CG86" s="896"/>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900"/>
      <c r="EA86" s="53"/>
    </row>
    <row r="87" spans="1:131" ht="26.25" customHeight="1" x14ac:dyDescent="0.2">
      <c r="A87" s="62">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60"/>
      <c r="BF87" s="60"/>
      <c r="BG87" s="60"/>
      <c r="BH87" s="60"/>
      <c r="BI87" s="60"/>
      <c r="BJ87" s="60"/>
      <c r="BK87" s="60"/>
      <c r="BL87" s="60"/>
      <c r="BM87" s="60"/>
      <c r="BN87" s="60"/>
      <c r="BO87" s="60"/>
      <c r="BP87" s="60"/>
      <c r="BQ87" s="57">
        <v>81</v>
      </c>
      <c r="BR87" s="78"/>
      <c r="BS87" s="894"/>
      <c r="BT87" s="895"/>
      <c r="BU87" s="895"/>
      <c r="BV87" s="895"/>
      <c r="BW87" s="895"/>
      <c r="BX87" s="895"/>
      <c r="BY87" s="895"/>
      <c r="BZ87" s="895"/>
      <c r="CA87" s="895"/>
      <c r="CB87" s="895"/>
      <c r="CC87" s="895"/>
      <c r="CD87" s="895"/>
      <c r="CE87" s="895"/>
      <c r="CF87" s="895"/>
      <c r="CG87" s="896"/>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900"/>
      <c r="EA87" s="53"/>
    </row>
    <row r="88" spans="1:131" ht="26.25" customHeight="1" x14ac:dyDescent="0.2">
      <c r="A88" s="58" t="s">
        <v>245</v>
      </c>
      <c r="B88" s="901" t="s">
        <v>184</v>
      </c>
      <c r="C88" s="902"/>
      <c r="D88" s="902"/>
      <c r="E88" s="902"/>
      <c r="F88" s="902"/>
      <c r="G88" s="902"/>
      <c r="H88" s="902"/>
      <c r="I88" s="902"/>
      <c r="J88" s="902"/>
      <c r="K88" s="902"/>
      <c r="L88" s="902"/>
      <c r="M88" s="902"/>
      <c r="N88" s="902"/>
      <c r="O88" s="902"/>
      <c r="P88" s="903"/>
      <c r="Q88" s="911"/>
      <c r="R88" s="912"/>
      <c r="S88" s="912"/>
      <c r="T88" s="912"/>
      <c r="U88" s="912"/>
      <c r="V88" s="912"/>
      <c r="W88" s="912"/>
      <c r="X88" s="912"/>
      <c r="Y88" s="912"/>
      <c r="Z88" s="912"/>
      <c r="AA88" s="912"/>
      <c r="AB88" s="912"/>
      <c r="AC88" s="912"/>
      <c r="AD88" s="912"/>
      <c r="AE88" s="912"/>
      <c r="AF88" s="913">
        <v>39164</v>
      </c>
      <c r="AG88" s="913"/>
      <c r="AH88" s="913"/>
      <c r="AI88" s="913"/>
      <c r="AJ88" s="913"/>
      <c r="AK88" s="912"/>
      <c r="AL88" s="912"/>
      <c r="AM88" s="912"/>
      <c r="AN88" s="912"/>
      <c r="AO88" s="912"/>
      <c r="AP88" s="913">
        <v>1170</v>
      </c>
      <c r="AQ88" s="913"/>
      <c r="AR88" s="913"/>
      <c r="AS88" s="913"/>
      <c r="AT88" s="913"/>
      <c r="AU88" s="913">
        <v>450</v>
      </c>
      <c r="AV88" s="913"/>
      <c r="AW88" s="913"/>
      <c r="AX88" s="913"/>
      <c r="AY88" s="913"/>
      <c r="AZ88" s="914"/>
      <c r="BA88" s="914"/>
      <c r="BB88" s="914"/>
      <c r="BC88" s="914"/>
      <c r="BD88" s="915"/>
      <c r="BE88" s="60"/>
      <c r="BF88" s="60"/>
      <c r="BG88" s="60"/>
      <c r="BH88" s="60"/>
      <c r="BI88" s="60"/>
      <c r="BJ88" s="60"/>
      <c r="BK88" s="60"/>
      <c r="BL88" s="60"/>
      <c r="BM88" s="60"/>
      <c r="BN88" s="60"/>
      <c r="BO88" s="60"/>
      <c r="BP88" s="60"/>
      <c r="BQ88" s="57">
        <v>82</v>
      </c>
      <c r="BR88" s="78"/>
      <c r="BS88" s="894"/>
      <c r="BT88" s="895"/>
      <c r="BU88" s="895"/>
      <c r="BV88" s="895"/>
      <c r="BW88" s="895"/>
      <c r="BX88" s="895"/>
      <c r="BY88" s="895"/>
      <c r="BZ88" s="895"/>
      <c r="CA88" s="895"/>
      <c r="CB88" s="895"/>
      <c r="CC88" s="895"/>
      <c r="CD88" s="895"/>
      <c r="CE88" s="895"/>
      <c r="CF88" s="895"/>
      <c r="CG88" s="896"/>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900"/>
      <c r="EA88" s="53"/>
    </row>
    <row r="89" spans="1:131" ht="26.25" hidden="1" customHeight="1" x14ac:dyDescent="0.2">
      <c r="A89" s="63"/>
      <c r="B89" s="67"/>
      <c r="C89" s="67"/>
      <c r="D89" s="67"/>
      <c r="E89" s="67"/>
      <c r="F89" s="67"/>
      <c r="G89" s="67"/>
      <c r="H89" s="67"/>
      <c r="I89" s="67"/>
      <c r="J89" s="67"/>
      <c r="K89" s="67"/>
      <c r="L89" s="67"/>
      <c r="M89" s="67"/>
      <c r="N89" s="67"/>
      <c r="O89" s="67"/>
      <c r="P89" s="67"/>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3"/>
      <c r="BA89" s="73"/>
      <c r="BB89" s="73"/>
      <c r="BC89" s="73"/>
      <c r="BD89" s="73"/>
      <c r="BE89" s="60"/>
      <c r="BF89" s="60"/>
      <c r="BG89" s="60"/>
      <c r="BH89" s="60"/>
      <c r="BI89" s="60"/>
      <c r="BJ89" s="60"/>
      <c r="BK89" s="60"/>
      <c r="BL89" s="60"/>
      <c r="BM89" s="60"/>
      <c r="BN89" s="60"/>
      <c r="BO89" s="60"/>
      <c r="BP89" s="60"/>
      <c r="BQ89" s="57">
        <v>83</v>
      </c>
      <c r="BR89" s="78"/>
      <c r="BS89" s="894"/>
      <c r="BT89" s="895"/>
      <c r="BU89" s="895"/>
      <c r="BV89" s="895"/>
      <c r="BW89" s="895"/>
      <c r="BX89" s="895"/>
      <c r="BY89" s="895"/>
      <c r="BZ89" s="895"/>
      <c r="CA89" s="895"/>
      <c r="CB89" s="895"/>
      <c r="CC89" s="895"/>
      <c r="CD89" s="895"/>
      <c r="CE89" s="895"/>
      <c r="CF89" s="895"/>
      <c r="CG89" s="896"/>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900"/>
      <c r="EA89" s="53"/>
    </row>
    <row r="90" spans="1:131" ht="26.25" hidden="1" customHeight="1" x14ac:dyDescent="0.2">
      <c r="A90" s="63"/>
      <c r="B90" s="67"/>
      <c r="C90" s="67"/>
      <c r="D90" s="67"/>
      <c r="E90" s="67"/>
      <c r="F90" s="67"/>
      <c r="G90" s="67"/>
      <c r="H90" s="67"/>
      <c r="I90" s="67"/>
      <c r="J90" s="67"/>
      <c r="K90" s="67"/>
      <c r="L90" s="67"/>
      <c r="M90" s="67"/>
      <c r="N90" s="67"/>
      <c r="O90" s="67"/>
      <c r="P90" s="67"/>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3"/>
      <c r="BA90" s="73"/>
      <c r="BB90" s="73"/>
      <c r="BC90" s="73"/>
      <c r="BD90" s="73"/>
      <c r="BE90" s="60"/>
      <c r="BF90" s="60"/>
      <c r="BG90" s="60"/>
      <c r="BH90" s="60"/>
      <c r="BI90" s="60"/>
      <c r="BJ90" s="60"/>
      <c r="BK90" s="60"/>
      <c r="BL90" s="60"/>
      <c r="BM90" s="60"/>
      <c r="BN90" s="60"/>
      <c r="BO90" s="60"/>
      <c r="BP90" s="60"/>
      <c r="BQ90" s="57">
        <v>84</v>
      </c>
      <c r="BR90" s="78"/>
      <c r="BS90" s="894"/>
      <c r="BT90" s="895"/>
      <c r="BU90" s="895"/>
      <c r="BV90" s="895"/>
      <c r="BW90" s="895"/>
      <c r="BX90" s="895"/>
      <c r="BY90" s="895"/>
      <c r="BZ90" s="895"/>
      <c r="CA90" s="895"/>
      <c r="CB90" s="895"/>
      <c r="CC90" s="895"/>
      <c r="CD90" s="895"/>
      <c r="CE90" s="895"/>
      <c r="CF90" s="895"/>
      <c r="CG90" s="896"/>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900"/>
      <c r="EA90" s="53"/>
    </row>
    <row r="91" spans="1:131" ht="26.25" hidden="1" customHeight="1" x14ac:dyDescent="0.2">
      <c r="A91" s="63"/>
      <c r="B91" s="67"/>
      <c r="C91" s="67"/>
      <c r="D91" s="67"/>
      <c r="E91" s="67"/>
      <c r="F91" s="67"/>
      <c r="G91" s="67"/>
      <c r="H91" s="67"/>
      <c r="I91" s="67"/>
      <c r="J91" s="67"/>
      <c r="K91" s="67"/>
      <c r="L91" s="67"/>
      <c r="M91" s="67"/>
      <c r="N91" s="67"/>
      <c r="O91" s="67"/>
      <c r="P91" s="67"/>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3"/>
      <c r="BA91" s="73"/>
      <c r="BB91" s="73"/>
      <c r="BC91" s="73"/>
      <c r="BD91" s="73"/>
      <c r="BE91" s="60"/>
      <c r="BF91" s="60"/>
      <c r="BG91" s="60"/>
      <c r="BH91" s="60"/>
      <c r="BI91" s="60"/>
      <c r="BJ91" s="60"/>
      <c r="BK91" s="60"/>
      <c r="BL91" s="60"/>
      <c r="BM91" s="60"/>
      <c r="BN91" s="60"/>
      <c r="BO91" s="60"/>
      <c r="BP91" s="60"/>
      <c r="BQ91" s="57">
        <v>85</v>
      </c>
      <c r="BR91" s="78"/>
      <c r="BS91" s="894"/>
      <c r="BT91" s="895"/>
      <c r="BU91" s="895"/>
      <c r="BV91" s="895"/>
      <c r="BW91" s="895"/>
      <c r="BX91" s="895"/>
      <c r="BY91" s="895"/>
      <c r="BZ91" s="895"/>
      <c r="CA91" s="895"/>
      <c r="CB91" s="895"/>
      <c r="CC91" s="895"/>
      <c r="CD91" s="895"/>
      <c r="CE91" s="895"/>
      <c r="CF91" s="895"/>
      <c r="CG91" s="896"/>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900"/>
      <c r="EA91" s="53"/>
    </row>
    <row r="92" spans="1:131" ht="26.25" hidden="1" customHeight="1" x14ac:dyDescent="0.2">
      <c r="A92" s="63"/>
      <c r="B92" s="67"/>
      <c r="C92" s="67"/>
      <c r="D92" s="67"/>
      <c r="E92" s="67"/>
      <c r="F92" s="67"/>
      <c r="G92" s="67"/>
      <c r="H92" s="67"/>
      <c r="I92" s="67"/>
      <c r="J92" s="67"/>
      <c r="K92" s="67"/>
      <c r="L92" s="67"/>
      <c r="M92" s="67"/>
      <c r="N92" s="67"/>
      <c r="O92" s="67"/>
      <c r="P92" s="67"/>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3"/>
      <c r="BA92" s="73"/>
      <c r="BB92" s="73"/>
      <c r="BC92" s="73"/>
      <c r="BD92" s="73"/>
      <c r="BE92" s="60"/>
      <c r="BF92" s="60"/>
      <c r="BG92" s="60"/>
      <c r="BH92" s="60"/>
      <c r="BI92" s="60"/>
      <c r="BJ92" s="60"/>
      <c r="BK92" s="60"/>
      <c r="BL92" s="60"/>
      <c r="BM92" s="60"/>
      <c r="BN92" s="60"/>
      <c r="BO92" s="60"/>
      <c r="BP92" s="60"/>
      <c r="BQ92" s="57">
        <v>86</v>
      </c>
      <c r="BR92" s="78"/>
      <c r="BS92" s="894"/>
      <c r="BT92" s="895"/>
      <c r="BU92" s="895"/>
      <c r="BV92" s="895"/>
      <c r="BW92" s="895"/>
      <c r="BX92" s="895"/>
      <c r="BY92" s="895"/>
      <c r="BZ92" s="895"/>
      <c r="CA92" s="895"/>
      <c r="CB92" s="895"/>
      <c r="CC92" s="895"/>
      <c r="CD92" s="895"/>
      <c r="CE92" s="895"/>
      <c r="CF92" s="895"/>
      <c r="CG92" s="896"/>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900"/>
      <c r="EA92" s="53"/>
    </row>
    <row r="93" spans="1:131" ht="26.25" hidden="1" customHeight="1" x14ac:dyDescent="0.2">
      <c r="A93" s="63"/>
      <c r="B93" s="67"/>
      <c r="C93" s="67"/>
      <c r="D93" s="67"/>
      <c r="E93" s="67"/>
      <c r="F93" s="67"/>
      <c r="G93" s="67"/>
      <c r="H93" s="67"/>
      <c r="I93" s="67"/>
      <c r="J93" s="67"/>
      <c r="K93" s="67"/>
      <c r="L93" s="67"/>
      <c r="M93" s="67"/>
      <c r="N93" s="67"/>
      <c r="O93" s="67"/>
      <c r="P93" s="67"/>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3"/>
      <c r="BA93" s="73"/>
      <c r="BB93" s="73"/>
      <c r="BC93" s="73"/>
      <c r="BD93" s="73"/>
      <c r="BE93" s="60"/>
      <c r="BF93" s="60"/>
      <c r="BG93" s="60"/>
      <c r="BH93" s="60"/>
      <c r="BI93" s="60"/>
      <c r="BJ93" s="60"/>
      <c r="BK93" s="60"/>
      <c r="BL93" s="60"/>
      <c r="BM93" s="60"/>
      <c r="BN93" s="60"/>
      <c r="BO93" s="60"/>
      <c r="BP93" s="60"/>
      <c r="BQ93" s="57">
        <v>87</v>
      </c>
      <c r="BR93" s="78"/>
      <c r="BS93" s="894"/>
      <c r="BT93" s="895"/>
      <c r="BU93" s="895"/>
      <c r="BV93" s="895"/>
      <c r="BW93" s="895"/>
      <c r="BX93" s="895"/>
      <c r="BY93" s="895"/>
      <c r="BZ93" s="895"/>
      <c r="CA93" s="895"/>
      <c r="CB93" s="895"/>
      <c r="CC93" s="895"/>
      <c r="CD93" s="895"/>
      <c r="CE93" s="895"/>
      <c r="CF93" s="895"/>
      <c r="CG93" s="896"/>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900"/>
      <c r="EA93" s="53"/>
    </row>
    <row r="94" spans="1:131" ht="26.25" hidden="1" customHeight="1" x14ac:dyDescent="0.2">
      <c r="A94" s="63"/>
      <c r="B94" s="67"/>
      <c r="C94" s="67"/>
      <c r="D94" s="67"/>
      <c r="E94" s="67"/>
      <c r="F94" s="67"/>
      <c r="G94" s="67"/>
      <c r="H94" s="67"/>
      <c r="I94" s="67"/>
      <c r="J94" s="67"/>
      <c r="K94" s="67"/>
      <c r="L94" s="67"/>
      <c r="M94" s="67"/>
      <c r="N94" s="67"/>
      <c r="O94" s="67"/>
      <c r="P94" s="67"/>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3"/>
      <c r="BA94" s="73"/>
      <c r="BB94" s="73"/>
      <c r="BC94" s="73"/>
      <c r="BD94" s="73"/>
      <c r="BE94" s="60"/>
      <c r="BF94" s="60"/>
      <c r="BG94" s="60"/>
      <c r="BH94" s="60"/>
      <c r="BI94" s="60"/>
      <c r="BJ94" s="60"/>
      <c r="BK94" s="60"/>
      <c r="BL94" s="60"/>
      <c r="BM94" s="60"/>
      <c r="BN94" s="60"/>
      <c r="BO94" s="60"/>
      <c r="BP94" s="60"/>
      <c r="BQ94" s="57">
        <v>88</v>
      </c>
      <c r="BR94" s="78"/>
      <c r="BS94" s="894"/>
      <c r="BT94" s="895"/>
      <c r="BU94" s="895"/>
      <c r="BV94" s="895"/>
      <c r="BW94" s="895"/>
      <c r="BX94" s="895"/>
      <c r="BY94" s="895"/>
      <c r="BZ94" s="895"/>
      <c r="CA94" s="895"/>
      <c r="CB94" s="895"/>
      <c r="CC94" s="895"/>
      <c r="CD94" s="895"/>
      <c r="CE94" s="895"/>
      <c r="CF94" s="895"/>
      <c r="CG94" s="896"/>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900"/>
      <c r="EA94" s="53"/>
    </row>
    <row r="95" spans="1:131" ht="26.25" hidden="1" customHeight="1" x14ac:dyDescent="0.2">
      <c r="A95" s="63"/>
      <c r="B95" s="67"/>
      <c r="C95" s="67"/>
      <c r="D95" s="67"/>
      <c r="E95" s="67"/>
      <c r="F95" s="67"/>
      <c r="G95" s="67"/>
      <c r="H95" s="67"/>
      <c r="I95" s="67"/>
      <c r="J95" s="67"/>
      <c r="K95" s="67"/>
      <c r="L95" s="67"/>
      <c r="M95" s="67"/>
      <c r="N95" s="67"/>
      <c r="O95" s="67"/>
      <c r="P95" s="67"/>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3"/>
      <c r="BA95" s="73"/>
      <c r="BB95" s="73"/>
      <c r="BC95" s="73"/>
      <c r="BD95" s="73"/>
      <c r="BE95" s="60"/>
      <c r="BF95" s="60"/>
      <c r="BG95" s="60"/>
      <c r="BH95" s="60"/>
      <c r="BI95" s="60"/>
      <c r="BJ95" s="60"/>
      <c r="BK95" s="60"/>
      <c r="BL95" s="60"/>
      <c r="BM95" s="60"/>
      <c r="BN95" s="60"/>
      <c r="BO95" s="60"/>
      <c r="BP95" s="60"/>
      <c r="BQ95" s="57">
        <v>89</v>
      </c>
      <c r="BR95" s="78"/>
      <c r="BS95" s="894"/>
      <c r="BT95" s="895"/>
      <c r="BU95" s="895"/>
      <c r="BV95" s="895"/>
      <c r="BW95" s="895"/>
      <c r="BX95" s="895"/>
      <c r="BY95" s="895"/>
      <c r="BZ95" s="895"/>
      <c r="CA95" s="895"/>
      <c r="CB95" s="895"/>
      <c r="CC95" s="895"/>
      <c r="CD95" s="895"/>
      <c r="CE95" s="895"/>
      <c r="CF95" s="895"/>
      <c r="CG95" s="896"/>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900"/>
      <c r="EA95" s="53"/>
    </row>
    <row r="96" spans="1:131" ht="26.25" hidden="1" customHeight="1" x14ac:dyDescent="0.2">
      <c r="A96" s="63"/>
      <c r="B96" s="67"/>
      <c r="C96" s="67"/>
      <c r="D96" s="67"/>
      <c r="E96" s="67"/>
      <c r="F96" s="67"/>
      <c r="G96" s="67"/>
      <c r="H96" s="67"/>
      <c r="I96" s="67"/>
      <c r="J96" s="67"/>
      <c r="K96" s="67"/>
      <c r="L96" s="67"/>
      <c r="M96" s="67"/>
      <c r="N96" s="67"/>
      <c r="O96" s="67"/>
      <c r="P96" s="67"/>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3"/>
      <c r="BA96" s="73"/>
      <c r="BB96" s="73"/>
      <c r="BC96" s="73"/>
      <c r="BD96" s="73"/>
      <c r="BE96" s="60"/>
      <c r="BF96" s="60"/>
      <c r="BG96" s="60"/>
      <c r="BH96" s="60"/>
      <c r="BI96" s="60"/>
      <c r="BJ96" s="60"/>
      <c r="BK96" s="60"/>
      <c r="BL96" s="60"/>
      <c r="BM96" s="60"/>
      <c r="BN96" s="60"/>
      <c r="BO96" s="60"/>
      <c r="BP96" s="60"/>
      <c r="BQ96" s="57">
        <v>90</v>
      </c>
      <c r="BR96" s="78"/>
      <c r="BS96" s="894"/>
      <c r="BT96" s="895"/>
      <c r="BU96" s="895"/>
      <c r="BV96" s="895"/>
      <c r="BW96" s="895"/>
      <c r="BX96" s="895"/>
      <c r="BY96" s="895"/>
      <c r="BZ96" s="895"/>
      <c r="CA96" s="895"/>
      <c r="CB96" s="895"/>
      <c r="CC96" s="895"/>
      <c r="CD96" s="895"/>
      <c r="CE96" s="895"/>
      <c r="CF96" s="895"/>
      <c r="CG96" s="896"/>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900"/>
      <c r="EA96" s="53"/>
    </row>
    <row r="97" spans="1:131" ht="26.25" hidden="1" customHeight="1" x14ac:dyDescent="0.2">
      <c r="A97" s="63"/>
      <c r="B97" s="67"/>
      <c r="C97" s="67"/>
      <c r="D97" s="67"/>
      <c r="E97" s="67"/>
      <c r="F97" s="67"/>
      <c r="G97" s="67"/>
      <c r="H97" s="67"/>
      <c r="I97" s="67"/>
      <c r="J97" s="67"/>
      <c r="K97" s="67"/>
      <c r="L97" s="67"/>
      <c r="M97" s="67"/>
      <c r="N97" s="67"/>
      <c r="O97" s="67"/>
      <c r="P97" s="67"/>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3"/>
      <c r="BA97" s="73"/>
      <c r="BB97" s="73"/>
      <c r="BC97" s="73"/>
      <c r="BD97" s="73"/>
      <c r="BE97" s="60"/>
      <c r="BF97" s="60"/>
      <c r="BG97" s="60"/>
      <c r="BH97" s="60"/>
      <c r="BI97" s="60"/>
      <c r="BJ97" s="60"/>
      <c r="BK97" s="60"/>
      <c r="BL97" s="60"/>
      <c r="BM97" s="60"/>
      <c r="BN97" s="60"/>
      <c r="BO97" s="60"/>
      <c r="BP97" s="60"/>
      <c r="BQ97" s="57">
        <v>91</v>
      </c>
      <c r="BR97" s="78"/>
      <c r="BS97" s="894"/>
      <c r="BT97" s="895"/>
      <c r="BU97" s="895"/>
      <c r="BV97" s="895"/>
      <c r="BW97" s="895"/>
      <c r="BX97" s="895"/>
      <c r="BY97" s="895"/>
      <c r="BZ97" s="895"/>
      <c r="CA97" s="895"/>
      <c r="CB97" s="895"/>
      <c r="CC97" s="895"/>
      <c r="CD97" s="895"/>
      <c r="CE97" s="895"/>
      <c r="CF97" s="895"/>
      <c r="CG97" s="896"/>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900"/>
      <c r="EA97" s="53"/>
    </row>
    <row r="98" spans="1:131" ht="26.25" hidden="1" customHeight="1" x14ac:dyDescent="0.2">
      <c r="A98" s="63"/>
      <c r="B98" s="67"/>
      <c r="C98" s="67"/>
      <c r="D98" s="67"/>
      <c r="E98" s="67"/>
      <c r="F98" s="67"/>
      <c r="G98" s="67"/>
      <c r="H98" s="67"/>
      <c r="I98" s="67"/>
      <c r="J98" s="67"/>
      <c r="K98" s="67"/>
      <c r="L98" s="67"/>
      <c r="M98" s="67"/>
      <c r="N98" s="67"/>
      <c r="O98" s="67"/>
      <c r="P98" s="67"/>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3"/>
      <c r="BA98" s="73"/>
      <c r="BB98" s="73"/>
      <c r="BC98" s="73"/>
      <c r="BD98" s="73"/>
      <c r="BE98" s="60"/>
      <c r="BF98" s="60"/>
      <c r="BG98" s="60"/>
      <c r="BH98" s="60"/>
      <c r="BI98" s="60"/>
      <c r="BJ98" s="60"/>
      <c r="BK98" s="60"/>
      <c r="BL98" s="60"/>
      <c r="BM98" s="60"/>
      <c r="BN98" s="60"/>
      <c r="BO98" s="60"/>
      <c r="BP98" s="60"/>
      <c r="BQ98" s="57">
        <v>92</v>
      </c>
      <c r="BR98" s="78"/>
      <c r="BS98" s="894"/>
      <c r="BT98" s="895"/>
      <c r="BU98" s="895"/>
      <c r="BV98" s="895"/>
      <c r="BW98" s="895"/>
      <c r="BX98" s="895"/>
      <c r="BY98" s="895"/>
      <c r="BZ98" s="895"/>
      <c r="CA98" s="895"/>
      <c r="CB98" s="895"/>
      <c r="CC98" s="895"/>
      <c r="CD98" s="895"/>
      <c r="CE98" s="895"/>
      <c r="CF98" s="895"/>
      <c r="CG98" s="896"/>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900"/>
      <c r="EA98" s="53"/>
    </row>
    <row r="99" spans="1:131" ht="26.25" hidden="1" customHeight="1" x14ac:dyDescent="0.2">
      <c r="A99" s="63"/>
      <c r="B99" s="67"/>
      <c r="C99" s="67"/>
      <c r="D99" s="67"/>
      <c r="E99" s="67"/>
      <c r="F99" s="67"/>
      <c r="G99" s="67"/>
      <c r="H99" s="67"/>
      <c r="I99" s="67"/>
      <c r="J99" s="67"/>
      <c r="K99" s="67"/>
      <c r="L99" s="67"/>
      <c r="M99" s="67"/>
      <c r="N99" s="67"/>
      <c r="O99" s="67"/>
      <c r="P99" s="67"/>
      <c r="Q99" s="70"/>
      <c r="R99" s="70"/>
      <c r="S99" s="70"/>
      <c r="T99" s="70"/>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3"/>
      <c r="BA99" s="73"/>
      <c r="BB99" s="73"/>
      <c r="BC99" s="73"/>
      <c r="BD99" s="73"/>
      <c r="BE99" s="60"/>
      <c r="BF99" s="60"/>
      <c r="BG99" s="60"/>
      <c r="BH99" s="60"/>
      <c r="BI99" s="60"/>
      <c r="BJ99" s="60"/>
      <c r="BK99" s="60"/>
      <c r="BL99" s="60"/>
      <c r="BM99" s="60"/>
      <c r="BN99" s="60"/>
      <c r="BO99" s="60"/>
      <c r="BP99" s="60"/>
      <c r="BQ99" s="57">
        <v>93</v>
      </c>
      <c r="BR99" s="78"/>
      <c r="BS99" s="894"/>
      <c r="BT99" s="895"/>
      <c r="BU99" s="895"/>
      <c r="BV99" s="895"/>
      <c r="BW99" s="895"/>
      <c r="BX99" s="895"/>
      <c r="BY99" s="895"/>
      <c r="BZ99" s="895"/>
      <c r="CA99" s="895"/>
      <c r="CB99" s="895"/>
      <c r="CC99" s="895"/>
      <c r="CD99" s="895"/>
      <c r="CE99" s="895"/>
      <c r="CF99" s="895"/>
      <c r="CG99" s="896"/>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900"/>
      <c r="EA99" s="53"/>
    </row>
    <row r="100" spans="1:131" ht="26.25" hidden="1" customHeight="1" x14ac:dyDescent="0.2">
      <c r="A100" s="63"/>
      <c r="B100" s="67"/>
      <c r="C100" s="67"/>
      <c r="D100" s="67"/>
      <c r="E100" s="67"/>
      <c r="F100" s="67"/>
      <c r="G100" s="67"/>
      <c r="H100" s="67"/>
      <c r="I100" s="67"/>
      <c r="J100" s="67"/>
      <c r="K100" s="67"/>
      <c r="L100" s="67"/>
      <c r="M100" s="67"/>
      <c r="N100" s="67"/>
      <c r="O100" s="67"/>
      <c r="P100" s="67"/>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3"/>
      <c r="BA100" s="73"/>
      <c r="BB100" s="73"/>
      <c r="BC100" s="73"/>
      <c r="BD100" s="73"/>
      <c r="BE100" s="60"/>
      <c r="BF100" s="60"/>
      <c r="BG100" s="60"/>
      <c r="BH100" s="60"/>
      <c r="BI100" s="60"/>
      <c r="BJ100" s="60"/>
      <c r="BK100" s="60"/>
      <c r="BL100" s="60"/>
      <c r="BM100" s="60"/>
      <c r="BN100" s="60"/>
      <c r="BO100" s="60"/>
      <c r="BP100" s="60"/>
      <c r="BQ100" s="57">
        <v>94</v>
      </c>
      <c r="BR100" s="78"/>
      <c r="BS100" s="894"/>
      <c r="BT100" s="895"/>
      <c r="BU100" s="895"/>
      <c r="BV100" s="895"/>
      <c r="BW100" s="895"/>
      <c r="BX100" s="895"/>
      <c r="BY100" s="895"/>
      <c r="BZ100" s="895"/>
      <c r="CA100" s="895"/>
      <c r="CB100" s="895"/>
      <c r="CC100" s="895"/>
      <c r="CD100" s="895"/>
      <c r="CE100" s="895"/>
      <c r="CF100" s="895"/>
      <c r="CG100" s="896"/>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900"/>
      <c r="EA100" s="53"/>
    </row>
    <row r="101" spans="1:131" ht="26.25" hidden="1" customHeight="1" x14ac:dyDescent="0.2">
      <c r="A101" s="63"/>
      <c r="B101" s="67"/>
      <c r="C101" s="67"/>
      <c r="D101" s="67"/>
      <c r="E101" s="67"/>
      <c r="F101" s="67"/>
      <c r="G101" s="67"/>
      <c r="H101" s="67"/>
      <c r="I101" s="67"/>
      <c r="J101" s="67"/>
      <c r="K101" s="67"/>
      <c r="L101" s="67"/>
      <c r="M101" s="67"/>
      <c r="N101" s="67"/>
      <c r="O101" s="67"/>
      <c r="P101" s="67"/>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3"/>
      <c r="BA101" s="73"/>
      <c r="BB101" s="73"/>
      <c r="BC101" s="73"/>
      <c r="BD101" s="73"/>
      <c r="BE101" s="60"/>
      <c r="BF101" s="60"/>
      <c r="BG101" s="60"/>
      <c r="BH101" s="60"/>
      <c r="BI101" s="60"/>
      <c r="BJ101" s="60"/>
      <c r="BK101" s="60"/>
      <c r="BL101" s="60"/>
      <c r="BM101" s="60"/>
      <c r="BN101" s="60"/>
      <c r="BO101" s="60"/>
      <c r="BP101" s="60"/>
      <c r="BQ101" s="57">
        <v>95</v>
      </c>
      <c r="BR101" s="78"/>
      <c r="BS101" s="894"/>
      <c r="BT101" s="895"/>
      <c r="BU101" s="895"/>
      <c r="BV101" s="895"/>
      <c r="BW101" s="895"/>
      <c r="BX101" s="895"/>
      <c r="BY101" s="895"/>
      <c r="BZ101" s="895"/>
      <c r="CA101" s="895"/>
      <c r="CB101" s="895"/>
      <c r="CC101" s="895"/>
      <c r="CD101" s="895"/>
      <c r="CE101" s="895"/>
      <c r="CF101" s="895"/>
      <c r="CG101" s="896"/>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900"/>
      <c r="EA101" s="53"/>
    </row>
    <row r="102" spans="1:131" ht="26.25" customHeight="1" x14ac:dyDescent="0.2">
      <c r="A102" s="63"/>
      <c r="B102" s="67"/>
      <c r="C102" s="67"/>
      <c r="D102" s="67"/>
      <c r="E102" s="67"/>
      <c r="F102" s="67"/>
      <c r="G102" s="67"/>
      <c r="H102" s="67"/>
      <c r="I102" s="67"/>
      <c r="J102" s="67"/>
      <c r="K102" s="67"/>
      <c r="L102" s="67"/>
      <c r="M102" s="67"/>
      <c r="N102" s="67"/>
      <c r="O102" s="67"/>
      <c r="P102" s="67"/>
      <c r="Q102" s="70"/>
      <c r="R102" s="70"/>
      <c r="S102" s="70"/>
      <c r="T102" s="70"/>
      <c r="U102" s="70"/>
      <c r="V102" s="70"/>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3"/>
      <c r="BA102" s="73"/>
      <c r="BB102" s="73"/>
      <c r="BC102" s="73"/>
      <c r="BD102" s="73"/>
      <c r="BE102" s="60"/>
      <c r="BF102" s="60"/>
      <c r="BG102" s="60"/>
      <c r="BH102" s="60"/>
      <c r="BI102" s="60"/>
      <c r="BJ102" s="60"/>
      <c r="BK102" s="60"/>
      <c r="BL102" s="60"/>
      <c r="BM102" s="60"/>
      <c r="BN102" s="60"/>
      <c r="BO102" s="60"/>
      <c r="BP102" s="60"/>
      <c r="BQ102" s="58" t="s">
        <v>245</v>
      </c>
      <c r="BR102" s="901" t="s">
        <v>448</v>
      </c>
      <c r="BS102" s="902"/>
      <c r="BT102" s="902"/>
      <c r="BU102" s="902"/>
      <c r="BV102" s="902"/>
      <c r="BW102" s="902"/>
      <c r="BX102" s="902"/>
      <c r="BY102" s="902"/>
      <c r="BZ102" s="902"/>
      <c r="CA102" s="902"/>
      <c r="CB102" s="902"/>
      <c r="CC102" s="902"/>
      <c r="CD102" s="902"/>
      <c r="CE102" s="902"/>
      <c r="CF102" s="902"/>
      <c r="CG102" s="903"/>
      <c r="CH102" s="904"/>
      <c r="CI102" s="905"/>
      <c r="CJ102" s="905"/>
      <c r="CK102" s="905"/>
      <c r="CL102" s="906"/>
      <c r="CM102" s="904"/>
      <c r="CN102" s="905"/>
      <c r="CO102" s="905"/>
      <c r="CP102" s="905"/>
      <c r="CQ102" s="906"/>
      <c r="CR102" s="907">
        <v>1</v>
      </c>
      <c r="CS102" s="908"/>
      <c r="CT102" s="908"/>
      <c r="CU102" s="908"/>
      <c r="CV102" s="909"/>
      <c r="CW102" s="907" t="s">
        <v>198</v>
      </c>
      <c r="CX102" s="908"/>
      <c r="CY102" s="908"/>
      <c r="CZ102" s="908"/>
      <c r="DA102" s="909"/>
      <c r="DB102" s="907" t="s">
        <v>198</v>
      </c>
      <c r="DC102" s="908"/>
      <c r="DD102" s="908"/>
      <c r="DE102" s="908"/>
      <c r="DF102" s="909"/>
      <c r="DG102" s="907" t="s">
        <v>198</v>
      </c>
      <c r="DH102" s="908"/>
      <c r="DI102" s="908"/>
      <c r="DJ102" s="908"/>
      <c r="DK102" s="909"/>
      <c r="DL102" s="907" t="s">
        <v>198</v>
      </c>
      <c r="DM102" s="908"/>
      <c r="DN102" s="908"/>
      <c r="DO102" s="908"/>
      <c r="DP102" s="909"/>
      <c r="DQ102" s="907" t="s">
        <v>198</v>
      </c>
      <c r="DR102" s="908"/>
      <c r="DS102" s="908"/>
      <c r="DT102" s="908"/>
      <c r="DU102" s="909"/>
      <c r="DV102" s="901"/>
      <c r="DW102" s="902"/>
      <c r="DX102" s="902"/>
      <c r="DY102" s="902"/>
      <c r="DZ102" s="910"/>
      <c r="EA102" s="53"/>
    </row>
    <row r="103" spans="1:131" ht="26.25" customHeight="1" x14ac:dyDescent="0.2">
      <c r="A103" s="63"/>
      <c r="B103" s="67"/>
      <c r="C103" s="67"/>
      <c r="D103" s="67"/>
      <c r="E103" s="67"/>
      <c r="F103" s="67"/>
      <c r="G103" s="67"/>
      <c r="H103" s="67"/>
      <c r="I103" s="67"/>
      <c r="J103" s="67"/>
      <c r="K103" s="67"/>
      <c r="L103" s="67"/>
      <c r="M103" s="67"/>
      <c r="N103" s="67"/>
      <c r="O103" s="67"/>
      <c r="P103" s="67"/>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3"/>
      <c r="BA103" s="73"/>
      <c r="BB103" s="73"/>
      <c r="BC103" s="73"/>
      <c r="BD103" s="73"/>
      <c r="BE103" s="60"/>
      <c r="BF103" s="60"/>
      <c r="BG103" s="60"/>
      <c r="BH103" s="60"/>
      <c r="BI103" s="60"/>
      <c r="BJ103" s="60"/>
      <c r="BK103" s="60"/>
      <c r="BL103" s="60"/>
      <c r="BM103" s="60"/>
      <c r="BN103" s="60"/>
      <c r="BO103" s="60"/>
      <c r="BP103" s="60"/>
      <c r="BQ103" s="889" t="s">
        <v>460</v>
      </c>
      <c r="BR103" s="889"/>
      <c r="BS103" s="889"/>
      <c r="BT103" s="889"/>
      <c r="BU103" s="889"/>
      <c r="BV103" s="889"/>
      <c r="BW103" s="889"/>
      <c r="BX103" s="889"/>
      <c r="BY103" s="889"/>
      <c r="BZ103" s="889"/>
      <c r="CA103" s="889"/>
      <c r="CB103" s="889"/>
      <c r="CC103" s="889"/>
      <c r="CD103" s="889"/>
      <c r="CE103" s="889"/>
      <c r="CF103" s="889"/>
      <c r="CG103" s="889"/>
      <c r="CH103" s="889"/>
      <c r="CI103" s="889"/>
      <c r="CJ103" s="889"/>
      <c r="CK103" s="889"/>
      <c r="CL103" s="889"/>
      <c r="CM103" s="889"/>
      <c r="CN103" s="889"/>
      <c r="CO103" s="889"/>
      <c r="CP103" s="889"/>
      <c r="CQ103" s="889"/>
      <c r="CR103" s="889"/>
      <c r="CS103" s="889"/>
      <c r="CT103" s="889"/>
      <c r="CU103" s="889"/>
      <c r="CV103" s="889"/>
      <c r="CW103" s="889"/>
      <c r="CX103" s="889"/>
      <c r="CY103" s="889"/>
      <c r="CZ103" s="889"/>
      <c r="DA103" s="889"/>
      <c r="DB103" s="889"/>
      <c r="DC103" s="889"/>
      <c r="DD103" s="889"/>
      <c r="DE103" s="889"/>
      <c r="DF103" s="889"/>
      <c r="DG103" s="889"/>
      <c r="DH103" s="889"/>
      <c r="DI103" s="889"/>
      <c r="DJ103" s="889"/>
      <c r="DK103" s="889"/>
      <c r="DL103" s="889"/>
      <c r="DM103" s="889"/>
      <c r="DN103" s="889"/>
      <c r="DO103" s="889"/>
      <c r="DP103" s="889"/>
      <c r="DQ103" s="889"/>
      <c r="DR103" s="889"/>
      <c r="DS103" s="889"/>
      <c r="DT103" s="889"/>
      <c r="DU103" s="889"/>
      <c r="DV103" s="889"/>
      <c r="DW103" s="889"/>
      <c r="DX103" s="889"/>
      <c r="DY103" s="889"/>
      <c r="DZ103" s="889"/>
      <c r="EA103" s="53"/>
    </row>
    <row r="104" spans="1:131" ht="26.25" customHeight="1" x14ac:dyDescent="0.2">
      <c r="A104" s="63"/>
      <c r="B104" s="67"/>
      <c r="C104" s="67"/>
      <c r="D104" s="67"/>
      <c r="E104" s="67"/>
      <c r="F104" s="67"/>
      <c r="G104" s="67"/>
      <c r="H104" s="67"/>
      <c r="I104" s="67"/>
      <c r="J104" s="67"/>
      <c r="K104" s="67"/>
      <c r="L104" s="67"/>
      <c r="M104" s="67"/>
      <c r="N104" s="67"/>
      <c r="O104" s="67"/>
      <c r="P104" s="67"/>
      <c r="Q104" s="70"/>
      <c r="R104" s="70"/>
      <c r="S104" s="70"/>
      <c r="T104" s="70"/>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3"/>
      <c r="BA104" s="73"/>
      <c r="BB104" s="73"/>
      <c r="BC104" s="73"/>
      <c r="BD104" s="73"/>
      <c r="BE104" s="60"/>
      <c r="BF104" s="60"/>
      <c r="BG104" s="60"/>
      <c r="BH104" s="60"/>
      <c r="BI104" s="60"/>
      <c r="BJ104" s="60"/>
      <c r="BK104" s="60"/>
      <c r="BL104" s="60"/>
      <c r="BM104" s="60"/>
      <c r="BN104" s="60"/>
      <c r="BO104" s="60"/>
      <c r="BP104" s="60"/>
      <c r="BQ104" s="722" t="s">
        <v>461</v>
      </c>
      <c r="BR104" s="722"/>
      <c r="BS104" s="722"/>
      <c r="BT104" s="722"/>
      <c r="BU104" s="722"/>
      <c r="BV104" s="722"/>
      <c r="BW104" s="722"/>
      <c r="BX104" s="722"/>
      <c r="BY104" s="722"/>
      <c r="BZ104" s="722"/>
      <c r="CA104" s="722"/>
      <c r="CB104" s="722"/>
      <c r="CC104" s="722"/>
      <c r="CD104" s="722"/>
      <c r="CE104" s="722"/>
      <c r="CF104" s="722"/>
      <c r="CG104" s="722"/>
      <c r="CH104" s="722"/>
      <c r="CI104" s="722"/>
      <c r="CJ104" s="722"/>
      <c r="CK104" s="722"/>
      <c r="CL104" s="722"/>
      <c r="CM104" s="722"/>
      <c r="CN104" s="722"/>
      <c r="CO104" s="722"/>
      <c r="CP104" s="722"/>
      <c r="CQ104" s="722"/>
      <c r="CR104" s="722"/>
      <c r="CS104" s="722"/>
      <c r="CT104" s="722"/>
      <c r="CU104" s="722"/>
      <c r="CV104" s="722"/>
      <c r="CW104" s="722"/>
      <c r="CX104" s="722"/>
      <c r="CY104" s="722"/>
      <c r="CZ104" s="722"/>
      <c r="DA104" s="722"/>
      <c r="DB104" s="722"/>
      <c r="DC104" s="722"/>
      <c r="DD104" s="722"/>
      <c r="DE104" s="722"/>
      <c r="DF104" s="722"/>
      <c r="DG104" s="722"/>
      <c r="DH104" s="722"/>
      <c r="DI104" s="722"/>
      <c r="DJ104" s="722"/>
      <c r="DK104" s="722"/>
      <c r="DL104" s="722"/>
      <c r="DM104" s="722"/>
      <c r="DN104" s="722"/>
      <c r="DO104" s="722"/>
      <c r="DP104" s="722"/>
      <c r="DQ104" s="722"/>
      <c r="DR104" s="722"/>
      <c r="DS104" s="722"/>
      <c r="DT104" s="722"/>
      <c r="DU104" s="722"/>
      <c r="DV104" s="722"/>
      <c r="DW104" s="722"/>
      <c r="DX104" s="722"/>
      <c r="DY104" s="722"/>
      <c r="DZ104" s="722"/>
      <c r="EA104" s="53"/>
    </row>
    <row r="105" spans="1:131" ht="11.25" customHeight="1" x14ac:dyDescent="0.2">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ht="11.25" customHeight="1" x14ac:dyDescent="0.2">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x14ac:dyDescent="0.2">
      <c r="A107" s="64" t="s">
        <v>462</v>
      </c>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4" t="s">
        <v>277</v>
      </c>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row>
    <row r="108" spans="1:131" s="53" customFormat="1" ht="26.25" customHeight="1" x14ac:dyDescent="0.2">
      <c r="A108" s="890" t="s">
        <v>463</v>
      </c>
      <c r="B108" s="891"/>
      <c r="C108" s="891"/>
      <c r="D108" s="891"/>
      <c r="E108" s="891"/>
      <c r="F108" s="891"/>
      <c r="G108" s="891"/>
      <c r="H108" s="891"/>
      <c r="I108" s="891"/>
      <c r="J108" s="891"/>
      <c r="K108" s="891"/>
      <c r="L108" s="891"/>
      <c r="M108" s="891"/>
      <c r="N108" s="891"/>
      <c r="O108" s="891"/>
      <c r="P108" s="891"/>
      <c r="Q108" s="891"/>
      <c r="R108" s="891"/>
      <c r="S108" s="891"/>
      <c r="T108" s="891"/>
      <c r="U108" s="891"/>
      <c r="V108" s="891"/>
      <c r="W108" s="891"/>
      <c r="X108" s="891"/>
      <c r="Y108" s="891"/>
      <c r="Z108" s="891"/>
      <c r="AA108" s="891"/>
      <c r="AB108" s="891"/>
      <c r="AC108" s="891"/>
      <c r="AD108" s="891"/>
      <c r="AE108" s="891"/>
      <c r="AF108" s="891"/>
      <c r="AG108" s="891"/>
      <c r="AH108" s="891"/>
      <c r="AI108" s="891"/>
      <c r="AJ108" s="891"/>
      <c r="AK108" s="891"/>
      <c r="AL108" s="891"/>
      <c r="AM108" s="891"/>
      <c r="AN108" s="891"/>
      <c r="AO108" s="891"/>
      <c r="AP108" s="891"/>
      <c r="AQ108" s="891"/>
      <c r="AR108" s="891"/>
      <c r="AS108" s="891"/>
      <c r="AT108" s="892"/>
      <c r="AU108" s="890" t="s">
        <v>57</v>
      </c>
      <c r="AV108" s="891"/>
      <c r="AW108" s="891"/>
      <c r="AX108" s="891"/>
      <c r="AY108" s="891"/>
      <c r="AZ108" s="891"/>
      <c r="BA108" s="891"/>
      <c r="BB108" s="891"/>
      <c r="BC108" s="891"/>
      <c r="BD108" s="891"/>
      <c r="BE108" s="891"/>
      <c r="BF108" s="891"/>
      <c r="BG108" s="891"/>
      <c r="BH108" s="891"/>
      <c r="BI108" s="891"/>
      <c r="BJ108" s="891"/>
      <c r="BK108" s="891"/>
      <c r="BL108" s="891"/>
      <c r="BM108" s="891"/>
      <c r="BN108" s="891"/>
      <c r="BO108" s="891"/>
      <c r="BP108" s="891"/>
      <c r="BQ108" s="891"/>
      <c r="BR108" s="891"/>
      <c r="BS108" s="891"/>
      <c r="BT108" s="891"/>
      <c r="BU108" s="891"/>
      <c r="BV108" s="891"/>
      <c r="BW108" s="891"/>
      <c r="BX108" s="891"/>
      <c r="BY108" s="891"/>
      <c r="BZ108" s="891"/>
      <c r="CA108" s="891"/>
      <c r="CB108" s="891"/>
      <c r="CC108" s="891"/>
      <c r="CD108" s="891"/>
      <c r="CE108" s="891"/>
      <c r="CF108" s="891"/>
      <c r="CG108" s="891"/>
      <c r="CH108" s="891"/>
      <c r="CI108" s="891"/>
      <c r="CJ108" s="891"/>
      <c r="CK108" s="891"/>
      <c r="CL108" s="891"/>
      <c r="CM108" s="891"/>
      <c r="CN108" s="891"/>
      <c r="CO108" s="891"/>
      <c r="CP108" s="891"/>
      <c r="CQ108" s="891"/>
      <c r="CR108" s="891"/>
      <c r="CS108" s="891"/>
      <c r="CT108" s="891"/>
      <c r="CU108" s="891"/>
      <c r="CV108" s="891"/>
      <c r="CW108" s="891"/>
      <c r="CX108" s="891"/>
      <c r="CY108" s="891"/>
      <c r="CZ108" s="891"/>
      <c r="DA108" s="891"/>
      <c r="DB108" s="891"/>
      <c r="DC108" s="891"/>
      <c r="DD108" s="891"/>
      <c r="DE108" s="891"/>
      <c r="DF108" s="891"/>
      <c r="DG108" s="891"/>
      <c r="DH108" s="891"/>
      <c r="DI108" s="891"/>
      <c r="DJ108" s="891"/>
      <c r="DK108" s="891"/>
      <c r="DL108" s="891"/>
      <c r="DM108" s="891"/>
      <c r="DN108" s="891"/>
      <c r="DO108" s="891"/>
      <c r="DP108" s="891"/>
      <c r="DQ108" s="891"/>
      <c r="DR108" s="891"/>
      <c r="DS108" s="891"/>
      <c r="DT108" s="891"/>
      <c r="DU108" s="891"/>
      <c r="DV108" s="891"/>
      <c r="DW108" s="891"/>
      <c r="DX108" s="891"/>
      <c r="DY108" s="891"/>
      <c r="DZ108" s="892"/>
    </row>
    <row r="109" spans="1:131" s="53" customFormat="1" ht="26.25" customHeight="1" x14ac:dyDescent="0.2">
      <c r="A109" s="861" t="s">
        <v>464</v>
      </c>
      <c r="B109" s="862"/>
      <c r="C109" s="862"/>
      <c r="D109" s="862"/>
      <c r="E109" s="862"/>
      <c r="F109" s="862"/>
      <c r="G109" s="862"/>
      <c r="H109" s="862"/>
      <c r="I109" s="862"/>
      <c r="J109" s="862"/>
      <c r="K109" s="862"/>
      <c r="L109" s="862"/>
      <c r="M109" s="862"/>
      <c r="N109" s="862"/>
      <c r="O109" s="862"/>
      <c r="P109" s="862"/>
      <c r="Q109" s="862"/>
      <c r="R109" s="862"/>
      <c r="S109" s="862"/>
      <c r="T109" s="862"/>
      <c r="U109" s="862"/>
      <c r="V109" s="862"/>
      <c r="W109" s="862"/>
      <c r="X109" s="862"/>
      <c r="Y109" s="862"/>
      <c r="Z109" s="863"/>
      <c r="AA109" s="864" t="s">
        <v>14</v>
      </c>
      <c r="AB109" s="862"/>
      <c r="AC109" s="862"/>
      <c r="AD109" s="862"/>
      <c r="AE109" s="863"/>
      <c r="AF109" s="864" t="s">
        <v>432</v>
      </c>
      <c r="AG109" s="862"/>
      <c r="AH109" s="862"/>
      <c r="AI109" s="862"/>
      <c r="AJ109" s="863"/>
      <c r="AK109" s="864" t="s">
        <v>386</v>
      </c>
      <c r="AL109" s="862"/>
      <c r="AM109" s="862"/>
      <c r="AN109" s="862"/>
      <c r="AO109" s="863"/>
      <c r="AP109" s="864" t="s">
        <v>465</v>
      </c>
      <c r="AQ109" s="862"/>
      <c r="AR109" s="862"/>
      <c r="AS109" s="862"/>
      <c r="AT109" s="865"/>
      <c r="AU109" s="861" t="s">
        <v>464</v>
      </c>
      <c r="AV109" s="862"/>
      <c r="AW109" s="862"/>
      <c r="AX109" s="862"/>
      <c r="AY109" s="862"/>
      <c r="AZ109" s="862"/>
      <c r="BA109" s="862"/>
      <c r="BB109" s="862"/>
      <c r="BC109" s="862"/>
      <c r="BD109" s="862"/>
      <c r="BE109" s="862"/>
      <c r="BF109" s="862"/>
      <c r="BG109" s="862"/>
      <c r="BH109" s="862"/>
      <c r="BI109" s="862"/>
      <c r="BJ109" s="862"/>
      <c r="BK109" s="862"/>
      <c r="BL109" s="862"/>
      <c r="BM109" s="862"/>
      <c r="BN109" s="862"/>
      <c r="BO109" s="862"/>
      <c r="BP109" s="863"/>
      <c r="BQ109" s="864" t="s">
        <v>14</v>
      </c>
      <c r="BR109" s="862"/>
      <c r="BS109" s="862"/>
      <c r="BT109" s="862"/>
      <c r="BU109" s="863"/>
      <c r="BV109" s="864" t="s">
        <v>432</v>
      </c>
      <c r="BW109" s="862"/>
      <c r="BX109" s="862"/>
      <c r="BY109" s="862"/>
      <c r="BZ109" s="863"/>
      <c r="CA109" s="864" t="s">
        <v>386</v>
      </c>
      <c r="CB109" s="862"/>
      <c r="CC109" s="862"/>
      <c r="CD109" s="862"/>
      <c r="CE109" s="863"/>
      <c r="CF109" s="893" t="s">
        <v>465</v>
      </c>
      <c r="CG109" s="893"/>
      <c r="CH109" s="893"/>
      <c r="CI109" s="893"/>
      <c r="CJ109" s="893"/>
      <c r="CK109" s="864" t="s">
        <v>100</v>
      </c>
      <c r="CL109" s="862"/>
      <c r="CM109" s="862"/>
      <c r="CN109" s="862"/>
      <c r="CO109" s="862"/>
      <c r="CP109" s="862"/>
      <c r="CQ109" s="862"/>
      <c r="CR109" s="862"/>
      <c r="CS109" s="862"/>
      <c r="CT109" s="862"/>
      <c r="CU109" s="862"/>
      <c r="CV109" s="862"/>
      <c r="CW109" s="862"/>
      <c r="CX109" s="862"/>
      <c r="CY109" s="862"/>
      <c r="CZ109" s="862"/>
      <c r="DA109" s="862"/>
      <c r="DB109" s="862"/>
      <c r="DC109" s="862"/>
      <c r="DD109" s="862"/>
      <c r="DE109" s="862"/>
      <c r="DF109" s="863"/>
      <c r="DG109" s="864" t="s">
        <v>14</v>
      </c>
      <c r="DH109" s="862"/>
      <c r="DI109" s="862"/>
      <c r="DJ109" s="862"/>
      <c r="DK109" s="863"/>
      <c r="DL109" s="864" t="s">
        <v>432</v>
      </c>
      <c r="DM109" s="862"/>
      <c r="DN109" s="862"/>
      <c r="DO109" s="862"/>
      <c r="DP109" s="863"/>
      <c r="DQ109" s="864" t="s">
        <v>386</v>
      </c>
      <c r="DR109" s="862"/>
      <c r="DS109" s="862"/>
      <c r="DT109" s="862"/>
      <c r="DU109" s="863"/>
      <c r="DV109" s="864" t="s">
        <v>465</v>
      </c>
      <c r="DW109" s="862"/>
      <c r="DX109" s="862"/>
      <c r="DY109" s="862"/>
      <c r="DZ109" s="865"/>
    </row>
    <row r="110" spans="1:131" s="53" customFormat="1" ht="26.25" customHeight="1" x14ac:dyDescent="0.2">
      <c r="A110" s="772" t="s">
        <v>325</v>
      </c>
      <c r="B110" s="773"/>
      <c r="C110" s="773"/>
      <c r="D110" s="773"/>
      <c r="E110" s="773"/>
      <c r="F110" s="773"/>
      <c r="G110" s="773"/>
      <c r="H110" s="773"/>
      <c r="I110" s="773"/>
      <c r="J110" s="773"/>
      <c r="K110" s="773"/>
      <c r="L110" s="773"/>
      <c r="M110" s="773"/>
      <c r="N110" s="773"/>
      <c r="O110" s="773"/>
      <c r="P110" s="773"/>
      <c r="Q110" s="773"/>
      <c r="R110" s="773"/>
      <c r="S110" s="773"/>
      <c r="T110" s="773"/>
      <c r="U110" s="773"/>
      <c r="V110" s="773"/>
      <c r="W110" s="773"/>
      <c r="X110" s="773"/>
      <c r="Y110" s="773"/>
      <c r="Z110" s="774"/>
      <c r="AA110" s="765">
        <v>3057698</v>
      </c>
      <c r="AB110" s="766"/>
      <c r="AC110" s="766"/>
      <c r="AD110" s="766"/>
      <c r="AE110" s="767"/>
      <c r="AF110" s="768">
        <v>3005982</v>
      </c>
      <c r="AG110" s="766"/>
      <c r="AH110" s="766"/>
      <c r="AI110" s="766"/>
      <c r="AJ110" s="767"/>
      <c r="AK110" s="768">
        <v>3098154</v>
      </c>
      <c r="AL110" s="766"/>
      <c r="AM110" s="766"/>
      <c r="AN110" s="766"/>
      <c r="AO110" s="767"/>
      <c r="AP110" s="866">
        <v>12.1</v>
      </c>
      <c r="AQ110" s="867"/>
      <c r="AR110" s="867"/>
      <c r="AS110" s="867"/>
      <c r="AT110" s="868"/>
      <c r="AU110" s="869" t="s">
        <v>126</v>
      </c>
      <c r="AV110" s="870"/>
      <c r="AW110" s="870"/>
      <c r="AX110" s="870"/>
      <c r="AY110" s="870"/>
      <c r="AZ110" s="825" t="s">
        <v>466</v>
      </c>
      <c r="BA110" s="773"/>
      <c r="BB110" s="773"/>
      <c r="BC110" s="773"/>
      <c r="BD110" s="773"/>
      <c r="BE110" s="773"/>
      <c r="BF110" s="773"/>
      <c r="BG110" s="773"/>
      <c r="BH110" s="773"/>
      <c r="BI110" s="773"/>
      <c r="BJ110" s="773"/>
      <c r="BK110" s="773"/>
      <c r="BL110" s="773"/>
      <c r="BM110" s="773"/>
      <c r="BN110" s="773"/>
      <c r="BO110" s="773"/>
      <c r="BP110" s="774"/>
      <c r="BQ110" s="826">
        <v>33630061</v>
      </c>
      <c r="BR110" s="827"/>
      <c r="BS110" s="827"/>
      <c r="BT110" s="827"/>
      <c r="BU110" s="827"/>
      <c r="BV110" s="827">
        <v>33364565</v>
      </c>
      <c r="BW110" s="827"/>
      <c r="BX110" s="827"/>
      <c r="BY110" s="827"/>
      <c r="BZ110" s="827"/>
      <c r="CA110" s="827">
        <v>32451070</v>
      </c>
      <c r="CB110" s="827"/>
      <c r="CC110" s="827"/>
      <c r="CD110" s="827"/>
      <c r="CE110" s="827"/>
      <c r="CF110" s="851">
        <v>127.2</v>
      </c>
      <c r="CG110" s="852"/>
      <c r="CH110" s="852"/>
      <c r="CI110" s="852"/>
      <c r="CJ110" s="852"/>
      <c r="CK110" s="875" t="s">
        <v>381</v>
      </c>
      <c r="CL110" s="716"/>
      <c r="CM110" s="825" t="s">
        <v>467</v>
      </c>
      <c r="CN110" s="773"/>
      <c r="CO110" s="773"/>
      <c r="CP110" s="773"/>
      <c r="CQ110" s="773"/>
      <c r="CR110" s="773"/>
      <c r="CS110" s="773"/>
      <c r="CT110" s="773"/>
      <c r="CU110" s="773"/>
      <c r="CV110" s="773"/>
      <c r="CW110" s="773"/>
      <c r="CX110" s="773"/>
      <c r="CY110" s="773"/>
      <c r="CZ110" s="773"/>
      <c r="DA110" s="773"/>
      <c r="DB110" s="773"/>
      <c r="DC110" s="773"/>
      <c r="DD110" s="773"/>
      <c r="DE110" s="773"/>
      <c r="DF110" s="774"/>
      <c r="DG110" s="826" t="s">
        <v>198</v>
      </c>
      <c r="DH110" s="827"/>
      <c r="DI110" s="827"/>
      <c r="DJ110" s="827"/>
      <c r="DK110" s="827"/>
      <c r="DL110" s="827" t="s">
        <v>198</v>
      </c>
      <c r="DM110" s="827"/>
      <c r="DN110" s="827"/>
      <c r="DO110" s="827"/>
      <c r="DP110" s="827"/>
      <c r="DQ110" s="827" t="s">
        <v>198</v>
      </c>
      <c r="DR110" s="827"/>
      <c r="DS110" s="827"/>
      <c r="DT110" s="827"/>
      <c r="DU110" s="827"/>
      <c r="DV110" s="828" t="s">
        <v>198</v>
      </c>
      <c r="DW110" s="828"/>
      <c r="DX110" s="828"/>
      <c r="DY110" s="828"/>
      <c r="DZ110" s="829"/>
    </row>
    <row r="111" spans="1:131" s="53" customFormat="1" ht="26.25" customHeight="1" x14ac:dyDescent="0.2">
      <c r="A111" s="721" t="s">
        <v>450</v>
      </c>
      <c r="B111" s="722"/>
      <c r="C111" s="722"/>
      <c r="D111" s="722"/>
      <c r="E111" s="722"/>
      <c r="F111" s="722"/>
      <c r="G111" s="722"/>
      <c r="H111" s="722"/>
      <c r="I111" s="722"/>
      <c r="J111" s="722"/>
      <c r="K111" s="722"/>
      <c r="L111" s="722"/>
      <c r="M111" s="722"/>
      <c r="N111" s="722"/>
      <c r="O111" s="722"/>
      <c r="P111" s="722"/>
      <c r="Q111" s="722"/>
      <c r="R111" s="722"/>
      <c r="S111" s="722"/>
      <c r="T111" s="722"/>
      <c r="U111" s="722"/>
      <c r="V111" s="722"/>
      <c r="W111" s="722"/>
      <c r="X111" s="722"/>
      <c r="Y111" s="722"/>
      <c r="Z111" s="888"/>
      <c r="AA111" s="726" t="s">
        <v>198</v>
      </c>
      <c r="AB111" s="727"/>
      <c r="AC111" s="727"/>
      <c r="AD111" s="727"/>
      <c r="AE111" s="728"/>
      <c r="AF111" s="729" t="s">
        <v>198</v>
      </c>
      <c r="AG111" s="727"/>
      <c r="AH111" s="727"/>
      <c r="AI111" s="727"/>
      <c r="AJ111" s="728"/>
      <c r="AK111" s="729" t="s">
        <v>198</v>
      </c>
      <c r="AL111" s="727"/>
      <c r="AM111" s="727"/>
      <c r="AN111" s="727"/>
      <c r="AO111" s="728"/>
      <c r="AP111" s="798" t="s">
        <v>198</v>
      </c>
      <c r="AQ111" s="799"/>
      <c r="AR111" s="799"/>
      <c r="AS111" s="799"/>
      <c r="AT111" s="800"/>
      <c r="AU111" s="871"/>
      <c r="AV111" s="872"/>
      <c r="AW111" s="872"/>
      <c r="AX111" s="872"/>
      <c r="AY111" s="872"/>
      <c r="AZ111" s="797" t="s">
        <v>469</v>
      </c>
      <c r="BA111" s="734"/>
      <c r="BB111" s="734"/>
      <c r="BC111" s="734"/>
      <c r="BD111" s="734"/>
      <c r="BE111" s="734"/>
      <c r="BF111" s="734"/>
      <c r="BG111" s="734"/>
      <c r="BH111" s="734"/>
      <c r="BI111" s="734"/>
      <c r="BJ111" s="734"/>
      <c r="BK111" s="734"/>
      <c r="BL111" s="734"/>
      <c r="BM111" s="734"/>
      <c r="BN111" s="734"/>
      <c r="BO111" s="734"/>
      <c r="BP111" s="735"/>
      <c r="BQ111" s="801" t="s">
        <v>198</v>
      </c>
      <c r="BR111" s="802"/>
      <c r="BS111" s="802"/>
      <c r="BT111" s="802"/>
      <c r="BU111" s="802"/>
      <c r="BV111" s="802" t="s">
        <v>198</v>
      </c>
      <c r="BW111" s="802"/>
      <c r="BX111" s="802"/>
      <c r="BY111" s="802"/>
      <c r="BZ111" s="802"/>
      <c r="CA111" s="802" t="s">
        <v>198</v>
      </c>
      <c r="CB111" s="802"/>
      <c r="CC111" s="802"/>
      <c r="CD111" s="802"/>
      <c r="CE111" s="802"/>
      <c r="CF111" s="859" t="s">
        <v>198</v>
      </c>
      <c r="CG111" s="860"/>
      <c r="CH111" s="860"/>
      <c r="CI111" s="860"/>
      <c r="CJ111" s="860"/>
      <c r="CK111" s="876"/>
      <c r="CL111" s="718"/>
      <c r="CM111" s="797" t="s">
        <v>138</v>
      </c>
      <c r="CN111" s="734"/>
      <c r="CO111" s="734"/>
      <c r="CP111" s="734"/>
      <c r="CQ111" s="734"/>
      <c r="CR111" s="734"/>
      <c r="CS111" s="734"/>
      <c r="CT111" s="734"/>
      <c r="CU111" s="734"/>
      <c r="CV111" s="734"/>
      <c r="CW111" s="734"/>
      <c r="CX111" s="734"/>
      <c r="CY111" s="734"/>
      <c r="CZ111" s="734"/>
      <c r="DA111" s="734"/>
      <c r="DB111" s="734"/>
      <c r="DC111" s="734"/>
      <c r="DD111" s="734"/>
      <c r="DE111" s="734"/>
      <c r="DF111" s="735"/>
      <c r="DG111" s="801" t="s">
        <v>198</v>
      </c>
      <c r="DH111" s="802"/>
      <c r="DI111" s="802"/>
      <c r="DJ111" s="802"/>
      <c r="DK111" s="802"/>
      <c r="DL111" s="802" t="s">
        <v>198</v>
      </c>
      <c r="DM111" s="802"/>
      <c r="DN111" s="802"/>
      <c r="DO111" s="802"/>
      <c r="DP111" s="802"/>
      <c r="DQ111" s="802" t="s">
        <v>198</v>
      </c>
      <c r="DR111" s="802"/>
      <c r="DS111" s="802"/>
      <c r="DT111" s="802"/>
      <c r="DU111" s="802"/>
      <c r="DV111" s="803" t="s">
        <v>198</v>
      </c>
      <c r="DW111" s="803"/>
      <c r="DX111" s="803"/>
      <c r="DY111" s="803"/>
      <c r="DZ111" s="804"/>
    </row>
    <row r="112" spans="1:131" s="53" customFormat="1" ht="26.25" customHeight="1" x14ac:dyDescent="0.2">
      <c r="A112" s="705" t="s">
        <v>156</v>
      </c>
      <c r="B112" s="706"/>
      <c r="C112" s="734" t="s">
        <v>470</v>
      </c>
      <c r="D112" s="734"/>
      <c r="E112" s="734"/>
      <c r="F112" s="734"/>
      <c r="G112" s="734"/>
      <c r="H112" s="734"/>
      <c r="I112" s="734"/>
      <c r="J112" s="734"/>
      <c r="K112" s="734"/>
      <c r="L112" s="734"/>
      <c r="M112" s="734"/>
      <c r="N112" s="734"/>
      <c r="O112" s="734"/>
      <c r="P112" s="734"/>
      <c r="Q112" s="734"/>
      <c r="R112" s="734"/>
      <c r="S112" s="734"/>
      <c r="T112" s="734"/>
      <c r="U112" s="734"/>
      <c r="V112" s="734"/>
      <c r="W112" s="734"/>
      <c r="X112" s="734"/>
      <c r="Y112" s="734"/>
      <c r="Z112" s="735"/>
      <c r="AA112" s="726" t="s">
        <v>198</v>
      </c>
      <c r="AB112" s="727"/>
      <c r="AC112" s="727"/>
      <c r="AD112" s="727"/>
      <c r="AE112" s="728"/>
      <c r="AF112" s="729" t="s">
        <v>198</v>
      </c>
      <c r="AG112" s="727"/>
      <c r="AH112" s="727"/>
      <c r="AI112" s="727"/>
      <c r="AJ112" s="728"/>
      <c r="AK112" s="729" t="s">
        <v>198</v>
      </c>
      <c r="AL112" s="727"/>
      <c r="AM112" s="727"/>
      <c r="AN112" s="727"/>
      <c r="AO112" s="728"/>
      <c r="AP112" s="798" t="s">
        <v>198</v>
      </c>
      <c r="AQ112" s="799"/>
      <c r="AR112" s="799"/>
      <c r="AS112" s="799"/>
      <c r="AT112" s="800"/>
      <c r="AU112" s="871"/>
      <c r="AV112" s="872"/>
      <c r="AW112" s="872"/>
      <c r="AX112" s="872"/>
      <c r="AY112" s="872"/>
      <c r="AZ112" s="797" t="s">
        <v>265</v>
      </c>
      <c r="BA112" s="734"/>
      <c r="BB112" s="734"/>
      <c r="BC112" s="734"/>
      <c r="BD112" s="734"/>
      <c r="BE112" s="734"/>
      <c r="BF112" s="734"/>
      <c r="BG112" s="734"/>
      <c r="BH112" s="734"/>
      <c r="BI112" s="734"/>
      <c r="BJ112" s="734"/>
      <c r="BK112" s="734"/>
      <c r="BL112" s="734"/>
      <c r="BM112" s="734"/>
      <c r="BN112" s="734"/>
      <c r="BO112" s="734"/>
      <c r="BP112" s="735"/>
      <c r="BQ112" s="801">
        <v>12558479</v>
      </c>
      <c r="BR112" s="802"/>
      <c r="BS112" s="802"/>
      <c r="BT112" s="802"/>
      <c r="BU112" s="802"/>
      <c r="BV112" s="802">
        <v>12020991</v>
      </c>
      <c r="BW112" s="802"/>
      <c r="BX112" s="802"/>
      <c r="BY112" s="802"/>
      <c r="BZ112" s="802"/>
      <c r="CA112" s="802">
        <v>12051983</v>
      </c>
      <c r="CB112" s="802"/>
      <c r="CC112" s="802"/>
      <c r="CD112" s="802"/>
      <c r="CE112" s="802"/>
      <c r="CF112" s="859">
        <v>47.3</v>
      </c>
      <c r="CG112" s="860"/>
      <c r="CH112" s="860"/>
      <c r="CI112" s="860"/>
      <c r="CJ112" s="860"/>
      <c r="CK112" s="876"/>
      <c r="CL112" s="718"/>
      <c r="CM112" s="797" t="s">
        <v>391</v>
      </c>
      <c r="CN112" s="734"/>
      <c r="CO112" s="734"/>
      <c r="CP112" s="734"/>
      <c r="CQ112" s="734"/>
      <c r="CR112" s="734"/>
      <c r="CS112" s="734"/>
      <c r="CT112" s="734"/>
      <c r="CU112" s="734"/>
      <c r="CV112" s="734"/>
      <c r="CW112" s="734"/>
      <c r="CX112" s="734"/>
      <c r="CY112" s="734"/>
      <c r="CZ112" s="734"/>
      <c r="DA112" s="734"/>
      <c r="DB112" s="734"/>
      <c r="DC112" s="734"/>
      <c r="DD112" s="734"/>
      <c r="DE112" s="734"/>
      <c r="DF112" s="735"/>
      <c r="DG112" s="801" t="s">
        <v>198</v>
      </c>
      <c r="DH112" s="802"/>
      <c r="DI112" s="802"/>
      <c r="DJ112" s="802"/>
      <c r="DK112" s="802"/>
      <c r="DL112" s="802" t="s">
        <v>198</v>
      </c>
      <c r="DM112" s="802"/>
      <c r="DN112" s="802"/>
      <c r="DO112" s="802"/>
      <c r="DP112" s="802"/>
      <c r="DQ112" s="802" t="s">
        <v>198</v>
      </c>
      <c r="DR112" s="802"/>
      <c r="DS112" s="802"/>
      <c r="DT112" s="802"/>
      <c r="DU112" s="802"/>
      <c r="DV112" s="803" t="s">
        <v>198</v>
      </c>
      <c r="DW112" s="803"/>
      <c r="DX112" s="803"/>
      <c r="DY112" s="803"/>
      <c r="DZ112" s="804"/>
    </row>
    <row r="113" spans="1:130" s="53" customFormat="1" ht="26.25" customHeight="1" x14ac:dyDescent="0.2">
      <c r="A113" s="707"/>
      <c r="B113" s="708"/>
      <c r="C113" s="734" t="s">
        <v>472</v>
      </c>
      <c r="D113" s="734"/>
      <c r="E113" s="734"/>
      <c r="F113" s="734"/>
      <c r="G113" s="734"/>
      <c r="H113" s="734"/>
      <c r="I113" s="734"/>
      <c r="J113" s="734"/>
      <c r="K113" s="734"/>
      <c r="L113" s="734"/>
      <c r="M113" s="734"/>
      <c r="N113" s="734"/>
      <c r="O113" s="734"/>
      <c r="P113" s="734"/>
      <c r="Q113" s="734"/>
      <c r="R113" s="734"/>
      <c r="S113" s="734"/>
      <c r="T113" s="734"/>
      <c r="U113" s="734"/>
      <c r="V113" s="734"/>
      <c r="W113" s="734"/>
      <c r="X113" s="734"/>
      <c r="Y113" s="734"/>
      <c r="Z113" s="735"/>
      <c r="AA113" s="726">
        <v>1421909</v>
      </c>
      <c r="AB113" s="727"/>
      <c r="AC113" s="727"/>
      <c r="AD113" s="727"/>
      <c r="AE113" s="728"/>
      <c r="AF113" s="729">
        <v>1450036</v>
      </c>
      <c r="AG113" s="727"/>
      <c r="AH113" s="727"/>
      <c r="AI113" s="727"/>
      <c r="AJ113" s="728"/>
      <c r="AK113" s="729">
        <v>1243909</v>
      </c>
      <c r="AL113" s="727"/>
      <c r="AM113" s="727"/>
      <c r="AN113" s="727"/>
      <c r="AO113" s="728"/>
      <c r="AP113" s="798">
        <v>4.9000000000000004</v>
      </c>
      <c r="AQ113" s="799"/>
      <c r="AR113" s="799"/>
      <c r="AS113" s="799"/>
      <c r="AT113" s="800"/>
      <c r="AU113" s="871"/>
      <c r="AV113" s="872"/>
      <c r="AW113" s="872"/>
      <c r="AX113" s="872"/>
      <c r="AY113" s="872"/>
      <c r="AZ113" s="797" t="s">
        <v>202</v>
      </c>
      <c r="BA113" s="734"/>
      <c r="BB113" s="734"/>
      <c r="BC113" s="734"/>
      <c r="BD113" s="734"/>
      <c r="BE113" s="734"/>
      <c r="BF113" s="734"/>
      <c r="BG113" s="734"/>
      <c r="BH113" s="734"/>
      <c r="BI113" s="734"/>
      <c r="BJ113" s="734"/>
      <c r="BK113" s="734"/>
      <c r="BL113" s="734"/>
      <c r="BM113" s="734"/>
      <c r="BN113" s="734"/>
      <c r="BO113" s="734"/>
      <c r="BP113" s="735"/>
      <c r="BQ113" s="801">
        <v>649675</v>
      </c>
      <c r="BR113" s="802"/>
      <c r="BS113" s="802"/>
      <c r="BT113" s="802"/>
      <c r="BU113" s="802"/>
      <c r="BV113" s="802">
        <v>536769</v>
      </c>
      <c r="BW113" s="802"/>
      <c r="BX113" s="802"/>
      <c r="BY113" s="802"/>
      <c r="BZ113" s="802"/>
      <c r="CA113" s="802">
        <v>449410</v>
      </c>
      <c r="CB113" s="802"/>
      <c r="CC113" s="802"/>
      <c r="CD113" s="802"/>
      <c r="CE113" s="802"/>
      <c r="CF113" s="859">
        <v>1.8</v>
      </c>
      <c r="CG113" s="860"/>
      <c r="CH113" s="860"/>
      <c r="CI113" s="860"/>
      <c r="CJ113" s="860"/>
      <c r="CK113" s="876"/>
      <c r="CL113" s="718"/>
      <c r="CM113" s="797" t="s">
        <v>402</v>
      </c>
      <c r="CN113" s="734"/>
      <c r="CO113" s="734"/>
      <c r="CP113" s="734"/>
      <c r="CQ113" s="734"/>
      <c r="CR113" s="734"/>
      <c r="CS113" s="734"/>
      <c r="CT113" s="734"/>
      <c r="CU113" s="734"/>
      <c r="CV113" s="734"/>
      <c r="CW113" s="734"/>
      <c r="CX113" s="734"/>
      <c r="CY113" s="734"/>
      <c r="CZ113" s="734"/>
      <c r="DA113" s="734"/>
      <c r="DB113" s="734"/>
      <c r="DC113" s="734"/>
      <c r="DD113" s="734"/>
      <c r="DE113" s="734"/>
      <c r="DF113" s="735"/>
      <c r="DG113" s="726" t="s">
        <v>198</v>
      </c>
      <c r="DH113" s="727"/>
      <c r="DI113" s="727"/>
      <c r="DJ113" s="727"/>
      <c r="DK113" s="728"/>
      <c r="DL113" s="729" t="s">
        <v>198</v>
      </c>
      <c r="DM113" s="727"/>
      <c r="DN113" s="727"/>
      <c r="DO113" s="727"/>
      <c r="DP113" s="728"/>
      <c r="DQ113" s="729" t="s">
        <v>198</v>
      </c>
      <c r="DR113" s="727"/>
      <c r="DS113" s="727"/>
      <c r="DT113" s="727"/>
      <c r="DU113" s="728"/>
      <c r="DV113" s="798" t="s">
        <v>198</v>
      </c>
      <c r="DW113" s="799"/>
      <c r="DX113" s="799"/>
      <c r="DY113" s="799"/>
      <c r="DZ113" s="800"/>
    </row>
    <row r="114" spans="1:130" s="53" customFormat="1" ht="26.25" customHeight="1" x14ac:dyDescent="0.2">
      <c r="A114" s="707"/>
      <c r="B114" s="708"/>
      <c r="C114" s="734" t="s">
        <v>474</v>
      </c>
      <c r="D114" s="734"/>
      <c r="E114" s="734"/>
      <c r="F114" s="734"/>
      <c r="G114" s="734"/>
      <c r="H114" s="734"/>
      <c r="I114" s="734"/>
      <c r="J114" s="734"/>
      <c r="K114" s="734"/>
      <c r="L114" s="734"/>
      <c r="M114" s="734"/>
      <c r="N114" s="734"/>
      <c r="O114" s="734"/>
      <c r="P114" s="734"/>
      <c r="Q114" s="734"/>
      <c r="R114" s="734"/>
      <c r="S114" s="734"/>
      <c r="T114" s="734"/>
      <c r="U114" s="734"/>
      <c r="V114" s="734"/>
      <c r="W114" s="734"/>
      <c r="X114" s="734"/>
      <c r="Y114" s="734"/>
      <c r="Z114" s="735"/>
      <c r="AA114" s="726">
        <v>134977</v>
      </c>
      <c r="AB114" s="727"/>
      <c r="AC114" s="727"/>
      <c r="AD114" s="727"/>
      <c r="AE114" s="728"/>
      <c r="AF114" s="729">
        <v>111306</v>
      </c>
      <c r="AG114" s="727"/>
      <c r="AH114" s="727"/>
      <c r="AI114" s="727"/>
      <c r="AJ114" s="728"/>
      <c r="AK114" s="729">
        <v>116193</v>
      </c>
      <c r="AL114" s="727"/>
      <c r="AM114" s="727"/>
      <c r="AN114" s="727"/>
      <c r="AO114" s="728"/>
      <c r="AP114" s="798">
        <v>0.5</v>
      </c>
      <c r="AQ114" s="799"/>
      <c r="AR114" s="799"/>
      <c r="AS114" s="799"/>
      <c r="AT114" s="800"/>
      <c r="AU114" s="871"/>
      <c r="AV114" s="872"/>
      <c r="AW114" s="872"/>
      <c r="AX114" s="872"/>
      <c r="AY114" s="872"/>
      <c r="AZ114" s="797" t="s">
        <v>475</v>
      </c>
      <c r="BA114" s="734"/>
      <c r="BB114" s="734"/>
      <c r="BC114" s="734"/>
      <c r="BD114" s="734"/>
      <c r="BE114" s="734"/>
      <c r="BF114" s="734"/>
      <c r="BG114" s="734"/>
      <c r="BH114" s="734"/>
      <c r="BI114" s="734"/>
      <c r="BJ114" s="734"/>
      <c r="BK114" s="734"/>
      <c r="BL114" s="734"/>
      <c r="BM114" s="734"/>
      <c r="BN114" s="734"/>
      <c r="BO114" s="734"/>
      <c r="BP114" s="735"/>
      <c r="BQ114" s="801">
        <v>5820759</v>
      </c>
      <c r="BR114" s="802"/>
      <c r="BS114" s="802"/>
      <c r="BT114" s="802"/>
      <c r="BU114" s="802"/>
      <c r="BV114" s="802">
        <v>5641404</v>
      </c>
      <c r="BW114" s="802"/>
      <c r="BX114" s="802"/>
      <c r="BY114" s="802"/>
      <c r="BZ114" s="802"/>
      <c r="CA114" s="802">
        <v>5290471</v>
      </c>
      <c r="CB114" s="802"/>
      <c r="CC114" s="802"/>
      <c r="CD114" s="802"/>
      <c r="CE114" s="802"/>
      <c r="CF114" s="859">
        <v>20.7</v>
      </c>
      <c r="CG114" s="860"/>
      <c r="CH114" s="860"/>
      <c r="CI114" s="860"/>
      <c r="CJ114" s="860"/>
      <c r="CK114" s="876"/>
      <c r="CL114" s="718"/>
      <c r="CM114" s="797" t="s">
        <v>476</v>
      </c>
      <c r="CN114" s="734"/>
      <c r="CO114" s="734"/>
      <c r="CP114" s="734"/>
      <c r="CQ114" s="734"/>
      <c r="CR114" s="734"/>
      <c r="CS114" s="734"/>
      <c r="CT114" s="734"/>
      <c r="CU114" s="734"/>
      <c r="CV114" s="734"/>
      <c r="CW114" s="734"/>
      <c r="CX114" s="734"/>
      <c r="CY114" s="734"/>
      <c r="CZ114" s="734"/>
      <c r="DA114" s="734"/>
      <c r="DB114" s="734"/>
      <c r="DC114" s="734"/>
      <c r="DD114" s="734"/>
      <c r="DE114" s="734"/>
      <c r="DF114" s="735"/>
      <c r="DG114" s="726" t="s">
        <v>198</v>
      </c>
      <c r="DH114" s="727"/>
      <c r="DI114" s="727"/>
      <c r="DJ114" s="727"/>
      <c r="DK114" s="728"/>
      <c r="DL114" s="729" t="s">
        <v>198</v>
      </c>
      <c r="DM114" s="727"/>
      <c r="DN114" s="727"/>
      <c r="DO114" s="727"/>
      <c r="DP114" s="728"/>
      <c r="DQ114" s="729" t="s">
        <v>198</v>
      </c>
      <c r="DR114" s="727"/>
      <c r="DS114" s="727"/>
      <c r="DT114" s="727"/>
      <c r="DU114" s="728"/>
      <c r="DV114" s="798" t="s">
        <v>198</v>
      </c>
      <c r="DW114" s="799"/>
      <c r="DX114" s="799"/>
      <c r="DY114" s="799"/>
      <c r="DZ114" s="800"/>
    </row>
    <row r="115" spans="1:130" s="53" customFormat="1" ht="26.25" customHeight="1" x14ac:dyDescent="0.2">
      <c r="A115" s="707"/>
      <c r="B115" s="708"/>
      <c r="C115" s="734" t="s">
        <v>372</v>
      </c>
      <c r="D115" s="734"/>
      <c r="E115" s="734"/>
      <c r="F115" s="734"/>
      <c r="G115" s="734"/>
      <c r="H115" s="734"/>
      <c r="I115" s="734"/>
      <c r="J115" s="734"/>
      <c r="K115" s="734"/>
      <c r="L115" s="734"/>
      <c r="M115" s="734"/>
      <c r="N115" s="734"/>
      <c r="O115" s="734"/>
      <c r="P115" s="734"/>
      <c r="Q115" s="734"/>
      <c r="R115" s="734"/>
      <c r="S115" s="734"/>
      <c r="T115" s="734"/>
      <c r="U115" s="734"/>
      <c r="V115" s="734"/>
      <c r="W115" s="734"/>
      <c r="X115" s="734"/>
      <c r="Y115" s="734"/>
      <c r="Z115" s="735"/>
      <c r="AA115" s="726" t="s">
        <v>198</v>
      </c>
      <c r="AB115" s="727"/>
      <c r="AC115" s="727"/>
      <c r="AD115" s="727"/>
      <c r="AE115" s="728"/>
      <c r="AF115" s="729" t="s">
        <v>198</v>
      </c>
      <c r="AG115" s="727"/>
      <c r="AH115" s="727"/>
      <c r="AI115" s="727"/>
      <c r="AJ115" s="728"/>
      <c r="AK115" s="729" t="s">
        <v>198</v>
      </c>
      <c r="AL115" s="727"/>
      <c r="AM115" s="727"/>
      <c r="AN115" s="727"/>
      <c r="AO115" s="728"/>
      <c r="AP115" s="798" t="s">
        <v>198</v>
      </c>
      <c r="AQ115" s="799"/>
      <c r="AR115" s="799"/>
      <c r="AS115" s="799"/>
      <c r="AT115" s="800"/>
      <c r="AU115" s="871"/>
      <c r="AV115" s="872"/>
      <c r="AW115" s="872"/>
      <c r="AX115" s="872"/>
      <c r="AY115" s="872"/>
      <c r="AZ115" s="797" t="s">
        <v>343</v>
      </c>
      <c r="BA115" s="734"/>
      <c r="BB115" s="734"/>
      <c r="BC115" s="734"/>
      <c r="BD115" s="734"/>
      <c r="BE115" s="734"/>
      <c r="BF115" s="734"/>
      <c r="BG115" s="734"/>
      <c r="BH115" s="734"/>
      <c r="BI115" s="734"/>
      <c r="BJ115" s="734"/>
      <c r="BK115" s="734"/>
      <c r="BL115" s="734"/>
      <c r="BM115" s="734"/>
      <c r="BN115" s="734"/>
      <c r="BO115" s="734"/>
      <c r="BP115" s="735"/>
      <c r="BQ115" s="801" t="s">
        <v>198</v>
      </c>
      <c r="BR115" s="802"/>
      <c r="BS115" s="802"/>
      <c r="BT115" s="802"/>
      <c r="BU115" s="802"/>
      <c r="BV115" s="802" t="s">
        <v>198</v>
      </c>
      <c r="BW115" s="802"/>
      <c r="BX115" s="802"/>
      <c r="BY115" s="802"/>
      <c r="BZ115" s="802"/>
      <c r="CA115" s="802" t="s">
        <v>198</v>
      </c>
      <c r="CB115" s="802"/>
      <c r="CC115" s="802"/>
      <c r="CD115" s="802"/>
      <c r="CE115" s="802"/>
      <c r="CF115" s="859" t="s">
        <v>198</v>
      </c>
      <c r="CG115" s="860"/>
      <c r="CH115" s="860"/>
      <c r="CI115" s="860"/>
      <c r="CJ115" s="860"/>
      <c r="CK115" s="876"/>
      <c r="CL115" s="718"/>
      <c r="CM115" s="797" t="s">
        <v>32</v>
      </c>
      <c r="CN115" s="734"/>
      <c r="CO115" s="734"/>
      <c r="CP115" s="734"/>
      <c r="CQ115" s="734"/>
      <c r="CR115" s="734"/>
      <c r="CS115" s="734"/>
      <c r="CT115" s="734"/>
      <c r="CU115" s="734"/>
      <c r="CV115" s="734"/>
      <c r="CW115" s="734"/>
      <c r="CX115" s="734"/>
      <c r="CY115" s="734"/>
      <c r="CZ115" s="734"/>
      <c r="DA115" s="734"/>
      <c r="DB115" s="734"/>
      <c r="DC115" s="734"/>
      <c r="DD115" s="734"/>
      <c r="DE115" s="734"/>
      <c r="DF115" s="735"/>
      <c r="DG115" s="726" t="s">
        <v>198</v>
      </c>
      <c r="DH115" s="727"/>
      <c r="DI115" s="727"/>
      <c r="DJ115" s="727"/>
      <c r="DK115" s="728"/>
      <c r="DL115" s="729" t="s">
        <v>198</v>
      </c>
      <c r="DM115" s="727"/>
      <c r="DN115" s="727"/>
      <c r="DO115" s="727"/>
      <c r="DP115" s="728"/>
      <c r="DQ115" s="729" t="s">
        <v>198</v>
      </c>
      <c r="DR115" s="727"/>
      <c r="DS115" s="727"/>
      <c r="DT115" s="727"/>
      <c r="DU115" s="728"/>
      <c r="DV115" s="798" t="s">
        <v>198</v>
      </c>
      <c r="DW115" s="799"/>
      <c r="DX115" s="799"/>
      <c r="DY115" s="799"/>
      <c r="DZ115" s="800"/>
    </row>
    <row r="116" spans="1:130" s="53" customFormat="1" ht="26.25" customHeight="1" x14ac:dyDescent="0.2">
      <c r="A116" s="709"/>
      <c r="B116" s="710"/>
      <c r="C116" s="806" t="s">
        <v>3</v>
      </c>
      <c r="D116" s="806"/>
      <c r="E116" s="806"/>
      <c r="F116" s="806"/>
      <c r="G116" s="806"/>
      <c r="H116" s="806"/>
      <c r="I116" s="806"/>
      <c r="J116" s="806"/>
      <c r="K116" s="806"/>
      <c r="L116" s="806"/>
      <c r="M116" s="806"/>
      <c r="N116" s="806"/>
      <c r="O116" s="806"/>
      <c r="P116" s="806"/>
      <c r="Q116" s="806"/>
      <c r="R116" s="806"/>
      <c r="S116" s="806"/>
      <c r="T116" s="806"/>
      <c r="U116" s="806"/>
      <c r="V116" s="806"/>
      <c r="W116" s="806"/>
      <c r="X116" s="806"/>
      <c r="Y116" s="806"/>
      <c r="Z116" s="807"/>
      <c r="AA116" s="726" t="s">
        <v>198</v>
      </c>
      <c r="AB116" s="727"/>
      <c r="AC116" s="727"/>
      <c r="AD116" s="727"/>
      <c r="AE116" s="728"/>
      <c r="AF116" s="729" t="s">
        <v>198</v>
      </c>
      <c r="AG116" s="727"/>
      <c r="AH116" s="727"/>
      <c r="AI116" s="727"/>
      <c r="AJ116" s="728"/>
      <c r="AK116" s="729" t="s">
        <v>198</v>
      </c>
      <c r="AL116" s="727"/>
      <c r="AM116" s="727"/>
      <c r="AN116" s="727"/>
      <c r="AO116" s="728"/>
      <c r="AP116" s="798" t="s">
        <v>198</v>
      </c>
      <c r="AQ116" s="799"/>
      <c r="AR116" s="799"/>
      <c r="AS116" s="799"/>
      <c r="AT116" s="800"/>
      <c r="AU116" s="871"/>
      <c r="AV116" s="872"/>
      <c r="AW116" s="872"/>
      <c r="AX116" s="872"/>
      <c r="AY116" s="872"/>
      <c r="AZ116" s="878" t="s">
        <v>223</v>
      </c>
      <c r="BA116" s="879"/>
      <c r="BB116" s="879"/>
      <c r="BC116" s="879"/>
      <c r="BD116" s="879"/>
      <c r="BE116" s="879"/>
      <c r="BF116" s="879"/>
      <c r="BG116" s="879"/>
      <c r="BH116" s="879"/>
      <c r="BI116" s="879"/>
      <c r="BJ116" s="879"/>
      <c r="BK116" s="879"/>
      <c r="BL116" s="879"/>
      <c r="BM116" s="879"/>
      <c r="BN116" s="879"/>
      <c r="BO116" s="879"/>
      <c r="BP116" s="880"/>
      <c r="BQ116" s="801" t="s">
        <v>198</v>
      </c>
      <c r="BR116" s="802"/>
      <c r="BS116" s="802"/>
      <c r="BT116" s="802"/>
      <c r="BU116" s="802"/>
      <c r="BV116" s="802" t="s">
        <v>198</v>
      </c>
      <c r="BW116" s="802"/>
      <c r="BX116" s="802"/>
      <c r="BY116" s="802"/>
      <c r="BZ116" s="802"/>
      <c r="CA116" s="802" t="s">
        <v>198</v>
      </c>
      <c r="CB116" s="802"/>
      <c r="CC116" s="802"/>
      <c r="CD116" s="802"/>
      <c r="CE116" s="802"/>
      <c r="CF116" s="859" t="s">
        <v>198</v>
      </c>
      <c r="CG116" s="860"/>
      <c r="CH116" s="860"/>
      <c r="CI116" s="860"/>
      <c r="CJ116" s="860"/>
      <c r="CK116" s="876"/>
      <c r="CL116" s="718"/>
      <c r="CM116" s="797" t="s">
        <v>477</v>
      </c>
      <c r="CN116" s="734"/>
      <c r="CO116" s="734"/>
      <c r="CP116" s="734"/>
      <c r="CQ116" s="734"/>
      <c r="CR116" s="734"/>
      <c r="CS116" s="734"/>
      <c r="CT116" s="734"/>
      <c r="CU116" s="734"/>
      <c r="CV116" s="734"/>
      <c r="CW116" s="734"/>
      <c r="CX116" s="734"/>
      <c r="CY116" s="734"/>
      <c r="CZ116" s="734"/>
      <c r="DA116" s="734"/>
      <c r="DB116" s="734"/>
      <c r="DC116" s="734"/>
      <c r="DD116" s="734"/>
      <c r="DE116" s="734"/>
      <c r="DF116" s="735"/>
      <c r="DG116" s="726" t="s">
        <v>198</v>
      </c>
      <c r="DH116" s="727"/>
      <c r="DI116" s="727"/>
      <c r="DJ116" s="727"/>
      <c r="DK116" s="728"/>
      <c r="DL116" s="729" t="s">
        <v>198</v>
      </c>
      <c r="DM116" s="727"/>
      <c r="DN116" s="727"/>
      <c r="DO116" s="727"/>
      <c r="DP116" s="728"/>
      <c r="DQ116" s="729" t="s">
        <v>198</v>
      </c>
      <c r="DR116" s="727"/>
      <c r="DS116" s="727"/>
      <c r="DT116" s="727"/>
      <c r="DU116" s="728"/>
      <c r="DV116" s="798" t="s">
        <v>198</v>
      </c>
      <c r="DW116" s="799"/>
      <c r="DX116" s="799"/>
      <c r="DY116" s="799"/>
      <c r="DZ116" s="800"/>
    </row>
    <row r="117" spans="1:130" s="53" customFormat="1" ht="26.25" customHeight="1" x14ac:dyDescent="0.2">
      <c r="A117" s="861" t="s">
        <v>269</v>
      </c>
      <c r="B117" s="862"/>
      <c r="C117" s="862"/>
      <c r="D117" s="862"/>
      <c r="E117" s="862"/>
      <c r="F117" s="862"/>
      <c r="G117" s="862"/>
      <c r="H117" s="862"/>
      <c r="I117" s="862"/>
      <c r="J117" s="862"/>
      <c r="K117" s="862"/>
      <c r="L117" s="862"/>
      <c r="M117" s="862"/>
      <c r="N117" s="862"/>
      <c r="O117" s="862"/>
      <c r="P117" s="862"/>
      <c r="Q117" s="862"/>
      <c r="R117" s="862"/>
      <c r="S117" s="862"/>
      <c r="T117" s="862"/>
      <c r="U117" s="862"/>
      <c r="V117" s="862"/>
      <c r="W117" s="862"/>
      <c r="X117" s="862"/>
      <c r="Y117" s="838" t="s">
        <v>320</v>
      </c>
      <c r="Z117" s="863"/>
      <c r="AA117" s="881">
        <v>4614584</v>
      </c>
      <c r="AB117" s="882"/>
      <c r="AC117" s="882"/>
      <c r="AD117" s="882"/>
      <c r="AE117" s="883"/>
      <c r="AF117" s="884">
        <v>4567324</v>
      </c>
      <c r="AG117" s="882"/>
      <c r="AH117" s="882"/>
      <c r="AI117" s="882"/>
      <c r="AJ117" s="883"/>
      <c r="AK117" s="884">
        <v>4458256</v>
      </c>
      <c r="AL117" s="882"/>
      <c r="AM117" s="882"/>
      <c r="AN117" s="882"/>
      <c r="AO117" s="883"/>
      <c r="AP117" s="885"/>
      <c r="AQ117" s="886"/>
      <c r="AR117" s="886"/>
      <c r="AS117" s="886"/>
      <c r="AT117" s="887"/>
      <c r="AU117" s="871"/>
      <c r="AV117" s="872"/>
      <c r="AW117" s="872"/>
      <c r="AX117" s="872"/>
      <c r="AY117" s="872"/>
      <c r="AZ117" s="856" t="s">
        <v>478</v>
      </c>
      <c r="BA117" s="857"/>
      <c r="BB117" s="857"/>
      <c r="BC117" s="857"/>
      <c r="BD117" s="857"/>
      <c r="BE117" s="857"/>
      <c r="BF117" s="857"/>
      <c r="BG117" s="857"/>
      <c r="BH117" s="857"/>
      <c r="BI117" s="857"/>
      <c r="BJ117" s="857"/>
      <c r="BK117" s="857"/>
      <c r="BL117" s="857"/>
      <c r="BM117" s="857"/>
      <c r="BN117" s="857"/>
      <c r="BO117" s="857"/>
      <c r="BP117" s="858"/>
      <c r="BQ117" s="801" t="s">
        <v>198</v>
      </c>
      <c r="BR117" s="802"/>
      <c r="BS117" s="802"/>
      <c r="BT117" s="802"/>
      <c r="BU117" s="802"/>
      <c r="BV117" s="802" t="s">
        <v>198</v>
      </c>
      <c r="BW117" s="802"/>
      <c r="BX117" s="802"/>
      <c r="BY117" s="802"/>
      <c r="BZ117" s="802"/>
      <c r="CA117" s="802" t="s">
        <v>198</v>
      </c>
      <c r="CB117" s="802"/>
      <c r="CC117" s="802"/>
      <c r="CD117" s="802"/>
      <c r="CE117" s="802"/>
      <c r="CF117" s="859" t="s">
        <v>198</v>
      </c>
      <c r="CG117" s="860"/>
      <c r="CH117" s="860"/>
      <c r="CI117" s="860"/>
      <c r="CJ117" s="860"/>
      <c r="CK117" s="876"/>
      <c r="CL117" s="718"/>
      <c r="CM117" s="797" t="s">
        <v>335</v>
      </c>
      <c r="CN117" s="734"/>
      <c r="CO117" s="734"/>
      <c r="CP117" s="734"/>
      <c r="CQ117" s="734"/>
      <c r="CR117" s="734"/>
      <c r="CS117" s="734"/>
      <c r="CT117" s="734"/>
      <c r="CU117" s="734"/>
      <c r="CV117" s="734"/>
      <c r="CW117" s="734"/>
      <c r="CX117" s="734"/>
      <c r="CY117" s="734"/>
      <c r="CZ117" s="734"/>
      <c r="DA117" s="734"/>
      <c r="DB117" s="734"/>
      <c r="DC117" s="734"/>
      <c r="DD117" s="734"/>
      <c r="DE117" s="734"/>
      <c r="DF117" s="735"/>
      <c r="DG117" s="726" t="s">
        <v>198</v>
      </c>
      <c r="DH117" s="727"/>
      <c r="DI117" s="727"/>
      <c r="DJ117" s="727"/>
      <c r="DK117" s="728"/>
      <c r="DL117" s="729" t="s">
        <v>198</v>
      </c>
      <c r="DM117" s="727"/>
      <c r="DN117" s="727"/>
      <c r="DO117" s="727"/>
      <c r="DP117" s="728"/>
      <c r="DQ117" s="729" t="s">
        <v>198</v>
      </c>
      <c r="DR117" s="727"/>
      <c r="DS117" s="727"/>
      <c r="DT117" s="727"/>
      <c r="DU117" s="728"/>
      <c r="DV117" s="798" t="s">
        <v>198</v>
      </c>
      <c r="DW117" s="799"/>
      <c r="DX117" s="799"/>
      <c r="DY117" s="799"/>
      <c r="DZ117" s="800"/>
    </row>
    <row r="118" spans="1:130" s="53" customFormat="1" ht="26.25" customHeight="1" x14ac:dyDescent="0.2">
      <c r="A118" s="861" t="s">
        <v>100</v>
      </c>
      <c r="B118" s="862"/>
      <c r="C118" s="862"/>
      <c r="D118" s="862"/>
      <c r="E118" s="862"/>
      <c r="F118" s="862"/>
      <c r="G118" s="862"/>
      <c r="H118" s="862"/>
      <c r="I118" s="862"/>
      <c r="J118" s="862"/>
      <c r="K118" s="862"/>
      <c r="L118" s="862"/>
      <c r="M118" s="862"/>
      <c r="N118" s="862"/>
      <c r="O118" s="862"/>
      <c r="P118" s="862"/>
      <c r="Q118" s="862"/>
      <c r="R118" s="862"/>
      <c r="S118" s="862"/>
      <c r="T118" s="862"/>
      <c r="U118" s="862"/>
      <c r="V118" s="862"/>
      <c r="W118" s="862"/>
      <c r="X118" s="862"/>
      <c r="Y118" s="862"/>
      <c r="Z118" s="863"/>
      <c r="AA118" s="864" t="s">
        <v>14</v>
      </c>
      <c r="AB118" s="862"/>
      <c r="AC118" s="862"/>
      <c r="AD118" s="862"/>
      <c r="AE118" s="863"/>
      <c r="AF118" s="864" t="s">
        <v>432</v>
      </c>
      <c r="AG118" s="862"/>
      <c r="AH118" s="862"/>
      <c r="AI118" s="862"/>
      <c r="AJ118" s="863"/>
      <c r="AK118" s="864" t="s">
        <v>386</v>
      </c>
      <c r="AL118" s="862"/>
      <c r="AM118" s="862"/>
      <c r="AN118" s="862"/>
      <c r="AO118" s="863"/>
      <c r="AP118" s="864" t="s">
        <v>465</v>
      </c>
      <c r="AQ118" s="862"/>
      <c r="AR118" s="862"/>
      <c r="AS118" s="862"/>
      <c r="AT118" s="865"/>
      <c r="AU118" s="871"/>
      <c r="AV118" s="872"/>
      <c r="AW118" s="872"/>
      <c r="AX118" s="872"/>
      <c r="AY118" s="872"/>
      <c r="AZ118" s="805" t="s">
        <v>479</v>
      </c>
      <c r="BA118" s="806"/>
      <c r="BB118" s="806"/>
      <c r="BC118" s="806"/>
      <c r="BD118" s="806"/>
      <c r="BE118" s="806"/>
      <c r="BF118" s="806"/>
      <c r="BG118" s="806"/>
      <c r="BH118" s="806"/>
      <c r="BI118" s="806"/>
      <c r="BJ118" s="806"/>
      <c r="BK118" s="806"/>
      <c r="BL118" s="806"/>
      <c r="BM118" s="806"/>
      <c r="BN118" s="806"/>
      <c r="BO118" s="806"/>
      <c r="BP118" s="807"/>
      <c r="BQ118" s="834" t="s">
        <v>198</v>
      </c>
      <c r="BR118" s="835"/>
      <c r="BS118" s="835"/>
      <c r="BT118" s="835"/>
      <c r="BU118" s="835"/>
      <c r="BV118" s="835" t="s">
        <v>198</v>
      </c>
      <c r="BW118" s="835"/>
      <c r="BX118" s="835"/>
      <c r="BY118" s="835"/>
      <c r="BZ118" s="835"/>
      <c r="CA118" s="835" t="s">
        <v>198</v>
      </c>
      <c r="CB118" s="835"/>
      <c r="CC118" s="835"/>
      <c r="CD118" s="835"/>
      <c r="CE118" s="835"/>
      <c r="CF118" s="859" t="s">
        <v>198</v>
      </c>
      <c r="CG118" s="860"/>
      <c r="CH118" s="860"/>
      <c r="CI118" s="860"/>
      <c r="CJ118" s="860"/>
      <c r="CK118" s="876"/>
      <c r="CL118" s="718"/>
      <c r="CM118" s="797" t="s">
        <v>480</v>
      </c>
      <c r="CN118" s="734"/>
      <c r="CO118" s="734"/>
      <c r="CP118" s="734"/>
      <c r="CQ118" s="734"/>
      <c r="CR118" s="734"/>
      <c r="CS118" s="734"/>
      <c r="CT118" s="734"/>
      <c r="CU118" s="734"/>
      <c r="CV118" s="734"/>
      <c r="CW118" s="734"/>
      <c r="CX118" s="734"/>
      <c r="CY118" s="734"/>
      <c r="CZ118" s="734"/>
      <c r="DA118" s="734"/>
      <c r="DB118" s="734"/>
      <c r="DC118" s="734"/>
      <c r="DD118" s="734"/>
      <c r="DE118" s="734"/>
      <c r="DF118" s="735"/>
      <c r="DG118" s="726" t="s">
        <v>198</v>
      </c>
      <c r="DH118" s="727"/>
      <c r="DI118" s="727"/>
      <c r="DJ118" s="727"/>
      <c r="DK118" s="728"/>
      <c r="DL118" s="729" t="s">
        <v>198</v>
      </c>
      <c r="DM118" s="727"/>
      <c r="DN118" s="727"/>
      <c r="DO118" s="727"/>
      <c r="DP118" s="728"/>
      <c r="DQ118" s="729" t="s">
        <v>198</v>
      </c>
      <c r="DR118" s="727"/>
      <c r="DS118" s="727"/>
      <c r="DT118" s="727"/>
      <c r="DU118" s="728"/>
      <c r="DV118" s="798" t="s">
        <v>198</v>
      </c>
      <c r="DW118" s="799"/>
      <c r="DX118" s="799"/>
      <c r="DY118" s="799"/>
      <c r="DZ118" s="800"/>
    </row>
    <row r="119" spans="1:130" s="53" customFormat="1" ht="26.25" customHeight="1" x14ac:dyDescent="0.2">
      <c r="A119" s="715" t="s">
        <v>381</v>
      </c>
      <c r="B119" s="716"/>
      <c r="C119" s="825" t="s">
        <v>467</v>
      </c>
      <c r="D119" s="773"/>
      <c r="E119" s="773"/>
      <c r="F119" s="773"/>
      <c r="G119" s="773"/>
      <c r="H119" s="773"/>
      <c r="I119" s="773"/>
      <c r="J119" s="773"/>
      <c r="K119" s="773"/>
      <c r="L119" s="773"/>
      <c r="M119" s="773"/>
      <c r="N119" s="773"/>
      <c r="O119" s="773"/>
      <c r="P119" s="773"/>
      <c r="Q119" s="773"/>
      <c r="R119" s="773"/>
      <c r="S119" s="773"/>
      <c r="T119" s="773"/>
      <c r="U119" s="773"/>
      <c r="V119" s="773"/>
      <c r="W119" s="773"/>
      <c r="X119" s="773"/>
      <c r="Y119" s="773"/>
      <c r="Z119" s="774"/>
      <c r="AA119" s="765" t="s">
        <v>198</v>
      </c>
      <c r="AB119" s="766"/>
      <c r="AC119" s="766"/>
      <c r="AD119" s="766"/>
      <c r="AE119" s="767"/>
      <c r="AF119" s="768" t="s">
        <v>198</v>
      </c>
      <c r="AG119" s="766"/>
      <c r="AH119" s="766"/>
      <c r="AI119" s="766"/>
      <c r="AJ119" s="767"/>
      <c r="AK119" s="768" t="s">
        <v>198</v>
      </c>
      <c r="AL119" s="766"/>
      <c r="AM119" s="766"/>
      <c r="AN119" s="766"/>
      <c r="AO119" s="767"/>
      <c r="AP119" s="866" t="s">
        <v>198</v>
      </c>
      <c r="AQ119" s="867"/>
      <c r="AR119" s="867"/>
      <c r="AS119" s="867"/>
      <c r="AT119" s="868"/>
      <c r="AU119" s="873"/>
      <c r="AV119" s="874"/>
      <c r="AW119" s="874"/>
      <c r="AX119" s="874"/>
      <c r="AY119" s="874"/>
      <c r="AZ119" s="74" t="s">
        <v>269</v>
      </c>
      <c r="BA119" s="74"/>
      <c r="BB119" s="74"/>
      <c r="BC119" s="74"/>
      <c r="BD119" s="74"/>
      <c r="BE119" s="74"/>
      <c r="BF119" s="74"/>
      <c r="BG119" s="74"/>
      <c r="BH119" s="74"/>
      <c r="BI119" s="74"/>
      <c r="BJ119" s="74"/>
      <c r="BK119" s="74"/>
      <c r="BL119" s="74"/>
      <c r="BM119" s="74"/>
      <c r="BN119" s="74"/>
      <c r="BO119" s="838" t="s">
        <v>167</v>
      </c>
      <c r="BP119" s="839"/>
      <c r="BQ119" s="834">
        <v>52658974</v>
      </c>
      <c r="BR119" s="835"/>
      <c r="BS119" s="835"/>
      <c r="BT119" s="835"/>
      <c r="BU119" s="835"/>
      <c r="BV119" s="835">
        <v>51563729</v>
      </c>
      <c r="BW119" s="835"/>
      <c r="BX119" s="835"/>
      <c r="BY119" s="835"/>
      <c r="BZ119" s="835"/>
      <c r="CA119" s="835">
        <v>50242934</v>
      </c>
      <c r="CB119" s="835"/>
      <c r="CC119" s="835"/>
      <c r="CD119" s="835"/>
      <c r="CE119" s="835"/>
      <c r="CF119" s="692"/>
      <c r="CG119" s="693"/>
      <c r="CH119" s="693"/>
      <c r="CI119" s="693"/>
      <c r="CJ119" s="842"/>
      <c r="CK119" s="877"/>
      <c r="CL119" s="720"/>
      <c r="CM119" s="805" t="s">
        <v>481</v>
      </c>
      <c r="CN119" s="806"/>
      <c r="CO119" s="806"/>
      <c r="CP119" s="806"/>
      <c r="CQ119" s="806"/>
      <c r="CR119" s="806"/>
      <c r="CS119" s="806"/>
      <c r="CT119" s="806"/>
      <c r="CU119" s="806"/>
      <c r="CV119" s="806"/>
      <c r="CW119" s="806"/>
      <c r="CX119" s="806"/>
      <c r="CY119" s="806"/>
      <c r="CZ119" s="806"/>
      <c r="DA119" s="806"/>
      <c r="DB119" s="806"/>
      <c r="DC119" s="806"/>
      <c r="DD119" s="806"/>
      <c r="DE119" s="806"/>
      <c r="DF119" s="807"/>
      <c r="DG119" s="745" t="s">
        <v>198</v>
      </c>
      <c r="DH119" s="746"/>
      <c r="DI119" s="746"/>
      <c r="DJ119" s="746"/>
      <c r="DK119" s="747"/>
      <c r="DL119" s="748" t="s">
        <v>198</v>
      </c>
      <c r="DM119" s="746"/>
      <c r="DN119" s="746"/>
      <c r="DO119" s="746"/>
      <c r="DP119" s="747"/>
      <c r="DQ119" s="748" t="s">
        <v>198</v>
      </c>
      <c r="DR119" s="746"/>
      <c r="DS119" s="746"/>
      <c r="DT119" s="746"/>
      <c r="DU119" s="747"/>
      <c r="DV119" s="822" t="s">
        <v>198</v>
      </c>
      <c r="DW119" s="823"/>
      <c r="DX119" s="823"/>
      <c r="DY119" s="823"/>
      <c r="DZ119" s="824"/>
    </row>
    <row r="120" spans="1:130" s="53" customFormat="1" ht="26.25" customHeight="1" x14ac:dyDescent="0.2">
      <c r="A120" s="717"/>
      <c r="B120" s="718"/>
      <c r="C120" s="797" t="s">
        <v>138</v>
      </c>
      <c r="D120" s="734"/>
      <c r="E120" s="734"/>
      <c r="F120" s="734"/>
      <c r="G120" s="734"/>
      <c r="H120" s="734"/>
      <c r="I120" s="734"/>
      <c r="J120" s="734"/>
      <c r="K120" s="734"/>
      <c r="L120" s="734"/>
      <c r="M120" s="734"/>
      <c r="N120" s="734"/>
      <c r="O120" s="734"/>
      <c r="P120" s="734"/>
      <c r="Q120" s="734"/>
      <c r="R120" s="734"/>
      <c r="S120" s="734"/>
      <c r="T120" s="734"/>
      <c r="U120" s="734"/>
      <c r="V120" s="734"/>
      <c r="W120" s="734"/>
      <c r="X120" s="734"/>
      <c r="Y120" s="734"/>
      <c r="Z120" s="735"/>
      <c r="AA120" s="726" t="s">
        <v>198</v>
      </c>
      <c r="AB120" s="727"/>
      <c r="AC120" s="727"/>
      <c r="AD120" s="727"/>
      <c r="AE120" s="728"/>
      <c r="AF120" s="729" t="s">
        <v>198</v>
      </c>
      <c r="AG120" s="727"/>
      <c r="AH120" s="727"/>
      <c r="AI120" s="727"/>
      <c r="AJ120" s="728"/>
      <c r="AK120" s="729" t="s">
        <v>198</v>
      </c>
      <c r="AL120" s="727"/>
      <c r="AM120" s="727"/>
      <c r="AN120" s="727"/>
      <c r="AO120" s="728"/>
      <c r="AP120" s="798" t="s">
        <v>198</v>
      </c>
      <c r="AQ120" s="799"/>
      <c r="AR120" s="799"/>
      <c r="AS120" s="799"/>
      <c r="AT120" s="800"/>
      <c r="AU120" s="843" t="s">
        <v>471</v>
      </c>
      <c r="AV120" s="844"/>
      <c r="AW120" s="844"/>
      <c r="AX120" s="844"/>
      <c r="AY120" s="845"/>
      <c r="AZ120" s="825" t="s">
        <v>212</v>
      </c>
      <c r="BA120" s="773"/>
      <c r="BB120" s="773"/>
      <c r="BC120" s="773"/>
      <c r="BD120" s="773"/>
      <c r="BE120" s="773"/>
      <c r="BF120" s="773"/>
      <c r="BG120" s="773"/>
      <c r="BH120" s="773"/>
      <c r="BI120" s="773"/>
      <c r="BJ120" s="773"/>
      <c r="BK120" s="773"/>
      <c r="BL120" s="773"/>
      <c r="BM120" s="773"/>
      <c r="BN120" s="773"/>
      <c r="BO120" s="773"/>
      <c r="BP120" s="774"/>
      <c r="BQ120" s="826">
        <v>7853908</v>
      </c>
      <c r="BR120" s="827"/>
      <c r="BS120" s="827"/>
      <c r="BT120" s="827"/>
      <c r="BU120" s="827"/>
      <c r="BV120" s="827">
        <v>8655611</v>
      </c>
      <c r="BW120" s="827"/>
      <c r="BX120" s="827"/>
      <c r="BY120" s="827"/>
      <c r="BZ120" s="827"/>
      <c r="CA120" s="827">
        <v>11820819</v>
      </c>
      <c r="CB120" s="827"/>
      <c r="CC120" s="827"/>
      <c r="CD120" s="827"/>
      <c r="CE120" s="827"/>
      <c r="CF120" s="851">
        <v>46.3</v>
      </c>
      <c r="CG120" s="852"/>
      <c r="CH120" s="852"/>
      <c r="CI120" s="852"/>
      <c r="CJ120" s="852"/>
      <c r="CK120" s="830" t="s">
        <v>266</v>
      </c>
      <c r="CL120" s="789"/>
      <c r="CM120" s="789"/>
      <c r="CN120" s="789"/>
      <c r="CO120" s="790"/>
      <c r="CP120" s="853" t="s">
        <v>349</v>
      </c>
      <c r="CQ120" s="854"/>
      <c r="CR120" s="854"/>
      <c r="CS120" s="854"/>
      <c r="CT120" s="854"/>
      <c r="CU120" s="854"/>
      <c r="CV120" s="854"/>
      <c r="CW120" s="854"/>
      <c r="CX120" s="854"/>
      <c r="CY120" s="854"/>
      <c r="CZ120" s="854"/>
      <c r="DA120" s="854"/>
      <c r="DB120" s="854"/>
      <c r="DC120" s="854"/>
      <c r="DD120" s="854"/>
      <c r="DE120" s="854"/>
      <c r="DF120" s="855"/>
      <c r="DG120" s="826" t="s">
        <v>198</v>
      </c>
      <c r="DH120" s="827"/>
      <c r="DI120" s="827"/>
      <c r="DJ120" s="827"/>
      <c r="DK120" s="827"/>
      <c r="DL120" s="827">
        <v>9603423</v>
      </c>
      <c r="DM120" s="827"/>
      <c r="DN120" s="827"/>
      <c r="DO120" s="827"/>
      <c r="DP120" s="827"/>
      <c r="DQ120" s="827">
        <v>9300391</v>
      </c>
      <c r="DR120" s="827"/>
      <c r="DS120" s="827"/>
      <c r="DT120" s="827"/>
      <c r="DU120" s="827"/>
      <c r="DV120" s="828">
        <v>36.5</v>
      </c>
      <c r="DW120" s="828"/>
      <c r="DX120" s="828"/>
      <c r="DY120" s="828"/>
      <c r="DZ120" s="829"/>
    </row>
    <row r="121" spans="1:130" s="53" customFormat="1" ht="26.25" customHeight="1" x14ac:dyDescent="0.2">
      <c r="A121" s="717"/>
      <c r="B121" s="718"/>
      <c r="C121" s="856" t="s">
        <v>140</v>
      </c>
      <c r="D121" s="857"/>
      <c r="E121" s="857"/>
      <c r="F121" s="857"/>
      <c r="G121" s="857"/>
      <c r="H121" s="857"/>
      <c r="I121" s="857"/>
      <c r="J121" s="857"/>
      <c r="K121" s="857"/>
      <c r="L121" s="857"/>
      <c r="M121" s="857"/>
      <c r="N121" s="857"/>
      <c r="O121" s="857"/>
      <c r="P121" s="857"/>
      <c r="Q121" s="857"/>
      <c r="R121" s="857"/>
      <c r="S121" s="857"/>
      <c r="T121" s="857"/>
      <c r="U121" s="857"/>
      <c r="V121" s="857"/>
      <c r="W121" s="857"/>
      <c r="X121" s="857"/>
      <c r="Y121" s="857"/>
      <c r="Z121" s="858"/>
      <c r="AA121" s="726" t="s">
        <v>198</v>
      </c>
      <c r="AB121" s="727"/>
      <c r="AC121" s="727"/>
      <c r="AD121" s="727"/>
      <c r="AE121" s="728"/>
      <c r="AF121" s="729" t="s">
        <v>198</v>
      </c>
      <c r="AG121" s="727"/>
      <c r="AH121" s="727"/>
      <c r="AI121" s="727"/>
      <c r="AJ121" s="728"/>
      <c r="AK121" s="729" t="s">
        <v>198</v>
      </c>
      <c r="AL121" s="727"/>
      <c r="AM121" s="727"/>
      <c r="AN121" s="727"/>
      <c r="AO121" s="728"/>
      <c r="AP121" s="798" t="s">
        <v>198</v>
      </c>
      <c r="AQ121" s="799"/>
      <c r="AR121" s="799"/>
      <c r="AS121" s="799"/>
      <c r="AT121" s="800"/>
      <c r="AU121" s="846"/>
      <c r="AV121" s="847"/>
      <c r="AW121" s="847"/>
      <c r="AX121" s="847"/>
      <c r="AY121" s="848"/>
      <c r="AZ121" s="797" t="s">
        <v>482</v>
      </c>
      <c r="BA121" s="734"/>
      <c r="BB121" s="734"/>
      <c r="BC121" s="734"/>
      <c r="BD121" s="734"/>
      <c r="BE121" s="734"/>
      <c r="BF121" s="734"/>
      <c r="BG121" s="734"/>
      <c r="BH121" s="734"/>
      <c r="BI121" s="734"/>
      <c r="BJ121" s="734"/>
      <c r="BK121" s="734"/>
      <c r="BL121" s="734"/>
      <c r="BM121" s="734"/>
      <c r="BN121" s="734"/>
      <c r="BO121" s="734"/>
      <c r="BP121" s="735"/>
      <c r="BQ121" s="801">
        <v>9485459</v>
      </c>
      <c r="BR121" s="802"/>
      <c r="BS121" s="802"/>
      <c r="BT121" s="802"/>
      <c r="BU121" s="802"/>
      <c r="BV121" s="802">
        <v>9614884</v>
      </c>
      <c r="BW121" s="802"/>
      <c r="BX121" s="802"/>
      <c r="BY121" s="802"/>
      <c r="BZ121" s="802"/>
      <c r="CA121" s="802">
        <v>9307401</v>
      </c>
      <c r="CB121" s="802"/>
      <c r="CC121" s="802"/>
      <c r="CD121" s="802"/>
      <c r="CE121" s="802"/>
      <c r="CF121" s="859">
        <v>36.5</v>
      </c>
      <c r="CG121" s="860"/>
      <c r="CH121" s="860"/>
      <c r="CI121" s="860"/>
      <c r="CJ121" s="860"/>
      <c r="CK121" s="831"/>
      <c r="CL121" s="792"/>
      <c r="CM121" s="792"/>
      <c r="CN121" s="792"/>
      <c r="CO121" s="793"/>
      <c r="CP121" s="819" t="s">
        <v>455</v>
      </c>
      <c r="CQ121" s="820"/>
      <c r="CR121" s="820"/>
      <c r="CS121" s="820"/>
      <c r="CT121" s="820"/>
      <c r="CU121" s="820"/>
      <c r="CV121" s="820"/>
      <c r="CW121" s="820"/>
      <c r="CX121" s="820"/>
      <c r="CY121" s="820"/>
      <c r="CZ121" s="820"/>
      <c r="DA121" s="820"/>
      <c r="DB121" s="820"/>
      <c r="DC121" s="820"/>
      <c r="DD121" s="820"/>
      <c r="DE121" s="820"/>
      <c r="DF121" s="821"/>
      <c r="DG121" s="801">
        <v>3109548</v>
      </c>
      <c r="DH121" s="802"/>
      <c r="DI121" s="802"/>
      <c r="DJ121" s="802"/>
      <c r="DK121" s="802"/>
      <c r="DL121" s="802">
        <v>2417568</v>
      </c>
      <c r="DM121" s="802"/>
      <c r="DN121" s="802"/>
      <c r="DO121" s="802"/>
      <c r="DP121" s="802"/>
      <c r="DQ121" s="802">
        <v>2751592</v>
      </c>
      <c r="DR121" s="802"/>
      <c r="DS121" s="802"/>
      <c r="DT121" s="802"/>
      <c r="DU121" s="802"/>
      <c r="DV121" s="803">
        <v>10.8</v>
      </c>
      <c r="DW121" s="803"/>
      <c r="DX121" s="803"/>
      <c r="DY121" s="803"/>
      <c r="DZ121" s="804"/>
    </row>
    <row r="122" spans="1:130" s="53" customFormat="1" ht="26.25" customHeight="1" x14ac:dyDescent="0.2">
      <c r="A122" s="717"/>
      <c r="B122" s="718"/>
      <c r="C122" s="797" t="s">
        <v>476</v>
      </c>
      <c r="D122" s="734"/>
      <c r="E122" s="734"/>
      <c r="F122" s="734"/>
      <c r="G122" s="734"/>
      <c r="H122" s="734"/>
      <c r="I122" s="734"/>
      <c r="J122" s="734"/>
      <c r="K122" s="734"/>
      <c r="L122" s="734"/>
      <c r="M122" s="734"/>
      <c r="N122" s="734"/>
      <c r="O122" s="734"/>
      <c r="P122" s="734"/>
      <c r="Q122" s="734"/>
      <c r="R122" s="734"/>
      <c r="S122" s="734"/>
      <c r="T122" s="734"/>
      <c r="U122" s="734"/>
      <c r="V122" s="734"/>
      <c r="W122" s="734"/>
      <c r="X122" s="734"/>
      <c r="Y122" s="734"/>
      <c r="Z122" s="735"/>
      <c r="AA122" s="726" t="s">
        <v>198</v>
      </c>
      <c r="AB122" s="727"/>
      <c r="AC122" s="727"/>
      <c r="AD122" s="727"/>
      <c r="AE122" s="728"/>
      <c r="AF122" s="729" t="s">
        <v>198</v>
      </c>
      <c r="AG122" s="727"/>
      <c r="AH122" s="727"/>
      <c r="AI122" s="727"/>
      <c r="AJ122" s="728"/>
      <c r="AK122" s="729" t="s">
        <v>198</v>
      </c>
      <c r="AL122" s="727"/>
      <c r="AM122" s="727"/>
      <c r="AN122" s="727"/>
      <c r="AO122" s="728"/>
      <c r="AP122" s="798" t="s">
        <v>198</v>
      </c>
      <c r="AQ122" s="799"/>
      <c r="AR122" s="799"/>
      <c r="AS122" s="799"/>
      <c r="AT122" s="800"/>
      <c r="AU122" s="846"/>
      <c r="AV122" s="847"/>
      <c r="AW122" s="847"/>
      <c r="AX122" s="847"/>
      <c r="AY122" s="848"/>
      <c r="AZ122" s="805" t="s">
        <v>484</v>
      </c>
      <c r="BA122" s="806"/>
      <c r="BB122" s="806"/>
      <c r="BC122" s="806"/>
      <c r="BD122" s="806"/>
      <c r="BE122" s="806"/>
      <c r="BF122" s="806"/>
      <c r="BG122" s="806"/>
      <c r="BH122" s="806"/>
      <c r="BI122" s="806"/>
      <c r="BJ122" s="806"/>
      <c r="BK122" s="806"/>
      <c r="BL122" s="806"/>
      <c r="BM122" s="806"/>
      <c r="BN122" s="806"/>
      <c r="BO122" s="806"/>
      <c r="BP122" s="807"/>
      <c r="BQ122" s="834">
        <v>36263628</v>
      </c>
      <c r="BR122" s="835"/>
      <c r="BS122" s="835"/>
      <c r="BT122" s="835"/>
      <c r="BU122" s="835"/>
      <c r="BV122" s="835">
        <v>36414511</v>
      </c>
      <c r="BW122" s="835"/>
      <c r="BX122" s="835"/>
      <c r="BY122" s="835"/>
      <c r="BZ122" s="835"/>
      <c r="CA122" s="835">
        <v>36302805</v>
      </c>
      <c r="CB122" s="835"/>
      <c r="CC122" s="835"/>
      <c r="CD122" s="835"/>
      <c r="CE122" s="835"/>
      <c r="CF122" s="836">
        <v>142.30000000000001</v>
      </c>
      <c r="CG122" s="837"/>
      <c r="CH122" s="837"/>
      <c r="CI122" s="837"/>
      <c r="CJ122" s="837"/>
      <c r="CK122" s="831"/>
      <c r="CL122" s="792"/>
      <c r="CM122" s="792"/>
      <c r="CN122" s="792"/>
      <c r="CO122" s="793"/>
      <c r="CP122" s="819" t="s">
        <v>457</v>
      </c>
      <c r="CQ122" s="820"/>
      <c r="CR122" s="820"/>
      <c r="CS122" s="820"/>
      <c r="CT122" s="820"/>
      <c r="CU122" s="820"/>
      <c r="CV122" s="820"/>
      <c r="CW122" s="820"/>
      <c r="CX122" s="820"/>
      <c r="CY122" s="820"/>
      <c r="CZ122" s="820"/>
      <c r="DA122" s="820"/>
      <c r="DB122" s="820"/>
      <c r="DC122" s="820"/>
      <c r="DD122" s="820"/>
      <c r="DE122" s="820"/>
      <c r="DF122" s="821"/>
      <c r="DG122" s="801" t="s">
        <v>198</v>
      </c>
      <c r="DH122" s="802"/>
      <c r="DI122" s="802"/>
      <c r="DJ122" s="802"/>
      <c r="DK122" s="802"/>
      <c r="DL122" s="802" t="s">
        <v>198</v>
      </c>
      <c r="DM122" s="802"/>
      <c r="DN122" s="802"/>
      <c r="DO122" s="802"/>
      <c r="DP122" s="802"/>
      <c r="DQ122" s="802" t="s">
        <v>198</v>
      </c>
      <c r="DR122" s="802"/>
      <c r="DS122" s="802"/>
      <c r="DT122" s="802"/>
      <c r="DU122" s="802"/>
      <c r="DV122" s="803" t="s">
        <v>198</v>
      </c>
      <c r="DW122" s="803"/>
      <c r="DX122" s="803"/>
      <c r="DY122" s="803"/>
      <c r="DZ122" s="804"/>
    </row>
    <row r="123" spans="1:130" s="53" customFormat="1" ht="26.25" customHeight="1" x14ac:dyDescent="0.2">
      <c r="A123" s="717"/>
      <c r="B123" s="718"/>
      <c r="C123" s="797" t="s">
        <v>477</v>
      </c>
      <c r="D123" s="734"/>
      <c r="E123" s="734"/>
      <c r="F123" s="734"/>
      <c r="G123" s="734"/>
      <c r="H123" s="734"/>
      <c r="I123" s="734"/>
      <c r="J123" s="734"/>
      <c r="K123" s="734"/>
      <c r="L123" s="734"/>
      <c r="M123" s="734"/>
      <c r="N123" s="734"/>
      <c r="O123" s="734"/>
      <c r="P123" s="734"/>
      <c r="Q123" s="734"/>
      <c r="R123" s="734"/>
      <c r="S123" s="734"/>
      <c r="T123" s="734"/>
      <c r="U123" s="734"/>
      <c r="V123" s="734"/>
      <c r="W123" s="734"/>
      <c r="X123" s="734"/>
      <c r="Y123" s="734"/>
      <c r="Z123" s="735"/>
      <c r="AA123" s="726" t="s">
        <v>198</v>
      </c>
      <c r="AB123" s="727"/>
      <c r="AC123" s="727"/>
      <c r="AD123" s="727"/>
      <c r="AE123" s="728"/>
      <c r="AF123" s="729" t="s">
        <v>198</v>
      </c>
      <c r="AG123" s="727"/>
      <c r="AH123" s="727"/>
      <c r="AI123" s="727"/>
      <c r="AJ123" s="728"/>
      <c r="AK123" s="729" t="s">
        <v>198</v>
      </c>
      <c r="AL123" s="727"/>
      <c r="AM123" s="727"/>
      <c r="AN123" s="727"/>
      <c r="AO123" s="728"/>
      <c r="AP123" s="798" t="s">
        <v>198</v>
      </c>
      <c r="AQ123" s="799"/>
      <c r="AR123" s="799"/>
      <c r="AS123" s="799"/>
      <c r="AT123" s="800"/>
      <c r="AU123" s="849"/>
      <c r="AV123" s="850"/>
      <c r="AW123" s="850"/>
      <c r="AX123" s="850"/>
      <c r="AY123" s="850"/>
      <c r="AZ123" s="74" t="s">
        <v>269</v>
      </c>
      <c r="BA123" s="74"/>
      <c r="BB123" s="74"/>
      <c r="BC123" s="74"/>
      <c r="BD123" s="74"/>
      <c r="BE123" s="74"/>
      <c r="BF123" s="74"/>
      <c r="BG123" s="74"/>
      <c r="BH123" s="74"/>
      <c r="BI123" s="74"/>
      <c r="BJ123" s="74"/>
      <c r="BK123" s="74"/>
      <c r="BL123" s="74"/>
      <c r="BM123" s="74"/>
      <c r="BN123" s="74"/>
      <c r="BO123" s="838" t="s">
        <v>485</v>
      </c>
      <c r="BP123" s="839"/>
      <c r="BQ123" s="840">
        <v>53602995</v>
      </c>
      <c r="BR123" s="841"/>
      <c r="BS123" s="841"/>
      <c r="BT123" s="841"/>
      <c r="BU123" s="841"/>
      <c r="BV123" s="841">
        <v>54685006</v>
      </c>
      <c r="BW123" s="841"/>
      <c r="BX123" s="841"/>
      <c r="BY123" s="841"/>
      <c r="BZ123" s="841"/>
      <c r="CA123" s="841">
        <v>57431025</v>
      </c>
      <c r="CB123" s="841"/>
      <c r="CC123" s="841"/>
      <c r="CD123" s="841"/>
      <c r="CE123" s="841"/>
      <c r="CF123" s="692"/>
      <c r="CG123" s="693"/>
      <c r="CH123" s="693"/>
      <c r="CI123" s="693"/>
      <c r="CJ123" s="842"/>
      <c r="CK123" s="831"/>
      <c r="CL123" s="792"/>
      <c r="CM123" s="792"/>
      <c r="CN123" s="792"/>
      <c r="CO123" s="793"/>
      <c r="CP123" s="819" t="s">
        <v>120</v>
      </c>
      <c r="CQ123" s="820"/>
      <c r="CR123" s="820"/>
      <c r="CS123" s="820"/>
      <c r="CT123" s="820"/>
      <c r="CU123" s="820"/>
      <c r="CV123" s="820"/>
      <c r="CW123" s="820"/>
      <c r="CX123" s="820"/>
      <c r="CY123" s="820"/>
      <c r="CZ123" s="820"/>
      <c r="DA123" s="820"/>
      <c r="DB123" s="820"/>
      <c r="DC123" s="820"/>
      <c r="DD123" s="820"/>
      <c r="DE123" s="820"/>
      <c r="DF123" s="821"/>
      <c r="DG123" s="726" t="s">
        <v>198</v>
      </c>
      <c r="DH123" s="727"/>
      <c r="DI123" s="727"/>
      <c r="DJ123" s="727"/>
      <c r="DK123" s="728"/>
      <c r="DL123" s="729" t="s">
        <v>198</v>
      </c>
      <c r="DM123" s="727"/>
      <c r="DN123" s="727"/>
      <c r="DO123" s="727"/>
      <c r="DP123" s="728"/>
      <c r="DQ123" s="729" t="s">
        <v>198</v>
      </c>
      <c r="DR123" s="727"/>
      <c r="DS123" s="727"/>
      <c r="DT123" s="727"/>
      <c r="DU123" s="728"/>
      <c r="DV123" s="798" t="s">
        <v>198</v>
      </c>
      <c r="DW123" s="799"/>
      <c r="DX123" s="799"/>
      <c r="DY123" s="799"/>
      <c r="DZ123" s="800"/>
    </row>
    <row r="124" spans="1:130" s="53" customFormat="1" ht="26.25" customHeight="1" x14ac:dyDescent="0.2">
      <c r="A124" s="717"/>
      <c r="B124" s="718"/>
      <c r="C124" s="797" t="s">
        <v>335</v>
      </c>
      <c r="D124" s="734"/>
      <c r="E124" s="734"/>
      <c r="F124" s="734"/>
      <c r="G124" s="734"/>
      <c r="H124" s="734"/>
      <c r="I124" s="734"/>
      <c r="J124" s="734"/>
      <c r="K124" s="734"/>
      <c r="L124" s="734"/>
      <c r="M124" s="734"/>
      <c r="N124" s="734"/>
      <c r="O124" s="734"/>
      <c r="P124" s="734"/>
      <c r="Q124" s="734"/>
      <c r="R124" s="734"/>
      <c r="S124" s="734"/>
      <c r="T124" s="734"/>
      <c r="U124" s="734"/>
      <c r="V124" s="734"/>
      <c r="W124" s="734"/>
      <c r="X124" s="734"/>
      <c r="Y124" s="734"/>
      <c r="Z124" s="735"/>
      <c r="AA124" s="726" t="s">
        <v>198</v>
      </c>
      <c r="AB124" s="727"/>
      <c r="AC124" s="727"/>
      <c r="AD124" s="727"/>
      <c r="AE124" s="728"/>
      <c r="AF124" s="729" t="s">
        <v>198</v>
      </c>
      <c r="AG124" s="727"/>
      <c r="AH124" s="727"/>
      <c r="AI124" s="727"/>
      <c r="AJ124" s="728"/>
      <c r="AK124" s="729" t="s">
        <v>198</v>
      </c>
      <c r="AL124" s="727"/>
      <c r="AM124" s="727"/>
      <c r="AN124" s="727"/>
      <c r="AO124" s="728"/>
      <c r="AP124" s="798" t="s">
        <v>198</v>
      </c>
      <c r="AQ124" s="799"/>
      <c r="AR124" s="799"/>
      <c r="AS124" s="799"/>
      <c r="AT124" s="800"/>
      <c r="AU124" s="813" t="s">
        <v>486</v>
      </c>
      <c r="AV124" s="814"/>
      <c r="AW124" s="814"/>
      <c r="AX124" s="814"/>
      <c r="AY124" s="814"/>
      <c r="AZ124" s="814"/>
      <c r="BA124" s="814"/>
      <c r="BB124" s="814"/>
      <c r="BC124" s="814"/>
      <c r="BD124" s="814"/>
      <c r="BE124" s="814"/>
      <c r="BF124" s="814"/>
      <c r="BG124" s="814"/>
      <c r="BH124" s="814"/>
      <c r="BI124" s="814"/>
      <c r="BJ124" s="814"/>
      <c r="BK124" s="814"/>
      <c r="BL124" s="814"/>
      <c r="BM124" s="814"/>
      <c r="BN124" s="814"/>
      <c r="BO124" s="814"/>
      <c r="BP124" s="815"/>
      <c r="BQ124" s="816" t="s">
        <v>198</v>
      </c>
      <c r="BR124" s="817"/>
      <c r="BS124" s="817"/>
      <c r="BT124" s="817"/>
      <c r="BU124" s="817"/>
      <c r="BV124" s="817" t="s">
        <v>198</v>
      </c>
      <c r="BW124" s="817"/>
      <c r="BX124" s="817"/>
      <c r="BY124" s="817"/>
      <c r="BZ124" s="817"/>
      <c r="CA124" s="817" t="s">
        <v>198</v>
      </c>
      <c r="CB124" s="817"/>
      <c r="CC124" s="817"/>
      <c r="CD124" s="817"/>
      <c r="CE124" s="817"/>
      <c r="CF124" s="700"/>
      <c r="CG124" s="701"/>
      <c r="CH124" s="701"/>
      <c r="CI124" s="701"/>
      <c r="CJ124" s="818"/>
      <c r="CK124" s="832"/>
      <c r="CL124" s="832"/>
      <c r="CM124" s="832"/>
      <c r="CN124" s="832"/>
      <c r="CO124" s="833"/>
      <c r="CP124" s="819" t="s">
        <v>487</v>
      </c>
      <c r="CQ124" s="820"/>
      <c r="CR124" s="820"/>
      <c r="CS124" s="820"/>
      <c r="CT124" s="820"/>
      <c r="CU124" s="820"/>
      <c r="CV124" s="820"/>
      <c r="CW124" s="820"/>
      <c r="CX124" s="820"/>
      <c r="CY124" s="820"/>
      <c r="CZ124" s="820"/>
      <c r="DA124" s="820"/>
      <c r="DB124" s="820"/>
      <c r="DC124" s="820"/>
      <c r="DD124" s="820"/>
      <c r="DE124" s="820"/>
      <c r="DF124" s="821"/>
      <c r="DG124" s="745">
        <v>9448931</v>
      </c>
      <c r="DH124" s="746"/>
      <c r="DI124" s="746"/>
      <c r="DJ124" s="746"/>
      <c r="DK124" s="747"/>
      <c r="DL124" s="748" t="s">
        <v>198</v>
      </c>
      <c r="DM124" s="746"/>
      <c r="DN124" s="746"/>
      <c r="DO124" s="746"/>
      <c r="DP124" s="747"/>
      <c r="DQ124" s="748" t="s">
        <v>198</v>
      </c>
      <c r="DR124" s="746"/>
      <c r="DS124" s="746"/>
      <c r="DT124" s="746"/>
      <c r="DU124" s="747"/>
      <c r="DV124" s="822" t="s">
        <v>198</v>
      </c>
      <c r="DW124" s="823"/>
      <c r="DX124" s="823"/>
      <c r="DY124" s="823"/>
      <c r="DZ124" s="824"/>
    </row>
    <row r="125" spans="1:130" s="53" customFormat="1" ht="26.25" customHeight="1" x14ac:dyDescent="0.2">
      <c r="A125" s="717"/>
      <c r="B125" s="718"/>
      <c r="C125" s="797" t="s">
        <v>480</v>
      </c>
      <c r="D125" s="734"/>
      <c r="E125" s="734"/>
      <c r="F125" s="734"/>
      <c r="G125" s="734"/>
      <c r="H125" s="734"/>
      <c r="I125" s="734"/>
      <c r="J125" s="734"/>
      <c r="K125" s="734"/>
      <c r="L125" s="734"/>
      <c r="M125" s="734"/>
      <c r="N125" s="734"/>
      <c r="O125" s="734"/>
      <c r="P125" s="734"/>
      <c r="Q125" s="734"/>
      <c r="R125" s="734"/>
      <c r="S125" s="734"/>
      <c r="T125" s="734"/>
      <c r="U125" s="734"/>
      <c r="V125" s="734"/>
      <c r="W125" s="734"/>
      <c r="X125" s="734"/>
      <c r="Y125" s="734"/>
      <c r="Z125" s="735"/>
      <c r="AA125" s="726" t="s">
        <v>198</v>
      </c>
      <c r="AB125" s="727"/>
      <c r="AC125" s="727"/>
      <c r="AD125" s="727"/>
      <c r="AE125" s="728"/>
      <c r="AF125" s="729" t="s">
        <v>198</v>
      </c>
      <c r="AG125" s="727"/>
      <c r="AH125" s="727"/>
      <c r="AI125" s="727"/>
      <c r="AJ125" s="728"/>
      <c r="AK125" s="729" t="s">
        <v>198</v>
      </c>
      <c r="AL125" s="727"/>
      <c r="AM125" s="727"/>
      <c r="AN125" s="727"/>
      <c r="AO125" s="728"/>
      <c r="AP125" s="798" t="s">
        <v>198</v>
      </c>
      <c r="AQ125" s="799"/>
      <c r="AR125" s="799"/>
      <c r="AS125" s="799"/>
      <c r="AT125" s="800"/>
      <c r="AU125" s="65"/>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1"/>
      <c r="BR125" s="61"/>
      <c r="BS125" s="61"/>
      <c r="BT125" s="61"/>
      <c r="BU125" s="61"/>
      <c r="BV125" s="61"/>
      <c r="BW125" s="61"/>
      <c r="BX125" s="61"/>
      <c r="BY125" s="61"/>
      <c r="BZ125" s="61"/>
      <c r="CA125" s="61"/>
      <c r="CB125" s="61"/>
      <c r="CC125" s="61"/>
      <c r="CD125" s="61"/>
      <c r="CE125" s="61"/>
      <c r="CF125" s="61"/>
      <c r="CG125" s="61"/>
      <c r="CH125" s="61"/>
      <c r="CI125" s="61"/>
      <c r="CJ125" s="80"/>
      <c r="CK125" s="788" t="s">
        <v>488</v>
      </c>
      <c r="CL125" s="789"/>
      <c r="CM125" s="789"/>
      <c r="CN125" s="789"/>
      <c r="CO125" s="790"/>
      <c r="CP125" s="825" t="s">
        <v>143</v>
      </c>
      <c r="CQ125" s="773"/>
      <c r="CR125" s="773"/>
      <c r="CS125" s="773"/>
      <c r="CT125" s="773"/>
      <c r="CU125" s="773"/>
      <c r="CV125" s="773"/>
      <c r="CW125" s="773"/>
      <c r="CX125" s="773"/>
      <c r="CY125" s="773"/>
      <c r="CZ125" s="773"/>
      <c r="DA125" s="773"/>
      <c r="DB125" s="773"/>
      <c r="DC125" s="773"/>
      <c r="DD125" s="773"/>
      <c r="DE125" s="773"/>
      <c r="DF125" s="774"/>
      <c r="DG125" s="826" t="s">
        <v>198</v>
      </c>
      <c r="DH125" s="827"/>
      <c r="DI125" s="827"/>
      <c r="DJ125" s="827"/>
      <c r="DK125" s="827"/>
      <c r="DL125" s="827" t="s">
        <v>198</v>
      </c>
      <c r="DM125" s="827"/>
      <c r="DN125" s="827"/>
      <c r="DO125" s="827"/>
      <c r="DP125" s="827"/>
      <c r="DQ125" s="827" t="s">
        <v>198</v>
      </c>
      <c r="DR125" s="827"/>
      <c r="DS125" s="827"/>
      <c r="DT125" s="827"/>
      <c r="DU125" s="827"/>
      <c r="DV125" s="828" t="s">
        <v>198</v>
      </c>
      <c r="DW125" s="828"/>
      <c r="DX125" s="828"/>
      <c r="DY125" s="828"/>
      <c r="DZ125" s="829"/>
    </row>
    <row r="126" spans="1:130" s="53" customFormat="1" ht="26.25" customHeight="1" x14ac:dyDescent="0.2">
      <c r="A126" s="717"/>
      <c r="B126" s="718"/>
      <c r="C126" s="797" t="s">
        <v>481</v>
      </c>
      <c r="D126" s="734"/>
      <c r="E126" s="734"/>
      <c r="F126" s="734"/>
      <c r="G126" s="734"/>
      <c r="H126" s="734"/>
      <c r="I126" s="734"/>
      <c r="J126" s="734"/>
      <c r="K126" s="734"/>
      <c r="L126" s="734"/>
      <c r="M126" s="734"/>
      <c r="N126" s="734"/>
      <c r="O126" s="734"/>
      <c r="P126" s="734"/>
      <c r="Q126" s="734"/>
      <c r="R126" s="734"/>
      <c r="S126" s="734"/>
      <c r="T126" s="734"/>
      <c r="U126" s="734"/>
      <c r="V126" s="734"/>
      <c r="W126" s="734"/>
      <c r="X126" s="734"/>
      <c r="Y126" s="734"/>
      <c r="Z126" s="735"/>
      <c r="AA126" s="726" t="s">
        <v>198</v>
      </c>
      <c r="AB126" s="727"/>
      <c r="AC126" s="727"/>
      <c r="AD126" s="727"/>
      <c r="AE126" s="728"/>
      <c r="AF126" s="729" t="s">
        <v>198</v>
      </c>
      <c r="AG126" s="727"/>
      <c r="AH126" s="727"/>
      <c r="AI126" s="727"/>
      <c r="AJ126" s="728"/>
      <c r="AK126" s="729" t="s">
        <v>198</v>
      </c>
      <c r="AL126" s="727"/>
      <c r="AM126" s="727"/>
      <c r="AN126" s="727"/>
      <c r="AO126" s="728"/>
      <c r="AP126" s="798" t="s">
        <v>198</v>
      </c>
      <c r="AQ126" s="799"/>
      <c r="AR126" s="799"/>
      <c r="AS126" s="799"/>
      <c r="AT126" s="800"/>
      <c r="AU126" s="61"/>
      <c r="AV126" s="61"/>
      <c r="AW126" s="61"/>
      <c r="AX126" s="61"/>
      <c r="AY126" s="61"/>
      <c r="AZ126" s="61"/>
      <c r="BA126" s="61"/>
      <c r="BB126" s="61"/>
      <c r="BC126" s="61"/>
      <c r="BD126" s="61"/>
      <c r="BE126" s="61"/>
      <c r="BF126" s="61"/>
      <c r="BG126" s="61"/>
      <c r="BH126" s="61"/>
      <c r="BI126" s="61"/>
      <c r="BJ126" s="61"/>
      <c r="BK126" s="61"/>
      <c r="BL126" s="61"/>
      <c r="BM126" s="61"/>
      <c r="BN126" s="61"/>
      <c r="BO126" s="61"/>
      <c r="BP126" s="61"/>
      <c r="BQ126" s="61"/>
      <c r="BR126" s="61"/>
      <c r="BS126" s="61"/>
      <c r="BT126" s="61"/>
      <c r="BU126" s="61"/>
      <c r="BV126" s="61"/>
      <c r="BW126" s="61"/>
      <c r="BX126" s="61"/>
      <c r="BY126" s="61"/>
      <c r="BZ126" s="61"/>
      <c r="CA126" s="61"/>
      <c r="CB126" s="61"/>
      <c r="CC126" s="61"/>
      <c r="CD126" s="79"/>
      <c r="CE126" s="79"/>
      <c r="CF126" s="79"/>
      <c r="CG126" s="61"/>
      <c r="CH126" s="61"/>
      <c r="CI126" s="61"/>
      <c r="CJ126" s="80"/>
      <c r="CK126" s="791"/>
      <c r="CL126" s="792"/>
      <c r="CM126" s="792"/>
      <c r="CN126" s="792"/>
      <c r="CO126" s="793"/>
      <c r="CP126" s="797" t="s">
        <v>417</v>
      </c>
      <c r="CQ126" s="734"/>
      <c r="CR126" s="734"/>
      <c r="CS126" s="734"/>
      <c r="CT126" s="734"/>
      <c r="CU126" s="734"/>
      <c r="CV126" s="734"/>
      <c r="CW126" s="734"/>
      <c r="CX126" s="734"/>
      <c r="CY126" s="734"/>
      <c r="CZ126" s="734"/>
      <c r="DA126" s="734"/>
      <c r="DB126" s="734"/>
      <c r="DC126" s="734"/>
      <c r="DD126" s="734"/>
      <c r="DE126" s="734"/>
      <c r="DF126" s="735"/>
      <c r="DG126" s="801" t="s">
        <v>198</v>
      </c>
      <c r="DH126" s="802"/>
      <c r="DI126" s="802"/>
      <c r="DJ126" s="802"/>
      <c r="DK126" s="802"/>
      <c r="DL126" s="802" t="s">
        <v>198</v>
      </c>
      <c r="DM126" s="802"/>
      <c r="DN126" s="802"/>
      <c r="DO126" s="802"/>
      <c r="DP126" s="802"/>
      <c r="DQ126" s="802" t="s">
        <v>198</v>
      </c>
      <c r="DR126" s="802"/>
      <c r="DS126" s="802"/>
      <c r="DT126" s="802"/>
      <c r="DU126" s="802"/>
      <c r="DV126" s="803" t="s">
        <v>198</v>
      </c>
      <c r="DW126" s="803"/>
      <c r="DX126" s="803"/>
      <c r="DY126" s="803"/>
      <c r="DZ126" s="804"/>
    </row>
    <row r="127" spans="1:130" s="53" customFormat="1" ht="26.25" customHeight="1" x14ac:dyDescent="0.2">
      <c r="A127" s="719"/>
      <c r="B127" s="720"/>
      <c r="C127" s="805" t="s">
        <v>81</v>
      </c>
      <c r="D127" s="806"/>
      <c r="E127" s="806"/>
      <c r="F127" s="806"/>
      <c r="G127" s="806"/>
      <c r="H127" s="806"/>
      <c r="I127" s="806"/>
      <c r="J127" s="806"/>
      <c r="K127" s="806"/>
      <c r="L127" s="806"/>
      <c r="M127" s="806"/>
      <c r="N127" s="806"/>
      <c r="O127" s="806"/>
      <c r="P127" s="806"/>
      <c r="Q127" s="806"/>
      <c r="R127" s="806"/>
      <c r="S127" s="806"/>
      <c r="T127" s="806"/>
      <c r="U127" s="806"/>
      <c r="V127" s="806"/>
      <c r="W127" s="806"/>
      <c r="X127" s="806"/>
      <c r="Y127" s="806"/>
      <c r="Z127" s="807"/>
      <c r="AA127" s="726" t="s">
        <v>198</v>
      </c>
      <c r="AB127" s="727"/>
      <c r="AC127" s="727"/>
      <c r="AD127" s="727"/>
      <c r="AE127" s="728"/>
      <c r="AF127" s="729" t="s">
        <v>198</v>
      </c>
      <c r="AG127" s="727"/>
      <c r="AH127" s="727"/>
      <c r="AI127" s="727"/>
      <c r="AJ127" s="728"/>
      <c r="AK127" s="729" t="s">
        <v>198</v>
      </c>
      <c r="AL127" s="727"/>
      <c r="AM127" s="727"/>
      <c r="AN127" s="727"/>
      <c r="AO127" s="728"/>
      <c r="AP127" s="798" t="s">
        <v>198</v>
      </c>
      <c r="AQ127" s="799"/>
      <c r="AR127" s="799"/>
      <c r="AS127" s="799"/>
      <c r="AT127" s="800"/>
      <c r="AU127" s="61"/>
      <c r="AV127" s="61"/>
      <c r="AW127" s="61"/>
      <c r="AX127" s="808" t="s">
        <v>491</v>
      </c>
      <c r="AY127" s="809"/>
      <c r="AZ127" s="809"/>
      <c r="BA127" s="809"/>
      <c r="BB127" s="809"/>
      <c r="BC127" s="809"/>
      <c r="BD127" s="809"/>
      <c r="BE127" s="810"/>
      <c r="BF127" s="811" t="s">
        <v>492</v>
      </c>
      <c r="BG127" s="809"/>
      <c r="BH127" s="809"/>
      <c r="BI127" s="809"/>
      <c r="BJ127" s="809"/>
      <c r="BK127" s="809"/>
      <c r="BL127" s="810"/>
      <c r="BM127" s="811" t="s">
        <v>418</v>
      </c>
      <c r="BN127" s="809"/>
      <c r="BO127" s="809"/>
      <c r="BP127" s="809"/>
      <c r="BQ127" s="809"/>
      <c r="BR127" s="809"/>
      <c r="BS127" s="810"/>
      <c r="BT127" s="811" t="s">
        <v>407</v>
      </c>
      <c r="BU127" s="809"/>
      <c r="BV127" s="809"/>
      <c r="BW127" s="809"/>
      <c r="BX127" s="809"/>
      <c r="BY127" s="809"/>
      <c r="BZ127" s="812"/>
      <c r="CA127" s="61"/>
      <c r="CB127" s="61"/>
      <c r="CC127" s="61"/>
      <c r="CD127" s="79"/>
      <c r="CE127" s="79"/>
      <c r="CF127" s="79"/>
      <c r="CG127" s="61"/>
      <c r="CH127" s="61"/>
      <c r="CI127" s="61"/>
      <c r="CJ127" s="80"/>
      <c r="CK127" s="791"/>
      <c r="CL127" s="792"/>
      <c r="CM127" s="792"/>
      <c r="CN127" s="792"/>
      <c r="CO127" s="793"/>
      <c r="CP127" s="797" t="s">
        <v>412</v>
      </c>
      <c r="CQ127" s="734"/>
      <c r="CR127" s="734"/>
      <c r="CS127" s="734"/>
      <c r="CT127" s="734"/>
      <c r="CU127" s="734"/>
      <c r="CV127" s="734"/>
      <c r="CW127" s="734"/>
      <c r="CX127" s="734"/>
      <c r="CY127" s="734"/>
      <c r="CZ127" s="734"/>
      <c r="DA127" s="734"/>
      <c r="DB127" s="734"/>
      <c r="DC127" s="734"/>
      <c r="DD127" s="734"/>
      <c r="DE127" s="734"/>
      <c r="DF127" s="735"/>
      <c r="DG127" s="801" t="s">
        <v>198</v>
      </c>
      <c r="DH127" s="802"/>
      <c r="DI127" s="802"/>
      <c r="DJ127" s="802"/>
      <c r="DK127" s="802"/>
      <c r="DL127" s="802" t="s">
        <v>198</v>
      </c>
      <c r="DM127" s="802"/>
      <c r="DN127" s="802"/>
      <c r="DO127" s="802"/>
      <c r="DP127" s="802"/>
      <c r="DQ127" s="802" t="s">
        <v>198</v>
      </c>
      <c r="DR127" s="802"/>
      <c r="DS127" s="802"/>
      <c r="DT127" s="802"/>
      <c r="DU127" s="802"/>
      <c r="DV127" s="803" t="s">
        <v>198</v>
      </c>
      <c r="DW127" s="803"/>
      <c r="DX127" s="803"/>
      <c r="DY127" s="803"/>
      <c r="DZ127" s="804"/>
    </row>
    <row r="128" spans="1:130" s="53" customFormat="1" ht="26.25" customHeight="1" x14ac:dyDescent="0.2">
      <c r="A128" s="761" t="s">
        <v>493</v>
      </c>
      <c r="B128" s="762"/>
      <c r="C128" s="762"/>
      <c r="D128" s="762"/>
      <c r="E128" s="762"/>
      <c r="F128" s="762"/>
      <c r="G128" s="762"/>
      <c r="H128" s="762"/>
      <c r="I128" s="762"/>
      <c r="J128" s="762"/>
      <c r="K128" s="762"/>
      <c r="L128" s="762"/>
      <c r="M128" s="762"/>
      <c r="N128" s="762"/>
      <c r="O128" s="762"/>
      <c r="P128" s="762"/>
      <c r="Q128" s="762"/>
      <c r="R128" s="762"/>
      <c r="S128" s="762"/>
      <c r="T128" s="762"/>
      <c r="U128" s="762"/>
      <c r="V128" s="762"/>
      <c r="W128" s="763" t="s">
        <v>7</v>
      </c>
      <c r="X128" s="763"/>
      <c r="Y128" s="763"/>
      <c r="Z128" s="764"/>
      <c r="AA128" s="765">
        <v>974174</v>
      </c>
      <c r="AB128" s="766"/>
      <c r="AC128" s="766"/>
      <c r="AD128" s="766"/>
      <c r="AE128" s="767"/>
      <c r="AF128" s="768">
        <v>954073</v>
      </c>
      <c r="AG128" s="766"/>
      <c r="AH128" s="766"/>
      <c r="AI128" s="766"/>
      <c r="AJ128" s="767"/>
      <c r="AK128" s="768">
        <v>847221</v>
      </c>
      <c r="AL128" s="766"/>
      <c r="AM128" s="766"/>
      <c r="AN128" s="766"/>
      <c r="AO128" s="767"/>
      <c r="AP128" s="769"/>
      <c r="AQ128" s="770"/>
      <c r="AR128" s="770"/>
      <c r="AS128" s="770"/>
      <c r="AT128" s="771"/>
      <c r="AU128" s="61"/>
      <c r="AV128" s="61"/>
      <c r="AW128" s="61"/>
      <c r="AX128" s="772" t="s">
        <v>303</v>
      </c>
      <c r="AY128" s="773"/>
      <c r="AZ128" s="773"/>
      <c r="BA128" s="773"/>
      <c r="BB128" s="773"/>
      <c r="BC128" s="773"/>
      <c r="BD128" s="773"/>
      <c r="BE128" s="774"/>
      <c r="BF128" s="775" t="s">
        <v>198</v>
      </c>
      <c r="BG128" s="776"/>
      <c r="BH128" s="776"/>
      <c r="BI128" s="776"/>
      <c r="BJ128" s="776"/>
      <c r="BK128" s="776"/>
      <c r="BL128" s="777"/>
      <c r="BM128" s="775">
        <v>11.88</v>
      </c>
      <c r="BN128" s="776"/>
      <c r="BO128" s="776"/>
      <c r="BP128" s="776"/>
      <c r="BQ128" s="776"/>
      <c r="BR128" s="776"/>
      <c r="BS128" s="777"/>
      <c r="BT128" s="775">
        <v>20</v>
      </c>
      <c r="BU128" s="776"/>
      <c r="BV128" s="776"/>
      <c r="BW128" s="776"/>
      <c r="BX128" s="776"/>
      <c r="BY128" s="776"/>
      <c r="BZ128" s="778"/>
      <c r="CA128" s="79"/>
      <c r="CB128" s="79"/>
      <c r="CC128" s="79"/>
      <c r="CD128" s="79"/>
      <c r="CE128" s="79"/>
      <c r="CF128" s="79"/>
      <c r="CG128" s="61"/>
      <c r="CH128" s="61"/>
      <c r="CI128" s="61"/>
      <c r="CJ128" s="80"/>
      <c r="CK128" s="794"/>
      <c r="CL128" s="795"/>
      <c r="CM128" s="795"/>
      <c r="CN128" s="795"/>
      <c r="CO128" s="796"/>
      <c r="CP128" s="779" t="s">
        <v>398</v>
      </c>
      <c r="CQ128" s="753"/>
      <c r="CR128" s="753"/>
      <c r="CS128" s="753"/>
      <c r="CT128" s="753"/>
      <c r="CU128" s="753"/>
      <c r="CV128" s="753"/>
      <c r="CW128" s="753"/>
      <c r="CX128" s="753"/>
      <c r="CY128" s="753"/>
      <c r="CZ128" s="753"/>
      <c r="DA128" s="753"/>
      <c r="DB128" s="753"/>
      <c r="DC128" s="753"/>
      <c r="DD128" s="753"/>
      <c r="DE128" s="753"/>
      <c r="DF128" s="754"/>
      <c r="DG128" s="780" t="s">
        <v>198</v>
      </c>
      <c r="DH128" s="781"/>
      <c r="DI128" s="781"/>
      <c r="DJ128" s="781"/>
      <c r="DK128" s="781"/>
      <c r="DL128" s="781" t="s">
        <v>198</v>
      </c>
      <c r="DM128" s="781"/>
      <c r="DN128" s="781"/>
      <c r="DO128" s="781"/>
      <c r="DP128" s="781"/>
      <c r="DQ128" s="781" t="s">
        <v>198</v>
      </c>
      <c r="DR128" s="781"/>
      <c r="DS128" s="781"/>
      <c r="DT128" s="781"/>
      <c r="DU128" s="781"/>
      <c r="DV128" s="782" t="s">
        <v>198</v>
      </c>
      <c r="DW128" s="782"/>
      <c r="DX128" s="782"/>
      <c r="DY128" s="782"/>
      <c r="DZ128" s="783"/>
    </row>
    <row r="129" spans="1:131" s="53" customFormat="1" ht="26.25" customHeight="1" x14ac:dyDescent="0.2">
      <c r="A129" s="721" t="s">
        <v>173</v>
      </c>
      <c r="B129" s="722"/>
      <c r="C129" s="722"/>
      <c r="D129" s="722"/>
      <c r="E129" s="722"/>
      <c r="F129" s="722"/>
      <c r="G129" s="722"/>
      <c r="H129" s="722"/>
      <c r="I129" s="722"/>
      <c r="J129" s="722"/>
      <c r="K129" s="722"/>
      <c r="L129" s="722"/>
      <c r="M129" s="722"/>
      <c r="N129" s="722"/>
      <c r="O129" s="722"/>
      <c r="P129" s="722"/>
      <c r="Q129" s="722"/>
      <c r="R129" s="722"/>
      <c r="S129" s="722"/>
      <c r="T129" s="722"/>
      <c r="U129" s="722"/>
      <c r="V129" s="722"/>
      <c r="W129" s="723" t="s">
        <v>231</v>
      </c>
      <c r="X129" s="724"/>
      <c r="Y129" s="724"/>
      <c r="Z129" s="725"/>
      <c r="AA129" s="726">
        <v>26543446</v>
      </c>
      <c r="AB129" s="727"/>
      <c r="AC129" s="727"/>
      <c r="AD129" s="727"/>
      <c r="AE129" s="728"/>
      <c r="AF129" s="729">
        <v>27017841</v>
      </c>
      <c r="AG129" s="727"/>
      <c r="AH129" s="727"/>
      <c r="AI129" s="727"/>
      <c r="AJ129" s="728"/>
      <c r="AK129" s="729">
        <v>28535185</v>
      </c>
      <c r="AL129" s="727"/>
      <c r="AM129" s="727"/>
      <c r="AN129" s="727"/>
      <c r="AO129" s="728"/>
      <c r="AP129" s="730"/>
      <c r="AQ129" s="731"/>
      <c r="AR129" s="731"/>
      <c r="AS129" s="731"/>
      <c r="AT129" s="732"/>
      <c r="AU129" s="72"/>
      <c r="AV129" s="72"/>
      <c r="AW129" s="72"/>
      <c r="AX129" s="733" t="s">
        <v>125</v>
      </c>
      <c r="AY129" s="734"/>
      <c r="AZ129" s="734"/>
      <c r="BA129" s="734"/>
      <c r="BB129" s="734"/>
      <c r="BC129" s="734"/>
      <c r="BD129" s="734"/>
      <c r="BE129" s="735"/>
      <c r="BF129" s="784" t="s">
        <v>198</v>
      </c>
      <c r="BG129" s="785"/>
      <c r="BH129" s="785"/>
      <c r="BI129" s="785"/>
      <c r="BJ129" s="785"/>
      <c r="BK129" s="785"/>
      <c r="BL129" s="786"/>
      <c r="BM129" s="784">
        <v>16.88</v>
      </c>
      <c r="BN129" s="785"/>
      <c r="BO129" s="785"/>
      <c r="BP129" s="785"/>
      <c r="BQ129" s="785"/>
      <c r="BR129" s="785"/>
      <c r="BS129" s="786"/>
      <c r="BT129" s="784">
        <v>30</v>
      </c>
      <c r="BU129" s="785"/>
      <c r="BV129" s="785"/>
      <c r="BW129" s="785"/>
      <c r="BX129" s="785"/>
      <c r="BY129" s="785"/>
      <c r="BZ129" s="787"/>
      <c r="CA129" s="75"/>
      <c r="CB129" s="75"/>
      <c r="CC129" s="75"/>
      <c r="CD129" s="75"/>
      <c r="CE129" s="75"/>
      <c r="CF129" s="75"/>
      <c r="CG129" s="75"/>
      <c r="CH129" s="75"/>
      <c r="CI129" s="75"/>
      <c r="CJ129" s="75"/>
      <c r="CK129" s="75"/>
      <c r="CL129" s="75"/>
      <c r="CM129" s="75"/>
      <c r="CN129" s="75"/>
      <c r="CO129" s="75"/>
      <c r="CP129" s="75"/>
      <c r="CQ129" s="75"/>
      <c r="CR129" s="75"/>
      <c r="CS129" s="75"/>
      <c r="CT129" s="75"/>
      <c r="CU129" s="75"/>
      <c r="CV129" s="75"/>
      <c r="CW129" s="75"/>
      <c r="CX129" s="75"/>
      <c r="CY129" s="75"/>
      <c r="CZ129" s="75"/>
      <c r="DA129" s="75"/>
      <c r="DB129" s="75"/>
      <c r="DC129" s="75"/>
      <c r="DD129" s="75"/>
      <c r="DE129" s="75"/>
      <c r="DF129" s="75"/>
      <c r="DG129" s="75"/>
      <c r="DH129" s="75"/>
      <c r="DI129" s="75"/>
      <c r="DJ129" s="75"/>
      <c r="DK129" s="75"/>
      <c r="DL129" s="75"/>
      <c r="DM129" s="75"/>
      <c r="DN129" s="75"/>
      <c r="DO129" s="75"/>
      <c r="DP129" s="72"/>
      <c r="DQ129" s="72"/>
      <c r="DR129" s="72"/>
      <c r="DS129" s="72"/>
      <c r="DT129" s="72"/>
      <c r="DU129" s="72"/>
      <c r="DV129" s="72"/>
      <c r="DW129" s="72"/>
      <c r="DX129" s="72"/>
      <c r="DY129" s="72"/>
      <c r="DZ129" s="72"/>
    </row>
    <row r="130" spans="1:131" s="53" customFormat="1" ht="26.25" customHeight="1" x14ac:dyDescent="0.2">
      <c r="A130" s="721" t="s">
        <v>494</v>
      </c>
      <c r="B130" s="722"/>
      <c r="C130" s="722"/>
      <c r="D130" s="722"/>
      <c r="E130" s="722"/>
      <c r="F130" s="722"/>
      <c r="G130" s="722"/>
      <c r="H130" s="722"/>
      <c r="I130" s="722"/>
      <c r="J130" s="722"/>
      <c r="K130" s="722"/>
      <c r="L130" s="722"/>
      <c r="M130" s="722"/>
      <c r="N130" s="722"/>
      <c r="O130" s="722"/>
      <c r="P130" s="722"/>
      <c r="Q130" s="722"/>
      <c r="R130" s="722"/>
      <c r="S130" s="722"/>
      <c r="T130" s="722"/>
      <c r="U130" s="722"/>
      <c r="V130" s="722"/>
      <c r="W130" s="723" t="s">
        <v>495</v>
      </c>
      <c r="X130" s="724"/>
      <c r="Y130" s="724"/>
      <c r="Z130" s="725"/>
      <c r="AA130" s="726">
        <v>3031372</v>
      </c>
      <c r="AB130" s="727"/>
      <c r="AC130" s="727"/>
      <c r="AD130" s="727"/>
      <c r="AE130" s="728"/>
      <c r="AF130" s="729">
        <v>3008989</v>
      </c>
      <c r="AG130" s="727"/>
      <c r="AH130" s="727"/>
      <c r="AI130" s="727"/>
      <c r="AJ130" s="728"/>
      <c r="AK130" s="729">
        <v>3029160</v>
      </c>
      <c r="AL130" s="727"/>
      <c r="AM130" s="727"/>
      <c r="AN130" s="727"/>
      <c r="AO130" s="728"/>
      <c r="AP130" s="730"/>
      <c r="AQ130" s="731"/>
      <c r="AR130" s="731"/>
      <c r="AS130" s="731"/>
      <c r="AT130" s="732"/>
      <c r="AU130" s="72"/>
      <c r="AV130" s="72"/>
      <c r="AW130" s="72"/>
      <c r="AX130" s="733" t="s">
        <v>434</v>
      </c>
      <c r="AY130" s="734"/>
      <c r="AZ130" s="734"/>
      <c r="BA130" s="734"/>
      <c r="BB130" s="734"/>
      <c r="BC130" s="734"/>
      <c r="BD130" s="734"/>
      <c r="BE130" s="735"/>
      <c r="BF130" s="736">
        <v>2.4</v>
      </c>
      <c r="BG130" s="737"/>
      <c r="BH130" s="737"/>
      <c r="BI130" s="737"/>
      <c r="BJ130" s="737"/>
      <c r="BK130" s="737"/>
      <c r="BL130" s="738"/>
      <c r="BM130" s="736">
        <v>25</v>
      </c>
      <c r="BN130" s="737"/>
      <c r="BO130" s="737"/>
      <c r="BP130" s="737"/>
      <c r="BQ130" s="737"/>
      <c r="BR130" s="737"/>
      <c r="BS130" s="738"/>
      <c r="BT130" s="736">
        <v>35</v>
      </c>
      <c r="BU130" s="737"/>
      <c r="BV130" s="737"/>
      <c r="BW130" s="737"/>
      <c r="BX130" s="737"/>
      <c r="BY130" s="737"/>
      <c r="BZ130" s="739"/>
      <c r="CA130" s="75"/>
      <c r="CB130" s="75"/>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75"/>
      <c r="CY130" s="75"/>
      <c r="CZ130" s="75"/>
      <c r="DA130" s="75"/>
      <c r="DB130" s="75"/>
      <c r="DC130" s="75"/>
      <c r="DD130" s="75"/>
      <c r="DE130" s="75"/>
      <c r="DF130" s="75"/>
      <c r="DG130" s="75"/>
      <c r="DH130" s="75"/>
      <c r="DI130" s="75"/>
      <c r="DJ130" s="75"/>
      <c r="DK130" s="75"/>
      <c r="DL130" s="75"/>
      <c r="DM130" s="75"/>
      <c r="DN130" s="75"/>
      <c r="DO130" s="75"/>
      <c r="DP130" s="72"/>
      <c r="DQ130" s="72"/>
      <c r="DR130" s="72"/>
      <c r="DS130" s="72"/>
      <c r="DT130" s="72"/>
      <c r="DU130" s="72"/>
      <c r="DV130" s="72"/>
      <c r="DW130" s="72"/>
      <c r="DX130" s="72"/>
      <c r="DY130" s="72"/>
      <c r="DZ130" s="72"/>
    </row>
    <row r="131" spans="1:131" s="53" customFormat="1" ht="26.25" customHeight="1" x14ac:dyDescent="0.2">
      <c r="A131" s="740"/>
      <c r="B131" s="741"/>
      <c r="C131" s="741"/>
      <c r="D131" s="741"/>
      <c r="E131" s="741"/>
      <c r="F131" s="741"/>
      <c r="G131" s="741"/>
      <c r="H131" s="741"/>
      <c r="I131" s="741"/>
      <c r="J131" s="741"/>
      <c r="K131" s="741"/>
      <c r="L131" s="741"/>
      <c r="M131" s="741"/>
      <c r="N131" s="741"/>
      <c r="O131" s="741"/>
      <c r="P131" s="741"/>
      <c r="Q131" s="741"/>
      <c r="R131" s="741"/>
      <c r="S131" s="741"/>
      <c r="T131" s="741"/>
      <c r="U131" s="741"/>
      <c r="V131" s="741"/>
      <c r="W131" s="742" t="s">
        <v>176</v>
      </c>
      <c r="X131" s="743"/>
      <c r="Y131" s="743"/>
      <c r="Z131" s="744"/>
      <c r="AA131" s="745">
        <v>23512074</v>
      </c>
      <c r="AB131" s="746"/>
      <c r="AC131" s="746"/>
      <c r="AD131" s="746"/>
      <c r="AE131" s="747"/>
      <c r="AF131" s="748">
        <v>24008852</v>
      </c>
      <c r="AG131" s="746"/>
      <c r="AH131" s="746"/>
      <c r="AI131" s="746"/>
      <c r="AJ131" s="747"/>
      <c r="AK131" s="748">
        <v>25506025</v>
      </c>
      <c r="AL131" s="746"/>
      <c r="AM131" s="746"/>
      <c r="AN131" s="746"/>
      <c r="AO131" s="747"/>
      <c r="AP131" s="749"/>
      <c r="AQ131" s="750"/>
      <c r="AR131" s="750"/>
      <c r="AS131" s="750"/>
      <c r="AT131" s="751"/>
      <c r="AU131" s="72"/>
      <c r="AV131" s="72"/>
      <c r="AW131" s="72"/>
      <c r="AX131" s="752" t="s">
        <v>468</v>
      </c>
      <c r="AY131" s="753"/>
      <c r="AZ131" s="753"/>
      <c r="BA131" s="753"/>
      <c r="BB131" s="753"/>
      <c r="BC131" s="753"/>
      <c r="BD131" s="753"/>
      <c r="BE131" s="754"/>
      <c r="BF131" s="755" t="s">
        <v>198</v>
      </c>
      <c r="BG131" s="756"/>
      <c r="BH131" s="756"/>
      <c r="BI131" s="756"/>
      <c r="BJ131" s="756"/>
      <c r="BK131" s="756"/>
      <c r="BL131" s="757"/>
      <c r="BM131" s="755">
        <v>350</v>
      </c>
      <c r="BN131" s="756"/>
      <c r="BO131" s="756"/>
      <c r="BP131" s="756"/>
      <c r="BQ131" s="756"/>
      <c r="BR131" s="756"/>
      <c r="BS131" s="757"/>
      <c r="BT131" s="758"/>
      <c r="BU131" s="759"/>
      <c r="BV131" s="759"/>
      <c r="BW131" s="759"/>
      <c r="BX131" s="759"/>
      <c r="BY131" s="759"/>
      <c r="BZ131" s="760"/>
      <c r="CA131" s="75"/>
      <c r="CB131" s="75"/>
      <c r="CC131" s="75"/>
      <c r="CD131" s="75"/>
      <c r="CE131" s="75"/>
      <c r="CF131" s="75"/>
      <c r="CG131" s="75"/>
      <c r="CH131" s="75"/>
      <c r="CI131" s="75"/>
      <c r="CJ131" s="75"/>
      <c r="CK131" s="75"/>
      <c r="CL131" s="75"/>
      <c r="CM131" s="75"/>
      <c r="CN131" s="75"/>
      <c r="CO131" s="75"/>
      <c r="CP131" s="75"/>
      <c r="CQ131" s="75"/>
      <c r="CR131" s="75"/>
      <c r="CS131" s="75"/>
      <c r="CT131" s="75"/>
      <c r="CU131" s="75"/>
      <c r="CV131" s="75"/>
      <c r="CW131" s="75"/>
      <c r="CX131" s="75"/>
      <c r="CY131" s="75"/>
      <c r="CZ131" s="75"/>
      <c r="DA131" s="75"/>
      <c r="DB131" s="75"/>
      <c r="DC131" s="75"/>
      <c r="DD131" s="75"/>
      <c r="DE131" s="75"/>
      <c r="DF131" s="75"/>
      <c r="DG131" s="75"/>
      <c r="DH131" s="75"/>
      <c r="DI131" s="75"/>
      <c r="DJ131" s="75"/>
      <c r="DK131" s="75"/>
      <c r="DL131" s="75"/>
      <c r="DM131" s="75"/>
      <c r="DN131" s="75"/>
      <c r="DO131" s="75"/>
      <c r="DP131" s="72"/>
      <c r="DQ131" s="72"/>
      <c r="DR131" s="72"/>
      <c r="DS131" s="72"/>
      <c r="DT131" s="72"/>
      <c r="DU131" s="72"/>
      <c r="DV131" s="72"/>
      <c r="DW131" s="72"/>
      <c r="DX131" s="72"/>
      <c r="DY131" s="72"/>
      <c r="DZ131" s="72"/>
    </row>
    <row r="132" spans="1:131" s="53" customFormat="1" ht="26.25" customHeight="1" x14ac:dyDescent="0.2">
      <c r="A132" s="711" t="s">
        <v>30</v>
      </c>
      <c r="B132" s="712"/>
      <c r="C132" s="712"/>
      <c r="D132" s="712"/>
      <c r="E132" s="712"/>
      <c r="F132" s="712"/>
      <c r="G132" s="712"/>
      <c r="H132" s="712"/>
      <c r="I132" s="712"/>
      <c r="J132" s="712"/>
      <c r="K132" s="712"/>
      <c r="L132" s="712"/>
      <c r="M132" s="712"/>
      <c r="N132" s="712"/>
      <c r="O132" s="712"/>
      <c r="P132" s="712"/>
      <c r="Q132" s="712"/>
      <c r="R132" s="712"/>
      <c r="S132" s="712"/>
      <c r="T132" s="712"/>
      <c r="U132" s="712"/>
      <c r="V132" s="686" t="s">
        <v>496</v>
      </c>
      <c r="W132" s="686"/>
      <c r="X132" s="686"/>
      <c r="Y132" s="686"/>
      <c r="Z132" s="687"/>
      <c r="AA132" s="688">
        <v>2.5903201899999999</v>
      </c>
      <c r="AB132" s="689"/>
      <c r="AC132" s="689"/>
      <c r="AD132" s="689"/>
      <c r="AE132" s="690"/>
      <c r="AF132" s="691">
        <v>2.5168300430000001</v>
      </c>
      <c r="AG132" s="689"/>
      <c r="AH132" s="689"/>
      <c r="AI132" s="689"/>
      <c r="AJ132" s="690"/>
      <c r="AK132" s="691">
        <v>2.2813237260000001</v>
      </c>
      <c r="AL132" s="689"/>
      <c r="AM132" s="689"/>
      <c r="AN132" s="689"/>
      <c r="AO132" s="690"/>
      <c r="AP132" s="692"/>
      <c r="AQ132" s="693"/>
      <c r="AR132" s="693"/>
      <c r="AS132" s="693"/>
      <c r="AT132" s="694"/>
      <c r="AU132" s="71"/>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c r="CA132" s="75"/>
      <c r="CB132" s="75"/>
      <c r="CC132" s="75"/>
      <c r="CD132" s="75"/>
      <c r="CE132" s="75"/>
      <c r="CF132" s="75"/>
      <c r="CG132" s="75"/>
      <c r="CH132" s="75"/>
      <c r="CI132" s="75"/>
      <c r="CJ132" s="75"/>
      <c r="CK132" s="75"/>
      <c r="CL132" s="75"/>
      <c r="CM132" s="75"/>
      <c r="CN132" s="75"/>
      <c r="CO132" s="75"/>
      <c r="CP132" s="75"/>
      <c r="CQ132" s="75"/>
      <c r="CR132" s="75"/>
      <c r="CS132" s="75"/>
      <c r="CT132" s="75"/>
      <c r="CU132" s="75"/>
      <c r="CV132" s="75"/>
      <c r="CW132" s="75"/>
      <c r="CX132" s="75"/>
      <c r="CY132" s="75"/>
      <c r="CZ132" s="75"/>
      <c r="DA132" s="75"/>
      <c r="DB132" s="75"/>
      <c r="DC132" s="75"/>
      <c r="DD132" s="75"/>
      <c r="DE132" s="75"/>
      <c r="DF132" s="75"/>
      <c r="DG132" s="75"/>
      <c r="DH132" s="75"/>
      <c r="DI132" s="75"/>
      <c r="DJ132" s="75"/>
      <c r="DK132" s="75"/>
      <c r="DL132" s="75"/>
      <c r="DM132" s="75"/>
      <c r="DN132" s="75"/>
      <c r="DO132" s="75"/>
      <c r="DP132" s="72"/>
      <c r="DQ132" s="72"/>
      <c r="DR132" s="72"/>
      <c r="DS132" s="72"/>
      <c r="DT132" s="72"/>
      <c r="DU132" s="72"/>
      <c r="DV132" s="72"/>
      <c r="DW132" s="72"/>
      <c r="DX132" s="72"/>
      <c r="DY132" s="72"/>
      <c r="DZ132" s="72"/>
    </row>
    <row r="133" spans="1:131" s="53" customFormat="1" ht="26.25" customHeight="1" x14ac:dyDescent="0.2">
      <c r="A133" s="713"/>
      <c r="B133" s="714"/>
      <c r="C133" s="714"/>
      <c r="D133" s="714"/>
      <c r="E133" s="714"/>
      <c r="F133" s="714"/>
      <c r="G133" s="714"/>
      <c r="H133" s="714"/>
      <c r="I133" s="714"/>
      <c r="J133" s="714"/>
      <c r="K133" s="714"/>
      <c r="L133" s="714"/>
      <c r="M133" s="714"/>
      <c r="N133" s="714"/>
      <c r="O133" s="714"/>
      <c r="P133" s="714"/>
      <c r="Q133" s="714"/>
      <c r="R133" s="714"/>
      <c r="S133" s="714"/>
      <c r="T133" s="714"/>
      <c r="U133" s="714"/>
      <c r="V133" s="695" t="s">
        <v>87</v>
      </c>
      <c r="W133" s="695"/>
      <c r="X133" s="695"/>
      <c r="Y133" s="695"/>
      <c r="Z133" s="696"/>
      <c r="AA133" s="697">
        <v>2.7</v>
      </c>
      <c r="AB133" s="698"/>
      <c r="AC133" s="698"/>
      <c r="AD133" s="698"/>
      <c r="AE133" s="699"/>
      <c r="AF133" s="697">
        <v>2.6</v>
      </c>
      <c r="AG133" s="698"/>
      <c r="AH133" s="698"/>
      <c r="AI133" s="698"/>
      <c r="AJ133" s="699"/>
      <c r="AK133" s="697">
        <v>2.4</v>
      </c>
      <c r="AL133" s="698"/>
      <c r="AM133" s="698"/>
      <c r="AN133" s="698"/>
      <c r="AO133" s="699"/>
      <c r="AP133" s="700"/>
      <c r="AQ133" s="701"/>
      <c r="AR133" s="701"/>
      <c r="AS133" s="701"/>
      <c r="AT133" s="702"/>
      <c r="AU133" s="72"/>
      <c r="AV133" s="72"/>
      <c r="AW133" s="72"/>
      <c r="AX133" s="72"/>
      <c r="AY133" s="72"/>
      <c r="AZ133" s="72"/>
      <c r="BA133" s="72"/>
      <c r="BB133" s="72"/>
      <c r="BC133" s="72"/>
      <c r="BD133" s="72"/>
      <c r="BE133" s="72"/>
      <c r="BF133" s="72"/>
      <c r="BG133" s="72"/>
      <c r="BH133" s="72"/>
      <c r="BI133" s="72"/>
      <c r="BJ133" s="72"/>
      <c r="BK133" s="72"/>
      <c r="BL133" s="72"/>
      <c r="BM133" s="72"/>
      <c r="BN133" s="75"/>
      <c r="BO133" s="75"/>
      <c r="BP133" s="75"/>
      <c r="BQ133" s="75"/>
      <c r="BR133" s="75"/>
      <c r="BS133" s="75"/>
      <c r="BT133" s="75"/>
      <c r="BU133" s="75"/>
      <c r="BV133" s="75"/>
      <c r="BW133" s="75"/>
      <c r="BX133" s="75"/>
      <c r="BY133" s="75"/>
      <c r="BZ133" s="75"/>
      <c r="CA133" s="75"/>
      <c r="CB133" s="75"/>
      <c r="CC133" s="75"/>
      <c r="CD133" s="75"/>
      <c r="CE133" s="75"/>
      <c r="CF133" s="75"/>
      <c r="CG133" s="75"/>
      <c r="CH133" s="75"/>
      <c r="CI133" s="75"/>
      <c r="CJ133" s="75"/>
      <c r="CK133" s="75"/>
      <c r="CL133" s="75"/>
      <c r="CM133" s="75"/>
      <c r="CN133" s="75"/>
      <c r="CO133" s="75"/>
      <c r="CP133" s="75"/>
      <c r="CQ133" s="75"/>
      <c r="CR133" s="75"/>
      <c r="CS133" s="75"/>
      <c r="CT133" s="75"/>
      <c r="CU133" s="75"/>
      <c r="CV133" s="75"/>
      <c r="CW133" s="75"/>
      <c r="CX133" s="75"/>
      <c r="CY133" s="75"/>
      <c r="CZ133" s="75"/>
      <c r="DA133" s="75"/>
      <c r="DB133" s="75"/>
      <c r="DC133" s="75"/>
      <c r="DD133" s="75"/>
      <c r="DE133" s="75"/>
      <c r="DF133" s="75"/>
      <c r="DG133" s="75"/>
      <c r="DH133" s="75"/>
      <c r="DI133" s="75"/>
      <c r="DJ133" s="75"/>
      <c r="DK133" s="75"/>
      <c r="DL133" s="75"/>
      <c r="DM133" s="75"/>
      <c r="DN133" s="75"/>
      <c r="DO133" s="75"/>
      <c r="DP133" s="72"/>
      <c r="DQ133" s="72"/>
      <c r="DR133" s="72"/>
      <c r="DS133" s="72"/>
      <c r="DT133" s="72"/>
      <c r="DU133" s="72"/>
      <c r="DV133" s="72"/>
      <c r="DW133" s="72"/>
      <c r="DX133" s="72"/>
      <c r="DY133" s="72"/>
      <c r="DZ133" s="72"/>
    </row>
    <row r="134" spans="1:131" ht="11.25" customHeight="1" x14ac:dyDescent="0.2">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72"/>
      <c r="AV134" s="72"/>
      <c r="AW134" s="72"/>
      <c r="AX134" s="72"/>
      <c r="AY134" s="72"/>
      <c r="AZ134" s="72"/>
      <c r="BA134" s="72"/>
      <c r="BB134" s="72"/>
      <c r="BC134" s="72"/>
      <c r="BD134" s="72"/>
      <c r="BE134" s="72"/>
      <c r="BF134" s="72"/>
      <c r="BG134" s="72"/>
      <c r="BH134" s="72"/>
      <c r="BI134" s="72"/>
      <c r="BJ134" s="72"/>
      <c r="BK134" s="72"/>
      <c r="BL134" s="72"/>
      <c r="BM134" s="72"/>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2"/>
      <c r="DQ134" s="72"/>
      <c r="DR134" s="72"/>
      <c r="DS134" s="72"/>
      <c r="DT134" s="72"/>
      <c r="DU134" s="72"/>
      <c r="DV134" s="72"/>
      <c r="DW134" s="72"/>
      <c r="DX134" s="72"/>
      <c r="DY134" s="72"/>
      <c r="DZ134" s="72"/>
      <c r="EA134" s="53"/>
    </row>
    <row r="135" spans="1:131" ht="14.4" hidden="1" x14ac:dyDescent="0.2">
      <c r="AU135" s="66"/>
      <c r="AV135" s="66"/>
      <c r="AW135" s="66"/>
      <c r="AX135" s="66"/>
      <c r="AY135" s="66"/>
      <c r="AZ135" s="66"/>
      <c r="BA135" s="66"/>
      <c r="BB135" s="66"/>
      <c r="BC135" s="66"/>
      <c r="BD135" s="66"/>
      <c r="BE135" s="66"/>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6"/>
      <c r="CG135" s="66"/>
      <c r="CH135" s="66"/>
      <c r="CI135" s="66"/>
      <c r="CJ135" s="66"/>
      <c r="CK135" s="66"/>
      <c r="CL135" s="66"/>
      <c r="CM135" s="66"/>
      <c r="CN135" s="66"/>
      <c r="CO135" s="66"/>
      <c r="CP135" s="66"/>
      <c r="CQ135" s="66"/>
      <c r="CR135" s="66"/>
      <c r="CS135" s="66"/>
      <c r="CT135" s="66"/>
      <c r="CU135" s="66"/>
      <c r="CV135" s="66"/>
      <c r="CW135" s="66"/>
      <c r="CX135" s="66"/>
      <c r="CY135" s="66"/>
      <c r="CZ135" s="66"/>
      <c r="DA135" s="66"/>
      <c r="DB135" s="66"/>
      <c r="DC135" s="66"/>
      <c r="DD135" s="66"/>
      <c r="DE135" s="66"/>
      <c r="DF135" s="66"/>
      <c r="DG135" s="66"/>
      <c r="DH135" s="66"/>
      <c r="DI135" s="66"/>
      <c r="DJ135" s="66"/>
      <c r="DK135" s="66"/>
      <c r="DL135" s="66"/>
      <c r="DM135" s="66"/>
      <c r="DN135" s="66"/>
      <c r="DO135" s="66"/>
      <c r="DP135" s="66"/>
      <c r="DQ135" s="66"/>
      <c r="DR135" s="66"/>
      <c r="DS135" s="66"/>
      <c r="DT135" s="66"/>
      <c r="DU135" s="66"/>
      <c r="DV135" s="66"/>
      <c r="DW135" s="66"/>
      <c r="DX135" s="66"/>
      <c r="DY135" s="66"/>
      <c r="DZ135" s="66"/>
    </row>
  </sheetData>
  <sheetProtection algorithmName="SHA-512" hashValue="QhT9kxJPiilK46KPPLS5vUKlirpxKMPX/h9HtdHZbhVLFHMqyj3Xj/xUTLtQByvm1q5SA1FasHkhzsHM9DHH2w==" saltValue="cTR/4RXRjLM90XEHhqx92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9" orientation="portrait"/>
  <headerFooter alignWithMargins="0">
    <oddFooter>&amp;C
&amp;P/&amp;N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82" customWidth="1"/>
    <col min="121" max="121" width="0" style="83" hidden="1" customWidth="1"/>
    <col min="122" max="122" width="9" style="83" hidden="1" customWidth="1"/>
    <col min="123" max="16384" width="9" style="83" hidden="1"/>
  </cols>
  <sheetData>
    <row r="1" spans="1:120" ht="13.2"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83"/>
    </row>
    <row r="17" spans="119:120" ht="13.2" x14ac:dyDescent="0.2">
      <c r="DP17" s="83"/>
    </row>
    <row r="18" spans="119:120" ht="13.2" x14ac:dyDescent="0.2"/>
    <row r="19" spans="119:120" ht="13.2" x14ac:dyDescent="0.2"/>
    <row r="20" spans="119:120" ht="13.2" x14ac:dyDescent="0.2">
      <c r="DO20" s="83"/>
      <c r="DP20" s="83"/>
    </row>
    <row r="21" spans="119:120" ht="13.2" x14ac:dyDescent="0.2">
      <c r="DP21" s="83"/>
    </row>
    <row r="22" spans="119:120" ht="13.2" x14ac:dyDescent="0.2"/>
    <row r="23" spans="119:120" ht="13.2" x14ac:dyDescent="0.2">
      <c r="DO23" s="83"/>
      <c r="DP23" s="83"/>
    </row>
    <row r="24" spans="119:120" ht="13.2" x14ac:dyDescent="0.2">
      <c r="DP24" s="83"/>
    </row>
    <row r="25" spans="119:120" ht="13.2" x14ac:dyDescent="0.2">
      <c r="DP25" s="83"/>
    </row>
    <row r="26" spans="119:120" ht="13.2" x14ac:dyDescent="0.2">
      <c r="DO26" s="83"/>
      <c r="DP26" s="83"/>
    </row>
    <row r="27" spans="119:120" ht="13.2" x14ac:dyDescent="0.2"/>
    <row r="28" spans="119:120" ht="13.2" x14ac:dyDescent="0.2">
      <c r="DO28" s="83"/>
      <c r="DP28" s="83"/>
    </row>
    <row r="29" spans="119:120" ht="13.2" x14ac:dyDescent="0.2">
      <c r="DP29" s="83"/>
    </row>
    <row r="30" spans="119:120" ht="13.2" x14ac:dyDescent="0.2"/>
    <row r="31" spans="119:120" ht="13.2" x14ac:dyDescent="0.2">
      <c r="DO31" s="83"/>
      <c r="DP31" s="83"/>
    </row>
    <row r="32" spans="119:120" ht="13.2" x14ac:dyDescent="0.2"/>
    <row r="33" spans="98:120" ht="13.2" x14ac:dyDescent="0.2">
      <c r="DO33" s="83"/>
      <c r="DP33" s="83"/>
    </row>
    <row r="34" spans="98:120" ht="13.2" x14ac:dyDescent="0.2">
      <c r="DM34" s="83"/>
    </row>
    <row r="35" spans="98:120" ht="13.2" x14ac:dyDescent="0.2">
      <c r="CT35" s="83"/>
      <c r="CU35" s="83"/>
      <c r="CV35" s="83"/>
      <c r="CY35" s="83"/>
      <c r="CZ35" s="83"/>
      <c r="DA35" s="83"/>
      <c r="DD35" s="83"/>
      <c r="DE35" s="83"/>
      <c r="DF35" s="83"/>
      <c r="DI35" s="83"/>
      <c r="DJ35" s="83"/>
      <c r="DK35" s="83"/>
      <c r="DM35" s="83"/>
      <c r="DN35" s="83"/>
      <c r="DO35" s="83"/>
      <c r="DP35" s="83"/>
    </row>
    <row r="36" spans="98:120" ht="13.2" x14ac:dyDescent="0.2"/>
    <row r="37" spans="98:120" ht="13.2" x14ac:dyDescent="0.2">
      <c r="CW37" s="83"/>
      <c r="DB37" s="83"/>
      <c r="DG37" s="83"/>
      <c r="DL37" s="83"/>
      <c r="DP37" s="83"/>
    </row>
    <row r="38" spans="98:120" ht="13.2" x14ac:dyDescent="0.2">
      <c r="CT38" s="83"/>
      <c r="CU38" s="83"/>
      <c r="CV38" s="83"/>
      <c r="CW38" s="83"/>
      <c r="CY38" s="83"/>
      <c r="CZ38" s="83"/>
      <c r="DA38" s="83"/>
      <c r="DB38" s="83"/>
      <c r="DD38" s="83"/>
      <c r="DE38" s="83"/>
      <c r="DF38" s="83"/>
      <c r="DG38" s="83"/>
      <c r="DI38" s="83"/>
      <c r="DJ38" s="83"/>
      <c r="DK38" s="83"/>
      <c r="DL38" s="83"/>
      <c r="DN38" s="83"/>
      <c r="DO38" s="83"/>
      <c r="DP38" s="8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83"/>
      <c r="DO49" s="83"/>
      <c r="DP49" s="8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83"/>
      <c r="CS63" s="83"/>
      <c r="CX63" s="83"/>
      <c r="DC63" s="83"/>
      <c r="DH63" s="83"/>
    </row>
    <row r="64" spans="22:120" ht="13.2" x14ac:dyDescent="0.2">
      <c r="V64" s="83"/>
    </row>
    <row r="65" spans="15:120" ht="13.2" x14ac:dyDescent="0.2">
      <c r="X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c r="CP65" s="83"/>
      <c r="CQ65" s="83"/>
      <c r="CR65" s="83"/>
      <c r="CU65" s="83"/>
      <c r="CZ65" s="83"/>
      <c r="DE65" s="83"/>
      <c r="DJ65" s="83"/>
    </row>
    <row r="66" spans="15:120" ht="13.2" x14ac:dyDescent="0.2">
      <c r="Q66" s="83"/>
      <c r="S66" s="83"/>
      <c r="U66" s="83"/>
      <c r="DM66" s="83"/>
    </row>
    <row r="67" spans="15:120" ht="13.2" x14ac:dyDescent="0.2">
      <c r="O67" s="83"/>
      <c r="P67" s="83"/>
      <c r="R67" s="83"/>
      <c r="T67" s="83"/>
      <c r="Y67" s="83"/>
      <c r="CT67" s="83"/>
      <c r="CV67" s="83"/>
      <c r="CW67" s="83"/>
      <c r="CY67" s="83"/>
      <c r="DA67" s="83"/>
      <c r="DB67" s="83"/>
      <c r="DD67" s="83"/>
      <c r="DF67" s="83"/>
      <c r="DG67" s="83"/>
      <c r="DI67" s="83"/>
      <c r="DK67" s="83"/>
      <c r="DL67" s="83"/>
      <c r="DN67" s="83"/>
      <c r="DO67" s="83"/>
      <c r="DP67" s="83"/>
    </row>
    <row r="68" spans="15:120" ht="13.2" x14ac:dyDescent="0.2"/>
    <row r="69" spans="15:120" ht="13.2" x14ac:dyDescent="0.2"/>
    <row r="70" spans="15:120" ht="13.2" x14ac:dyDescent="0.2"/>
    <row r="71" spans="15:120" ht="13.2" x14ac:dyDescent="0.2"/>
    <row r="72" spans="15:120" ht="13.2" x14ac:dyDescent="0.2">
      <c r="DP72" s="83"/>
    </row>
    <row r="73" spans="15:120" ht="13.2" x14ac:dyDescent="0.2">
      <c r="DP73" s="8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83"/>
      <c r="CX96" s="83"/>
      <c r="DC96" s="83"/>
      <c r="DH96" s="83"/>
    </row>
    <row r="97" spans="24:120" ht="13.2" x14ac:dyDescent="0.2">
      <c r="CS97" s="83"/>
      <c r="CX97" s="83"/>
      <c r="DC97" s="83"/>
      <c r="DH97" s="83"/>
      <c r="DP97" s="82" t="s">
        <v>104</v>
      </c>
    </row>
    <row r="98" spans="24:120" ht="13.2" hidden="1" x14ac:dyDescent="0.2">
      <c r="CS98" s="83"/>
      <c r="CX98" s="83"/>
      <c r="DC98" s="83"/>
      <c r="DH98" s="83"/>
    </row>
    <row r="99" spans="24:120" ht="13.2" hidden="1" x14ac:dyDescent="0.2">
      <c r="CS99" s="83"/>
      <c r="CX99" s="83"/>
      <c r="DC99" s="83"/>
      <c r="DH99" s="83"/>
    </row>
    <row r="101" spans="24:120" ht="12" hidden="1" customHeight="1" x14ac:dyDescent="0.2">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3"/>
      <c r="BV101" s="83"/>
      <c r="BW101" s="83"/>
      <c r="BX101" s="83"/>
      <c r="BY101" s="83"/>
      <c r="BZ101" s="83"/>
      <c r="CA101" s="83"/>
      <c r="CB101" s="83"/>
      <c r="CC101" s="83"/>
      <c r="CD101" s="83"/>
      <c r="CE101" s="83"/>
      <c r="CF101" s="83"/>
      <c r="CG101" s="83"/>
      <c r="CH101" s="83"/>
      <c r="CI101" s="83"/>
      <c r="CJ101" s="83"/>
      <c r="CK101" s="83"/>
      <c r="CL101" s="83"/>
      <c r="CM101" s="83"/>
      <c r="CN101" s="83"/>
      <c r="CO101" s="83"/>
      <c r="CP101" s="83"/>
      <c r="CQ101" s="83"/>
      <c r="CR101" s="83"/>
      <c r="CU101" s="83"/>
      <c r="CZ101" s="83"/>
      <c r="DE101" s="83"/>
      <c r="DJ101" s="83"/>
    </row>
    <row r="102" spans="24:120" ht="1.5" hidden="1" customHeight="1" x14ac:dyDescent="0.2">
      <c r="CU102" s="83"/>
      <c r="CZ102" s="83"/>
      <c r="DE102" s="83"/>
      <c r="DJ102" s="83"/>
      <c r="DM102" s="83"/>
    </row>
    <row r="103" spans="24:120" ht="13.2" hidden="1" x14ac:dyDescent="0.2">
      <c r="CT103" s="83"/>
      <c r="CV103" s="83"/>
      <c r="CW103" s="83"/>
      <c r="CY103" s="83"/>
      <c r="DA103" s="83"/>
      <c r="DB103" s="83"/>
      <c r="DD103" s="83"/>
      <c r="DF103" s="83"/>
      <c r="DG103" s="83"/>
      <c r="DI103" s="83"/>
      <c r="DK103" s="83"/>
      <c r="DL103" s="83"/>
      <c r="DM103" s="83"/>
      <c r="DN103" s="83"/>
      <c r="DO103" s="83"/>
      <c r="DP103" s="83"/>
    </row>
    <row r="104" spans="24:120" ht="13.2" hidden="1" x14ac:dyDescent="0.2">
      <c r="CV104" s="83"/>
      <c r="CW104" s="83"/>
      <c r="DA104" s="83"/>
      <c r="DB104" s="83"/>
      <c r="DF104" s="83"/>
      <c r="DG104" s="83"/>
      <c r="DK104" s="83"/>
      <c r="DL104" s="83"/>
      <c r="DN104" s="83"/>
      <c r="DO104" s="83"/>
      <c r="DP104" s="83"/>
    </row>
    <row r="105" spans="24:120" ht="12.75" hidden="1" customHeight="1" x14ac:dyDescent="0.2"/>
  </sheetData>
  <phoneticPr fontId="6"/>
  <printOptions horizontalCentered="1" verticalCentered="1"/>
  <pageMargins left="0" right="0" top="0" bottom="0" header="0" footer="0"/>
  <pageSetup paperSize="9" scale="30" orientation="portrait" r:id="rId1"/>
  <headerFooter alignWithMargins="0">
    <oddFooter>&amp;C
&amp;P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82" customWidth="1"/>
    <col min="117" max="117" width="9" style="83" hidden="1" customWidth="1"/>
    <col min="118" max="16384" width="9" style="83" hidden="1"/>
  </cols>
  <sheetData>
    <row r="1" spans="2:116" ht="13.2"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row>
    <row r="2" spans="2:116" ht="13.2" x14ac:dyDescent="0.2"/>
    <row r="3" spans="2:116" ht="13.2" x14ac:dyDescent="0.2"/>
    <row r="4" spans="2:116" ht="13.2" x14ac:dyDescent="0.2">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row>
    <row r="5" spans="2:116" ht="13.2" x14ac:dyDescent="0.2">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c r="DI18" s="83"/>
      <c r="DJ18" s="83"/>
      <c r="DK18" s="83"/>
      <c r="DL18" s="83"/>
    </row>
    <row r="19" spans="9:116" ht="13.2" x14ac:dyDescent="0.2"/>
    <row r="20" spans="9:116" ht="13.2" x14ac:dyDescent="0.2"/>
    <row r="21" spans="9:116" ht="13.2" x14ac:dyDescent="0.2">
      <c r="DL21" s="83"/>
    </row>
    <row r="22" spans="9:116" ht="13.2" x14ac:dyDescent="0.2">
      <c r="DI22" s="83"/>
      <c r="DJ22" s="83"/>
      <c r="DK22" s="83"/>
      <c r="DL22" s="83"/>
    </row>
    <row r="23" spans="9:116" ht="13.2" x14ac:dyDescent="0.2">
      <c r="CY23" s="83"/>
      <c r="CZ23" s="83"/>
      <c r="DA23" s="83"/>
      <c r="DB23" s="83"/>
      <c r="DC23" s="83"/>
      <c r="DD23" s="83"/>
      <c r="DE23" s="83"/>
      <c r="DF23" s="83"/>
      <c r="DG23" s="83"/>
      <c r="DH23" s="83"/>
      <c r="DI23" s="83"/>
      <c r="DJ23" s="83"/>
      <c r="DK23" s="83"/>
      <c r="DL23" s="8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83"/>
      <c r="DA35" s="83"/>
      <c r="DB35" s="83"/>
      <c r="DC35" s="83"/>
      <c r="DD35" s="83"/>
      <c r="DE35" s="83"/>
      <c r="DF35" s="83"/>
      <c r="DG35" s="83"/>
      <c r="DH35" s="83"/>
      <c r="DI35" s="83"/>
      <c r="DJ35" s="83"/>
      <c r="DK35" s="83"/>
      <c r="DL35" s="83"/>
    </row>
    <row r="36" spans="15:116" ht="13.2" x14ac:dyDescent="0.2"/>
    <row r="37" spans="15:116" ht="13.2" x14ac:dyDescent="0.2">
      <c r="DL37" s="83"/>
    </row>
    <row r="38" spans="15:116" ht="13.2" x14ac:dyDescent="0.2">
      <c r="DI38" s="83"/>
      <c r="DJ38" s="83"/>
      <c r="DK38" s="83"/>
      <c r="DL38" s="83"/>
    </row>
    <row r="39" spans="15:116" ht="13.2" x14ac:dyDescent="0.2"/>
    <row r="40" spans="15:116" ht="13.2" x14ac:dyDescent="0.2"/>
    <row r="41" spans="15:116" ht="13.2" x14ac:dyDescent="0.2"/>
    <row r="42" spans="15:116" ht="13.2" x14ac:dyDescent="0.2"/>
    <row r="43" spans="15:116" ht="13.2" x14ac:dyDescent="0.2">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E43" s="83"/>
      <c r="DF43" s="83"/>
      <c r="DG43" s="83"/>
      <c r="DH43" s="83"/>
      <c r="DI43" s="83"/>
      <c r="DJ43" s="83"/>
      <c r="DK43" s="83"/>
      <c r="DL43" s="83"/>
    </row>
    <row r="44" spans="15:116" ht="13.2" x14ac:dyDescent="0.2">
      <c r="DL44" s="83"/>
    </row>
    <row r="45" spans="15:116" ht="13.2" x14ac:dyDescent="0.2"/>
    <row r="46" spans="15:116" ht="13.2" x14ac:dyDescent="0.2">
      <c r="DA46" s="83"/>
      <c r="DB46" s="83"/>
      <c r="DC46" s="83"/>
      <c r="DD46" s="83"/>
      <c r="DE46" s="83"/>
      <c r="DF46" s="83"/>
      <c r="DG46" s="83"/>
      <c r="DH46" s="83"/>
      <c r="DI46" s="83"/>
      <c r="DJ46" s="83"/>
      <c r="DK46" s="83"/>
      <c r="DL46" s="83"/>
    </row>
    <row r="47" spans="15:116" ht="13.2" x14ac:dyDescent="0.2"/>
    <row r="48" spans="15:116" ht="13.2" x14ac:dyDescent="0.2"/>
    <row r="49" spans="104:116" ht="13.2" x14ac:dyDescent="0.2"/>
    <row r="50" spans="104:116" ht="13.2" x14ac:dyDescent="0.2">
      <c r="CZ50" s="83"/>
      <c r="DA50" s="83"/>
      <c r="DB50" s="83"/>
      <c r="DC50" s="83"/>
      <c r="DD50" s="83"/>
      <c r="DE50" s="83"/>
      <c r="DF50" s="83"/>
      <c r="DG50" s="83"/>
      <c r="DH50" s="83"/>
      <c r="DI50" s="83"/>
      <c r="DJ50" s="83"/>
      <c r="DK50" s="83"/>
      <c r="DL50" s="83"/>
    </row>
    <row r="51" spans="104:116" ht="13.2" x14ac:dyDescent="0.2"/>
    <row r="52" spans="104:116" ht="13.2" x14ac:dyDescent="0.2"/>
    <row r="53" spans="104:116" ht="13.2" x14ac:dyDescent="0.2">
      <c r="DL53" s="8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83"/>
      <c r="DD67" s="83"/>
      <c r="DE67" s="83"/>
      <c r="DF67" s="83"/>
      <c r="DG67" s="83"/>
      <c r="DH67" s="83"/>
      <c r="DI67" s="83"/>
      <c r="DJ67" s="83"/>
      <c r="DK67" s="83"/>
      <c r="DL67" s="8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d/3kyMSv6IN3CvBvewbvetI4uAHb0+O9p1wD+oNlBXjHelAkhF0cGmNLc9/GoQ+FjdOlSNP48ekdYrWrAz72A==" saltValue="JavR3RG8RWjePKJ9rWM2ow==" spinCount="100000" sheet="1" objects="1" scenarios="1"/>
  <phoneticPr fontId="6"/>
  <printOptions horizontalCentered="1" verticalCentered="1"/>
  <pageMargins left="0" right="0" top="0" bottom="0" header="0" footer="0"/>
  <pageSetup paperSize="9" orientation="portrait"/>
  <headerFooter alignWithMargins="0">
    <oddFooter>&amp;C
&amp;P/&amp;N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51" customWidth="1"/>
    <col min="37" max="44" width="17" style="51" customWidth="1"/>
    <col min="45" max="45" width="6.109375" style="84" customWidth="1"/>
    <col min="46" max="46" width="3" style="85" customWidth="1"/>
    <col min="47" max="47" width="19.109375" style="51" hidden="1" customWidth="1"/>
    <col min="48" max="52" width="12.6640625" style="51" hidden="1" customWidth="1"/>
    <col min="53" max="53" width="8.6640625" style="51" hidden="1" customWidth="1"/>
    <col min="54" max="16384" width="8.6640625" style="51" hidden="1"/>
  </cols>
  <sheetData>
    <row r="1" spans="1:46" ht="13.2" x14ac:dyDescent="0.2">
      <c r="AS1" s="95"/>
      <c r="AT1" s="95"/>
    </row>
    <row r="2" spans="1:46" ht="13.2" x14ac:dyDescent="0.2">
      <c r="AS2" s="95"/>
      <c r="AT2" s="95"/>
    </row>
    <row r="3" spans="1:46" ht="13.2" x14ac:dyDescent="0.2">
      <c r="AS3" s="95"/>
      <c r="AT3" s="95"/>
    </row>
    <row r="4" spans="1:46" ht="13.2" x14ac:dyDescent="0.2">
      <c r="AS4" s="95"/>
      <c r="AT4" s="95"/>
    </row>
    <row r="5" spans="1:46" ht="16.2" x14ac:dyDescent="0.2">
      <c r="A5" s="87" t="s">
        <v>497</v>
      </c>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166"/>
    </row>
    <row r="6" spans="1:46" ht="13.2" x14ac:dyDescent="0.2">
      <c r="A6" s="85"/>
      <c r="B6" s="95"/>
      <c r="C6" s="95"/>
      <c r="D6" s="95"/>
      <c r="E6" s="95"/>
      <c r="F6" s="95"/>
      <c r="G6" s="95"/>
      <c r="H6" s="95"/>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6" t="s">
        <v>328</v>
      </c>
      <c r="AL6" s="96"/>
      <c r="AM6" s="96"/>
      <c r="AN6" s="96"/>
      <c r="AO6" s="95"/>
      <c r="AP6" s="95"/>
      <c r="AQ6" s="95"/>
      <c r="AR6" s="95"/>
    </row>
    <row r="7" spans="1:46" ht="13.5" customHeight="1" x14ac:dyDescent="0.2">
      <c r="A7" s="8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8"/>
      <c r="AL7" s="105"/>
      <c r="AM7" s="105"/>
      <c r="AN7" s="115"/>
      <c r="AO7" s="1005" t="s">
        <v>91</v>
      </c>
      <c r="AP7" s="132"/>
      <c r="AQ7" s="143" t="s">
        <v>498</v>
      </c>
      <c r="AR7" s="157"/>
    </row>
    <row r="8" spans="1:46" ht="13.2" x14ac:dyDescent="0.2">
      <c r="A8" s="8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9"/>
      <c r="AL8" s="106"/>
      <c r="AM8" s="106"/>
      <c r="AN8" s="116"/>
      <c r="AO8" s="1006"/>
      <c r="AP8" s="133" t="s">
        <v>499</v>
      </c>
      <c r="AQ8" s="144" t="s">
        <v>501</v>
      </c>
      <c r="AR8" s="158" t="s">
        <v>18</v>
      </c>
    </row>
    <row r="9" spans="1:46" ht="13.2" x14ac:dyDescent="0.2">
      <c r="A9" s="8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1016" t="s">
        <v>502</v>
      </c>
      <c r="AL9" s="1017"/>
      <c r="AM9" s="1017"/>
      <c r="AN9" s="1018"/>
      <c r="AO9" s="122">
        <v>7388352</v>
      </c>
      <c r="AP9" s="122">
        <v>56346</v>
      </c>
      <c r="AQ9" s="145">
        <v>62021</v>
      </c>
      <c r="AR9" s="159">
        <v>-9.1999999999999993</v>
      </c>
    </row>
    <row r="10" spans="1:46" ht="13.5" customHeight="1" x14ac:dyDescent="0.2">
      <c r="A10" s="85"/>
      <c r="B10" s="95"/>
      <c r="C10" s="95"/>
      <c r="D10" s="95"/>
      <c r="E10" s="95"/>
      <c r="F10" s="95"/>
      <c r="G10" s="95"/>
      <c r="H10" s="95"/>
      <c r="I10" s="95"/>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1016" t="s">
        <v>204</v>
      </c>
      <c r="AL10" s="1017"/>
      <c r="AM10" s="1017"/>
      <c r="AN10" s="1018"/>
      <c r="AO10" s="123">
        <v>156337</v>
      </c>
      <c r="AP10" s="123">
        <v>1192</v>
      </c>
      <c r="AQ10" s="146">
        <v>4339</v>
      </c>
      <c r="AR10" s="160">
        <v>-72.5</v>
      </c>
    </row>
    <row r="11" spans="1:46" ht="13.5" customHeight="1" x14ac:dyDescent="0.2">
      <c r="A11" s="85"/>
      <c r="B11" s="95"/>
      <c r="C11" s="95"/>
      <c r="D11" s="95"/>
      <c r="E11" s="95"/>
      <c r="F11" s="95"/>
      <c r="G11" s="95"/>
      <c r="H11" s="95"/>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1016" t="s">
        <v>394</v>
      </c>
      <c r="AL11" s="1017"/>
      <c r="AM11" s="1017"/>
      <c r="AN11" s="1018"/>
      <c r="AO11" s="123">
        <v>377835</v>
      </c>
      <c r="AP11" s="123">
        <v>2882</v>
      </c>
      <c r="AQ11" s="146">
        <v>554</v>
      </c>
      <c r="AR11" s="160">
        <v>420.2</v>
      </c>
    </row>
    <row r="12" spans="1:46" ht="13.5" customHeight="1" x14ac:dyDescent="0.2">
      <c r="A12" s="85"/>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1016" t="s">
        <v>220</v>
      </c>
      <c r="AL12" s="1017"/>
      <c r="AM12" s="1017"/>
      <c r="AN12" s="1018"/>
      <c r="AO12" s="123" t="s">
        <v>198</v>
      </c>
      <c r="AP12" s="123" t="s">
        <v>198</v>
      </c>
      <c r="AQ12" s="146">
        <v>17</v>
      </c>
      <c r="AR12" s="160" t="s">
        <v>198</v>
      </c>
    </row>
    <row r="13" spans="1:46" ht="13.5" customHeight="1" x14ac:dyDescent="0.2">
      <c r="A13" s="85"/>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1016" t="s">
        <v>503</v>
      </c>
      <c r="AL13" s="1017"/>
      <c r="AM13" s="1017"/>
      <c r="AN13" s="1018"/>
      <c r="AO13" s="123">
        <v>325367</v>
      </c>
      <c r="AP13" s="123">
        <v>2481</v>
      </c>
      <c r="AQ13" s="146">
        <v>2525</v>
      </c>
      <c r="AR13" s="160">
        <v>-1.7</v>
      </c>
    </row>
    <row r="14" spans="1:46" ht="13.5" customHeight="1" x14ac:dyDescent="0.2">
      <c r="A14" s="85"/>
      <c r="B14" s="95"/>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1016" t="s">
        <v>504</v>
      </c>
      <c r="AL14" s="1017"/>
      <c r="AM14" s="1017"/>
      <c r="AN14" s="1018"/>
      <c r="AO14" s="123">
        <v>49853</v>
      </c>
      <c r="AP14" s="123">
        <v>380</v>
      </c>
      <c r="AQ14" s="146">
        <v>1158</v>
      </c>
      <c r="AR14" s="160">
        <v>-67.2</v>
      </c>
    </row>
    <row r="15" spans="1:46" ht="13.5" customHeight="1" x14ac:dyDescent="0.2">
      <c r="A15" s="85"/>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1019" t="s">
        <v>306</v>
      </c>
      <c r="AL15" s="1020"/>
      <c r="AM15" s="1020"/>
      <c r="AN15" s="1021"/>
      <c r="AO15" s="123">
        <v>-794019</v>
      </c>
      <c r="AP15" s="123">
        <v>-6055</v>
      </c>
      <c r="AQ15" s="146">
        <v>-4174</v>
      </c>
      <c r="AR15" s="160">
        <v>45.1</v>
      </c>
    </row>
    <row r="16" spans="1:46" ht="13.2" x14ac:dyDescent="0.2">
      <c r="A16" s="85"/>
      <c r="B16" s="95"/>
      <c r="C16" s="95"/>
      <c r="D16" s="95"/>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1019" t="s">
        <v>269</v>
      </c>
      <c r="AL16" s="1020"/>
      <c r="AM16" s="1020"/>
      <c r="AN16" s="1021"/>
      <c r="AO16" s="123">
        <v>7503725</v>
      </c>
      <c r="AP16" s="123">
        <v>57226</v>
      </c>
      <c r="AQ16" s="146">
        <v>66439</v>
      </c>
      <c r="AR16" s="160">
        <v>-13.9</v>
      </c>
    </row>
    <row r="17" spans="1:46" ht="13.2" x14ac:dyDescent="0.2">
      <c r="A17" s="85"/>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row>
    <row r="18" spans="1:46" ht="13.2" x14ac:dyDescent="0.2">
      <c r="A18" s="85"/>
      <c r="B18" s="95"/>
      <c r="C18" s="95"/>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137"/>
      <c r="AR18" s="137"/>
    </row>
    <row r="19" spans="1:46" ht="13.2" x14ac:dyDescent="0.2">
      <c r="A19" s="85"/>
      <c r="B19" s="95"/>
      <c r="C19" s="95"/>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t="s">
        <v>171</v>
      </c>
      <c r="AL19" s="95"/>
      <c r="AM19" s="95"/>
      <c r="AN19" s="95"/>
      <c r="AO19" s="95"/>
      <c r="AP19" s="95"/>
      <c r="AQ19" s="95"/>
      <c r="AR19" s="95"/>
    </row>
    <row r="20" spans="1:46" ht="13.2" x14ac:dyDescent="0.2">
      <c r="A20" s="85"/>
      <c r="B20" s="95"/>
      <c r="C20" s="95"/>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100"/>
      <c r="AL20" s="107"/>
      <c r="AM20" s="107"/>
      <c r="AN20" s="117"/>
      <c r="AO20" s="124" t="s">
        <v>505</v>
      </c>
      <c r="AP20" s="134" t="s">
        <v>333</v>
      </c>
      <c r="AQ20" s="147" t="s">
        <v>40</v>
      </c>
      <c r="AR20" s="161"/>
    </row>
    <row r="21" spans="1:46" s="86" customFormat="1" ht="13.2" x14ac:dyDescent="0.2">
      <c r="A21" s="88"/>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1022" t="s">
        <v>506</v>
      </c>
      <c r="AL21" s="1023"/>
      <c r="AM21" s="1023"/>
      <c r="AN21" s="1024"/>
      <c r="AO21" s="125">
        <v>4.7699999999999996</v>
      </c>
      <c r="AP21" s="135">
        <v>6.1</v>
      </c>
      <c r="AQ21" s="148">
        <v>-1.33</v>
      </c>
      <c r="AR21" s="96"/>
      <c r="AS21" s="167"/>
      <c r="AT21" s="88"/>
    </row>
    <row r="22" spans="1:46" s="86" customFormat="1" ht="13.2" x14ac:dyDescent="0.2">
      <c r="A22" s="88"/>
      <c r="B22" s="96"/>
      <c r="C22" s="96"/>
      <c r="D22" s="96"/>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1022" t="s">
        <v>507</v>
      </c>
      <c r="AL22" s="1023"/>
      <c r="AM22" s="1023"/>
      <c r="AN22" s="1024"/>
      <c r="AO22" s="126">
        <v>99.7</v>
      </c>
      <c r="AP22" s="136">
        <v>99</v>
      </c>
      <c r="AQ22" s="149">
        <v>0.7</v>
      </c>
      <c r="AR22" s="137"/>
      <c r="AS22" s="167"/>
      <c r="AT22" s="88"/>
    </row>
    <row r="23" spans="1:46" s="86" customFormat="1" ht="13.2" x14ac:dyDescent="0.2">
      <c r="A23" s="88"/>
      <c r="B23" s="96"/>
      <c r="C23" s="96"/>
      <c r="D23" s="96"/>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137"/>
      <c r="AQ23" s="137"/>
      <c r="AR23" s="137"/>
      <c r="AS23" s="167"/>
      <c r="AT23" s="88"/>
    </row>
    <row r="24" spans="1:46" s="86" customFormat="1" ht="13.2" x14ac:dyDescent="0.2">
      <c r="A24" s="88"/>
      <c r="B24" s="96"/>
      <c r="C24" s="96"/>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137"/>
      <c r="AQ24" s="137"/>
      <c r="AR24" s="137"/>
      <c r="AS24" s="167"/>
      <c r="AT24" s="88"/>
    </row>
    <row r="25" spans="1:46" s="86" customFormat="1" ht="13.2" x14ac:dyDescent="0.2">
      <c r="A25" s="89"/>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138"/>
      <c r="AQ25" s="138"/>
      <c r="AR25" s="138"/>
      <c r="AS25" s="168"/>
      <c r="AT25" s="88"/>
    </row>
    <row r="26" spans="1:46" s="86" customFormat="1" ht="13.2" x14ac:dyDescent="0.2">
      <c r="A26" s="1015" t="s">
        <v>508</v>
      </c>
      <c r="B26" s="1015"/>
      <c r="C26" s="1015"/>
      <c r="D26" s="1015"/>
      <c r="E26" s="1015"/>
      <c r="F26" s="1015"/>
      <c r="G26" s="1015"/>
      <c r="H26" s="1015"/>
      <c r="I26" s="1015"/>
      <c r="J26" s="1015"/>
      <c r="K26" s="1015"/>
      <c r="L26" s="1015"/>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1015"/>
      <c r="AJ26" s="1015"/>
      <c r="AK26" s="1015"/>
      <c r="AL26" s="1015"/>
      <c r="AM26" s="1015"/>
      <c r="AN26" s="1015"/>
      <c r="AO26" s="1015"/>
      <c r="AP26" s="1015"/>
      <c r="AQ26" s="1015"/>
      <c r="AR26" s="1015"/>
      <c r="AS26" s="1015"/>
      <c r="AT26" s="96"/>
    </row>
    <row r="27" spans="1:46" ht="13.2" x14ac:dyDescent="0.2">
      <c r="A27" s="90"/>
      <c r="AO27" s="95"/>
      <c r="AP27" s="95"/>
      <c r="AQ27" s="95"/>
      <c r="AR27" s="95"/>
      <c r="AS27" s="95"/>
      <c r="AT27" s="95"/>
    </row>
    <row r="28" spans="1:46" ht="16.2" x14ac:dyDescent="0.2">
      <c r="A28" s="87" t="s">
        <v>258</v>
      </c>
      <c r="B28" s="91"/>
      <c r="C28" s="91"/>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169"/>
    </row>
    <row r="29" spans="1:46" ht="13.2" x14ac:dyDescent="0.2">
      <c r="A29" s="85"/>
      <c r="B29" s="95"/>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6" t="s">
        <v>60</v>
      </c>
      <c r="AL29" s="96"/>
      <c r="AM29" s="96"/>
      <c r="AN29" s="96"/>
      <c r="AO29" s="95"/>
      <c r="AP29" s="95"/>
      <c r="AQ29" s="95"/>
      <c r="AR29" s="95"/>
      <c r="AS29" s="170"/>
    </row>
    <row r="30" spans="1:46" ht="13.5" customHeight="1" x14ac:dyDescent="0.2">
      <c r="A30" s="85"/>
      <c r="B30" s="95"/>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8"/>
      <c r="AL30" s="105"/>
      <c r="AM30" s="105"/>
      <c r="AN30" s="115"/>
      <c r="AO30" s="1005" t="s">
        <v>91</v>
      </c>
      <c r="AP30" s="132"/>
      <c r="AQ30" s="143" t="s">
        <v>498</v>
      </c>
      <c r="AR30" s="157"/>
    </row>
    <row r="31" spans="1:46" ht="13.2" x14ac:dyDescent="0.2">
      <c r="A31" s="85"/>
      <c r="B31" s="95"/>
      <c r="C31" s="95"/>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9"/>
      <c r="AL31" s="106"/>
      <c r="AM31" s="106"/>
      <c r="AN31" s="116"/>
      <c r="AO31" s="1006"/>
      <c r="AP31" s="133" t="s">
        <v>499</v>
      </c>
      <c r="AQ31" s="144" t="s">
        <v>501</v>
      </c>
      <c r="AR31" s="158" t="s">
        <v>18</v>
      </c>
    </row>
    <row r="32" spans="1:46" ht="27" customHeight="1" x14ac:dyDescent="0.2">
      <c r="A32" s="85"/>
      <c r="B32" s="95"/>
      <c r="C32" s="95"/>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1009" t="s">
        <v>509</v>
      </c>
      <c r="AL32" s="1010"/>
      <c r="AM32" s="1010"/>
      <c r="AN32" s="1011"/>
      <c r="AO32" s="123">
        <v>3098154</v>
      </c>
      <c r="AP32" s="123">
        <v>23628</v>
      </c>
      <c r="AQ32" s="150">
        <v>33147</v>
      </c>
      <c r="AR32" s="160">
        <v>-28.7</v>
      </c>
    </row>
    <row r="33" spans="1:46" ht="13.5" customHeight="1" x14ac:dyDescent="0.2">
      <c r="A33" s="85"/>
      <c r="B33" s="95"/>
      <c r="C33" s="95"/>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1009" t="s">
        <v>511</v>
      </c>
      <c r="AL33" s="1010"/>
      <c r="AM33" s="1010"/>
      <c r="AN33" s="1011"/>
      <c r="AO33" s="123" t="s">
        <v>198</v>
      </c>
      <c r="AP33" s="123" t="s">
        <v>198</v>
      </c>
      <c r="AQ33" s="150">
        <v>7</v>
      </c>
      <c r="AR33" s="160" t="s">
        <v>198</v>
      </c>
    </row>
    <row r="34" spans="1:46" ht="27" customHeight="1" x14ac:dyDescent="0.2">
      <c r="A34" s="85"/>
      <c r="B34" s="95"/>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1009" t="s">
        <v>66</v>
      </c>
      <c r="AL34" s="1010"/>
      <c r="AM34" s="1010"/>
      <c r="AN34" s="1011"/>
      <c r="AO34" s="123" t="s">
        <v>198</v>
      </c>
      <c r="AP34" s="123" t="s">
        <v>198</v>
      </c>
      <c r="AQ34" s="150">
        <v>24</v>
      </c>
      <c r="AR34" s="160" t="s">
        <v>198</v>
      </c>
    </row>
    <row r="35" spans="1:46" ht="27" customHeight="1" x14ac:dyDescent="0.2">
      <c r="A35" s="85"/>
      <c r="B35" s="95"/>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1009" t="s">
        <v>512</v>
      </c>
      <c r="AL35" s="1010"/>
      <c r="AM35" s="1010"/>
      <c r="AN35" s="1011"/>
      <c r="AO35" s="123">
        <v>1243909</v>
      </c>
      <c r="AP35" s="123">
        <v>9487</v>
      </c>
      <c r="AQ35" s="150">
        <v>5872</v>
      </c>
      <c r="AR35" s="160">
        <v>61.6</v>
      </c>
    </row>
    <row r="36" spans="1:46" ht="27" customHeight="1" x14ac:dyDescent="0.2">
      <c r="A36" s="85"/>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1009" t="s">
        <v>34</v>
      </c>
      <c r="AL36" s="1010"/>
      <c r="AM36" s="1010"/>
      <c r="AN36" s="1011"/>
      <c r="AO36" s="123">
        <v>116193</v>
      </c>
      <c r="AP36" s="123">
        <v>886</v>
      </c>
      <c r="AQ36" s="150">
        <v>1168</v>
      </c>
      <c r="AR36" s="160">
        <v>-24.1</v>
      </c>
    </row>
    <row r="37" spans="1:46" ht="13.5" customHeight="1" x14ac:dyDescent="0.2">
      <c r="A37" s="85"/>
      <c r="B37" s="95"/>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1009" t="s">
        <v>346</v>
      </c>
      <c r="AL37" s="1010"/>
      <c r="AM37" s="1010"/>
      <c r="AN37" s="1011"/>
      <c r="AO37" s="123" t="s">
        <v>198</v>
      </c>
      <c r="AP37" s="123" t="s">
        <v>198</v>
      </c>
      <c r="AQ37" s="150">
        <v>720</v>
      </c>
      <c r="AR37" s="160" t="s">
        <v>198</v>
      </c>
    </row>
    <row r="38" spans="1:46" ht="27" customHeight="1" x14ac:dyDescent="0.2">
      <c r="A38" s="85"/>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1012" t="s">
        <v>513</v>
      </c>
      <c r="AL38" s="1013"/>
      <c r="AM38" s="1013"/>
      <c r="AN38" s="1014"/>
      <c r="AO38" s="127" t="s">
        <v>198</v>
      </c>
      <c r="AP38" s="127" t="s">
        <v>198</v>
      </c>
      <c r="AQ38" s="151">
        <v>1</v>
      </c>
      <c r="AR38" s="149" t="s">
        <v>198</v>
      </c>
      <c r="AS38" s="170"/>
    </row>
    <row r="39" spans="1:46" ht="13.2" x14ac:dyDescent="0.2">
      <c r="A39" s="85"/>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1012" t="s">
        <v>89</v>
      </c>
      <c r="AL39" s="1013"/>
      <c r="AM39" s="1013"/>
      <c r="AN39" s="1014"/>
      <c r="AO39" s="123">
        <v>-847221</v>
      </c>
      <c r="AP39" s="123">
        <v>-6461</v>
      </c>
      <c r="AQ39" s="150">
        <v>-6245</v>
      </c>
      <c r="AR39" s="160">
        <v>3.5</v>
      </c>
      <c r="AS39" s="170"/>
    </row>
    <row r="40" spans="1:46" ht="27" customHeight="1" x14ac:dyDescent="0.2">
      <c r="A40" s="85"/>
      <c r="B40" s="95"/>
      <c r="C40" s="95"/>
      <c r="D40" s="95"/>
      <c r="E40" s="95"/>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1009" t="s">
        <v>514</v>
      </c>
      <c r="AL40" s="1010"/>
      <c r="AM40" s="1010"/>
      <c r="AN40" s="1011"/>
      <c r="AO40" s="123">
        <v>-3029160</v>
      </c>
      <c r="AP40" s="123">
        <v>-23101</v>
      </c>
      <c r="AQ40" s="150">
        <v>-25563</v>
      </c>
      <c r="AR40" s="160">
        <v>-9.6</v>
      </c>
      <c r="AS40" s="170"/>
    </row>
    <row r="41" spans="1:46" ht="13.2" x14ac:dyDescent="0.2">
      <c r="A41" s="85"/>
      <c r="B41" s="95"/>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99" t="s">
        <v>382</v>
      </c>
      <c r="AL41" s="1000"/>
      <c r="AM41" s="1000"/>
      <c r="AN41" s="1001"/>
      <c r="AO41" s="123">
        <v>581875</v>
      </c>
      <c r="AP41" s="123">
        <v>4438</v>
      </c>
      <c r="AQ41" s="150">
        <v>9130</v>
      </c>
      <c r="AR41" s="160">
        <v>-51.4</v>
      </c>
      <c r="AS41" s="170"/>
    </row>
    <row r="42" spans="1:46" ht="13.2" x14ac:dyDescent="0.2">
      <c r="A42" s="85"/>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101" t="s">
        <v>396</v>
      </c>
      <c r="AL42" s="95"/>
      <c r="AM42" s="95"/>
      <c r="AN42" s="95"/>
      <c r="AO42" s="95"/>
      <c r="AP42" s="95"/>
      <c r="AQ42" s="137"/>
      <c r="AR42" s="137"/>
      <c r="AS42" s="170"/>
    </row>
    <row r="43" spans="1:46" ht="13.2" x14ac:dyDescent="0.2">
      <c r="A43" s="85"/>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139"/>
      <c r="AQ43" s="137"/>
      <c r="AR43" s="95"/>
      <c r="AS43" s="170"/>
    </row>
    <row r="44" spans="1:46" ht="13.2" x14ac:dyDescent="0.2">
      <c r="A44" s="85"/>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137"/>
      <c r="AR44" s="95"/>
    </row>
    <row r="45" spans="1:46" ht="13.2" x14ac:dyDescent="0.2">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152"/>
      <c r="AR45" s="91"/>
      <c r="AS45" s="91"/>
      <c r="AT45" s="95"/>
    </row>
    <row r="46" spans="1:46" ht="13.2" x14ac:dyDescent="0.2">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5"/>
    </row>
    <row r="47" spans="1:46" ht="17.25" customHeight="1" x14ac:dyDescent="0.2">
      <c r="A47" s="93" t="s">
        <v>515</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row>
    <row r="48" spans="1:46" ht="13.2" x14ac:dyDescent="0.2">
      <c r="A48" s="85"/>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2" t="s">
        <v>516</v>
      </c>
      <c r="AL48" s="92"/>
      <c r="AM48" s="92"/>
      <c r="AN48" s="92"/>
      <c r="AO48" s="92"/>
      <c r="AP48" s="92"/>
      <c r="AQ48" s="138"/>
      <c r="AR48" s="92"/>
    </row>
    <row r="49" spans="1:44" ht="13.5" customHeight="1" x14ac:dyDescent="0.2">
      <c r="A49" s="8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102"/>
      <c r="AL49" s="108"/>
      <c r="AM49" s="1007" t="s">
        <v>91</v>
      </c>
      <c r="AN49" s="1002" t="s">
        <v>442</v>
      </c>
      <c r="AO49" s="1003"/>
      <c r="AP49" s="1003"/>
      <c r="AQ49" s="1003"/>
      <c r="AR49" s="1004"/>
    </row>
    <row r="50" spans="1:44" ht="13.2" x14ac:dyDescent="0.2">
      <c r="A50" s="85"/>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103"/>
      <c r="AL50" s="109"/>
      <c r="AM50" s="1008"/>
      <c r="AN50" s="119" t="s">
        <v>489</v>
      </c>
      <c r="AO50" s="129" t="s">
        <v>490</v>
      </c>
      <c r="AP50" s="140" t="s">
        <v>517</v>
      </c>
      <c r="AQ50" s="153" t="s">
        <v>378</v>
      </c>
      <c r="AR50" s="163" t="s">
        <v>518</v>
      </c>
    </row>
    <row r="51" spans="1:44" ht="13.2" x14ac:dyDescent="0.2">
      <c r="A51" s="85"/>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102" t="s">
        <v>228</v>
      </c>
      <c r="AL51" s="108"/>
      <c r="AM51" s="113">
        <v>1840656</v>
      </c>
      <c r="AN51" s="120">
        <v>13609</v>
      </c>
      <c r="AO51" s="130">
        <v>-16.3</v>
      </c>
      <c r="AP51" s="141">
        <v>42651</v>
      </c>
      <c r="AQ51" s="154">
        <v>4.3</v>
      </c>
      <c r="AR51" s="164">
        <v>-20.6</v>
      </c>
    </row>
    <row r="52" spans="1:44" ht="13.2" x14ac:dyDescent="0.2">
      <c r="A52" s="85"/>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104"/>
      <c r="AL52" s="110" t="s">
        <v>271</v>
      </c>
      <c r="AM52" s="114">
        <v>1331529</v>
      </c>
      <c r="AN52" s="121">
        <v>9845</v>
      </c>
      <c r="AO52" s="131">
        <v>2.5</v>
      </c>
      <c r="AP52" s="142">
        <v>22675</v>
      </c>
      <c r="AQ52" s="155">
        <v>-5.9</v>
      </c>
      <c r="AR52" s="165">
        <v>8.4</v>
      </c>
    </row>
    <row r="53" spans="1:44" ht="13.2" x14ac:dyDescent="0.2">
      <c r="A53" s="85"/>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102" t="s">
        <v>500</v>
      </c>
      <c r="AL53" s="108"/>
      <c r="AM53" s="113">
        <v>3262622</v>
      </c>
      <c r="AN53" s="120">
        <v>24332</v>
      </c>
      <c r="AO53" s="130">
        <v>78.8</v>
      </c>
      <c r="AP53" s="141">
        <v>43226</v>
      </c>
      <c r="AQ53" s="154">
        <v>1.3</v>
      </c>
      <c r="AR53" s="164">
        <v>77.5</v>
      </c>
    </row>
    <row r="54" spans="1:44" ht="13.2" x14ac:dyDescent="0.2">
      <c r="A54" s="85"/>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104"/>
      <c r="AL54" s="110" t="s">
        <v>271</v>
      </c>
      <c r="AM54" s="114">
        <v>2103357</v>
      </c>
      <c r="AN54" s="121">
        <v>15687</v>
      </c>
      <c r="AO54" s="131">
        <v>59.3</v>
      </c>
      <c r="AP54" s="142">
        <v>22622</v>
      </c>
      <c r="AQ54" s="155">
        <v>-0.2</v>
      </c>
      <c r="AR54" s="165">
        <v>59.5</v>
      </c>
    </row>
    <row r="55" spans="1:44" ht="13.2" x14ac:dyDescent="0.2">
      <c r="A55" s="85"/>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102" t="s">
        <v>519</v>
      </c>
      <c r="AL55" s="108"/>
      <c r="AM55" s="113">
        <v>2609763</v>
      </c>
      <c r="AN55" s="120">
        <v>19618</v>
      </c>
      <c r="AO55" s="130">
        <v>-19.399999999999999</v>
      </c>
      <c r="AP55" s="141">
        <v>42836</v>
      </c>
      <c r="AQ55" s="154">
        <v>-0.9</v>
      </c>
      <c r="AR55" s="164">
        <v>-18.5</v>
      </c>
    </row>
    <row r="56" spans="1:44" ht="13.2" x14ac:dyDescent="0.2">
      <c r="A56" s="85"/>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104"/>
      <c r="AL56" s="110" t="s">
        <v>271</v>
      </c>
      <c r="AM56" s="114">
        <v>1547401</v>
      </c>
      <c r="AN56" s="121">
        <v>11632</v>
      </c>
      <c r="AO56" s="131">
        <v>-25.8</v>
      </c>
      <c r="AP56" s="142">
        <v>22936</v>
      </c>
      <c r="AQ56" s="155">
        <v>1.4</v>
      </c>
      <c r="AR56" s="165">
        <v>-27.2</v>
      </c>
    </row>
    <row r="57" spans="1:44" ht="13.2" x14ac:dyDescent="0.2">
      <c r="A57" s="85"/>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102" t="s">
        <v>473</v>
      </c>
      <c r="AL57" s="108"/>
      <c r="AM57" s="113">
        <v>2281087</v>
      </c>
      <c r="AN57" s="120">
        <v>17262</v>
      </c>
      <c r="AO57" s="130">
        <v>-12</v>
      </c>
      <c r="AP57" s="141">
        <v>44161</v>
      </c>
      <c r="AQ57" s="154">
        <v>3.1</v>
      </c>
      <c r="AR57" s="164">
        <v>-15.1</v>
      </c>
    </row>
    <row r="58" spans="1:44" ht="13.2" x14ac:dyDescent="0.2">
      <c r="A58" s="8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104"/>
      <c r="AL58" s="110" t="s">
        <v>271</v>
      </c>
      <c r="AM58" s="114">
        <v>1318657</v>
      </c>
      <c r="AN58" s="121">
        <v>9979</v>
      </c>
      <c r="AO58" s="131">
        <v>-14.2</v>
      </c>
      <c r="AP58" s="142">
        <v>23644</v>
      </c>
      <c r="AQ58" s="155">
        <v>3.1</v>
      </c>
      <c r="AR58" s="165">
        <v>-17.3</v>
      </c>
    </row>
    <row r="59" spans="1:44" ht="13.2" x14ac:dyDescent="0.2">
      <c r="A59" s="85"/>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102" t="s">
        <v>520</v>
      </c>
      <c r="AL59" s="108"/>
      <c r="AM59" s="113">
        <v>1945815</v>
      </c>
      <c r="AN59" s="120">
        <v>14840</v>
      </c>
      <c r="AO59" s="130">
        <v>-14</v>
      </c>
      <c r="AP59" s="141">
        <v>43955</v>
      </c>
      <c r="AQ59" s="154">
        <v>-0.5</v>
      </c>
      <c r="AR59" s="164">
        <v>-13.5</v>
      </c>
    </row>
    <row r="60" spans="1:44" ht="13.2" x14ac:dyDescent="0.2">
      <c r="A60" s="85"/>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104"/>
      <c r="AL60" s="110" t="s">
        <v>271</v>
      </c>
      <c r="AM60" s="114">
        <v>1022078</v>
      </c>
      <c r="AN60" s="121">
        <v>7795</v>
      </c>
      <c r="AO60" s="131">
        <v>-21.9</v>
      </c>
      <c r="AP60" s="142">
        <v>21318</v>
      </c>
      <c r="AQ60" s="155">
        <v>-9.8000000000000007</v>
      </c>
      <c r="AR60" s="165">
        <v>-12.1</v>
      </c>
    </row>
    <row r="61" spans="1:44" ht="13.2" x14ac:dyDescent="0.2">
      <c r="A61" s="8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102" t="s">
        <v>521</v>
      </c>
      <c r="AL61" s="111"/>
      <c r="AM61" s="113">
        <v>2387989</v>
      </c>
      <c r="AN61" s="120">
        <v>17932</v>
      </c>
      <c r="AO61" s="130">
        <v>3.4</v>
      </c>
      <c r="AP61" s="141">
        <v>43366</v>
      </c>
      <c r="AQ61" s="156">
        <v>1.5</v>
      </c>
      <c r="AR61" s="164">
        <v>1.9</v>
      </c>
    </row>
    <row r="62" spans="1:44" ht="13.2" x14ac:dyDescent="0.2">
      <c r="A62" s="85"/>
      <c r="B62" s="95"/>
      <c r="C62" s="95"/>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104"/>
      <c r="AL62" s="110" t="s">
        <v>271</v>
      </c>
      <c r="AM62" s="114">
        <v>1464604</v>
      </c>
      <c r="AN62" s="121">
        <v>10988</v>
      </c>
      <c r="AO62" s="131">
        <v>0</v>
      </c>
      <c r="AP62" s="142">
        <v>22639</v>
      </c>
      <c r="AQ62" s="155">
        <v>-2.2999999999999998</v>
      </c>
      <c r="AR62" s="165">
        <v>2.2999999999999998</v>
      </c>
    </row>
    <row r="63" spans="1:44" ht="13.2" x14ac:dyDescent="0.2">
      <c r="A63" s="85"/>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row>
    <row r="64" spans="1:44" ht="13.2" x14ac:dyDescent="0.2">
      <c r="A64" s="85"/>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row>
    <row r="65" spans="1:46" ht="13.2" x14ac:dyDescent="0.2">
      <c r="A65" s="85"/>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row>
    <row r="66" spans="1:46" ht="13.2" x14ac:dyDescent="0.2">
      <c r="A66" s="94"/>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171"/>
    </row>
    <row r="67" spans="1:46" ht="13.5" hidden="1" customHeight="1" x14ac:dyDescent="0.2">
      <c r="AK67" s="95"/>
      <c r="AL67" s="95"/>
      <c r="AM67" s="95"/>
      <c r="AN67" s="95"/>
      <c r="AO67" s="95"/>
      <c r="AP67" s="95"/>
      <c r="AQ67" s="95"/>
      <c r="AR67" s="95"/>
      <c r="AS67" s="95"/>
      <c r="AT67" s="95"/>
    </row>
    <row r="68" spans="1:46" ht="13.5" hidden="1" customHeight="1" x14ac:dyDescent="0.2">
      <c r="AK68" s="95"/>
      <c r="AL68" s="95"/>
      <c r="AM68" s="95"/>
      <c r="AN68" s="95"/>
      <c r="AO68" s="95"/>
      <c r="AP68" s="95"/>
      <c r="AQ68" s="95"/>
      <c r="AR68" s="95"/>
    </row>
    <row r="69" spans="1:46" ht="13.5" hidden="1" customHeight="1" x14ac:dyDescent="0.2">
      <c r="AK69" s="95"/>
      <c r="AL69" s="95"/>
      <c r="AM69" s="95"/>
      <c r="AN69" s="95"/>
      <c r="AO69" s="95"/>
      <c r="AP69" s="95"/>
      <c r="AQ69" s="95"/>
      <c r="AR69" s="95"/>
    </row>
    <row r="70" spans="1:46" ht="13.2" hidden="1" x14ac:dyDescent="0.2">
      <c r="AK70" s="95"/>
      <c r="AL70" s="95"/>
      <c r="AM70" s="95"/>
      <c r="AN70" s="95"/>
      <c r="AO70" s="95"/>
      <c r="AP70" s="95"/>
      <c r="AQ70" s="95"/>
      <c r="AR70" s="95"/>
    </row>
    <row r="71" spans="1:46" ht="13.2" hidden="1" x14ac:dyDescent="0.2">
      <c r="AK71" s="95"/>
      <c r="AL71" s="95"/>
      <c r="AM71" s="95"/>
      <c r="AN71" s="95"/>
      <c r="AO71" s="95"/>
      <c r="AP71" s="95"/>
      <c r="AQ71" s="95"/>
      <c r="AR71" s="95"/>
    </row>
    <row r="72" spans="1:46" ht="13.2" hidden="1" x14ac:dyDescent="0.2">
      <c r="AK72" s="95"/>
      <c r="AL72" s="95"/>
      <c r="AM72" s="95"/>
      <c r="AN72" s="95"/>
      <c r="AO72" s="95"/>
      <c r="AP72" s="95"/>
      <c r="AQ72" s="95"/>
      <c r="AR72" s="95"/>
    </row>
    <row r="73" spans="1:46" ht="13.2" hidden="1" x14ac:dyDescent="0.2">
      <c r="AK73" s="95"/>
      <c r="AL73" s="95"/>
      <c r="AM73" s="95"/>
      <c r="AN73" s="95"/>
      <c r="AO73" s="95"/>
      <c r="AP73" s="95"/>
      <c r="AQ73" s="95"/>
      <c r="AR73" s="95"/>
    </row>
  </sheetData>
  <sheetProtection algorithmName="SHA-512" hashValue="KZCPEzmxiJ/zAr9zM1TUrf2xz9elQLyW8b0WlKhAyW5wdMaKimsaUg7VyJpd+9RuZ5/aWvXSmSnghx/vm19fgg==" saltValue="0DiLzGYsD9u3HdCtUvakd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43" orientation="portrait" r:id="rId1"/>
  <headerFooter alignWithMargins="0">
    <oddFooter>&amp;C
&amp;P/&amp;N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82" customWidth="1"/>
    <col min="126" max="126" width="9" style="83" hidden="1" customWidth="1"/>
    <col min="127" max="16384" width="9" style="83" hidden="1"/>
  </cols>
  <sheetData>
    <row r="1" spans="2:125"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2:125" ht="13.2" x14ac:dyDescent="0.2">
      <c r="B2" s="83"/>
      <c r="DG2" s="83"/>
    </row>
    <row r="3" spans="2:125" ht="13.2" x14ac:dyDescent="0.2">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H3" s="83"/>
      <c r="DI3" s="83"/>
      <c r="DJ3" s="83"/>
      <c r="DK3" s="83"/>
      <c r="DL3" s="83"/>
      <c r="DM3" s="83"/>
      <c r="DN3" s="83"/>
      <c r="DO3" s="83"/>
      <c r="DP3" s="83"/>
      <c r="DQ3" s="83"/>
      <c r="DR3" s="83"/>
      <c r="DS3" s="83"/>
      <c r="DT3" s="83"/>
      <c r="DU3" s="83"/>
    </row>
    <row r="4" spans="2:125" ht="13.2" x14ac:dyDescent="0.2"/>
    <row r="5" spans="2:125" ht="13.2" x14ac:dyDescent="0.2"/>
    <row r="6" spans="2:125" ht="13.2" x14ac:dyDescent="0.2"/>
    <row r="7" spans="2:125" ht="13.2" x14ac:dyDescent="0.2"/>
    <row r="8" spans="2:125" ht="13.2" x14ac:dyDescent="0.2"/>
    <row r="9" spans="2:125" ht="13.2" x14ac:dyDescent="0.2">
      <c r="DU9" s="8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83"/>
    </row>
    <row r="18" spans="125:125" ht="13.2" x14ac:dyDescent="0.2"/>
    <row r="19" spans="125:125" ht="13.2" x14ac:dyDescent="0.2"/>
    <row r="20" spans="125:125" ht="13.2" x14ac:dyDescent="0.2">
      <c r="DU20" s="83"/>
    </row>
    <row r="21" spans="125:125" ht="13.2" x14ac:dyDescent="0.2">
      <c r="DU21" s="8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83"/>
    </row>
    <row r="29" spans="125:125" ht="13.2" x14ac:dyDescent="0.2"/>
    <row r="30" spans="125:125" ht="13.2" x14ac:dyDescent="0.2"/>
    <row r="31" spans="125:125" ht="13.2" x14ac:dyDescent="0.2"/>
    <row r="32" spans="125:125" ht="13.2" x14ac:dyDescent="0.2"/>
    <row r="33" spans="2:125" ht="13.2" x14ac:dyDescent="0.2">
      <c r="B33" s="83"/>
      <c r="G33" s="83"/>
      <c r="I33" s="83"/>
    </row>
    <row r="34" spans="2:125" ht="13.2" x14ac:dyDescent="0.2">
      <c r="C34" s="83"/>
      <c r="P34" s="83"/>
      <c r="DE34" s="83"/>
      <c r="DH34" s="83"/>
    </row>
    <row r="35" spans="2:125" ht="13.2" x14ac:dyDescent="0.2">
      <c r="D35" s="83"/>
      <c r="E35" s="83"/>
      <c r="DG35" s="83"/>
      <c r="DJ35" s="83"/>
      <c r="DP35" s="83"/>
      <c r="DQ35" s="83"/>
      <c r="DR35" s="83"/>
      <c r="DS35" s="83"/>
      <c r="DT35" s="83"/>
      <c r="DU35" s="83"/>
    </row>
    <row r="36" spans="2:125" ht="13.2" x14ac:dyDescent="0.2">
      <c r="F36" s="83"/>
      <c r="H36" s="83"/>
      <c r="J36" s="83"/>
      <c r="K36" s="83"/>
      <c r="L36" s="83"/>
      <c r="M36" s="83"/>
      <c r="N36" s="83"/>
      <c r="O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F36" s="83"/>
      <c r="DI36" s="83"/>
      <c r="DK36" s="83"/>
      <c r="DL36" s="83"/>
      <c r="DM36" s="83"/>
      <c r="DN36" s="83"/>
      <c r="DO36" s="83"/>
      <c r="DP36" s="83"/>
      <c r="DQ36" s="83"/>
      <c r="DR36" s="83"/>
      <c r="DS36" s="83"/>
      <c r="DT36" s="83"/>
      <c r="DU36" s="83"/>
    </row>
    <row r="37" spans="2:125" ht="13.2" x14ac:dyDescent="0.2">
      <c r="DU37" s="83"/>
    </row>
    <row r="38" spans="2:125" ht="13.2" x14ac:dyDescent="0.2">
      <c r="DT38" s="83"/>
      <c r="DU38" s="83"/>
    </row>
    <row r="39" spans="2:125" ht="13.2" x14ac:dyDescent="0.2"/>
    <row r="40" spans="2:125" ht="13.2" x14ac:dyDescent="0.2">
      <c r="DH40" s="83"/>
    </row>
    <row r="41" spans="2:125" ht="13.2" x14ac:dyDescent="0.2">
      <c r="DE41" s="83"/>
    </row>
    <row r="42" spans="2:125" ht="13.2" x14ac:dyDescent="0.2">
      <c r="DG42" s="83"/>
      <c r="DJ42" s="83"/>
    </row>
    <row r="43" spans="2:125" ht="13.2" x14ac:dyDescent="0.2">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F43" s="83"/>
      <c r="DI43" s="83"/>
      <c r="DK43" s="83"/>
      <c r="DL43" s="83"/>
      <c r="DM43" s="83"/>
      <c r="DN43" s="83"/>
      <c r="DO43" s="83"/>
      <c r="DP43" s="83"/>
      <c r="DQ43" s="83"/>
      <c r="DR43" s="83"/>
      <c r="DS43" s="83"/>
      <c r="DT43" s="83"/>
      <c r="DU43" s="83"/>
    </row>
    <row r="44" spans="2:125" ht="13.2" x14ac:dyDescent="0.2">
      <c r="DU44" s="83"/>
    </row>
    <row r="45" spans="2:125" ht="13.2" x14ac:dyDescent="0.2"/>
    <row r="46" spans="2:125" ht="13.2" x14ac:dyDescent="0.2"/>
    <row r="47" spans="2:125" ht="13.2" x14ac:dyDescent="0.2"/>
    <row r="48" spans="2:125" ht="13.2" x14ac:dyDescent="0.2">
      <c r="DT48" s="83"/>
      <c r="DU48" s="83"/>
    </row>
    <row r="49" spans="120:125" ht="13.2" x14ac:dyDescent="0.2">
      <c r="DU49" s="83"/>
    </row>
    <row r="50" spans="120:125" ht="13.2" x14ac:dyDescent="0.2">
      <c r="DU50" s="83"/>
    </row>
    <row r="51" spans="120:125" ht="13.2" x14ac:dyDescent="0.2">
      <c r="DP51" s="83"/>
      <c r="DQ51" s="83"/>
      <c r="DR51" s="83"/>
      <c r="DS51" s="83"/>
      <c r="DT51" s="83"/>
      <c r="DU51" s="83"/>
    </row>
    <row r="52" spans="120:125" ht="13.2" x14ac:dyDescent="0.2"/>
    <row r="53" spans="120:125" ht="13.2" x14ac:dyDescent="0.2"/>
    <row r="54" spans="120:125" ht="13.2" x14ac:dyDescent="0.2">
      <c r="DU54" s="83"/>
    </row>
    <row r="55" spans="120:125" ht="13.2" x14ac:dyDescent="0.2"/>
    <row r="56" spans="120:125" ht="13.2" x14ac:dyDescent="0.2"/>
    <row r="57" spans="120:125" ht="13.2" x14ac:dyDescent="0.2"/>
    <row r="58" spans="120:125" ht="13.2" x14ac:dyDescent="0.2">
      <c r="DU58" s="83"/>
    </row>
    <row r="59" spans="120:125" ht="13.2" x14ac:dyDescent="0.2"/>
    <row r="60" spans="120:125" ht="13.2" x14ac:dyDescent="0.2"/>
    <row r="61" spans="120:125" ht="13.2" x14ac:dyDescent="0.2"/>
    <row r="62" spans="120:125" ht="13.2" x14ac:dyDescent="0.2"/>
    <row r="63" spans="120:125" ht="13.2" x14ac:dyDescent="0.2">
      <c r="DU63" s="83"/>
    </row>
    <row r="64" spans="120:125" ht="13.2" x14ac:dyDescent="0.2">
      <c r="DT64" s="83"/>
      <c r="DU64" s="83"/>
    </row>
    <row r="65" spans="123:125" ht="13.2" x14ac:dyDescent="0.2"/>
    <row r="66" spans="123:125" ht="13.2" x14ac:dyDescent="0.2"/>
    <row r="67" spans="123:125" ht="13.2" x14ac:dyDescent="0.2"/>
    <row r="68" spans="123:125" ht="13.2" x14ac:dyDescent="0.2"/>
    <row r="69" spans="123:125" ht="13.2" x14ac:dyDescent="0.2">
      <c r="DS69" s="83"/>
      <c r="DT69" s="83"/>
      <c r="DU69" s="8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83"/>
    </row>
    <row r="83" spans="116:125" ht="13.2" x14ac:dyDescent="0.2">
      <c r="DM83" s="83"/>
      <c r="DN83" s="83"/>
      <c r="DO83" s="83"/>
      <c r="DP83" s="83"/>
      <c r="DQ83" s="83"/>
      <c r="DR83" s="83"/>
      <c r="DS83" s="83"/>
      <c r="DT83" s="83"/>
      <c r="DU83" s="83"/>
    </row>
    <row r="84" spans="116:125" ht="13.2" x14ac:dyDescent="0.2"/>
    <row r="85" spans="116:125" ht="13.2" x14ac:dyDescent="0.2"/>
    <row r="86" spans="116:125" ht="13.2" x14ac:dyDescent="0.2"/>
    <row r="87" spans="116:125" ht="13.2" x14ac:dyDescent="0.2"/>
    <row r="88" spans="116:125" ht="13.2" x14ac:dyDescent="0.2">
      <c r="DU88" s="8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83"/>
      <c r="DT94" s="83"/>
      <c r="DU94" s="83"/>
    </row>
    <row r="95" spans="116:125" ht="13.5" customHeight="1" x14ac:dyDescent="0.2">
      <c r="DU95" s="8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83"/>
    </row>
    <row r="102" spans="124:125" ht="13.5" customHeight="1" x14ac:dyDescent="0.2"/>
    <row r="103" spans="124:125" ht="13.5" customHeight="1" x14ac:dyDescent="0.2"/>
    <row r="104" spans="124:125" ht="13.5" customHeight="1" x14ac:dyDescent="0.2">
      <c r="DT104" s="83"/>
      <c r="DU104" s="8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3" t="s">
        <v>104</v>
      </c>
    </row>
    <row r="120" spans="125:125" ht="13.5" hidden="1" customHeight="1" x14ac:dyDescent="0.2"/>
    <row r="121" spans="125:125" ht="13.5" hidden="1" customHeight="1" x14ac:dyDescent="0.2">
      <c r="DU121" s="83"/>
    </row>
  </sheetData>
  <sheetProtection algorithmName="SHA-512" hashValue="J6Ms8Qgg8jZbGQKrJ2ooqkFEtFwfGfkLt5l+lWX4/07pCidC4/mRkpLhmPoYG78ZF9Wy8IJxit3TUQtf8snbEA==" saltValue="AM8YgLaBDJknYP78HD4hWg=="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
&amp;P/&amp;N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82" customWidth="1"/>
    <col min="126" max="142" width="0" style="83" hidden="1" customWidth="1"/>
    <col min="143" max="143" width="9" style="83" hidden="1" customWidth="1"/>
    <col min="144" max="16384" width="9" style="83" hidden="1"/>
  </cols>
  <sheetData>
    <row r="1" spans="1:125" ht="13.5" customHeight="1"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1:125" ht="13.2" x14ac:dyDescent="0.2">
      <c r="B2" s="83"/>
      <c r="T2" s="83"/>
    </row>
    <row r="3" spans="1:125" ht="13.2"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83"/>
      <c r="G33" s="83"/>
      <c r="I33" s="83"/>
    </row>
    <row r="34" spans="2:125" ht="13.2" x14ac:dyDescent="0.2">
      <c r="C34" s="83"/>
      <c r="P34" s="83"/>
      <c r="R34" s="83"/>
      <c r="U34" s="83"/>
    </row>
    <row r="35" spans="2:125" ht="13.2" x14ac:dyDescent="0.2">
      <c r="D35" s="83"/>
      <c r="E35" s="83"/>
      <c r="T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c r="DI35" s="83"/>
      <c r="DJ35" s="83"/>
      <c r="DK35" s="83"/>
      <c r="DL35" s="83"/>
      <c r="DM35" s="83"/>
      <c r="DN35" s="83"/>
      <c r="DO35" s="83"/>
      <c r="DP35" s="83"/>
      <c r="DQ35" s="83"/>
      <c r="DR35" s="83"/>
      <c r="DS35" s="83"/>
      <c r="DT35" s="83"/>
      <c r="DU35" s="83"/>
    </row>
    <row r="36" spans="2:125" ht="13.2" x14ac:dyDescent="0.2">
      <c r="F36" s="83"/>
      <c r="H36" s="83"/>
      <c r="J36" s="83"/>
      <c r="K36" s="83"/>
      <c r="L36" s="83"/>
      <c r="M36" s="83"/>
      <c r="N36" s="83"/>
      <c r="O36" s="83"/>
      <c r="Q36" s="83"/>
      <c r="S36" s="83"/>
      <c r="V36" s="83"/>
    </row>
    <row r="37" spans="2:125" ht="13.2" x14ac:dyDescent="0.2"/>
    <row r="38" spans="2:125" ht="13.2" x14ac:dyDescent="0.2"/>
    <row r="39" spans="2:125" ht="13.2" x14ac:dyDescent="0.2"/>
    <row r="40" spans="2:125" ht="13.2" x14ac:dyDescent="0.2">
      <c r="U40" s="83"/>
    </row>
    <row r="41" spans="2:125" ht="13.2" x14ac:dyDescent="0.2">
      <c r="R41" s="83"/>
    </row>
    <row r="42" spans="2:125" ht="13.2" x14ac:dyDescent="0.2">
      <c r="T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c r="CP42" s="83"/>
      <c r="CQ42" s="83"/>
      <c r="CR42" s="83"/>
      <c r="CS42" s="83"/>
      <c r="CT42" s="83"/>
      <c r="CU42" s="83"/>
      <c r="CV42" s="83"/>
      <c r="CW42" s="83"/>
      <c r="CX42" s="83"/>
      <c r="CY42" s="83"/>
      <c r="CZ42" s="83"/>
      <c r="DA42" s="83"/>
      <c r="DB42" s="83"/>
      <c r="DC42" s="83"/>
      <c r="DD42" s="83"/>
      <c r="DE42" s="83"/>
      <c r="DF42" s="83"/>
      <c r="DG42" s="83"/>
      <c r="DH42" s="83"/>
      <c r="DI42" s="83"/>
      <c r="DJ42" s="83"/>
      <c r="DK42" s="83"/>
      <c r="DL42" s="83"/>
      <c r="DM42" s="83"/>
      <c r="DN42" s="83"/>
      <c r="DO42" s="83"/>
      <c r="DP42" s="83"/>
      <c r="DQ42" s="83"/>
      <c r="DR42" s="83"/>
      <c r="DS42" s="83"/>
      <c r="DT42" s="83"/>
      <c r="DU42" s="83"/>
    </row>
    <row r="43" spans="2:125" ht="13.2" x14ac:dyDescent="0.2">
      <c r="Q43" s="83"/>
      <c r="S43" s="83"/>
      <c r="V43" s="8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2" t="s">
        <v>104</v>
      </c>
    </row>
  </sheetData>
  <sheetProtection algorithmName="SHA-512" hashValue="7UzWfNclOnZ8B5l8TIyYITJ45+NU3ym4/GfUgF8IJbO7EBxEtrNBmQb4iJJVvFEG8ke/13ObZDvBw6DDi6cA0g==" saltValue="OkP6NF8T0yMf8uojqLfgCg=="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
&amp;P/&amp;N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51" customWidth="1"/>
    <col min="2" max="16" width="14.6640625" style="51" customWidth="1"/>
    <col min="17" max="17" width="0" style="51" hidden="1" customWidth="1"/>
    <col min="18"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90"/>
      <c r="C45" s="90"/>
      <c r="D45" s="90"/>
      <c r="E45" s="90"/>
      <c r="F45" s="90"/>
      <c r="G45" s="90"/>
      <c r="H45" s="90"/>
      <c r="I45" s="90"/>
      <c r="J45" s="186" t="s">
        <v>4</v>
      </c>
    </row>
    <row r="46" spans="2:10" ht="29.25" customHeight="1" x14ac:dyDescent="0.2">
      <c r="B46" s="172" t="s">
        <v>6</v>
      </c>
      <c r="C46" s="176"/>
      <c r="D46" s="176"/>
      <c r="E46" s="177" t="s">
        <v>17</v>
      </c>
      <c r="F46" s="178" t="s">
        <v>410</v>
      </c>
      <c r="G46" s="182" t="s">
        <v>523</v>
      </c>
      <c r="H46" s="182" t="s">
        <v>524</v>
      </c>
      <c r="I46" s="182" t="s">
        <v>525</v>
      </c>
      <c r="J46" s="187" t="s">
        <v>526</v>
      </c>
    </row>
    <row r="47" spans="2:10" ht="57.75" customHeight="1" x14ac:dyDescent="0.2">
      <c r="B47" s="173"/>
      <c r="C47" s="1025" t="s">
        <v>1</v>
      </c>
      <c r="D47" s="1025"/>
      <c r="E47" s="1026"/>
      <c r="F47" s="179">
        <v>11.74</v>
      </c>
      <c r="G47" s="183">
        <v>13.83</v>
      </c>
      <c r="H47" s="183">
        <v>13.37</v>
      </c>
      <c r="I47" s="183">
        <v>14.46</v>
      </c>
      <c r="J47" s="188">
        <v>21.05</v>
      </c>
    </row>
    <row r="48" spans="2:10" ht="57.75" customHeight="1" x14ac:dyDescent="0.2">
      <c r="B48" s="174"/>
      <c r="C48" s="1027" t="s">
        <v>10</v>
      </c>
      <c r="D48" s="1027"/>
      <c r="E48" s="1028"/>
      <c r="F48" s="180">
        <v>5.77</v>
      </c>
      <c r="G48" s="184">
        <v>3.15</v>
      </c>
      <c r="H48" s="184">
        <v>2.7</v>
      </c>
      <c r="I48" s="184">
        <v>5.87</v>
      </c>
      <c r="J48" s="189">
        <v>10.07</v>
      </c>
    </row>
    <row r="49" spans="2:10" ht="57.75" customHeight="1" x14ac:dyDescent="0.2">
      <c r="B49" s="175"/>
      <c r="C49" s="1029" t="s">
        <v>16</v>
      </c>
      <c r="D49" s="1029"/>
      <c r="E49" s="1030"/>
      <c r="F49" s="181">
        <v>4.28</v>
      </c>
      <c r="G49" s="185" t="s">
        <v>122</v>
      </c>
      <c r="H49" s="185" t="s">
        <v>527</v>
      </c>
      <c r="I49" s="185">
        <v>4.54</v>
      </c>
      <c r="J49" s="190">
        <v>11.87</v>
      </c>
    </row>
    <row r="50" spans="2:10" ht="13.2" x14ac:dyDescent="0.2"/>
  </sheetData>
  <sheetProtection algorithmName="SHA-512" hashValue="BGX4VDoBbcPzvOukCsktoR3QjdQ1ptzfxLwB4h0dLriubCPLYrw9EQOP228N8+SPSq+No2sRhOCICsibCgWq3g==" saltValue="AR97MR81KGiemQRiqJqVRg==" spinCount="100000" sheet="1" objects="1" scenarios="1"/>
  <mergeCells count="3">
    <mergeCell ref="C47:E47"/>
    <mergeCell ref="C48:E48"/>
    <mergeCell ref="C49:E49"/>
  </mergeCells>
  <phoneticPr fontId="6"/>
  <printOptions horizontalCentered="1"/>
  <pageMargins left="0" right="0" top="0.19685039370078741" bottom="0" header="0" footer="0"/>
  <pageSetup paperSize="9" orientation="portrait"/>
  <headerFooter alignWithMargins="0">
    <oddFooter>&amp;C
&amp;P/&amp;N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東京都</cp:lastModifiedBy>
  <dcterms:created xsi:type="dcterms:W3CDTF">2023-02-20T04:46:38Z</dcterms:created>
  <dcterms:modified xsi:type="dcterms:W3CDTF">2023-10-05T08:07:53Z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2023-03-23T06:49:40Z</vt:filetime>
  </property>
</Properties>
</file>