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田村　朋宏\Desktop\1.交付税・地方債担当データ\公営企業関係\R3　公営企業関係\R40119  公営企業経営状況調査について\修正(2.10)\"/>
    </mc:Choice>
  </mc:AlternateContent>
  <xr:revisionPtr revIDLastSave="0" documentId="13_ncr:1_{AD2D759D-82E7-40C2-A92A-D5BA4D699CE7}" xr6:coauthVersionLast="45" xr6:coauthVersionMax="45" xr10:uidLastSave="{00000000-0000-0000-0000-000000000000}"/>
  <workbookProtection workbookAlgorithmName="SHA-512" workbookHashValue="LkbxV2bvU7m4mC+YqfRcf1Uasuyo3hjRDAUTmuoVIhGAq8iPfH6NzCE+buTfPOnrQs5svc+tjMkN7/l8TjCO0Q==" workbookSaltValue="m6Ut1c6lsWWorM62d0c3lg=="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P10" i="4"/>
  <c r="I10" i="4"/>
  <c r="BB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<sst xmlns="http://schemas.openxmlformats.org/spreadsheetml/2006/main" count="233" uniqueCount="117">
  <si>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</si>
  <si>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</si>
  <si>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</si>
  <si>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</si>
  <si>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</si>
  <si>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</si>
  <si>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</si>
  <si>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</si>
  <si>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</si>
  <si>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</si>
  <si>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</si>
  <si>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</si>
  <si>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</si>
  <si>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</si>
  <si>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</si>
  <si>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</si>
  <si>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</si>
  <si>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</si>
  <si>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</si>
  <si>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</si>
  <si>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</si>
  <si>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</si>
  <si>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</si>
  <si>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</si>
  <si>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</si>
  <si>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</si>
  <si>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</si>
  <si>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</si>
  <si>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</si>
  <si>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</si>
  <si>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</si>
  <si>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</si>
  <si>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</si>
  <si>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</si>
  <si>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</si>
  <si>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</si>
  <si>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</si>
  <si>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</si>
  <si>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</si>
  <si>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</si>
  <si>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</si>
  <si>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</si>
  <si>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</si>
  <si>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</si>
  <si>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</si>
  <si>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</si>
  <si>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</si>
  <si>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</si>
  <si>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</si>
  <si>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</si>
  <si>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</si>
  <si>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</si>
  <si>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</si>
  <si>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</si>
  <si>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</si>
  <si>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</si>
  <si>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</si>
  <si>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</si>
  <si>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</si>
  <si>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</si>
  <si>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</si>
  <si>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</si>
  <si>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</si>
  <si>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</si>
  <si>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</si>
  <si>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</si>
  <si>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</si>
  <si>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</si>
  <si>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</si>
  <si>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</si>
  <si>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</si>
  <si>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</si>
  <si>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</si>
  <si>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</si>
  <si>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</si>
  <si>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</si>
  <si>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</si>
  <si>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</si>
  <si>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</si>
  <si>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</si>
  <si>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</si>
  <si>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</si>
  <si>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</si>
  <si>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</si>
  <si>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</si>
  <si>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</si>
  <si>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</si>
  <si>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</si>
  <si>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</si>
  <si>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</si>
  <si>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</si>
  <si>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</si>
  <si>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</si>
  <si>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</si>
  <si>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</si>
  <si>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</si>
  <si>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</si>
  <si>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</si>
  <si>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</si>
  <si>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</si>
  <si>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</si>
  <si>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</si>
  <si>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</si>
  <si>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</si>
  <si>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</si>
  <si>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</si>
  <si>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</si>
  <si>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</si>
  <si>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</si>
  <si>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</si>
  <si>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</si>
  <si>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</si>
  <si>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</si>
  <si>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</si>
  <si>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43年6月の小笠原諸島返還による急激な人口増加に対し、良質な水を安定的に供給することを目的とし整備した浄水場、水源施設等の各施設については、建設から40年以上が経過し老朽化が著しいため、父島浄水場については津波浸水想定区域の指定による高台への移転工事を実施し、平成27年4月に新浄水場の供用を開始した。母島浄水場についても令和3年度で設備の更新工事が完了し、まもなく供用の開始がされるところである。
　③管路更新については令和元年度は更新を行った。今後も計画的に実施していく。</t>
    <rPh sb="1" eb="3">
      <t>ショウワ</t>
    </rPh>
    <rPh sb="5" eb="6">
      <t>ネン</t>
    </rPh>
    <rPh sb="7" eb="8">
      <t>ガツ</t>
    </rPh>
    <rPh sb="9" eb="14">
      <t>オガサワラショトウ</t>
    </rPh>
    <rPh sb="14" eb="16">
      <t>ヘンカン</t>
    </rPh>
    <rPh sb="19" eb="21">
      <t>キュウゲキ</t>
    </rPh>
    <rPh sb="22" eb="24">
      <t>ジンコウ</t>
    </rPh>
    <rPh sb="24" eb="26">
      <t>ゾウカ</t>
    </rPh>
    <rPh sb="27" eb="28">
      <t>タイ</t>
    </rPh>
    <rPh sb="30" eb="32">
      <t>リョウシツ</t>
    </rPh>
    <rPh sb="33" eb="34">
      <t>ミズ</t>
    </rPh>
    <rPh sb="35" eb="38">
      <t>アンテイテキ</t>
    </rPh>
    <rPh sb="39" eb="41">
      <t>キョウキュウ</t>
    </rPh>
    <rPh sb="46" eb="48">
      <t>モクテキ</t>
    </rPh>
    <rPh sb="50" eb="52">
      <t>セイビ</t>
    </rPh>
    <rPh sb="54" eb="57">
      <t>ジョウスイジョウ</t>
    </rPh>
    <rPh sb="58" eb="60">
      <t>スイゲン</t>
    </rPh>
    <rPh sb="60" eb="62">
      <t>シセツ</t>
    </rPh>
    <rPh sb="62" eb="63">
      <t>ナド</t>
    </rPh>
    <rPh sb="64" eb="65">
      <t>カク</t>
    </rPh>
    <rPh sb="65" eb="67">
      <t>シセツ</t>
    </rPh>
    <rPh sb="73" eb="75">
      <t>ケンセツ</t>
    </rPh>
    <rPh sb="79" eb="82">
      <t>ネンイジョウ</t>
    </rPh>
    <rPh sb="83" eb="85">
      <t>ケイカ</t>
    </rPh>
    <rPh sb="86" eb="89">
      <t>ロウキュウカ</t>
    </rPh>
    <rPh sb="90" eb="91">
      <t>イチジル</t>
    </rPh>
    <rPh sb="96" eb="98">
      <t>チチシマ</t>
    </rPh>
    <rPh sb="98" eb="101">
      <t>ジョウスイジョウ</t>
    </rPh>
    <rPh sb="106" eb="108">
      <t>ツナミ</t>
    </rPh>
    <rPh sb="108" eb="110">
      <t>シンスイ</t>
    </rPh>
    <rPh sb="110" eb="112">
      <t>ソウテイ</t>
    </rPh>
    <rPh sb="112" eb="114">
      <t>クイキ</t>
    </rPh>
    <rPh sb="115" eb="117">
      <t>シテイ</t>
    </rPh>
    <rPh sb="120" eb="122">
      <t>タカダイ</t>
    </rPh>
    <rPh sb="124" eb="128">
      <t>イテンコウジ</t>
    </rPh>
    <rPh sb="129" eb="131">
      <t>ジッシ</t>
    </rPh>
    <rPh sb="133" eb="135">
      <t>ヘイセイ</t>
    </rPh>
    <rPh sb="137" eb="138">
      <t>ネン</t>
    </rPh>
    <rPh sb="139" eb="140">
      <t>ガツ</t>
    </rPh>
    <rPh sb="141" eb="145">
      <t>シンジョウスイジョウ</t>
    </rPh>
    <rPh sb="146" eb="148">
      <t>キョウヨウ</t>
    </rPh>
    <rPh sb="149" eb="151">
      <t>カイシ</t>
    </rPh>
    <rPh sb="154" eb="156">
      <t>ハハシマ</t>
    </rPh>
    <rPh sb="156" eb="159">
      <t>ジョウスイジョウ</t>
    </rPh>
    <rPh sb="164" eb="166">
      <t>レイワ</t>
    </rPh>
    <rPh sb="167" eb="168">
      <t>ネン</t>
    </rPh>
    <rPh sb="168" eb="169">
      <t>ド</t>
    </rPh>
    <rPh sb="170" eb="172">
      <t>セツビ</t>
    </rPh>
    <rPh sb="173" eb="177">
      <t>コウシンコウジ</t>
    </rPh>
    <rPh sb="178" eb="180">
      <t>カンリョウ</t>
    </rPh>
    <rPh sb="186" eb="188">
      <t>キョウヨウ</t>
    </rPh>
    <rPh sb="189" eb="191">
      <t>カイシ</t>
    </rPh>
    <rPh sb="205" eb="207">
      <t>カンロ</t>
    </rPh>
    <rPh sb="207" eb="209">
      <t>コウシン</t>
    </rPh>
    <rPh sb="214" eb="216">
      <t>レイワ</t>
    </rPh>
    <rPh sb="216" eb="219">
      <t>ガンネンド</t>
    </rPh>
    <rPh sb="220" eb="222">
      <t>コウシン</t>
    </rPh>
    <rPh sb="223" eb="224">
      <t>オコナ</t>
    </rPh>
    <rPh sb="227" eb="229">
      <t>コンゴ</t>
    </rPh>
    <rPh sb="230" eb="232">
      <t>ケイカク</t>
    </rPh>
    <rPh sb="232" eb="233">
      <t>テキ</t>
    </rPh>
    <rPh sb="234" eb="236">
      <t>ジッシ</t>
    </rPh>
    <phoneticPr fontId="4"/>
  </si>
  <si>
    <t xml:space="preserve">　ここ数年で頻発した渇水による対策費の増加、使用料の減少並びに令和2年度からの新型コロナウイルスの蔓延が、各指標の悪化の大きな要因となっている。
　完了予定の母島浄水場の建替工事、返還当初に建設したダムの老朽化に伴う改良工事が今後予定されているため、地方債残高の増加は避けられない。
　そのような状況に対し、平成29年10月に「小笠原村簡易水道事業経営戦略」を策定し、効率的な運営方針を決定した。加えて平成30年4月より基本料金を廃止し、節水努力が反映される約11％アップの料金改定を実施したことで、一般会計からの繰入金削減等、経営状況の改善を行った。さらに令和6年度より公営企業会計への完全移行をし、各種指標の可視化を行い、経営状況の見直しを行う予定である。
</t>
    <rPh sb="3" eb="5">
      <t>スウネン</t>
    </rPh>
    <rPh sb="6" eb="8">
      <t>ヒンパツ</t>
    </rPh>
    <rPh sb="10" eb="12">
      <t>カッスイ</t>
    </rPh>
    <rPh sb="15" eb="18">
      <t>タイサクヒ</t>
    </rPh>
    <rPh sb="19" eb="21">
      <t>ゾウカ</t>
    </rPh>
    <rPh sb="22" eb="25">
      <t>シヨウリョウ</t>
    </rPh>
    <rPh sb="26" eb="28">
      <t>ゲンショウ</t>
    </rPh>
    <rPh sb="28" eb="29">
      <t>ナラ</t>
    </rPh>
    <rPh sb="31" eb="33">
      <t>レイワ</t>
    </rPh>
    <rPh sb="34" eb="36">
      <t>ネンド</t>
    </rPh>
    <rPh sb="39" eb="41">
      <t>シンガタ</t>
    </rPh>
    <rPh sb="49" eb="51">
      <t>マンエン</t>
    </rPh>
    <rPh sb="53" eb="54">
      <t>カク</t>
    </rPh>
    <rPh sb="54" eb="56">
      <t>シヒョウ</t>
    </rPh>
    <rPh sb="57" eb="59">
      <t>アッカ</t>
    </rPh>
    <rPh sb="60" eb="61">
      <t>オオ</t>
    </rPh>
    <rPh sb="63" eb="65">
      <t>ヨウイン</t>
    </rPh>
    <rPh sb="74" eb="76">
      <t>カンリョウ</t>
    </rPh>
    <rPh sb="76" eb="78">
      <t>ヨテイ</t>
    </rPh>
    <rPh sb="79" eb="81">
      <t>ハハシマ</t>
    </rPh>
    <rPh sb="81" eb="84">
      <t>ジョウスイジョウ</t>
    </rPh>
    <rPh sb="85" eb="86">
      <t>タ</t>
    </rPh>
    <rPh sb="86" eb="87">
      <t>カ</t>
    </rPh>
    <rPh sb="87" eb="89">
      <t>コウジ</t>
    </rPh>
    <rPh sb="190" eb="192">
      <t>ホウシン</t>
    </rPh>
    <rPh sb="193" eb="195">
      <t>ケッテイ</t>
    </rPh>
    <rPh sb="198" eb="199">
      <t>クワ</t>
    </rPh>
    <rPh sb="266" eb="268">
      <t>ジョウキョウ</t>
    </rPh>
    <rPh sb="272" eb="273">
      <t>オコナ</t>
    </rPh>
    <phoneticPr fontId="4"/>
  </si>
  <si>
    <r>
      <t xml:space="preserve"> 本土から約1,000kmという隔絶された離島であり、台風・塩害などの厳しい自然条件や、急峻な地形のため土壌や枯葉等の有機物がダムに流入するため原水の水質が悪く水質管理が難しい。また、父島・母島の1村2島という条件により施設整備などが2重に必要となるなど、小笠原村の簡易水道事業については非常に厳しい経営環境となっている。
　このような経営状況のなか、父島・母島両島の浄水場移転・建替工事の村債借入に係る元利償還金の増加及び料金収入の減少により①収益的収支比率が年々悪化している。母島の浄水場整備は令和3年度で完了するが今後も地方債残高については増加していくこととなり、④企業債残高対給水収益比率も徐々に悪化していくことが予想される。近年の渇水による影響も収益減の要因の一つとなっている。
　償還金の増加と合わせて、平成23年度、平成28年度秋から平成29年5月、平成30年秋から平成31年4月までと近年頻発した渇水による経費の増加により、平成29年度</t>
    </r>
    <r>
      <rPr>
        <sz val="11"/>
        <color rgb="FFFF0000"/>
        <rFont val="ＭＳ ゴシック"/>
        <family val="3"/>
        <charset val="128"/>
      </rPr>
      <t>以降</t>
    </r>
    <r>
      <rPr>
        <sz val="11"/>
        <color theme="1"/>
        <rFont val="ＭＳ ゴシック"/>
        <family val="3"/>
        <charset val="128"/>
      </rPr>
      <t>⑥給水原価が上昇傾向にある。⑦施設利用率については渇水による節水や令和元年度においては台風による欠航と来島者の減から使用料が大幅に減少した。令和2年においては前年に比べ回復しているが、新型コロナウイルスの蔓延による乗船人数の制限、各種イベントの中止により、施設利用率は伸び悩んだ。
　一方、⑧有収率はほぼ横ばいで95％前後の高い数値で推移しており、今後も引き続き管路の適正な維持に努めていく。</t>
    </r>
    <rPh sb="1" eb="3">
      <t>ホンド</t>
    </rPh>
    <rPh sb="5" eb="6">
      <t>ヤク</t>
    </rPh>
    <rPh sb="16" eb="18">
      <t>カクゼツ</t>
    </rPh>
    <rPh sb="21" eb="23">
      <t>リトウ</t>
    </rPh>
    <rPh sb="27" eb="29">
      <t>タイフウ</t>
    </rPh>
    <rPh sb="30" eb="32">
      <t>エンガイ</t>
    </rPh>
    <rPh sb="35" eb="36">
      <t>キビ</t>
    </rPh>
    <rPh sb="38" eb="42">
      <t>シゼンジョウケン</t>
    </rPh>
    <rPh sb="44" eb="46">
      <t>キュウシュン</t>
    </rPh>
    <rPh sb="47" eb="49">
      <t>チケイ</t>
    </rPh>
    <rPh sb="52" eb="54">
      <t>ドジョウ</t>
    </rPh>
    <rPh sb="55" eb="57">
      <t>カレハ</t>
    </rPh>
    <rPh sb="57" eb="58">
      <t>ナド</t>
    </rPh>
    <rPh sb="59" eb="62">
      <t>ユウキブツ</t>
    </rPh>
    <rPh sb="66" eb="68">
      <t>リュウニュウ</t>
    </rPh>
    <rPh sb="72" eb="74">
      <t>ゲンスイ</t>
    </rPh>
    <rPh sb="75" eb="77">
      <t>スイシツ</t>
    </rPh>
    <rPh sb="78" eb="79">
      <t>ワル</t>
    </rPh>
    <rPh sb="80" eb="82">
      <t>スイシツ</t>
    </rPh>
    <rPh sb="82" eb="84">
      <t>カンリ</t>
    </rPh>
    <rPh sb="85" eb="86">
      <t>ムズカ</t>
    </rPh>
    <rPh sb="92" eb="94">
      <t>チチシマ</t>
    </rPh>
    <rPh sb="95" eb="97">
      <t>ハハシマ</t>
    </rPh>
    <rPh sb="99" eb="100">
      <t>ムラ</t>
    </rPh>
    <rPh sb="101" eb="102">
      <t>シマ</t>
    </rPh>
    <rPh sb="105" eb="107">
      <t>ジョウケン</t>
    </rPh>
    <rPh sb="110" eb="112">
      <t>シセツ</t>
    </rPh>
    <rPh sb="112" eb="114">
      <t>セイビ</t>
    </rPh>
    <rPh sb="118" eb="119">
      <t>ジュウ</t>
    </rPh>
    <rPh sb="120" eb="122">
      <t>ヒツヨウ</t>
    </rPh>
    <rPh sb="128" eb="132">
      <t>オガサワラムラ</t>
    </rPh>
    <rPh sb="133" eb="135">
      <t>カンイ</t>
    </rPh>
    <rPh sb="135" eb="137">
      <t>スイドウ</t>
    </rPh>
    <rPh sb="137" eb="139">
      <t>ジギョウ</t>
    </rPh>
    <rPh sb="144" eb="146">
      <t>ヒジョウ</t>
    </rPh>
    <rPh sb="147" eb="148">
      <t>キビ</t>
    </rPh>
    <rPh sb="150" eb="152">
      <t>ケイエイ</t>
    </rPh>
    <rPh sb="152" eb="154">
      <t>カンキョウ</t>
    </rPh>
    <rPh sb="168" eb="172">
      <t>ケイエイジョウキョウ</t>
    </rPh>
    <rPh sb="176" eb="178">
      <t>チチシマ</t>
    </rPh>
    <rPh sb="179" eb="181">
      <t>ハハシマ</t>
    </rPh>
    <rPh sb="210" eb="211">
      <t>オヨ</t>
    </rPh>
    <rPh sb="212" eb="214">
      <t>リョウキン</t>
    </rPh>
    <rPh sb="214" eb="216">
      <t>シュウニュウ</t>
    </rPh>
    <rPh sb="217" eb="219">
      <t>ゲンショウ</t>
    </rPh>
    <rPh sb="231" eb="233">
      <t>ネンネン</t>
    </rPh>
    <rPh sb="233" eb="235">
      <t>アッカ</t>
    </rPh>
    <rPh sb="240" eb="242">
      <t>ハハシマ</t>
    </rPh>
    <rPh sb="243" eb="246">
      <t>ジョウスイジョウ</t>
    </rPh>
    <rPh sb="246" eb="248">
      <t>セイビ</t>
    </rPh>
    <rPh sb="249" eb="251">
      <t>レイワ</t>
    </rPh>
    <rPh sb="252" eb="253">
      <t>ネン</t>
    </rPh>
    <rPh sb="253" eb="254">
      <t>ド</t>
    </rPh>
    <rPh sb="255" eb="257">
      <t>カンリョウ</t>
    </rPh>
    <rPh sb="260" eb="262">
      <t>コンゴ</t>
    </rPh>
    <rPh sb="263" eb="266">
      <t>チホウサイ</t>
    </rPh>
    <rPh sb="266" eb="268">
      <t>ザンダカ</t>
    </rPh>
    <rPh sb="273" eb="275">
      <t>ゾウカ</t>
    </rPh>
    <rPh sb="286" eb="288">
      <t>キギョウ</t>
    </rPh>
    <rPh sb="288" eb="289">
      <t>サイ</t>
    </rPh>
    <rPh sb="289" eb="291">
      <t>ザンダカ</t>
    </rPh>
    <rPh sb="291" eb="292">
      <t>タイ</t>
    </rPh>
    <rPh sb="292" eb="294">
      <t>キュウスイ</t>
    </rPh>
    <rPh sb="294" eb="296">
      <t>シュウエキ</t>
    </rPh>
    <rPh sb="296" eb="298">
      <t>ヒリツ</t>
    </rPh>
    <rPh sb="299" eb="301">
      <t>ジョジョ</t>
    </rPh>
    <rPh sb="302" eb="304">
      <t>アッカ</t>
    </rPh>
    <rPh sb="311" eb="313">
      <t>ヨソウ</t>
    </rPh>
    <rPh sb="317" eb="319">
      <t>キンネン</t>
    </rPh>
    <rPh sb="320" eb="322">
      <t>カッスイ</t>
    </rPh>
    <rPh sb="325" eb="327">
      <t>エイキョウ</t>
    </rPh>
    <rPh sb="328" eb="330">
      <t>シュウエキ</t>
    </rPh>
    <rPh sb="330" eb="331">
      <t>ゲン</t>
    </rPh>
    <rPh sb="332" eb="334">
      <t>ヨウイン</t>
    </rPh>
    <rPh sb="335" eb="336">
      <t>ヒト</t>
    </rPh>
    <rPh sb="346" eb="349">
      <t>ショウカンキン</t>
    </rPh>
    <rPh sb="350" eb="352">
      <t>ゾウカ</t>
    </rPh>
    <rPh sb="353" eb="354">
      <t>ア</t>
    </rPh>
    <rPh sb="358" eb="360">
      <t>ヘイセイ</t>
    </rPh>
    <rPh sb="362" eb="364">
      <t>ネンド</t>
    </rPh>
    <rPh sb="365" eb="367">
      <t>ヘイセイ</t>
    </rPh>
    <rPh sb="369" eb="371">
      <t>ネンド</t>
    </rPh>
    <rPh sb="371" eb="372">
      <t>アキ</t>
    </rPh>
    <rPh sb="374" eb="376">
      <t>ヘイセイ</t>
    </rPh>
    <rPh sb="426" eb="428">
      <t>イコウ</t>
    </rPh>
    <rPh sb="429" eb="431">
      <t>キュウスイ</t>
    </rPh>
    <rPh sb="431" eb="433">
      <t>ゲンカ</t>
    </rPh>
    <rPh sb="434" eb="436">
      <t>ジョウショウ</t>
    </rPh>
    <rPh sb="436" eb="438">
      <t>ケイコウ</t>
    </rPh>
    <rPh sb="443" eb="445">
      <t>シセツ</t>
    </rPh>
    <rPh sb="445" eb="448">
      <t>リヨウリツ</t>
    </rPh>
    <rPh sb="453" eb="455">
      <t>カッスイ</t>
    </rPh>
    <rPh sb="458" eb="460">
      <t>セッスイ</t>
    </rPh>
    <rPh sb="461" eb="463">
      <t>レイワ</t>
    </rPh>
    <rPh sb="463" eb="466">
      <t>ガンネンド</t>
    </rPh>
    <rPh sb="471" eb="473">
      <t>タイフウ</t>
    </rPh>
    <rPh sb="476" eb="478">
      <t>ケッコウ</t>
    </rPh>
    <rPh sb="479" eb="481">
      <t>ライトウ</t>
    </rPh>
    <rPh sb="481" eb="482">
      <t>シャ</t>
    </rPh>
    <rPh sb="483" eb="484">
      <t>ゲン</t>
    </rPh>
    <rPh sb="486" eb="489">
      <t>シヨウリョウ</t>
    </rPh>
    <rPh sb="490" eb="492">
      <t>オオハバ</t>
    </rPh>
    <rPh sb="493" eb="495">
      <t>ゲンショウ</t>
    </rPh>
    <rPh sb="498" eb="500">
      <t>レイワ</t>
    </rPh>
    <rPh sb="501" eb="502">
      <t>ネン</t>
    </rPh>
    <rPh sb="507" eb="509">
      <t>ゼンネン</t>
    </rPh>
    <rPh sb="510" eb="511">
      <t>クラ</t>
    </rPh>
    <rPh sb="512" eb="514">
      <t>カイフク</t>
    </rPh>
    <rPh sb="520" eb="522">
      <t>シンガタ</t>
    </rPh>
    <rPh sb="530" eb="532">
      <t>マンエン</t>
    </rPh>
    <rPh sb="535" eb="537">
      <t>ジョウセン</t>
    </rPh>
    <rPh sb="537" eb="539">
      <t>ニンズウ</t>
    </rPh>
    <rPh sb="540" eb="542">
      <t>セイゲン</t>
    </rPh>
    <rPh sb="543" eb="545">
      <t>カクシュ</t>
    </rPh>
    <rPh sb="550" eb="552">
      <t>チュウシ</t>
    </rPh>
    <rPh sb="556" eb="561">
      <t>シセツリヨウリツ</t>
    </rPh>
    <rPh sb="562" eb="563">
      <t>ノ</t>
    </rPh>
    <rPh sb="564" eb="565">
      <t>ナヤ</t>
    </rPh>
    <rPh sb="570" eb="572">
      <t>イッポウ</t>
    </rPh>
    <rPh sb="574" eb="576">
      <t>ユウシュウ</t>
    </rPh>
    <rPh sb="576" eb="577">
      <t>リツ</t>
    </rPh>
    <rPh sb="580" eb="581">
      <t>ヨコ</t>
    </rPh>
    <rPh sb="587" eb="589">
      <t>ゼンゴ</t>
    </rPh>
    <rPh sb="590" eb="591">
      <t>タカ</t>
    </rPh>
    <rPh sb="592" eb="594">
      <t>スウチ</t>
    </rPh>
    <rPh sb="595" eb="597">
      <t>スイイ</t>
    </rPh>
    <rPh sb="602" eb="604">
      <t>コンゴ</t>
    </rPh>
    <rPh sb="605" eb="606">
      <t>ヒ</t>
    </rPh>
    <rPh sb="607" eb="608">
      <t>ツヅ</t>
    </rPh>
    <rPh sb="609" eb="611">
      <t>カンロ</t>
    </rPh>
    <rPh sb="612" eb="614">
      <t>テキセイ</t>
    </rPh>
    <rPh sb="615" eb="617">
      <t>イジ</t>
    </rPh>
    <rPh sb="618" eb="61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</si>
</sst>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0.21</c:v>
                </c:pt>
                <c:pt idx="4">
                  <c:v>0</c:v>
                </c:pt>
              </c:numCache>
            </c:numRef>
          </c:val>
          <c:extLst>
            <c:ext xmlns:c16="http://schemas.microsoft.com/office/drawing/2014/chart" uri="{C3380CC4-5D6E-409C-BE32-E72D297353CC}">
              <c16:uniqueId val="{00000000-F9F5-4C87-9C1D-D9BE55C13A1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F9F5-4C87-9C1D-D9BE55C13A1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58.22</c:v>
                </c:pt>
                <c:pt idx="1">
                  <c:v>56.14</c:v>
                </c:pt>
                <c:pt idx="2">
                  <c:v>56.81</c:v>
                </c:pt>
                <c:pt idx="3">
                  <c:v>53.89</c:v>
                </c:pt>
                <c:pt idx="4">
                  <c:v>55.86</c:v>
                </c:pt>
              </c:numCache>
            </c:numRef>
          </c:val>
          <c:extLst>
            <c:ext xmlns:c16="http://schemas.microsoft.com/office/drawing/2014/chart" uri="{C3380CC4-5D6E-409C-BE32-E72D297353CC}">
              <c16:uniqueId val="{00000000-C083-416B-AA9E-E7A4B52E075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C083-416B-AA9E-E7A4B52E075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98.67</c:v>
                </c:pt>
                <c:pt idx="1">
                  <c:v>94.73</c:v>
                </c:pt>
                <c:pt idx="2">
                  <c:v>95.03</c:v>
                </c:pt>
                <c:pt idx="3">
                  <c:v>97.98</c:v>
                </c:pt>
                <c:pt idx="4">
                  <c:v>96.34</c:v>
                </c:pt>
              </c:numCache>
            </c:numRef>
          </c:val>
          <c:extLst>
            <c:ext xmlns:c16="http://schemas.microsoft.com/office/drawing/2014/chart" uri="{C3380CC4-5D6E-409C-BE32-E72D297353CC}">
              <c16:uniqueId val="{00000000-A857-40C6-8D59-A91CAF08BDE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A857-40C6-8D59-A91CAF08BDE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90.26</c:v>
                </c:pt>
                <c:pt idx="1">
                  <c:v>75.19</c:v>
                </c:pt>
                <c:pt idx="2">
                  <c:v>74.650000000000006</c:v>
                </c:pt>
                <c:pt idx="3">
                  <c:v>68.28</c:v>
                </c:pt>
                <c:pt idx="4">
                  <c:v>63.17</c:v>
                </c:pt>
              </c:numCache>
            </c:numRef>
          </c:val>
          <c:extLst>
            <c:ext xmlns:c16="http://schemas.microsoft.com/office/drawing/2014/chart" uri="{C3380CC4-5D6E-409C-BE32-E72D297353CC}">
              <c16:uniqueId val="{00000000-098A-4116-BDF6-D290EE02D4C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098A-4116-BDF6-D290EE02D4C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85-49A8-BEB6-683D6E434A9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85-49A8-BEB6-683D6E434A9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2F-4189-8196-94FAA2C98AC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2F-4189-8196-94FAA2C98AC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65-4D4C-ADBB-8770785B1C8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65-4D4C-ADBB-8770785B1C8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F4-494D-8F25-ECE7ADBD159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F4-494D-8F25-ECE7ADBD159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1264.01</c:v>
                </c:pt>
                <c:pt idx="1">
                  <c:v>1472.08</c:v>
                </c:pt>
                <c:pt idx="2">
                  <c:v>1373.19</c:v>
                </c:pt>
                <c:pt idx="3">
                  <c:v>1442.62</c:v>
                </c:pt>
                <c:pt idx="4">
                  <c:v>1417.63</c:v>
                </c:pt>
              </c:numCache>
            </c:numRef>
          </c:val>
          <c:extLst>
            <c:ext xmlns:c16="http://schemas.microsoft.com/office/drawing/2014/chart" uri="{C3380CC4-5D6E-409C-BE32-E72D297353CC}">
              <c16:uniqueId val="{00000000-7FE7-4492-AD64-B8C83F962D5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7FE7-4492-AD64-B8C83F962D5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64.36</c:v>
                </c:pt>
                <c:pt idx="1">
                  <c:v>40.74</c:v>
                </c:pt>
                <c:pt idx="2">
                  <c:v>45.3</c:v>
                </c:pt>
                <c:pt idx="3">
                  <c:v>43.51</c:v>
                </c:pt>
                <c:pt idx="4">
                  <c:v>42.98</c:v>
                </c:pt>
              </c:numCache>
            </c:numRef>
          </c:val>
          <c:extLst>
            <c:ext xmlns:c16="http://schemas.microsoft.com/office/drawing/2014/chart" uri="{C3380CC4-5D6E-409C-BE32-E72D297353CC}">
              <c16:uniqueId val="{00000000-AFCE-4895-8D6A-A09353D7261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AFCE-4895-8D6A-A09353D7261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501.71</c:v>
                </c:pt>
                <c:pt idx="1">
                  <c:v>798.52</c:v>
                </c:pt>
                <c:pt idx="2">
                  <c:v>793.18</c:v>
                </c:pt>
                <c:pt idx="3">
                  <c:v>806.03</c:v>
                </c:pt>
                <c:pt idx="4">
                  <c:v>796.16</c:v>
                </c:pt>
              </c:numCache>
            </c:numRef>
          </c:val>
          <c:extLst>
            <c:ext xmlns:c16="http://schemas.microsoft.com/office/drawing/2014/chart" uri="{C3380CC4-5D6E-409C-BE32-E72D297353CC}">
              <c16:uniqueId val="{00000000-3B32-4A90-8F92-C1816E36115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3B32-4A90-8F92-C1816E36115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9"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
データ!H6</f>
        <v>
東京都　小笠原村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2">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D3</v>
      </c>
      <c r="X8" s="73"/>
      <c r="Y8" s="73"/>
      <c r="Z8" s="73"/>
      <c r="AA8" s="73"/>
      <c r="AB8" s="73"/>
      <c r="AC8" s="73"/>
      <c r="AD8" s="73" t="str">
        <f>
データ!$M$6</f>
        <v>
非設置</v>
      </c>
      <c r="AE8" s="73"/>
      <c r="AF8" s="73"/>
      <c r="AG8" s="73"/>
      <c r="AH8" s="73"/>
      <c r="AI8" s="73"/>
      <c r="AJ8" s="73"/>
      <c r="AK8" s="2"/>
      <c r="AL8" s="67">
        <f>
データ!$R$6</f>
        <v>
2606</v>
      </c>
      <c r="AM8" s="67"/>
      <c r="AN8" s="67"/>
      <c r="AO8" s="67"/>
      <c r="AP8" s="67"/>
      <c r="AQ8" s="67"/>
      <c r="AR8" s="67"/>
      <c r="AS8" s="67"/>
      <c r="AT8" s="66">
        <f>
データ!$S$6</f>
        <v>
106.88</v>
      </c>
      <c r="AU8" s="66"/>
      <c r="AV8" s="66"/>
      <c r="AW8" s="66"/>
      <c r="AX8" s="66"/>
      <c r="AY8" s="66"/>
      <c r="AZ8" s="66"/>
      <c r="BA8" s="66"/>
      <c r="BB8" s="66">
        <f>
データ!$T$6</f>
        <v>
24.38</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2">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2">
      <c r="A10" s="2"/>
      <c r="B10" s="66" t="str">
        <f>
データ!$N$6</f>
        <v>
-</v>
      </c>
      <c r="C10" s="66"/>
      <c r="D10" s="66"/>
      <c r="E10" s="66"/>
      <c r="F10" s="66"/>
      <c r="G10" s="66"/>
      <c r="H10" s="66"/>
      <c r="I10" s="66" t="str">
        <f>
データ!$O$6</f>
        <v>
該当数値なし</v>
      </c>
      <c r="J10" s="66"/>
      <c r="K10" s="66"/>
      <c r="L10" s="66"/>
      <c r="M10" s="66"/>
      <c r="N10" s="66"/>
      <c r="O10" s="66"/>
      <c r="P10" s="66">
        <f>
データ!$P$6</f>
        <v>
99.8</v>
      </c>
      <c r="Q10" s="66"/>
      <c r="R10" s="66"/>
      <c r="S10" s="66"/>
      <c r="T10" s="66"/>
      <c r="U10" s="66"/>
      <c r="V10" s="66"/>
      <c r="W10" s="67">
        <f>
データ!$Q$6</f>
        <v>
4400</v>
      </c>
      <c r="X10" s="67"/>
      <c r="Y10" s="67"/>
      <c r="Z10" s="67"/>
      <c r="AA10" s="67"/>
      <c r="AB10" s="67"/>
      <c r="AC10" s="67"/>
      <c r="AD10" s="2"/>
      <c r="AE10" s="2"/>
      <c r="AF10" s="2"/>
      <c r="AG10" s="2"/>
      <c r="AH10" s="2"/>
      <c r="AI10" s="2"/>
      <c r="AJ10" s="2"/>
      <c r="AK10" s="2"/>
      <c r="AL10" s="67">
        <f>
データ!$U$6</f>
        <v>
2554</v>
      </c>
      <c r="AM10" s="67"/>
      <c r="AN10" s="67"/>
      <c r="AO10" s="67"/>
      <c r="AP10" s="67"/>
      <c r="AQ10" s="67"/>
      <c r="AR10" s="67"/>
      <c r="AS10" s="67"/>
      <c r="AT10" s="66">
        <f>
データ!$V$6</f>
        <v>
2.85</v>
      </c>
      <c r="AU10" s="66"/>
      <c r="AV10" s="66"/>
      <c r="AW10" s="66"/>
      <c r="AX10" s="66"/>
      <c r="AY10" s="66"/>
      <c r="AZ10" s="66"/>
      <c r="BA10" s="66"/>
      <c r="BB10" s="66">
        <f>
データ!$W$6</f>
        <v>
896.14</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
116</v>
      </c>
      <c r="BM16" s="51"/>
      <c r="BN16" s="51"/>
      <c r="BO16" s="51"/>
      <c r="BP16" s="51"/>
      <c r="BQ16" s="51"/>
      <c r="BR16" s="51"/>
      <c r="BS16" s="51"/>
      <c r="BT16" s="51"/>
      <c r="BU16" s="51"/>
      <c r="BV16" s="51"/>
      <c r="BW16" s="51"/>
      <c r="BX16" s="51"/>
      <c r="BY16" s="51"/>
      <c r="BZ16" s="5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114</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115</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【78.36】</v>
      </c>
      <c r="F85" s="27" t="s">
        <v>
41</v>
      </c>
      <c r="G85" s="27" t="s">
        <v>
41</v>
      </c>
      <c r="H85" s="27" t="str">
        <f>
データ!BO6</f>
        <v>
【949.15】</v>
      </c>
      <c r="I85" s="27" t="str">
        <f>
データ!BZ6</f>
        <v>
【55.87】</v>
      </c>
      <c r="J85" s="27" t="str">
        <f>
データ!CK6</f>
        <v>
【288.19】</v>
      </c>
      <c r="K85" s="27" t="str">
        <f>
データ!CV6</f>
        <v>
【56.31】</v>
      </c>
      <c r="L85" s="27" t="str">
        <f>
データ!DG6</f>
        <v>
【71.88】</v>
      </c>
      <c r="M85" s="27" t="s">
        <v>
42</v>
      </c>
      <c r="N85" s="27" t="s">
        <v>
41</v>
      </c>
      <c r="O85" s="27" t="str">
        <f>
データ!EN6</f>
        <v>
【0.80】</v>
      </c>
    </row>
  </sheetData>
  <sheetProtection algorithmName="SHA-512" hashValue="TcxRwGk86JyjLrRXhR1evO6DCxl/YpO7GnmrOZ8c3d/5xg3yjbhuSsaHRNaB1tyz03M7lpxsRVc9mmJXq5ozlw==" saltValue="3A7rOw2UQ5ntAsQkC0qTi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45</v>
      </c>
      <c r="B3" s="30" t="s">
        <v>
46</v>
      </c>
      <c r="C3" s="30" t="s">
        <v>
47</v>
      </c>
      <c r="D3" s="30" t="s">
        <v>
48</v>
      </c>
      <c r="E3" s="30" t="s">
        <v>
49</v>
      </c>
      <c r="F3" s="30" t="s">
        <v>
50</v>
      </c>
      <c r="G3" s="30" t="s">
        <v>
51</v>
      </c>
      <c r="H3" s="77" t="s">
        <v>
52</v>
      </c>
      <c r="I3" s="78"/>
      <c r="J3" s="78"/>
      <c r="K3" s="78"/>
      <c r="L3" s="78"/>
      <c r="M3" s="78"/>
      <c r="N3" s="78"/>
      <c r="O3" s="78"/>
      <c r="P3" s="78"/>
      <c r="Q3" s="78"/>
      <c r="R3" s="78"/>
      <c r="S3" s="78"/>
      <c r="T3" s="78"/>
      <c r="U3" s="78"/>
      <c r="V3" s="78"/>
      <c r="W3" s="79"/>
      <c r="X3" s="83" t="s">
        <v>
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
55</v>
      </c>
      <c r="B4" s="31"/>
      <c r="C4" s="31"/>
      <c r="D4" s="31"/>
      <c r="E4" s="31"/>
      <c r="F4" s="31"/>
      <c r="G4" s="31"/>
      <c r="H4" s="80"/>
      <c r="I4" s="81"/>
      <c r="J4" s="81"/>
      <c r="K4" s="81"/>
      <c r="L4" s="81"/>
      <c r="M4" s="81"/>
      <c r="N4" s="81"/>
      <c r="O4" s="81"/>
      <c r="P4" s="81"/>
      <c r="Q4" s="81"/>
      <c r="R4" s="81"/>
      <c r="S4" s="81"/>
      <c r="T4" s="81"/>
      <c r="U4" s="81"/>
      <c r="V4" s="81"/>
      <c r="W4" s="82"/>
      <c r="X4" s="76" t="s">
        <v>
56</v>
      </c>
      <c r="Y4" s="76"/>
      <c r="Z4" s="76"/>
      <c r="AA4" s="76"/>
      <c r="AB4" s="76"/>
      <c r="AC4" s="76"/>
      <c r="AD4" s="76"/>
      <c r="AE4" s="76"/>
      <c r="AF4" s="76"/>
      <c r="AG4" s="76"/>
      <c r="AH4" s="76"/>
      <c r="AI4" s="76" t="s">
        <v>
57</v>
      </c>
      <c r="AJ4" s="76"/>
      <c r="AK4" s="76"/>
      <c r="AL4" s="76"/>
      <c r="AM4" s="76"/>
      <c r="AN4" s="76"/>
      <c r="AO4" s="76"/>
      <c r="AP4" s="76"/>
      <c r="AQ4" s="76"/>
      <c r="AR4" s="76"/>
      <c r="AS4" s="76"/>
      <c r="AT4" s="76" t="s">
        <v>
58</v>
      </c>
      <c r="AU4" s="76"/>
      <c r="AV4" s="76"/>
      <c r="AW4" s="76"/>
      <c r="AX4" s="76"/>
      <c r="AY4" s="76"/>
      <c r="AZ4" s="76"/>
      <c r="BA4" s="76"/>
      <c r="BB4" s="76"/>
      <c r="BC4" s="76"/>
      <c r="BD4" s="76"/>
      <c r="BE4" s="76" t="s">
        <v>
59</v>
      </c>
      <c r="BF4" s="76"/>
      <c r="BG4" s="76"/>
      <c r="BH4" s="76"/>
      <c r="BI4" s="76"/>
      <c r="BJ4" s="76"/>
      <c r="BK4" s="76"/>
      <c r="BL4" s="76"/>
      <c r="BM4" s="76"/>
      <c r="BN4" s="76"/>
      <c r="BO4" s="76"/>
      <c r="BP4" s="76" t="s">
        <v>
60</v>
      </c>
      <c r="BQ4" s="76"/>
      <c r="BR4" s="76"/>
      <c r="BS4" s="76"/>
      <c r="BT4" s="76"/>
      <c r="BU4" s="76"/>
      <c r="BV4" s="76"/>
      <c r="BW4" s="76"/>
      <c r="BX4" s="76"/>
      <c r="BY4" s="76"/>
      <c r="BZ4" s="76"/>
      <c r="CA4" s="76" t="s">
        <v>
61</v>
      </c>
      <c r="CB4" s="76"/>
      <c r="CC4" s="76"/>
      <c r="CD4" s="76"/>
      <c r="CE4" s="76"/>
      <c r="CF4" s="76"/>
      <c r="CG4" s="76"/>
      <c r="CH4" s="76"/>
      <c r="CI4" s="76"/>
      <c r="CJ4" s="76"/>
      <c r="CK4" s="76"/>
      <c r="CL4" s="76" t="s">
        <v>
62</v>
      </c>
      <c r="CM4" s="76"/>
      <c r="CN4" s="76"/>
      <c r="CO4" s="76"/>
      <c r="CP4" s="76"/>
      <c r="CQ4" s="76"/>
      <c r="CR4" s="76"/>
      <c r="CS4" s="76"/>
      <c r="CT4" s="76"/>
      <c r="CU4" s="76"/>
      <c r="CV4" s="76"/>
      <c r="CW4" s="76" t="s">
        <v>
63</v>
      </c>
      <c r="CX4" s="76"/>
      <c r="CY4" s="76"/>
      <c r="CZ4" s="76"/>
      <c r="DA4" s="76"/>
      <c r="DB4" s="76"/>
      <c r="DC4" s="76"/>
      <c r="DD4" s="76"/>
      <c r="DE4" s="76"/>
      <c r="DF4" s="76"/>
      <c r="DG4" s="76"/>
      <c r="DH4" s="76" t="s">
        <v>
64</v>
      </c>
      <c r="DI4" s="76"/>
      <c r="DJ4" s="76"/>
      <c r="DK4" s="76"/>
      <c r="DL4" s="76"/>
      <c r="DM4" s="76"/>
      <c r="DN4" s="76"/>
      <c r="DO4" s="76"/>
      <c r="DP4" s="76"/>
      <c r="DQ4" s="76"/>
      <c r="DR4" s="76"/>
      <c r="DS4" s="76" t="s">
        <v>
65</v>
      </c>
      <c r="DT4" s="76"/>
      <c r="DU4" s="76"/>
      <c r="DV4" s="76"/>
      <c r="DW4" s="76"/>
      <c r="DX4" s="76"/>
      <c r="DY4" s="76"/>
      <c r="DZ4" s="76"/>
      <c r="EA4" s="76"/>
      <c r="EB4" s="76"/>
      <c r="EC4" s="76"/>
      <c r="ED4" s="76" t="s">
        <v>
66</v>
      </c>
      <c r="EE4" s="76"/>
      <c r="EF4" s="76"/>
      <c r="EG4" s="76"/>
      <c r="EH4" s="76"/>
      <c r="EI4" s="76"/>
      <c r="EJ4" s="76"/>
      <c r="EK4" s="76"/>
      <c r="EL4" s="76"/>
      <c r="EM4" s="76"/>
      <c r="EN4" s="76"/>
    </row>
    <row r="5" spans="1:144" x14ac:dyDescent="0.2">
      <c r="A5" s="29" t="s">
        <v>
67</v>
      </c>
      <c r="B5" s="32"/>
      <c r="C5" s="32"/>
      <c r="D5" s="32"/>
      <c r="E5" s="32"/>
      <c r="F5" s="32"/>
      <c r="G5" s="32"/>
      <c r="H5" s="33" t="s">
        <v>
68</v>
      </c>
      <c r="I5" s="33" t="s">
        <v>
69</v>
      </c>
      <c r="J5" s="33" t="s">
        <v>
70</v>
      </c>
      <c r="K5" s="33" t="s">
        <v>
71</v>
      </c>
      <c r="L5" s="33" t="s">
        <v>
72</v>
      </c>
      <c r="M5" s="33" t="s">
        <v>
73</v>
      </c>
      <c r="N5" s="33" t="s">
        <v>
74</v>
      </c>
      <c r="O5" s="33" t="s">
        <v>
75</v>
      </c>
      <c r="P5" s="33" t="s">
        <v>
76</v>
      </c>
      <c r="Q5" s="33" t="s">
        <v>
77</v>
      </c>
      <c r="R5" s="33" t="s">
        <v>
78</v>
      </c>
      <c r="S5" s="33" t="s">
        <v>
79</v>
      </c>
      <c r="T5" s="33" t="s">
        <v>
80</v>
      </c>
      <c r="U5" s="33" t="s">
        <v>
81</v>
      </c>
      <c r="V5" s="33" t="s">
        <v>
82</v>
      </c>
      <c r="W5" s="33" t="s">
        <v>
83</v>
      </c>
      <c r="X5" s="33" t="s">
        <v>
84</v>
      </c>
      <c r="Y5" s="33" t="s">
        <v>
85</v>
      </c>
      <c r="Z5" s="33" t="s">
        <v>
86</v>
      </c>
      <c r="AA5" s="33" t="s">
        <v>
87</v>
      </c>
      <c r="AB5" s="33" t="s">
        <v>
88</v>
      </c>
      <c r="AC5" s="33" t="s">
        <v>
89</v>
      </c>
      <c r="AD5" s="33" t="s">
        <v>
90</v>
      </c>
      <c r="AE5" s="33" t="s">
        <v>
91</v>
      </c>
      <c r="AF5" s="33" t="s">
        <v>
92</v>
      </c>
      <c r="AG5" s="33" t="s">
        <v>
93</v>
      </c>
      <c r="AH5" s="33" t="s">
        <v>
29</v>
      </c>
      <c r="AI5" s="33" t="s">
        <v>
84</v>
      </c>
      <c r="AJ5" s="33" t="s">
        <v>
85</v>
      </c>
      <c r="AK5" s="33" t="s">
        <v>
86</v>
      </c>
      <c r="AL5" s="33" t="s">
        <v>
87</v>
      </c>
      <c r="AM5" s="33" t="s">
        <v>
88</v>
      </c>
      <c r="AN5" s="33" t="s">
        <v>
89</v>
      </c>
      <c r="AO5" s="33" t="s">
        <v>
90</v>
      </c>
      <c r="AP5" s="33" t="s">
        <v>
91</v>
      </c>
      <c r="AQ5" s="33" t="s">
        <v>
92</v>
      </c>
      <c r="AR5" s="33" t="s">
        <v>
93</v>
      </c>
      <c r="AS5" s="33" t="s">
        <v>
94</v>
      </c>
      <c r="AT5" s="33" t="s">
        <v>
84</v>
      </c>
      <c r="AU5" s="33" t="s">
        <v>
85</v>
      </c>
      <c r="AV5" s="33" t="s">
        <v>
86</v>
      </c>
      <c r="AW5" s="33" t="s">
        <v>
87</v>
      </c>
      <c r="AX5" s="33" t="s">
        <v>
88</v>
      </c>
      <c r="AY5" s="33" t="s">
        <v>
89</v>
      </c>
      <c r="AZ5" s="33" t="s">
        <v>
90</v>
      </c>
      <c r="BA5" s="33" t="s">
        <v>
91</v>
      </c>
      <c r="BB5" s="33" t="s">
        <v>
92</v>
      </c>
      <c r="BC5" s="33" t="s">
        <v>
93</v>
      </c>
      <c r="BD5" s="33" t="s">
        <v>
94</v>
      </c>
      <c r="BE5" s="33" t="s">
        <v>
84</v>
      </c>
      <c r="BF5" s="33" t="s">
        <v>
85</v>
      </c>
      <c r="BG5" s="33" t="s">
        <v>
86</v>
      </c>
      <c r="BH5" s="33" t="s">
        <v>
87</v>
      </c>
      <c r="BI5" s="33" t="s">
        <v>
88</v>
      </c>
      <c r="BJ5" s="33" t="s">
        <v>
89</v>
      </c>
      <c r="BK5" s="33" t="s">
        <v>
90</v>
      </c>
      <c r="BL5" s="33" t="s">
        <v>
91</v>
      </c>
      <c r="BM5" s="33" t="s">
        <v>
92</v>
      </c>
      <c r="BN5" s="33" t="s">
        <v>
93</v>
      </c>
      <c r="BO5" s="33" t="s">
        <v>
94</v>
      </c>
      <c r="BP5" s="33" t="s">
        <v>
84</v>
      </c>
      <c r="BQ5" s="33" t="s">
        <v>
85</v>
      </c>
      <c r="BR5" s="33" t="s">
        <v>
86</v>
      </c>
      <c r="BS5" s="33" t="s">
        <v>
87</v>
      </c>
      <c r="BT5" s="33" t="s">
        <v>
88</v>
      </c>
      <c r="BU5" s="33" t="s">
        <v>
89</v>
      </c>
      <c r="BV5" s="33" t="s">
        <v>
90</v>
      </c>
      <c r="BW5" s="33" t="s">
        <v>
91</v>
      </c>
      <c r="BX5" s="33" t="s">
        <v>
92</v>
      </c>
      <c r="BY5" s="33" t="s">
        <v>
93</v>
      </c>
      <c r="BZ5" s="33" t="s">
        <v>
94</v>
      </c>
      <c r="CA5" s="33" t="s">
        <v>
84</v>
      </c>
      <c r="CB5" s="33" t="s">
        <v>
85</v>
      </c>
      <c r="CC5" s="33" t="s">
        <v>
86</v>
      </c>
      <c r="CD5" s="33" t="s">
        <v>
87</v>
      </c>
      <c r="CE5" s="33" t="s">
        <v>
88</v>
      </c>
      <c r="CF5" s="33" t="s">
        <v>
89</v>
      </c>
      <c r="CG5" s="33" t="s">
        <v>
90</v>
      </c>
      <c r="CH5" s="33" t="s">
        <v>
91</v>
      </c>
      <c r="CI5" s="33" t="s">
        <v>
92</v>
      </c>
      <c r="CJ5" s="33" t="s">
        <v>
93</v>
      </c>
      <c r="CK5" s="33" t="s">
        <v>
94</v>
      </c>
      <c r="CL5" s="33" t="s">
        <v>
84</v>
      </c>
      <c r="CM5" s="33" t="s">
        <v>
85</v>
      </c>
      <c r="CN5" s="33" t="s">
        <v>
86</v>
      </c>
      <c r="CO5" s="33" t="s">
        <v>
87</v>
      </c>
      <c r="CP5" s="33" t="s">
        <v>
88</v>
      </c>
      <c r="CQ5" s="33" t="s">
        <v>
89</v>
      </c>
      <c r="CR5" s="33" t="s">
        <v>
90</v>
      </c>
      <c r="CS5" s="33" t="s">
        <v>
91</v>
      </c>
      <c r="CT5" s="33" t="s">
        <v>
92</v>
      </c>
      <c r="CU5" s="33" t="s">
        <v>
93</v>
      </c>
      <c r="CV5" s="33" t="s">
        <v>
94</v>
      </c>
      <c r="CW5" s="33" t="s">
        <v>
84</v>
      </c>
      <c r="CX5" s="33" t="s">
        <v>
85</v>
      </c>
      <c r="CY5" s="33" t="s">
        <v>
86</v>
      </c>
      <c r="CZ5" s="33" t="s">
        <v>
87</v>
      </c>
      <c r="DA5" s="33" t="s">
        <v>
88</v>
      </c>
      <c r="DB5" s="33" t="s">
        <v>
89</v>
      </c>
      <c r="DC5" s="33" t="s">
        <v>
90</v>
      </c>
      <c r="DD5" s="33" t="s">
        <v>
91</v>
      </c>
      <c r="DE5" s="33" t="s">
        <v>
92</v>
      </c>
      <c r="DF5" s="33" t="s">
        <v>
93</v>
      </c>
      <c r="DG5" s="33" t="s">
        <v>
94</v>
      </c>
      <c r="DH5" s="33" t="s">
        <v>
84</v>
      </c>
      <c r="DI5" s="33" t="s">
        <v>
85</v>
      </c>
      <c r="DJ5" s="33" t="s">
        <v>
86</v>
      </c>
      <c r="DK5" s="33" t="s">
        <v>
87</v>
      </c>
      <c r="DL5" s="33" t="s">
        <v>
88</v>
      </c>
      <c r="DM5" s="33" t="s">
        <v>
89</v>
      </c>
      <c r="DN5" s="33" t="s">
        <v>
90</v>
      </c>
      <c r="DO5" s="33" t="s">
        <v>
91</v>
      </c>
      <c r="DP5" s="33" t="s">
        <v>
92</v>
      </c>
      <c r="DQ5" s="33" t="s">
        <v>
93</v>
      </c>
      <c r="DR5" s="33" t="s">
        <v>
94</v>
      </c>
      <c r="DS5" s="33" t="s">
        <v>
84</v>
      </c>
      <c r="DT5" s="33" t="s">
        <v>
85</v>
      </c>
      <c r="DU5" s="33" t="s">
        <v>
86</v>
      </c>
      <c r="DV5" s="33" t="s">
        <v>
87</v>
      </c>
      <c r="DW5" s="33" t="s">
        <v>
88</v>
      </c>
      <c r="DX5" s="33" t="s">
        <v>
89</v>
      </c>
      <c r="DY5" s="33" t="s">
        <v>
90</v>
      </c>
      <c r="DZ5" s="33" t="s">
        <v>
91</v>
      </c>
      <c r="EA5" s="33" t="s">
        <v>
92</v>
      </c>
      <c r="EB5" s="33" t="s">
        <v>
93</v>
      </c>
      <c r="EC5" s="33" t="s">
        <v>
94</v>
      </c>
      <c r="ED5" s="33" t="s">
        <v>
84</v>
      </c>
      <c r="EE5" s="33" t="s">
        <v>
85</v>
      </c>
      <c r="EF5" s="33" t="s">
        <v>
86</v>
      </c>
      <c r="EG5" s="33" t="s">
        <v>
87</v>
      </c>
      <c r="EH5" s="33" t="s">
        <v>
88</v>
      </c>
      <c r="EI5" s="33" t="s">
        <v>
89</v>
      </c>
      <c r="EJ5" s="33" t="s">
        <v>
90</v>
      </c>
      <c r="EK5" s="33" t="s">
        <v>
91</v>
      </c>
      <c r="EL5" s="33" t="s">
        <v>
92</v>
      </c>
      <c r="EM5" s="33" t="s">
        <v>
93</v>
      </c>
      <c r="EN5" s="33" t="s">
        <v>
94</v>
      </c>
    </row>
    <row r="6" spans="1:144" s="37" customFormat="1" x14ac:dyDescent="0.2">
      <c r="A6" s="29" t="s">
        <v>
95</v>
      </c>
      <c r="B6" s="34">
        <f>
B7</f>
        <v>
2020</v>
      </c>
      <c r="C6" s="34">
        <f t="shared" ref="C6:W6" si="3">
C7</f>
        <v>
134210</v>
      </c>
      <c r="D6" s="34">
        <f t="shared" si="3"/>
        <v>
47</v>
      </c>
      <c r="E6" s="34">
        <f t="shared" si="3"/>
        <v>
1</v>
      </c>
      <c r="F6" s="34">
        <f t="shared" si="3"/>
        <v>
0</v>
      </c>
      <c r="G6" s="34">
        <f t="shared" si="3"/>
        <v>
0</v>
      </c>
      <c r="H6" s="34" t="str">
        <f t="shared" si="3"/>
        <v>
東京都　小笠原村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99.8</v>
      </c>
      <c r="Q6" s="35">
        <f t="shared" si="3"/>
        <v>
4400</v>
      </c>
      <c r="R6" s="35">
        <f t="shared" si="3"/>
        <v>
2606</v>
      </c>
      <c r="S6" s="35">
        <f t="shared" si="3"/>
        <v>
106.88</v>
      </c>
      <c r="T6" s="35">
        <f t="shared" si="3"/>
        <v>
24.38</v>
      </c>
      <c r="U6" s="35">
        <f t="shared" si="3"/>
        <v>
2554</v>
      </c>
      <c r="V6" s="35">
        <f t="shared" si="3"/>
        <v>
2.85</v>
      </c>
      <c r="W6" s="35">
        <f t="shared" si="3"/>
        <v>
896.14</v>
      </c>
      <c r="X6" s="36">
        <f>
IF(X7="",NA(),X7)</f>
        <v>
90.26</v>
      </c>
      <c r="Y6" s="36">
        <f t="shared" ref="Y6:AG6" si="4">
IF(Y7="",NA(),Y7)</f>
        <v>
75.19</v>
      </c>
      <c r="Z6" s="36">
        <f t="shared" si="4"/>
        <v>
74.650000000000006</v>
      </c>
      <c r="AA6" s="36">
        <f t="shared" si="4"/>
        <v>
68.28</v>
      </c>
      <c r="AB6" s="36">
        <f t="shared" si="4"/>
        <v>
63.17</v>
      </c>
      <c r="AC6" s="36">
        <f t="shared" si="4"/>
        <v>
77.56</v>
      </c>
      <c r="AD6" s="36">
        <f t="shared" si="4"/>
        <v>
78.510000000000005</v>
      </c>
      <c r="AE6" s="36">
        <f t="shared" si="4"/>
        <v>
77.91</v>
      </c>
      <c r="AF6" s="36">
        <f t="shared" si="4"/>
        <v>
79.099999999999994</v>
      </c>
      <c r="AG6" s="36">
        <f t="shared" si="4"/>
        <v>
79.33</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1264.01</v>
      </c>
      <c r="BF6" s="36">
        <f t="shared" ref="BF6:BN6" si="7">
IF(BF7="",NA(),BF7)</f>
        <v>
1472.08</v>
      </c>
      <c r="BG6" s="36">
        <f t="shared" si="7"/>
        <v>
1373.19</v>
      </c>
      <c r="BH6" s="36">
        <f t="shared" si="7"/>
        <v>
1442.62</v>
      </c>
      <c r="BI6" s="36">
        <f t="shared" si="7"/>
        <v>
1417.63</v>
      </c>
      <c r="BJ6" s="36">
        <f t="shared" si="7"/>
        <v>
1144.79</v>
      </c>
      <c r="BK6" s="36">
        <f t="shared" si="7"/>
        <v>
1061.58</v>
      </c>
      <c r="BL6" s="36">
        <f t="shared" si="7"/>
        <v>
1007.7</v>
      </c>
      <c r="BM6" s="36">
        <f t="shared" si="7"/>
        <v>
1018.52</v>
      </c>
      <c r="BN6" s="36">
        <f t="shared" si="7"/>
        <v>
949.61</v>
      </c>
      <c r="BO6" s="35" t="str">
        <f>
IF(BO7="","",IF(BO7="-","【-】","【"&amp;SUBSTITUTE(TEXT(BO7,"#,##0.00"),"-","△")&amp;"】"))</f>
        <v>
【949.15】</v>
      </c>
      <c r="BP6" s="36">
        <f>
IF(BP7="",NA(),BP7)</f>
        <v>
64.36</v>
      </c>
      <c r="BQ6" s="36">
        <f t="shared" ref="BQ6:BY6" si="8">
IF(BQ7="",NA(),BQ7)</f>
        <v>
40.74</v>
      </c>
      <c r="BR6" s="36">
        <f t="shared" si="8"/>
        <v>
45.3</v>
      </c>
      <c r="BS6" s="36">
        <f t="shared" si="8"/>
        <v>
43.51</v>
      </c>
      <c r="BT6" s="36">
        <f t="shared" si="8"/>
        <v>
42.98</v>
      </c>
      <c r="BU6" s="36">
        <f t="shared" si="8"/>
        <v>
56.04</v>
      </c>
      <c r="BV6" s="36">
        <f t="shared" si="8"/>
        <v>
58.52</v>
      </c>
      <c r="BW6" s="36">
        <f t="shared" si="8"/>
        <v>
59.22</v>
      </c>
      <c r="BX6" s="36">
        <f t="shared" si="8"/>
        <v>
58.79</v>
      </c>
      <c r="BY6" s="36">
        <f t="shared" si="8"/>
        <v>
58.41</v>
      </c>
      <c r="BZ6" s="35" t="str">
        <f>
IF(BZ7="","",IF(BZ7="-","【-】","【"&amp;SUBSTITUTE(TEXT(BZ7,"#,##0.00"),"-","△")&amp;"】"))</f>
        <v>
【55.87】</v>
      </c>
      <c r="CA6" s="36">
        <f>
IF(CA7="",NA(),CA7)</f>
        <v>
501.71</v>
      </c>
      <c r="CB6" s="36">
        <f t="shared" ref="CB6:CJ6" si="9">
IF(CB7="",NA(),CB7)</f>
        <v>
798.52</v>
      </c>
      <c r="CC6" s="36">
        <f t="shared" si="9"/>
        <v>
793.18</v>
      </c>
      <c r="CD6" s="36">
        <f t="shared" si="9"/>
        <v>
806.03</v>
      </c>
      <c r="CE6" s="36">
        <f t="shared" si="9"/>
        <v>
796.16</v>
      </c>
      <c r="CF6" s="36">
        <f t="shared" si="9"/>
        <v>
304.35000000000002</v>
      </c>
      <c r="CG6" s="36">
        <f t="shared" si="9"/>
        <v>
296.3</v>
      </c>
      <c r="CH6" s="36">
        <f t="shared" si="9"/>
        <v>
292.89999999999998</v>
      </c>
      <c r="CI6" s="36">
        <f t="shared" si="9"/>
        <v>
298.25</v>
      </c>
      <c r="CJ6" s="36">
        <f t="shared" si="9"/>
        <v>
303.27999999999997</v>
      </c>
      <c r="CK6" s="35" t="str">
        <f>
IF(CK7="","",IF(CK7="-","【-】","【"&amp;SUBSTITUTE(TEXT(CK7,"#,##0.00"),"-","△")&amp;"】"))</f>
        <v>
【288.19】</v>
      </c>
      <c r="CL6" s="36">
        <f>
IF(CL7="",NA(),CL7)</f>
        <v>
58.22</v>
      </c>
      <c r="CM6" s="36">
        <f t="shared" ref="CM6:CU6" si="10">
IF(CM7="",NA(),CM7)</f>
        <v>
56.14</v>
      </c>
      <c r="CN6" s="36">
        <f t="shared" si="10"/>
        <v>
56.81</v>
      </c>
      <c r="CO6" s="36">
        <f t="shared" si="10"/>
        <v>
53.89</v>
      </c>
      <c r="CP6" s="36">
        <f t="shared" si="10"/>
        <v>
55.86</v>
      </c>
      <c r="CQ6" s="36">
        <f t="shared" si="10"/>
        <v>
55.9</v>
      </c>
      <c r="CR6" s="36">
        <f t="shared" si="10"/>
        <v>
57.3</v>
      </c>
      <c r="CS6" s="36">
        <f t="shared" si="10"/>
        <v>
56.76</v>
      </c>
      <c r="CT6" s="36">
        <f t="shared" si="10"/>
        <v>
56.04</v>
      </c>
      <c r="CU6" s="36">
        <f t="shared" si="10"/>
        <v>
58.52</v>
      </c>
      <c r="CV6" s="35" t="str">
        <f>
IF(CV7="","",IF(CV7="-","【-】","【"&amp;SUBSTITUTE(TEXT(CV7,"#,##0.00"),"-","△")&amp;"】"))</f>
        <v>
【56.31】</v>
      </c>
      <c r="CW6" s="36">
        <f>
IF(CW7="",NA(),CW7)</f>
        <v>
98.67</v>
      </c>
      <c r="CX6" s="36">
        <f t="shared" ref="CX6:DF6" si="11">
IF(CX7="",NA(),CX7)</f>
        <v>
94.73</v>
      </c>
      <c r="CY6" s="36">
        <f t="shared" si="11"/>
        <v>
95.03</v>
      </c>
      <c r="CZ6" s="36">
        <f t="shared" si="11"/>
        <v>
97.98</v>
      </c>
      <c r="DA6" s="36">
        <f t="shared" si="11"/>
        <v>
96.34</v>
      </c>
      <c r="DB6" s="36">
        <f t="shared" si="11"/>
        <v>
73.28</v>
      </c>
      <c r="DC6" s="36">
        <f t="shared" si="11"/>
        <v>
72.42</v>
      </c>
      <c r="DD6" s="36">
        <f t="shared" si="11"/>
        <v>
73.069999999999993</v>
      </c>
      <c r="DE6" s="36">
        <f t="shared" si="11"/>
        <v>
72.78</v>
      </c>
      <c r="DF6" s="36">
        <f t="shared" si="11"/>
        <v>
71.33</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5">
        <f>
IF(ED7="",NA(),ED7)</f>
        <v>
0</v>
      </c>
      <c r="EE6" s="35">
        <f t="shared" ref="EE6:EM6" si="14">
IF(EE7="",NA(),EE7)</f>
        <v>
0</v>
      </c>
      <c r="EF6" s="35">
        <f t="shared" si="14"/>
        <v>
0</v>
      </c>
      <c r="EG6" s="36">
        <f t="shared" si="14"/>
        <v>
0.21</v>
      </c>
      <c r="EH6" s="35">
        <f t="shared" si="14"/>
        <v>
0</v>
      </c>
      <c r="EI6" s="36">
        <f t="shared" si="14"/>
        <v>
0.53</v>
      </c>
      <c r="EJ6" s="36">
        <f t="shared" si="14"/>
        <v>
0.72</v>
      </c>
      <c r="EK6" s="36">
        <f t="shared" si="14"/>
        <v>
0.53</v>
      </c>
      <c r="EL6" s="36">
        <f t="shared" si="14"/>
        <v>
0.71</v>
      </c>
      <c r="EM6" s="36">
        <f t="shared" si="14"/>
        <v>
0.72</v>
      </c>
      <c r="EN6" s="35" t="str">
        <f>
IF(EN7="","",IF(EN7="-","【-】","【"&amp;SUBSTITUTE(TEXT(EN7,"#,##0.00"),"-","△")&amp;"】"))</f>
        <v>
【0.80】</v>
      </c>
    </row>
    <row r="7" spans="1:144" s="37" customFormat="1" x14ac:dyDescent="0.2">
      <c r="A7" s="29"/>
      <c r="B7" s="38">
        <v>
2020</v>
      </c>
      <c r="C7" s="38">
        <v>
134210</v>
      </c>
      <c r="D7" s="38">
        <v>
47</v>
      </c>
      <c r="E7" s="38">
        <v>
1</v>
      </c>
      <c r="F7" s="38">
        <v>
0</v>
      </c>
      <c r="G7" s="38">
        <v>
0</v>
      </c>
      <c r="H7" s="38" t="s">
        <v>
96</v>
      </c>
      <c r="I7" s="38" t="s">
        <v>
97</v>
      </c>
      <c r="J7" s="38" t="s">
        <v>
98</v>
      </c>
      <c r="K7" s="38" t="s">
        <v>
99</v>
      </c>
      <c r="L7" s="38" t="s">
        <v>
100</v>
      </c>
      <c r="M7" s="38" t="s">
        <v>
101</v>
      </c>
      <c r="N7" s="39" t="s">
        <v>
102</v>
      </c>
      <c r="O7" s="39" t="s">
        <v>
103</v>
      </c>
      <c r="P7" s="39">
        <v>
99.8</v>
      </c>
      <c r="Q7" s="39">
        <v>
4400</v>
      </c>
      <c r="R7" s="39">
        <v>
2606</v>
      </c>
      <c r="S7" s="39">
        <v>
106.88</v>
      </c>
      <c r="T7" s="39">
        <v>
24.38</v>
      </c>
      <c r="U7" s="39">
        <v>
2554</v>
      </c>
      <c r="V7" s="39">
        <v>
2.85</v>
      </c>
      <c r="W7" s="39">
        <v>
896.14</v>
      </c>
      <c r="X7" s="39">
        <v>
90.26</v>
      </c>
      <c r="Y7" s="39">
        <v>
75.19</v>
      </c>
      <c r="Z7" s="39">
        <v>
74.650000000000006</v>
      </c>
      <c r="AA7" s="39">
        <v>
68.28</v>
      </c>
      <c r="AB7" s="39">
        <v>
63.17</v>
      </c>
      <c r="AC7" s="39">
        <v>
77.56</v>
      </c>
      <c r="AD7" s="39">
        <v>
78.510000000000005</v>
      </c>
      <c r="AE7" s="39">
        <v>
77.91</v>
      </c>
      <c r="AF7" s="39">
        <v>
79.099999999999994</v>
      </c>
      <c r="AG7" s="39">
        <v>
79.33</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1264.01</v>
      </c>
      <c r="BF7" s="39">
        <v>
1472.08</v>
      </c>
      <c r="BG7" s="39">
        <v>
1373.19</v>
      </c>
      <c r="BH7" s="39">
        <v>
1442.62</v>
      </c>
      <c r="BI7" s="39">
        <v>
1417.63</v>
      </c>
      <c r="BJ7" s="39">
        <v>
1144.79</v>
      </c>
      <c r="BK7" s="39">
        <v>
1061.58</v>
      </c>
      <c r="BL7" s="39">
        <v>
1007.7</v>
      </c>
      <c r="BM7" s="39">
        <v>
1018.52</v>
      </c>
      <c r="BN7" s="39">
        <v>
949.61</v>
      </c>
      <c r="BO7" s="39">
        <v>
949.15</v>
      </c>
      <c r="BP7" s="39">
        <v>
64.36</v>
      </c>
      <c r="BQ7" s="39">
        <v>
40.74</v>
      </c>
      <c r="BR7" s="39">
        <v>
45.3</v>
      </c>
      <c r="BS7" s="39">
        <v>
43.51</v>
      </c>
      <c r="BT7" s="39">
        <v>
42.98</v>
      </c>
      <c r="BU7" s="39">
        <v>
56.04</v>
      </c>
      <c r="BV7" s="39">
        <v>
58.52</v>
      </c>
      <c r="BW7" s="39">
        <v>
59.22</v>
      </c>
      <c r="BX7" s="39">
        <v>
58.79</v>
      </c>
      <c r="BY7" s="39">
        <v>
58.41</v>
      </c>
      <c r="BZ7" s="39">
        <v>
55.87</v>
      </c>
      <c r="CA7" s="39">
        <v>
501.71</v>
      </c>
      <c r="CB7" s="39">
        <v>
798.52</v>
      </c>
      <c r="CC7" s="39">
        <v>
793.18</v>
      </c>
      <c r="CD7" s="39">
        <v>
806.03</v>
      </c>
      <c r="CE7" s="39">
        <v>
796.16</v>
      </c>
      <c r="CF7" s="39">
        <v>
304.35000000000002</v>
      </c>
      <c r="CG7" s="39">
        <v>
296.3</v>
      </c>
      <c r="CH7" s="39">
        <v>
292.89999999999998</v>
      </c>
      <c r="CI7" s="39">
        <v>
298.25</v>
      </c>
      <c r="CJ7" s="39">
        <v>
303.27999999999997</v>
      </c>
      <c r="CK7" s="39">
        <v>
288.19</v>
      </c>
      <c r="CL7" s="39">
        <v>
58.22</v>
      </c>
      <c r="CM7" s="39">
        <v>
56.14</v>
      </c>
      <c r="CN7" s="39">
        <v>
56.81</v>
      </c>
      <c r="CO7" s="39">
        <v>
53.89</v>
      </c>
      <c r="CP7" s="39">
        <v>
55.86</v>
      </c>
      <c r="CQ7" s="39">
        <v>
55.9</v>
      </c>
      <c r="CR7" s="39">
        <v>
57.3</v>
      </c>
      <c r="CS7" s="39">
        <v>
56.76</v>
      </c>
      <c r="CT7" s="39">
        <v>
56.04</v>
      </c>
      <c r="CU7" s="39">
        <v>
58.52</v>
      </c>
      <c r="CV7" s="39">
        <v>
56.31</v>
      </c>
      <c r="CW7" s="39">
        <v>
98.67</v>
      </c>
      <c r="CX7" s="39">
        <v>
94.73</v>
      </c>
      <c r="CY7" s="39">
        <v>
95.03</v>
      </c>
      <c r="CZ7" s="39">
        <v>
97.98</v>
      </c>
      <c r="DA7" s="39">
        <v>
96.34</v>
      </c>
      <c r="DB7" s="39">
        <v>
73.28</v>
      </c>
      <c r="DC7" s="39">
        <v>
72.42</v>
      </c>
      <c r="DD7" s="39">
        <v>
73.069999999999993</v>
      </c>
      <c r="DE7" s="39">
        <v>
72.78</v>
      </c>
      <c r="DF7" s="39">
        <v>
71.33</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0</v>
      </c>
      <c r="EE7" s="39">
        <v>
0</v>
      </c>
      <c r="EF7" s="39">
        <v>
0</v>
      </c>
      <c r="EG7" s="39">
        <v>
0.21</v>
      </c>
      <c r="EH7" s="39">
        <v>
0</v>
      </c>
      <c r="EI7" s="39">
        <v>
0.53</v>
      </c>
      <c r="EJ7" s="39">
        <v>
0.72</v>
      </c>
      <c r="EK7" s="39">
        <v>
0.53</v>
      </c>
      <c r="EL7" s="39">
        <v>
0.71</v>
      </c>
      <c r="EM7" s="39">
        <v>
0.72</v>
      </c>
      <c r="EN7" s="39">
        <v>
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104</v>
      </c>
      <c r="C9" s="41" t="s">
        <v>
105</v>
      </c>
      <c r="D9" s="41" t="s">
        <v>
106</v>
      </c>
      <c r="E9" s="41" t="s">
        <v>
107</v>
      </c>
      <c r="F9" s="41" t="s">
        <v>
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46</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2">
      <c r="B11">
        <v>
4</v>
      </c>
      <c r="C11">
        <v>
3</v>
      </c>
      <c r="D11">
        <v>
2</v>
      </c>
      <c r="E11">
        <v>
1</v>
      </c>
      <c r="F11">
        <v>
0</v>
      </c>
      <c r="G11" t="s">
        <v>
109</v>
      </c>
    </row>
    <row r="12" spans="1:144" x14ac:dyDescent="0.2">
      <c r="B12">
        <v>
1</v>
      </c>
      <c r="C12">
        <v>
1</v>
      </c>
      <c r="D12">
        <v>
1</v>
      </c>
      <c r="E12">
        <v>
1</v>
      </c>
      <c r="F12">
        <v>
2</v>
      </c>
      <c r="G12" t="s">
        <v>
110</v>
      </c>
    </row>
    <row r="13" spans="1:144" x14ac:dyDescent="0.2">
      <c r="B13" t="s">
        <v>
111</v>
      </c>
      <c r="C13" t="s">
        <v>
111</v>
      </c>
      <c r="D13" t="s">
        <v>
111</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田村　朋宏</cp:lastModifiedBy>
  <cp:lastPrinted>2022-01-19T08:12:15Z</cp:lastPrinted>
  <dcterms:created xsi:type="dcterms:W3CDTF">2021-12-03T07:02:46Z</dcterms:created>
  <dcterms:modified xsi:type="dcterms:W3CDTF">2022-02-10T09:14:49Z</dcterms:modified>
  <cp:category/>
</cp:coreProperties>
</file>