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下水道事業〇\法非適\"/>
    </mc:Choice>
  </mc:AlternateContent>
  <workbookProtection workbookAlgorithmName="SHA-512" workbookHashValue="ePilzn12TsEbO1ZAEAJOmmM0Hd9JIcBAgRPyjX72/kOzv9MJ3VatI/IxZ8fA+V3flni65kcrsPMbfgiYL2R6jg==" workbookSaltValue="6Snrss+lkMqwMOrlLG2h/Q=="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W10" i="4"/>
  <c r="I10" i="4"/>
  <c r="B10" i="4"/>
  <c r="BB8" i="4"/>
  <c r="AL8" i="4"/>
  <c r="P8" i="4"/>
  <c r="I8" i="4"/>
</calcChain>
</file>

<file path=xl/sharedStrings.xml><?xml version="1.0" encoding="utf-8"?>
<sst xmlns="http://schemas.openxmlformats.org/spreadsheetml/2006/main" count="247" uniqueCount="121">
  <si>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</si>
  <si>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</si>
  <si>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</si>
  <si>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</si>
  <si>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</si>
  <si>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</si>
  <si>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</si>
  <si>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</si>
  <si>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</si>
  <si>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</si>
  <si>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</si>
  <si>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</si>
  <si>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</si>
  <si>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</si>
  <si>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</si>
  <si>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</si>
  <si>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</si>
  <si>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</si>
  <si>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</si>
  <si>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</si>
  <si>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</si>
  <si>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</si>
  <si>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</si>
  <si>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</si>
  <si>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</si>
  <si>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</si>
  <si>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</si>
  <si>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</si>
  <si>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</si>
  <si>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</si>
  <si>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</si>
  <si>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</si>
  <si>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</si>
  <si>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</si>
  <si>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</si>
  <si>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</si>
  <si>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</si>
  <si>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</si>
  <si>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</si>
  <si>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</si>
  <si>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</si>
  <si>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</si>
  <si>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</si>
  <si>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</si>
  <si>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</si>
  <si>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</si>
  <si>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</si>
  <si>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</si>
  <si>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</si>
  <si>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</si>
  <si>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</si>
  <si>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</si>
  <si>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</si>
  <si>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</si>
  <si>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</si>
  <si>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</si>
  <si>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</si>
  <si>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</si>
  <si>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</si>
  <si>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</si>
  <si>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</si>
  <si>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</si>
  <si>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</si>
  <si>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</si>
  <si>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</si>
  <si>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</si>
  <si>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</si>
  <si>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</si>
  <si>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</si>
  <si>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</si>
  <si>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</si>
  <si>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</si>
  <si>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</si>
  <si>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</si>
  <si>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</si>
  <si>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</si>
  <si>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</si>
  <si>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</si>
  <si>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</si>
  <si>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</si>
  <si>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</si>
  <si>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</si>
  <si>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</si>
  <si>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</si>
  <si>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</si>
  <si>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</si>
  <si>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</si>
  <si>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</si>
  <si>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</si>
  <si>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</si>
  <si>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</si>
  <si>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</si>
  <si>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</si>
  <si>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</si>
  <si>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</si>
  <si>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</si>
  <si>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</si>
  <si>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</si>
  <si>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青ヶ島村</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</si>
  <si>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</si>
  <si>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</si>
  <si>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</si>
  <si>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</si>
  <si>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</si>
  <si>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</si>
  <si>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</si>
  <si>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</si>
  <si>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</si>
  <si>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</si>
  <si>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</si>
  <si>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</si>
  <si>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</si>
  <si>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</si>
  <si>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</si>
  <si>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</si>
  <si>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</si>
  <si>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</si>
  <si>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</si>
  <si>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 経営の健全性・効率性について
　平成30年度は工事費用の減少により大きく上昇、令和3年度は前年度に引き続き公営会計企業適用に向けた移行事務を委託したことにより減少した。公営企業会計適用が完了する令和6年度以降には改善する見込み。
④企業債残高対事業規模比率
　企業債償還が平成28年度に終了したことに伴い、0％となった。現状企業債を借り入れる予定はない。
⑤経費回収率
　平成29年度から100％以上を維持している。令和3年度は前年度に比べ大きな浄化槽修繕がなく汚水処理費が減少したため比率が上昇した。
⑥汚水処理原価
　令和3年度は汚水処理費が減少したため低い数値となった。
⑦施設利用率
　処理能力に変更なく処理水量が増加したため利用率が微増した。浄化槽は各戸に設置されているため統廃合は難しい。使用されていない浄化槽に関しては随時休止又は廃止の手続きを行う。
⑧水洗化率
　村内全戸に設置されているため、水洗化率100％を達成している。</t>
    <rPh sb="19" eb="21">
      <t>ヘイセイ</t>
    </rPh>
    <rPh sb="23" eb="25">
      <t>ネンド</t>
    </rPh>
    <rPh sb="26" eb="28">
      <t>コウジ</t>
    </rPh>
    <rPh sb="28" eb="30">
      <t>ヒヨウ</t>
    </rPh>
    <rPh sb="31" eb="33">
      <t>ゲンショウ</t>
    </rPh>
    <rPh sb="36" eb="37">
      <t>オオ</t>
    </rPh>
    <rPh sb="39" eb="41">
      <t>ジョウショウ</t>
    </rPh>
    <rPh sb="42" eb="44">
      <t>レイワ</t>
    </rPh>
    <rPh sb="45" eb="47">
      <t>ネンド</t>
    </rPh>
    <rPh sb="48" eb="51">
      <t>ゼンネンド</t>
    </rPh>
    <rPh sb="52" eb="53">
      <t>ヒ</t>
    </rPh>
    <rPh sb="54" eb="55">
      <t>ツヅ</t>
    </rPh>
    <rPh sb="56" eb="58">
      <t>コウエイ</t>
    </rPh>
    <rPh sb="58" eb="60">
      <t>カイケイ</t>
    </rPh>
    <rPh sb="60" eb="62">
      <t>キギョウ</t>
    </rPh>
    <rPh sb="62" eb="64">
      <t>テキヨウ</t>
    </rPh>
    <rPh sb="65" eb="66">
      <t>ム</t>
    </rPh>
    <rPh sb="68" eb="70">
      <t>イコウ</t>
    </rPh>
    <rPh sb="70" eb="72">
      <t>ジム</t>
    </rPh>
    <rPh sb="73" eb="75">
      <t>イタク</t>
    </rPh>
    <rPh sb="82" eb="84">
      <t>ゲンショウ</t>
    </rPh>
    <rPh sb="87" eb="89">
      <t>コウエイ</t>
    </rPh>
    <rPh sb="89" eb="91">
      <t>キギョウ</t>
    </rPh>
    <rPh sb="91" eb="93">
      <t>カイケイ</t>
    </rPh>
    <rPh sb="93" eb="95">
      <t>テキヨウ</t>
    </rPh>
    <rPh sb="96" eb="98">
      <t>カンリョウ</t>
    </rPh>
    <rPh sb="100" eb="102">
      <t>レイワ</t>
    </rPh>
    <rPh sb="103" eb="105">
      <t>ネンド</t>
    </rPh>
    <rPh sb="105" eb="107">
      <t>イコウ</t>
    </rPh>
    <rPh sb="109" eb="111">
      <t>カイゼン</t>
    </rPh>
    <rPh sb="113" eb="115">
      <t>ミコ</t>
    </rPh>
    <rPh sb="120" eb="122">
      <t>キギョウ</t>
    </rPh>
    <rPh sb="122" eb="123">
      <t>サイ</t>
    </rPh>
    <rPh sb="123" eb="125">
      <t>ザンダカ</t>
    </rPh>
    <rPh sb="125" eb="126">
      <t>タイ</t>
    </rPh>
    <rPh sb="126" eb="128">
      <t>ジギョウ</t>
    </rPh>
    <rPh sb="128" eb="130">
      <t>キボ</t>
    </rPh>
    <rPh sb="130" eb="132">
      <t>ヒリツ</t>
    </rPh>
    <rPh sb="134" eb="136">
      <t>キギョウ</t>
    </rPh>
    <rPh sb="136" eb="137">
      <t>サイ</t>
    </rPh>
    <rPh sb="137" eb="139">
      <t>ショウカン</t>
    </rPh>
    <rPh sb="140" eb="142">
      <t>ヘイセイ</t>
    </rPh>
    <rPh sb="144" eb="146">
      <t>ネンド</t>
    </rPh>
    <rPh sb="147" eb="149">
      <t>シュウリョウ</t>
    </rPh>
    <rPh sb="154" eb="155">
      <t>トモナ</t>
    </rPh>
    <rPh sb="164" eb="166">
      <t>ゲンジョウ</t>
    </rPh>
    <rPh sb="166" eb="168">
      <t>キギョウ</t>
    </rPh>
    <rPh sb="168" eb="169">
      <t>サイ</t>
    </rPh>
    <rPh sb="170" eb="171">
      <t>カ</t>
    </rPh>
    <rPh sb="172" eb="173">
      <t>イ</t>
    </rPh>
    <rPh sb="175" eb="177">
      <t>ヨテイ</t>
    </rPh>
    <rPh sb="184" eb="186">
      <t>ケイヒ</t>
    </rPh>
    <rPh sb="186" eb="188">
      <t>カイシュウ</t>
    </rPh>
    <rPh sb="188" eb="189">
      <t>リツ</t>
    </rPh>
    <rPh sb="191" eb="193">
      <t>ヘイセイ</t>
    </rPh>
    <rPh sb="195" eb="197">
      <t>ネンド</t>
    </rPh>
    <rPh sb="203" eb="205">
      <t>イジョウ</t>
    </rPh>
    <rPh sb="206" eb="208">
      <t>イジ</t>
    </rPh>
    <rPh sb="213" eb="215">
      <t>レイワ</t>
    </rPh>
    <rPh sb="216" eb="218">
      <t>ネンド</t>
    </rPh>
    <rPh sb="219" eb="221">
      <t>ゼンネン</t>
    </rPh>
    <rPh sb="221" eb="222">
      <t>ド</t>
    </rPh>
    <rPh sb="223" eb="224">
      <t>クラ</t>
    </rPh>
    <rPh sb="225" eb="226">
      <t>オオ</t>
    </rPh>
    <rPh sb="228" eb="231">
      <t>ジョウカソウ</t>
    </rPh>
    <rPh sb="231" eb="233">
      <t>シュウゼン</t>
    </rPh>
    <rPh sb="236" eb="238">
      <t>オスイ</t>
    </rPh>
    <rPh sb="238" eb="240">
      <t>ショリ</t>
    </rPh>
    <rPh sb="240" eb="241">
      <t>ヒ</t>
    </rPh>
    <rPh sb="242" eb="244">
      <t>ゲンショウ</t>
    </rPh>
    <rPh sb="248" eb="250">
      <t>ヒリツ</t>
    </rPh>
    <rPh sb="251" eb="253">
      <t>ジョウショウ</t>
    </rPh>
    <rPh sb="259" eb="261">
      <t>オスイ</t>
    </rPh>
    <rPh sb="261" eb="263">
      <t>ショリ</t>
    </rPh>
    <rPh sb="263" eb="265">
      <t>ゲンカ</t>
    </rPh>
    <rPh sb="267" eb="269">
      <t>レイワ</t>
    </rPh>
    <rPh sb="270" eb="272">
      <t>ネンド</t>
    </rPh>
    <rPh sb="273" eb="275">
      <t>オスイ</t>
    </rPh>
    <rPh sb="275" eb="277">
      <t>ショリ</t>
    </rPh>
    <rPh sb="277" eb="278">
      <t>ヒ</t>
    </rPh>
    <rPh sb="279" eb="281">
      <t>ゲンショウ</t>
    </rPh>
    <rPh sb="285" eb="286">
      <t>ヒク</t>
    </rPh>
    <rPh sb="287" eb="289">
      <t>スウチ</t>
    </rPh>
    <rPh sb="297" eb="299">
      <t>シセツ</t>
    </rPh>
    <rPh sb="299" eb="301">
      <t>リヨウ</t>
    </rPh>
    <rPh sb="301" eb="302">
      <t>リツ</t>
    </rPh>
    <rPh sb="304" eb="306">
      <t>ショリ</t>
    </rPh>
    <rPh sb="306" eb="308">
      <t>ノウリョク</t>
    </rPh>
    <rPh sb="309" eb="311">
      <t>ヘンコウ</t>
    </rPh>
    <rPh sb="313" eb="315">
      <t>ショリ</t>
    </rPh>
    <rPh sb="315" eb="317">
      <t>スイリョウ</t>
    </rPh>
    <rPh sb="318" eb="320">
      <t>ゾウカ</t>
    </rPh>
    <rPh sb="324" eb="327">
      <t>リヨウリツ</t>
    </rPh>
    <rPh sb="328" eb="330">
      <t>ビゾウ</t>
    </rPh>
    <rPh sb="333" eb="336">
      <t>ジョウカソウ</t>
    </rPh>
    <rPh sb="337" eb="338">
      <t>カク</t>
    </rPh>
    <rPh sb="338" eb="339">
      <t>コ</t>
    </rPh>
    <rPh sb="340" eb="342">
      <t>セッチ</t>
    </rPh>
    <rPh sb="349" eb="352">
      <t>トウハイゴウ</t>
    </rPh>
    <rPh sb="353" eb="354">
      <t>ムズカ</t>
    </rPh>
    <rPh sb="357" eb="359">
      <t>シヨウ</t>
    </rPh>
    <rPh sb="365" eb="368">
      <t>ジョウカソウ</t>
    </rPh>
    <rPh sb="369" eb="370">
      <t>カン</t>
    </rPh>
    <rPh sb="373" eb="375">
      <t>ズイジ</t>
    </rPh>
    <rPh sb="375" eb="377">
      <t>キュウシ</t>
    </rPh>
    <rPh sb="377" eb="378">
      <t>マタ</t>
    </rPh>
    <rPh sb="379" eb="381">
      <t>ハイシ</t>
    </rPh>
    <rPh sb="382" eb="384">
      <t>テツヅ</t>
    </rPh>
    <rPh sb="386" eb="387">
      <t>オコナ</t>
    </rPh>
    <rPh sb="392" eb="395">
      <t>スイセンカ</t>
    </rPh>
    <rPh sb="395" eb="396">
      <t>リツ</t>
    </rPh>
    <rPh sb="398" eb="400">
      <t>ソンナイ</t>
    </rPh>
    <rPh sb="400" eb="402">
      <t>ゼンコ</t>
    </rPh>
    <rPh sb="403" eb="405">
      <t>セッチ</t>
    </rPh>
    <rPh sb="413" eb="416">
      <t>スイセンカ</t>
    </rPh>
    <rPh sb="416" eb="417">
      <t>リツ</t>
    </rPh>
    <rPh sb="422" eb="424">
      <t>タッセイ</t>
    </rPh>
    <phoneticPr fontId="4"/>
  </si>
  <si>
    <t>　汚泥処理施設及び合併浄化槽は年に数回程度の定期的なメンテナンス、機器の修繕を行うことにより、施設の機能は十分に維持されている。
　当面、老朽化による大規模な更新予定はない。
　すべて浄化槽処理のため管路はない。</t>
    <rPh sb="1" eb="3">
      <t>オデイ</t>
    </rPh>
    <rPh sb="3" eb="5">
      <t>ショリ</t>
    </rPh>
    <rPh sb="5" eb="7">
      <t>シセツ</t>
    </rPh>
    <rPh sb="7" eb="8">
      <t>オヨ</t>
    </rPh>
    <rPh sb="9" eb="11">
      <t>ガッペイ</t>
    </rPh>
    <rPh sb="11" eb="14">
      <t>ジョウカソウ</t>
    </rPh>
    <rPh sb="15" eb="16">
      <t>ネン</t>
    </rPh>
    <rPh sb="17" eb="19">
      <t>スウカイ</t>
    </rPh>
    <rPh sb="19" eb="21">
      <t>テイド</t>
    </rPh>
    <rPh sb="22" eb="25">
      <t>テイキテキ</t>
    </rPh>
    <rPh sb="33" eb="35">
      <t>キキ</t>
    </rPh>
    <rPh sb="36" eb="38">
      <t>シュウゼン</t>
    </rPh>
    <rPh sb="39" eb="40">
      <t>オコナ</t>
    </rPh>
    <rPh sb="47" eb="49">
      <t>シセツ</t>
    </rPh>
    <rPh sb="50" eb="52">
      <t>キノウ</t>
    </rPh>
    <rPh sb="53" eb="55">
      <t>ジュウブン</t>
    </rPh>
    <rPh sb="56" eb="58">
      <t>イジ</t>
    </rPh>
    <rPh sb="66" eb="68">
      <t>トウメン</t>
    </rPh>
    <rPh sb="69" eb="72">
      <t>ロウキュウカ</t>
    </rPh>
    <rPh sb="75" eb="78">
      <t>ダイキボ</t>
    </rPh>
    <rPh sb="79" eb="81">
      <t>コウシン</t>
    </rPh>
    <rPh sb="81" eb="83">
      <t>ヨテイ</t>
    </rPh>
    <rPh sb="92" eb="95">
      <t>ジョウカソウ</t>
    </rPh>
    <rPh sb="95" eb="97">
      <t>ショリ</t>
    </rPh>
    <rPh sb="100" eb="102">
      <t>カンロ</t>
    </rPh>
    <phoneticPr fontId="4"/>
  </si>
  <si>
    <t>　人口が極端に少ないため、施設の維持に対する住居一人当たりの費用負担は大きくなっているが、定期的なメンテナンス等により大規模な修繕等は発生しておらず、効率的な運営ができている。
　当面、更新の予定はなく、修繕を中心に維持していく予定である。
　今後の起債は予定していない。</t>
    <rPh sb="1" eb="3">
      <t>ジンコウ</t>
    </rPh>
    <rPh sb="4" eb="6">
      <t>キョクタン</t>
    </rPh>
    <rPh sb="7" eb="8">
      <t>スク</t>
    </rPh>
    <rPh sb="13" eb="15">
      <t>シセツ</t>
    </rPh>
    <rPh sb="16" eb="18">
      <t>イジ</t>
    </rPh>
    <rPh sb="19" eb="20">
      <t>タイ</t>
    </rPh>
    <rPh sb="22" eb="24">
      <t>ジュウキョ</t>
    </rPh>
    <rPh sb="24" eb="26">
      <t>ヒトリ</t>
    </rPh>
    <rPh sb="26" eb="27">
      <t>ア</t>
    </rPh>
    <rPh sb="30" eb="32">
      <t>ヒヨウ</t>
    </rPh>
    <rPh sb="32" eb="34">
      <t>フタン</t>
    </rPh>
    <rPh sb="35" eb="36">
      <t>オオ</t>
    </rPh>
    <rPh sb="45" eb="48">
      <t>テイキテキ</t>
    </rPh>
    <rPh sb="55" eb="56">
      <t>トウ</t>
    </rPh>
    <rPh sb="59" eb="62">
      <t>ダイキボ</t>
    </rPh>
    <rPh sb="63" eb="65">
      <t>シュウゼン</t>
    </rPh>
    <rPh sb="65" eb="66">
      <t>トウ</t>
    </rPh>
    <rPh sb="67" eb="69">
      <t>ハッセイ</t>
    </rPh>
    <rPh sb="75" eb="78">
      <t>コウリツテキ</t>
    </rPh>
    <rPh sb="79" eb="81">
      <t>ウンエイ</t>
    </rPh>
    <rPh sb="90" eb="92">
      <t>トウメン</t>
    </rPh>
    <rPh sb="93" eb="95">
      <t>コウシン</t>
    </rPh>
    <rPh sb="96" eb="98">
      <t>ヨテイ</t>
    </rPh>
    <rPh sb="102" eb="104">
      <t>シュウゼン</t>
    </rPh>
    <rPh sb="105" eb="107">
      <t>チュウシン</t>
    </rPh>
    <rPh sb="108" eb="110">
      <t>イジ</t>
    </rPh>
    <rPh sb="114" eb="116">
      <t>ヨテイ</t>
    </rPh>
    <rPh sb="122" eb="124">
      <t>コンゴ</t>
    </rPh>
    <rPh sb="125" eb="127">
      <t>キサイ</t>
    </rPh>
    <rPh sb="128" eb="130">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</si>
</sst>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D3-49FD-9969-E07A3C4B172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CD3-49FD-9969-E07A3C4B172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77.319999999999993</c:v>
                </c:pt>
                <c:pt idx="1">
                  <c:v>60.82</c:v>
                </c:pt>
                <c:pt idx="2">
                  <c:v>67.010000000000005</c:v>
                </c:pt>
                <c:pt idx="3">
                  <c:v>54.55</c:v>
                </c:pt>
                <c:pt idx="4">
                  <c:v>57.02</c:v>
                </c:pt>
              </c:numCache>
            </c:numRef>
          </c:val>
          <c:extLst>
            <c:ext xmlns:c16="http://schemas.microsoft.com/office/drawing/2014/chart" uri="{C3380CC4-5D6E-409C-BE32-E72D297353CC}">
              <c16:uniqueId val="{00000000-6E82-413D-A6D6-103E8FA2963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57.22</c:v>
                </c:pt>
                <c:pt idx="1">
                  <c:v>59.94</c:v>
                </c:pt>
                <c:pt idx="2">
                  <c:v>59.64</c:v>
                </c:pt>
                <c:pt idx="3">
                  <c:v>58.19</c:v>
                </c:pt>
                <c:pt idx="4">
                  <c:v>56.52</c:v>
                </c:pt>
              </c:numCache>
            </c:numRef>
          </c:val>
          <c:smooth val="0"/>
          <c:extLst>
            <c:ext xmlns:c16="http://schemas.microsoft.com/office/drawing/2014/chart" uri="{C3380CC4-5D6E-409C-BE32-E72D297353CC}">
              <c16:uniqueId val="{00000001-6E82-413D-A6D6-103E8FA2963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854-4028-8B14-DF560402BE6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67.290000000000006</c:v>
                </c:pt>
                <c:pt idx="1">
                  <c:v>89.66</c:v>
                </c:pt>
                <c:pt idx="2">
                  <c:v>90.63</c:v>
                </c:pt>
                <c:pt idx="3">
                  <c:v>87.8</c:v>
                </c:pt>
                <c:pt idx="4">
                  <c:v>88.43</c:v>
                </c:pt>
              </c:numCache>
            </c:numRef>
          </c:val>
          <c:smooth val="0"/>
          <c:extLst>
            <c:ext xmlns:c16="http://schemas.microsoft.com/office/drawing/2014/chart" uri="{C3380CC4-5D6E-409C-BE32-E72D297353CC}">
              <c16:uniqueId val="{00000001-3854-4028-8B14-DF560402BE6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114.87</c:v>
                </c:pt>
                <c:pt idx="1">
                  <c:v>244.33</c:v>
                </c:pt>
                <c:pt idx="2">
                  <c:v>199.59</c:v>
                </c:pt>
                <c:pt idx="3">
                  <c:v>118.44</c:v>
                </c:pt>
                <c:pt idx="4">
                  <c:v>108.19</c:v>
                </c:pt>
              </c:numCache>
            </c:numRef>
          </c:val>
          <c:extLst>
            <c:ext xmlns:c16="http://schemas.microsoft.com/office/drawing/2014/chart" uri="{C3380CC4-5D6E-409C-BE32-E72D297353CC}">
              <c16:uniqueId val="{00000000-4817-4C02-BD3C-ED8068D72F2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17-4C02-BD3C-ED8068D72F2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60-4DE0-BAC8-12063295965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60-4DE0-BAC8-12063295965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5E-43DE-8DD3-3142FCAA834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5E-43DE-8DD3-3142FCAA834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BF-43D0-B976-6ECD8759BF2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BF-43D0-B976-6ECD8759BF2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F2-4545-B05D-6DC6585646D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F2-4545-B05D-6DC6585646D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C5-4C7E-88D4-B9417E6FE6C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407.42</c:v>
                </c:pt>
                <c:pt idx="1">
                  <c:v>296.89</c:v>
                </c:pt>
                <c:pt idx="2">
                  <c:v>270.57</c:v>
                </c:pt>
                <c:pt idx="3">
                  <c:v>294.27</c:v>
                </c:pt>
                <c:pt idx="4">
                  <c:v>294.08999999999997</c:v>
                </c:pt>
              </c:numCache>
            </c:numRef>
          </c:val>
          <c:smooth val="0"/>
          <c:extLst>
            <c:ext xmlns:c16="http://schemas.microsoft.com/office/drawing/2014/chart" uri="{C3380CC4-5D6E-409C-BE32-E72D297353CC}">
              <c16:uniqueId val="{00000001-5DC5-4C7E-88D4-B9417E6FE6C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104.76</c:v>
                </c:pt>
                <c:pt idx="1">
                  <c:v>137.52000000000001</c:v>
                </c:pt>
                <c:pt idx="2">
                  <c:v>146.21</c:v>
                </c:pt>
                <c:pt idx="3">
                  <c:v>155.55000000000001</c:v>
                </c:pt>
                <c:pt idx="4">
                  <c:v>201.02</c:v>
                </c:pt>
              </c:numCache>
            </c:numRef>
          </c:val>
          <c:extLst>
            <c:ext xmlns:c16="http://schemas.microsoft.com/office/drawing/2014/chart" uri="{C3380CC4-5D6E-409C-BE32-E72D297353CC}">
              <c16:uniqueId val="{00000000-3482-4AC8-B514-655D6AC472B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63.06</c:v>
                </c:pt>
                <c:pt idx="2">
                  <c:v>62.5</c:v>
                </c:pt>
                <c:pt idx="3">
                  <c:v>60.59</c:v>
                </c:pt>
                <c:pt idx="4">
                  <c:v>60</c:v>
                </c:pt>
              </c:numCache>
            </c:numRef>
          </c:val>
          <c:smooth val="0"/>
          <c:extLst>
            <c:ext xmlns:c16="http://schemas.microsoft.com/office/drawing/2014/chart" uri="{C3380CC4-5D6E-409C-BE32-E72D297353CC}">
              <c16:uniqueId val="{00000001-3482-4AC8-B514-655D6AC472B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200.72</c:v>
                </c:pt>
                <c:pt idx="1">
                  <c:v>192.62</c:v>
                </c:pt>
                <c:pt idx="2">
                  <c:v>176.43</c:v>
                </c:pt>
                <c:pt idx="3">
                  <c:v>165.01</c:v>
                </c:pt>
                <c:pt idx="4">
                  <c:v>129.1</c:v>
                </c:pt>
              </c:numCache>
            </c:numRef>
          </c:val>
          <c:extLst>
            <c:ext xmlns:c16="http://schemas.microsoft.com/office/drawing/2014/chart" uri="{C3380CC4-5D6E-409C-BE32-E72D297353CC}">
              <c16:uniqueId val="{00000000-3D41-4044-8DB4-0F61AF0E405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286.86</c:v>
                </c:pt>
                <c:pt idx="1">
                  <c:v>264.77</c:v>
                </c:pt>
                <c:pt idx="2">
                  <c:v>269.33</c:v>
                </c:pt>
                <c:pt idx="3">
                  <c:v>280.23</c:v>
                </c:pt>
                <c:pt idx="4">
                  <c:v>282.70999999999998</c:v>
                </c:pt>
              </c:numCache>
            </c:numRef>
          </c:val>
          <c:smooth val="0"/>
          <c:extLst>
            <c:ext xmlns:c16="http://schemas.microsoft.com/office/drawing/2014/chart" uri="{C3380CC4-5D6E-409C-BE32-E72D297353CC}">
              <c16:uniqueId val="{00000001-3D41-4044-8DB4-0F61AF0E405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95" zoomScaleNormal="95" workbookViewId="0">
      <selection activeCell="CB56" sqref="CB5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
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
データ!H6</f>
        <v>
東京都　青ヶ島村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
1</v>
      </c>
      <c r="C7" s="31"/>
      <c r="D7" s="31"/>
      <c r="E7" s="31"/>
      <c r="F7" s="31"/>
      <c r="G7" s="31"/>
      <c r="H7" s="31"/>
      <c r="I7" s="31" t="s">
        <v>
2</v>
      </c>
      <c r="J7" s="31"/>
      <c r="K7" s="31"/>
      <c r="L7" s="31"/>
      <c r="M7" s="31"/>
      <c r="N7" s="31"/>
      <c r="O7" s="31"/>
      <c r="P7" s="31" t="s">
        <v>
3</v>
      </c>
      <c r="Q7" s="31"/>
      <c r="R7" s="31"/>
      <c r="S7" s="31"/>
      <c r="T7" s="31"/>
      <c r="U7" s="31"/>
      <c r="V7" s="31"/>
      <c r="W7" s="31" t="s">
        <v>
4</v>
      </c>
      <c r="X7" s="31"/>
      <c r="Y7" s="31"/>
      <c r="Z7" s="31"/>
      <c r="AA7" s="31"/>
      <c r="AB7" s="31"/>
      <c r="AC7" s="31"/>
      <c r="AD7" s="31" t="s">
        <v>
5</v>
      </c>
      <c r="AE7" s="31"/>
      <c r="AF7" s="31"/>
      <c r="AG7" s="31"/>
      <c r="AH7" s="31"/>
      <c r="AI7" s="31"/>
      <c r="AJ7" s="31"/>
      <c r="AK7" s="3"/>
      <c r="AL7" s="31" t="s">
        <v>
6</v>
      </c>
      <c r="AM7" s="31"/>
      <c r="AN7" s="31"/>
      <c r="AO7" s="31"/>
      <c r="AP7" s="31"/>
      <c r="AQ7" s="31"/>
      <c r="AR7" s="31"/>
      <c r="AS7" s="31"/>
      <c r="AT7" s="31" t="s">
        <v>
7</v>
      </c>
      <c r="AU7" s="31"/>
      <c r="AV7" s="31"/>
      <c r="AW7" s="31"/>
      <c r="AX7" s="31"/>
      <c r="AY7" s="31"/>
      <c r="AZ7" s="31"/>
      <c r="BA7" s="31"/>
      <c r="BB7" s="31" t="s">
        <v>
8</v>
      </c>
      <c r="BC7" s="31"/>
      <c r="BD7" s="31"/>
      <c r="BE7" s="31"/>
      <c r="BF7" s="31"/>
      <c r="BG7" s="31"/>
      <c r="BH7" s="31"/>
      <c r="BI7" s="31"/>
      <c r="BJ7" s="3"/>
      <c r="BK7" s="3"/>
      <c r="BL7" s="32" t="s">
        <v>
9</v>
      </c>
      <c r="BM7" s="33"/>
      <c r="BN7" s="33"/>
      <c r="BO7" s="33"/>
      <c r="BP7" s="33"/>
      <c r="BQ7" s="33"/>
      <c r="BR7" s="33"/>
      <c r="BS7" s="33"/>
      <c r="BT7" s="33"/>
      <c r="BU7" s="33"/>
      <c r="BV7" s="33"/>
      <c r="BW7" s="33"/>
      <c r="BX7" s="33"/>
      <c r="BY7" s="34"/>
    </row>
    <row r="8" spans="1:78" ht="18.75" customHeight="1" x14ac:dyDescent="0.2">
      <c r="A8" s="2"/>
      <c r="B8" s="35" t="str">
        <f>
データ!I6</f>
        <v>
法非適用</v>
      </c>
      <c r="C8" s="35"/>
      <c r="D8" s="35"/>
      <c r="E8" s="35"/>
      <c r="F8" s="35"/>
      <c r="G8" s="35"/>
      <c r="H8" s="35"/>
      <c r="I8" s="35" t="str">
        <f>
データ!J6</f>
        <v>
下水道事業</v>
      </c>
      <c r="J8" s="35"/>
      <c r="K8" s="35"/>
      <c r="L8" s="35"/>
      <c r="M8" s="35"/>
      <c r="N8" s="35"/>
      <c r="O8" s="35"/>
      <c r="P8" s="35" t="str">
        <f>
データ!K6</f>
        <v>
特定地域生活排水処理</v>
      </c>
      <c r="Q8" s="35"/>
      <c r="R8" s="35"/>
      <c r="S8" s="35"/>
      <c r="T8" s="35"/>
      <c r="U8" s="35"/>
      <c r="V8" s="35"/>
      <c r="W8" s="35" t="str">
        <f>
データ!L6</f>
        <v>
K2</v>
      </c>
      <c r="X8" s="35"/>
      <c r="Y8" s="35"/>
      <c r="Z8" s="35"/>
      <c r="AA8" s="35"/>
      <c r="AB8" s="35"/>
      <c r="AC8" s="35"/>
      <c r="AD8" s="36" t="str">
        <f>
データ!$M$6</f>
        <v>
非設置</v>
      </c>
      <c r="AE8" s="36"/>
      <c r="AF8" s="36"/>
      <c r="AG8" s="36"/>
      <c r="AH8" s="36"/>
      <c r="AI8" s="36"/>
      <c r="AJ8" s="36"/>
      <c r="AK8" s="3"/>
      <c r="AL8" s="37">
        <f>
データ!S6</f>
        <v>
170</v>
      </c>
      <c r="AM8" s="37"/>
      <c r="AN8" s="37"/>
      <c r="AO8" s="37"/>
      <c r="AP8" s="37"/>
      <c r="AQ8" s="37"/>
      <c r="AR8" s="37"/>
      <c r="AS8" s="37"/>
      <c r="AT8" s="38">
        <f>
データ!T6</f>
        <v>
5.96</v>
      </c>
      <c r="AU8" s="38"/>
      <c r="AV8" s="38"/>
      <c r="AW8" s="38"/>
      <c r="AX8" s="38"/>
      <c r="AY8" s="38"/>
      <c r="AZ8" s="38"/>
      <c r="BA8" s="38"/>
      <c r="BB8" s="38">
        <f>
データ!U6</f>
        <v>
28.52</v>
      </c>
      <c r="BC8" s="38"/>
      <c r="BD8" s="38"/>
      <c r="BE8" s="38"/>
      <c r="BF8" s="38"/>
      <c r="BG8" s="38"/>
      <c r="BH8" s="38"/>
      <c r="BI8" s="38"/>
      <c r="BJ8" s="3"/>
      <c r="BK8" s="3"/>
      <c r="BL8" s="39" t="s">
        <v>
10</v>
      </c>
      <c r="BM8" s="40"/>
      <c r="BN8" s="41" t="s">
        <v>
11</v>
      </c>
      <c r="BO8" s="41"/>
      <c r="BP8" s="41"/>
      <c r="BQ8" s="41"/>
      <c r="BR8" s="41"/>
      <c r="BS8" s="41"/>
      <c r="BT8" s="41"/>
      <c r="BU8" s="41"/>
      <c r="BV8" s="41"/>
      <c r="BW8" s="41"/>
      <c r="BX8" s="41"/>
      <c r="BY8" s="42"/>
    </row>
    <row r="9" spans="1:78" ht="18.75" customHeight="1" x14ac:dyDescent="0.2">
      <c r="A9" s="2"/>
      <c r="B9" s="31" t="s">
        <v>
12</v>
      </c>
      <c r="C9" s="31"/>
      <c r="D9" s="31"/>
      <c r="E9" s="31"/>
      <c r="F9" s="31"/>
      <c r="G9" s="31"/>
      <c r="H9" s="31"/>
      <c r="I9" s="31" t="s">
        <v>
13</v>
      </c>
      <c r="J9" s="31"/>
      <c r="K9" s="31"/>
      <c r="L9" s="31"/>
      <c r="M9" s="31"/>
      <c r="N9" s="31"/>
      <c r="O9" s="31"/>
      <c r="P9" s="31" t="s">
        <v>
14</v>
      </c>
      <c r="Q9" s="31"/>
      <c r="R9" s="31"/>
      <c r="S9" s="31"/>
      <c r="T9" s="31"/>
      <c r="U9" s="31"/>
      <c r="V9" s="31"/>
      <c r="W9" s="31" t="s">
        <v>
15</v>
      </c>
      <c r="X9" s="31"/>
      <c r="Y9" s="31"/>
      <c r="Z9" s="31"/>
      <c r="AA9" s="31"/>
      <c r="AB9" s="31"/>
      <c r="AC9" s="31"/>
      <c r="AD9" s="31" t="s">
        <v>
16</v>
      </c>
      <c r="AE9" s="31"/>
      <c r="AF9" s="31"/>
      <c r="AG9" s="31"/>
      <c r="AH9" s="31"/>
      <c r="AI9" s="31"/>
      <c r="AJ9" s="31"/>
      <c r="AK9" s="3"/>
      <c r="AL9" s="31" t="s">
        <v>
17</v>
      </c>
      <c r="AM9" s="31"/>
      <c r="AN9" s="31"/>
      <c r="AO9" s="31"/>
      <c r="AP9" s="31"/>
      <c r="AQ9" s="31"/>
      <c r="AR9" s="31"/>
      <c r="AS9" s="31"/>
      <c r="AT9" s="31" t="s">
        <v>
18</v>
      </c>
      <c r="AU9" s="31"/>
      <c r="AV9" s="31"/>
      <c r="AW9" s="31"/>
      <c r="AX9" s="31"/>
      <c r="AY9" s="31"/>
      <c r="AZ9" s="31"/>
      <c r="BA9" s="31"/>
      <c r="BB9" s="31" t="s">
        <v>
19</v>
      </c>
      <c r="BC9" s="31"/>
      <c r="BD9" s="31"/>
      <c r="BE9" s="31"/>
      <c r="BF9" s="31"/>
      <c r="BG9" s="31"/>
      <c r="BH9" s="31"/>
      <c r="BI9" s="31"/>
      <c r="BJ9" s="3"/>
      <c r="BK9" s="3"/>
      <c r="BL9" s="43" t="s">
        <v>
20</v>
      </c>
      <c r="BM9" s="44"/>
      <c r="BN9" s="51" t="s">
        <v>
21</v>
      </c>
      <c r="BO9" s="51"/>
      <c r="BP9" s="51"/>
      <c r="BQ9" s="51"/>
      <c r="BR9" s="51"/>
      <c r="BS9" s="51"/>
      <c r="BT9" s="51"/>
      <c r="BU9" s="51"/>
      <c r="BV9" s="51"/>
      <c r="BW9" s="51"/>
      <c r="BX9" s="51"/>
      <c r="BY9" s="52"/>
    </row>
    <row r="10" spans="1:78" ht="18.75" customHeight="1" x14ac:dyDescent="0.2">
      <c r="A10" s="2"/>
      <c r="B10" s="38" t="str">
        <f>
データ!N6</f>
        <v>
-</v>
      </c>
      <c r="C10" s="38"/>
      <c r="D10" s="38"/>
      <c r="E10" s="38"/>
      <c r="F10" s="38"/>
      <c r="G10" s="38"/>
      <c r="H10" s="38"/>
      <c r="I10" s="38" t="str">
        <f>
データ!O6</f>
        <v>
該当数値なし</v>
      </c>
      <c r="J10" s="38"/>
      <c r="K10" s="38"/>
      <c r="L10" s="38"/>
      <c r="M10" s="38"/>
      <c r="N10" s="38"/>
      <c r="O10" s="38"/>
      <c r="P10" s="38">
        <f>
データ!P6</f>
        <v>
100</v>
      </c>
      <c r="Q10" s="38"/>
      <c r="R10" s="38"/>
      <c r="S10" s="38"/>
      <c r="T10" s="38"/>
      <c r="U10" s="38"/>
      <c r="V10" s="38"/>
      <c r="W10" s="38">
        <f>
データ!Q6</f>
        <v>
100</v>
      </c>
      <c r="X10" s="38"/>
      <c r="Y10" s="38"/>
      <c r="Z10" s="38"/>
      <c r="AA10" s="38"/>
      <c r="AB10" s="38"/>
      <c r="AC10" s="38"/>
      <c r="AD10" s="37">
        <f>
データ!R6</f>
        <v>
4400</v>
      </c>
      <c r="AE10" s="37"/>
      <c r="AF10" s="37"/>
      <c r="AG10" s="37"/>
      <c r="AH10" s="37"/>
      <c r="AI10" s="37"/>
      <c r="AJ10" s="37"/>
      <c r="AK10" s="2"/>
      <c r="AL10" s="37">
        <f>
データ!V6</f>
        <v>
149</v>
      </c>
      <c r="AM10" s="37"/>
      <c r="AN10" s="37"/>
      <c r="AO10" s="37"/>
      <c r="AP10" s="37"/>
      <c r="AQ10" s="37"/>
      <c r="AR10" s="37"/>
      <c r="AS10" s="37"/>
      <c r="AT10" s="38">
        <f>
データ!W6</f>
        <v>
0.45</v>
      </c>
      <c r="AU10" s="38"/>
      <c r="AV10" s="38"/>
      <c r="AW10" s="38"/>
      <c r="AX10" s="38"/>
      <c r="AY10" s="38"/>
      <c r="AZ10" s="38"/>
      <c r="BA10" s="38"/>
      <c r="BB10" s="38">
        <f>
データ!X6</f>
        <v>
331.11</v>
      </c>
      <c r="BC10" s="38"/>
      <c r="BD10" s="38"/>
      <c r="BE10" s="38"/>
      <c r="BF10" s="38"/>
      <c r="BG10" s="38"/>
      <c r="BH10" s="38"/>
      <c r="BI10" s="38"/>
      <c r="BJ10" s="2"/>
      <c r="BK10" s="2"/>
      <c r="BL10" s="53" t="s">
        <v>
22</v>
      </c>
      <c r="BM10" s="54"/>
      <c r="BN10" s="55" t="s">
        <v>
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
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
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
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
118</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
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
119</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
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
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
120</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
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
31</v>
      </c>
      <c r="C85" s="12"/>
      <c r="D85" s="12"/>
      <c r="E85" s="12" t="s">
        <v>
32</v>
      </c>
      <c r="F85" s="12" t="s">
        <v>
33</v>
      </c>
      <c r="G85" s="12" t="s">
        <v>
34</v>
      </c>
      <c r="H85" s="12" t="s">
        <v>
35</v>
      </c>
      <c r="I85" s="12" t="s">
        <v>
36</v>
      </c>
      <c r="J85" s="12" t="s">
        <v>
37</v>
      </c>
      <c r="K85" s="12" t="s">
        <v>
38</v>
      </c>
      <c r="L85" s="12" t="s">
        <v>
39</v>
      </c>
      <c r="M85" s="12" t="s">
        <v>
40</v>
      </c>
      <c r="N85" s="12" t="s">
        <v>
41</v>
      </c>
      <c r="O85" s="12" t="s">
        <v>
42</v>
      </c>
    </row>
    <row r="86" spans="1:78" hidden="1" x14ac:dyDescent="0.2">
      <c r="B86" s="12"/>
      <c r="C86" s="12"/>
      <c r="D86" s="12"/>
      <c r="E86" s="12" t="str">
        <f>
データ!AI6</f>
        <v/>
      </c>
      <c r="F86" s="12" t="s">
        <v>
43</v>
      </c>
      <c r="G86" s="12" t="s">
        <v>
43</v>
      </c>
      <c r="H86" s="12" t="str">
        <f>
データ!BP6</f>
        <v>
【310.14】</v>
      </c>
      <c r="I86" s="12" t="str">
        <f>
データ!CA6</f>
        <v>
【57.71】</v>
      </c>
      <c r="J86" s="12" t="str">
        <f>
データ!CL6</f>
        <v>
【286.17】</v>
      </c>
      <c r="K86" s="12" t="str">
        <f>
データ!CW6</f>
        <v>
【56.80】</v>
      </c>
      <c r="L86" s="12" t="str">
        <f>
データ!DH6</f>
        <v>
【83.38】</v>
      </c>
      <c r="M86" s="12" t="s">
        <v>
44</v>
      </c>
      <c r="N86" s="12" t="s">
        <v>
44</v>
      </c>
      <c r="O86" s="12" t="str">
        <f>
データ!EO6</f>
        <v>
【-】</v>
      </c>
    </row>
  </sheetData>
  <sheetProtection algorithmName="SHA-512" hashValue="PPY4IIkmLsgnFyQSiKw/xgR6nlo5FZkUNx9qVc6L7WoF9juDvYiY7HTmLcoU+8qRGMTyNCkrRNEZtuu6gsd+hw==" saltValue="zJtgb9ZizprOMvqVx6Tdm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
45</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5" x14ac:dyDescent="0.2">
      <c r="A2" s="14" t="s">
        <v>
46</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5" x14ac:dyDescent="0.2">
      <c r="A3" s="14" t="s">
        <v>
47</v>
      </c>
      <c r="B3" s="15" t="s">
        <v>
48</v>
      </c>
      <c r="C3" s="15" t="s">
        <v>
49</v>
      </c>
      <c r="D3" s="15" t="s">
        <v>
50</v>
      </c>
      <c r="E3" s="15" t="s">
        <v>
51</v>
      </c>
      <c r="F3" s="15" t="s">
        <v>
52</v>
      </c>
      <c r="G3" s="15" t="s">
        <v>
53</v>
      </c>
      <c r="H3" s="73" t="s">
        <v>
54</v>
      </c>
      <c r="I3" s="74"/>
      <c r="J3" s="74"/>
      <c r="K3" s="74"/>
      <c r="L3" s="74"/>
      <c r="M3" s="74"/>
      <c r="N3" s="74"/>
      <c r="O3" s="74"/>
      <c r="P3" s="74"/>
      <c r="Q3" s="74"/>
      <c r="R3" s="74"/>
      <c r="S3" s="74"/>
      <c r="T3" s="74"/>
      <c r="U3" s="74"/>
      <c r="V3" s="74"/>
      <c r="W3" s="74"/>
      <c r="X3" s="75"/>
      <c r="Y3" s="79" t="s">
        <v>
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
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
57</v>
      </c>
      <c r="B4" s="16"/>
      <c r="C4" s="16"/>
      <c r="D4" s="16"/>
      <c r="E4" s="16"/>
      <c r="F4" s="16"/>
      <c r="G4" s="16"/>
      <c r="H4" s="76"/>
      <c r="I4" s="77"/>
      <c r="J4" s="77"/>
      <c r="K4" s="77"/>
      <c r="L4" s="77"/>
      <c r="M4" s="77"/>
      <c r="N4" s="77"/>
      <c r="O4" s="77"/>
      <c r="P4" s="77"/>
      <c r="Q4" s="77"/>
      <c r="R4" s="77"/>
      <c r="S4" s="77"/>
      <c r="T4" s="77"/>
      <c r="U4" s="77"/>
      <c r="V4" s="77"/>
      <c r="W4" s="77"/>
      <c r="X4" s="78"/>
      <c r="Y4" s="72" t="s">
        <v>
58</v>
      </c>
      <c r="Z4" s="72"/>
      <c r="AA4" s="72"/>
      <c r="AB4" s="72"/>
      <c r="AC4" s="72"/>
      <c r="AD4" s="72"/>
      <c r="AE4" s="72"/>
      <c r="AF4" s="72"/>
      <c r="AG4" s="72"/>
      <c r="AH4" s="72"/>
      <c r="AI4" s="72"/>
      <c r="AJ4" s="72" t="s">
        <v>
59</v>
      </c>
      <c r="AK4" s="72"/>
      <c r="AL4" s="72"/>
      <c r="AM4" s="72"/>
      <c r="AN4" s="72"/>
      <c r="AO4" s="72"/>
      <c r="AP4" s="72"/>
      <c r="AQ4" s="72"/>
      <c r="AR4" s="72"/>
      <c r="AS4" s="72"/>
      <c r="AT4" s="72"/>
      <c r="AU4" s="72" t="s">
        <v>
60</v>
      </c>
      <c r="AV4" s="72"/>
      <c r="AW4" s="72"/>
      <c r="AX4" s="72"/>
      <c r="AY4" s="72"/>
      <c r="AZ4" s="72"/>
      <c r="BA4" s="72"/>
      <c r="BB4" s="72"/>
      <c r="BC4" s="72"/>
      <c r="BD4" s="72"/>
      <c r="BE4" s="72"/>
      <c r="BF4" s="72" t="s">
        <v>
61</v>
      </c>
      <c r="BG4" s="72"/>
      <c r="BH4" s="72"/>
      <c r="BI4" s="72"/>
      <c r="BJ4" s="72"/>
      <c r="BK4" s="72"/>
      <c r="BL4" s="72"/>
      <c r="BM4" s="72"/>
      <c r="BN4" s="72"/>
      <c r="BO4" s="72"/>
      <c r="BP4" s="72"/>
      <c r="BQ4" s="72" t="s">
        <v>
62</v>
      </c>
      <c r="BR4" s="72"/>
      <c r="BS4" s="72"/>
      <c r="BT4" s="72"/>
      <c r="BU4" s="72"/>
      <c r="BV4" s="72"/>
      <c r="BW4" s="72"/>
      <c r="BX4" s="72"/>
      <c r="BY4" s="72"/>
      <c r="BZ4" s="72"/>
      <c r="CA4" s="72"/>
      <c r="CB4" s="72" t="s">
        <v>
63</v>
      </c>
      <c r="CC4" s="72"/>
      <c r="CD4" s="72"/>
      <c r="CE4" s="72"/>
      <c r="CF4" s="72"/>
      <c r="CG4" s="72"/>
      <c r="CH4" s="72"/>
      <c r="CI4" s="72"/>
      <c r="CJ4" s="72"/>
      <c r="CK4" s="72"/>
      <c r="CL4" s="72"/>
      <c r="CM4" s="72" t="s">
        <v>
64</v>
      </c>
      <c r="CN4" s="72"/>
      <c r="CO4" s="72"/>
      <c r="CP4" s="72"/>
      <c r="CQ4" s="72"/>
      <c r="CR4" s="72"/>
      <c r="CS4" s="72"/>
      <c r="CT4" s="72"/>
      <c r="CU4" s="72"/>
      <c r="CV4" s="72"/>
      <c r="CW4" s="72"/>
      <c r="CX4" s="72" t="s">
        <v>
65</v>
      </c>
      <c r="CY4" s="72"/>
      <c r="CZ4" s="72"/>
      <c r="DA4" s="72"/>
      <c r="DB4" s="72"/>
      <c r="DC4" s="72"/>
      <c r="DD4" s="72"/>
      <c r="DE4" s="72"/>
      <c r="DF4" s="72"/>
      <c r="DG4" s="72"/>
      <c r="DH4" s="72"/>
      <c r="DI4" s="72" t="s">
        <v>
66</v>
      </c>
      <c r="DJ4" s="72"/>
      <c r="DK4" s="72"/>
      <c r="DL4" s="72"/>
      <c r="DM4" s="72"/>
      <c r="DN4" s="72"/>
      <c r="DO4" s="72"/>
      <c r="DP4" s="72"/>
      <c r="DQ4" s="72"/>
      <c r="DR4" s="72"/>
      <c r="DS4" s="72"/>
      <c r="DT4" s="72" t="s">
        <v>
67</v>
      </c>
      <c r="DU4" s="72"/>
      <c r="DV4" s="72"/>
      <c r="DW4" s="72"/>
      <c r="DX4" s="72"/>
      <c r="DY4" s="72"/>
      <c r="DZ4" s="72"/>
      <c r="EA4" s="72"/>
      <c r="EB4" s="72"/>
      <c r="EC4" s="72"/>
      <c r="ED4" s="72"/>
      <c r="EE4" s="72" t="s">
        <v>
68</v>
      </c>
      <c r="EF4" s="72"/>
      <c r="EG4" s="72"/>
      <c r="EH4" s="72"/>
      <c r="EI4" s="72"/>
      <c r="EJ4" s="72"/>
      <c r="EK4" s="72"/>
      <c r="EL4" s="72"/>
      <c r="EM4" s="72"/>
      <c r="EN4" s="72"/>
      <c r="EO4" s="72"/>
    </row>
    <row r="5" spans="1:145" x14ac:dyDescent="0.2">
      <c r="A5" s="14" t="s">
        <v>
69</v>
      </c>
      <c r="B5" s="17"/>
      <c r="C5" s="17"/>
      <c r="D5" s="17"/>
      <c r="E5" s="17"/>
      <c r="F5" s="17"/>
      <c r="G5" s="17"/>
      <c r="H5" s="18" t="s">
        <v>
70</v>
      </c>
      <c r="I5" s="18" t="s">
        <v>
71</v>
      </c>
      <c r="J5" s="18" t="s">
        <v>
72</v>
      </c>
      <c r="K5" s="18" t="s">
        <v>
73</v>
      </c>
      <c r="L5" s="18" t="s">
        <v>
74</v>
      </c>
      <c r="M5" s="18" t="s">
        <v>
5</v>
      </c>
      <c r="N5" s="18" t="s">
        <v>
75</v>
      </c>
      <c r="O5" s="18" t="s">
        <v>
76</v>
      </c>
      <c r="P5" s="18" t="s">
        <v>
77</v>
      </c>
      <c r="Q5" s="18" t="s">
        <v>
78</v>
      </c>
      <c r="R5" s="18" t="s">
        <v>
79</v>
      </c>
      <c r="S5" s="18" t="s">
        <v>
80</v>
      </c>
      <c r="T5" s="18" t="s">
        <v>
81</v>
      </c>
      <c r="U5" s="18" t="s">
        <v>
82</v>
      </c>
      <c r="V5" s="18" t="s">
        <v>
83</v>
      </c>
      <c r="W5" s="18" t="s">
        <v>
84</v>
      </c>
      <c r="X5" s="18" t="s">
        <v>
85</v>
      </c>
      <c r="Y5" s="18" t="s">
        <v>
86</v>
      </c>
      <c r="Z5" s="18" t="s">
        <v>
87</v>
      </c>
      <c r="AA5" s="18" t="s">
        <v>
88</v>
      </c>
      <c r="AB5" s="18" t="s">
        <v>
89</v>
      </c>
      <c r="AC5" s="18" t="s">
        <v>
90</v>
      </c>
      <c r="AD5" s="18" t="s">
        <v>
91</v>
      </c>
      <c r="AE5" s="18" t="s">
        <v>
92</v>
      </c>
      <c r="AF5" s="18" t="s">
        <v>
93</v>
      </c>
      <c r="AG5" s="18" t="s">
        <v>
94</v>
      </c>
      <c r="AH5" s="18" t="s">
        <v>
95</v>
      </c>
      <c r="AI5" s="18" t="s">
        <v>
31</v>
      </c>
      <c r="AJ5" s="18" t="s">
        <v>
86</v>
      </c>
      <c r="AK5" s="18" t="s">
        <v>
87</v>
      </c>
      <c r="AL5" s="18" t="s">
        <v>
88</v>
      </c>
      <c r="AM5" s="18" t="s">
        <v>
89</v>
      </c>
      <c r="AN5" s="18" t="s">
        <v>
90</v>
      </c>
      <c r="AO5" s="18" t="s">
        <v>
91</v>
      </c>
      <c r="AP5" s="18" t="s">
        <v>
92</v>
      </c>
      <c r="AQ5" s="18" t="s">
        <v>
93</v>
      </c>
      <c r="AR5" s="18" t="s">
        <v>
94</v>
      </c>
      <c r="AS5" s="18" t="s">
        <v>
95</v>
      </c>
      <c r="AT5" s="18" t="s">
        <v>
96</v>
      </c>
      <c r="AU5" s="18" t="s">
        <v>
86</v>
      </c>
      <c r="AV5" s="18" t="s">
        <v>
87</v>
      </c>
      <c r="AW5" s="18" t="s">
        <v>
88</v>
      </c>
      <c r="AX5" s="18" t="s">
        <v>
89</v>
      </c>
      <c r="AY5" s="18" t="s">
        <v>
90</v>
      </c>
      <c r="AZ5" s="18" t="s">
        <v>
91</v>
      </c>
      <c r="BA5" s="18" t="s">
        <v>
92</v>
      </c>
      <c r="BB5" s="18" t="s">
        <v>
93</v>
      </c>
      <c r="BC5" s="18" t="s">
        <v>
94</v>
      </c>
      <c r="BD5" s="18" t="s">
        <v>
95</v>
      </c>
      <c r="BE5" s="18" t="s">
        <v>
96</v>
      </c>
      <c r="BF5" s="18" t="s">
        <v>
86</v>
      </c>
      <c r="BG5" s="18" t="s">
        <v>
87</v>
      </c>
      <c r="BH5" s="18" t="s">
        <v>
88</v>
      </c>
      <c r="BI5" s="18" t="s">
        <v>
89</v>
      </c>
      <c r="BJ5" s="18" t="s">
        <v>
90</v>
      </c>
      <c r="BK5" s="18" t="s">
        <v>
91</v>
      </c>
      <c r="BL5" s="18" t="s">
        <v>
92</v>
      </c>
      <c r="BM5" s="18" t="s">
        <v>
93</v>
      </c>
      <c r="BN5" s="18" t="s">
        <v>
94</v>
      </c>
      <c r="BO5" s="18" t="s">
        <v>
95</v>
      </c>
      <c r="BP5" s="18" t="s">
        <v>
96</v>
      </c>
      <c r="BQ5" s="18" t="s">
        <v>
86</v>
      </c>
      <c r="BR5" s="18" t="s">
        <v>
87</v>
      </c>
      <c r="BS5" s="18" t="s">
        <v>
88</v>
      </c>
      <c r="BT5" s="18" t="s">
        <v>
89</v>
      </c>
      <c r="BU5" s="18" t="s">
        <v>
90</v>
      </c>
      <c r="BV5" s="18" t="s">
        <v>
91</v>
      </c>
      <c r="BW5" s="18" t="s">
        <v>
92</v>
      </c>
      <c r="BX5" s="18" t="s">
        <v>
93</v>
      </c>
      <c r="BY5" s="18" t="s">
        <v>
94</v>
      </c>
      <c r="BZ5" s="18" t="s">
        <v>
95</v>
      </c>
      <c r="CA5" s="18" t="s">
        <v>
96</v>
      </c>
      <c r="CB5" s="18" t="s">
        <v>
86</v>
      </c>
      <c r="CC5" s="18" t="s">
        <v>
87</v>
      </c>
      <c r="CD5" s="18" t="s">
        <v>
88</v>
      </c>
      <c r="CE5" s="18" t="s">
        <v>
89</v>
      </c>
      <c r="CF5" s="18" t="s">
        <v>
90</v>
      </c>
      <c r="CG5" s="18" t="s">
        <v>
91</v>
      </c>
      <c r="CH5" s="18" t="s">
        <v>
92</v>
      </c>
      <c r="CI5" s="18" t="s">
        <v>
93</v>
      </c>
      <c r="CJ5" s="18" t="s">
        <v>
94</v>
      </c>
      <c r="CK5" s="18" t="s">
        <v>
95</v>
      </c>
      <c r="CL5" s="18" t="s">
        <v>
96</v>
      </c>
      <c r="CM5" s="18" t="s">
        <v>
86</v>
      </c>
      <c r="CN5" s="18" t="s">
        <v>
87</v>
      </c>
      <c r="CO5" s="18" t="s">
        <v>
88</v>
      </c>
      <c r="CP5" s="18" t="s">
        <v>
89</v>
      </c>
      <c r="CQ5" s="18" t="s">
        <v>
90</v>
      </c>
      <c r="CR5" s="18" t="s">
        <v>
91</v>
      </c>
      <c r="CS5" s="18" t="s">
        <v>
92</v>
      </c>
      <c r="CT5" s="18" t="s">
        <v>
93</v>
      </c>
      <c r="CU5" s="18" t="s">
        <v>
94</v>
      </c>
      <c r="CV5" s="18" t="s">
        <v>
95</v>
      </c>
      <c r="CW5" s="18" t="s">
        <v>
96</v>
      </c>
      <c r="CX5" s="18" t="s">
        <v>
86</v>
      </c>
      <c r="CY5" s="18" t="s">
        <v>
87</v>
      </c>
      <c r="CZ5" s="18" t="s">
        <v>
88</v>
      </c>
      <c r="DA5" s="18" t="s">
        <v>
89</v>
      </c>
      <c r="DB5" s="18" t="s">
        <v>
90</v>
      </c>
      <c r="DC5" s="18" t="s">
        <v>
91</v>
      </c>
      <c r="DD5" s="18" t="s">
        <v>
92</v>
      </c>
      <c r="DE5" s="18" t="s">
        <v>
93</v>
      </c>
      <c r="DF5" s="18" t="s">
        <v>
94</v>
      </c>
      <c r="DG5" s="18" t="s">
        <v>
95</v>
      </c>
      <c r="DH5" s="18" t="s">
        <v>
96</v>
      </c>
      <c r="DI5" s="18" t="s">
        <v>
86</v>
      </c>
      <c r="DJ5" s="18" t="s">
        <v>
87</v>
      </c>
      <c r="DK5" s="18" t="s">
        <v>
88</v>
      </c>
      <c r="DL5" s="18" t="s">
        <v>
89</v>
      </c>
      <c r="DM5" s="18" t="s">
        <v>
90</v>
      </c>
      <c r="DN5" s="18" t="s">
        <v>
91</v>
      </c>
      <c r="DO5" s="18" t="s">
        <v>
92</v>
      </c>
      <c r="DP5" s="18" t="s">
        <v>
93</v>
      </c>
      <c r="DQ5" s="18" t="s">
        <v>
94</v>
      </c>
      <c r="DR5" s="18" t="s">
        <v>
95</v>
      </c>
      <c r="DS5" s="18" t="s">
        <v>
96</v>
      </c>
      <c r="DT5" s="18" t="s">
        <v>
86</v>
      </c>
      <c r="DU5" s="18" t="s">
        <v>
87</v>
      </c>
      <c r="DV5" s="18" t="s">
        <v>
88</v>
      </c>
      <c r="DW5" s="18" t="s">
        <v>
89</v>
      </c>
      <c r="DX5" s="18" t="s">
        <v>
90</v>
      </c>
      <c r="DY5" s="18" t="s">
        <v>
91</v>
      </c>
      <c r="DZ5" s="18" t="s">
        <v>
92</v>
      </c>
      <c r="EA5" s="18" t="s">
        <v>
93</v>
      </c>
      <c r="EB5" s="18" t="s">
        <v>
94</v>
      </c>
      <c r="EC5" s="18" t="s">
        <v>
95</v>
      </c>
      <c r="ED5" s="18" t="s">
        <v>
96</v>
      </c>
      <c r="EE5" s="18" t="s">
        <v>
86</v>
      </c>
      <c r="EF5" s="18" t="s">
        <v>
87</v>
      </c>
      <c r="EG5" s="18" t="s">
        <v>
88</v>
      </c>
      <c r="EH5" s="18" t="s">
        <v>
89</v>
      </c>
      <c r="EI5" s="18" t="s">
        <v>
90</v>
      </c>
      <c r="EJ5" s="18" t="s">
        <v>
91</v>
      </c>
      <c r="EK5" s="18" t="s">
        <v>
92</v>
      </c>
      <c r="EL5" s="18" t="s">
        <v>
93</v>
      </c>
      <c r="EM5" s="18" t="s">
        <v>
94</v>
      </c>
      <c r="EN5" s="18" t="s">
        <v>
95</v>
      </c>
      <c r="EO5" s="18" t="s">
        <v>
96</v>
      </c>
    </row>
    <row r="6" spans="1:145" s="22" customFormat="1" x14ac:dyDescent="0.2">
      <c r="A6" s="14" t="s">
        <v>
97</v>
      </c>
      <c r="B6" s="19">
        <f>
B7</f>
        <v>
2021</v>
      </c>
      <c r="C6" s="19">
        <f t="shared" ref="C6:X6" si="3">
C7</f>
        <v>
134023</v>
      </c>
      <c r="D6" s="19">
        <f t="shared" si="3"/>
        <v>
47</v>
      </c>
      <c r="E6" s="19">
        <f t="shared" si="3"/>
        <v>
18</v>
      </c>
      <c r="F6" s="19">
        <f t="shared" si="3"/>
        <v>
0</v>
      </c>
      <c r="G6" s="19">
        <f t="shared" si="3"/>
        <v>
0</v>
      </c>
      <c r="H6" s="19" t="str">
        <f t="shared" si="3"/>
        <v>
東京都　青ヶ島村</v>
      </c>
      <c r="I6" s="19" t="str">
        <f t="shared" si="3"/>
        <v>
法非適用</v>
      </c>
      <c r="J6" s="19" t="str">
        <f t="shared" si="3"/>
        <v>
下水道事業</v>
      </c>
      <c r="K6" s="19" t="str">
        <f t="shared" si="3"/>
        <v>
特定地域生活排水処理</v>
      </c>
      <c r="L6" s="19" t="str">
        <f t="shared" si="3"/>
        <v>
K2</v>
      </c>
      <c r="M6" s="19" t="str">
        <f t="shared" si="3"/>
        <v>
非設置</v>
      </c>
      <c r="N6" s="20" t="str">
        <f t="shared" si="3"/>
        <v>
-</v>
      </c>
      <c r="O6" s="20" t="str">
        <f t="shared" si="3"/>
        <v>
該当数値なし</v>
      </c>
      <c r="P6" s="20">
        <f t="shared" si="3"/>
        <v>
100</v>
      </c>
      <c r="Q6" s="20">
        <f t="shared" si="3"/>
        <v>
100</v>
      </c>
      <c r="R6" s="20">
        <f t="shared" si="3"/>
        <v>
4400</v>
      </c>
      <c r="S6" s="20">
        <f t="shared" si="3"/>
        <v>
170</v>
      </c>
      <c r="T6" s="20">
        <f t="shared" si="3"/>
        <v>
5.96</v>
      </c>
      <c r="U6" s="20">
        <f t="shared" si="3"/>
        <v>
28.52</v>
      </c>
      <c r="V6" s="20">
        <f t="shared" si="3"/>
        <v>
149</v>
      </c>
      <c r="W6" s="20">
        <f t="shared" si="3"/>
        <v>
0.45</v>
      </c>
      <c r="X6" s="20">
        <f t="shared" si="3"/>
        <v>
331.11</v>
      </c>
      <c r="Y6" s="21">
        <f>
IF(Y7="",NA(),Y7)</f>
        <v>
114.87</v>
      </c>
      <c r="Z6" s="21">
        <f t="shared" ref="Z6:AH6" si="4">
IF(Z7="",NA(),Z7)</f>
        <v>
244.33</v>
      </c>
      <c r="AA6" s="21">
        <f t="shared" si="4"/>
        <v>
199.59</v>
      </c>
      <c r="AB6" s="21">
        <f t="shared" si="4"/>
        <v>
118.44</v>
      </c>
      <c r="AC6" s="21">
        <f t="shared" si="4"/>
        <v>
108.19</v>
      </c>
      <c r="AD6" s="20" t="e">
        <f t="shared" si="4"/>
        <v>
#N/A</v>
      </c>
      <c r="AE6" s="20" t="e">
        <f t="shared" si="4"/>
        <v>
#N/A</v>
      </c>
      <c r="AF6" s="20" t="e">
        <f t="shared" si="4"/>
        <v>
#N/A</v>
      </c>
      <c r="AG6" s="20" t="e">
        <f t="shared" si="4"/>
        <v>
#N/A</v>
      </c>
      <c r="AH6" s="20" t="e">
        <f t="shared" si="4"/>
        <v>
#N/A</v>
      </c>
      <c r="AI6" s="20" t="str">
        <f>
IF(AI7="","",IF(AI7="-","【-】","【"&amp;SUBSTITUTE(TEXT(AI7,"#,##0.00"),"-","△")&amp;"】"))</f>
        <v/>
      </c>
      <c r="AJ6" s="20" t="e">
        <f>
IF(AJ7="",NA(),AJ7)</f>
        <v>
#N/A</v>
      </c>
      <c r="AK6" s="20" t="e">
        <f t="shared" ref="AK6:AS6" si="5">
IF(AK7="",NA(),AK7)</f>
        <v>
#N/A</v>
      </c>
      <c r="AL6" s="20" t="e">
        <f t="shared" si="5"/>
        <v>
#N/A</v>
      </c>
      <c r="AM6" s="20" t="e">
        <f t="shared" si="5"/>
        <v>
#N/A</v>
      </c>
      <c r="AN6" s="20" t="e">
        <f t="shared" si="5"/>
        <v>
#N/A</v>
      </c>
      <c r="AO6" s="20" t="e">
        <f t="shared" si="5"/>
        <v>
#N/A</v>
      </c>
      <c r="AP6" s="20" t="e">
        <f t="shared" si="5"/>
        <v>
#N/A</v>
      </c>
      <c r="AQ6" s="20" t="e">
        <f t="shared" si="5"/>
        <v>
#N/A</v>
      </c>
      <c r="AR6" s="20" t="e">
        <f t="shared" si="5"/>
        <v>
#N/A</v>
      </c>
      <c r="AS6" s="20" t="e">
        <f t="shared" si="5"/>
        <v>
#N/A</v>
      </c>
      <c r="AT6" s="20" t="str">
        <f>
IF(AT7="","",IF(AT7="-","【-】","【"&amp;SUBSTITUTE(TEXT(AT7,"#,##0.00"),"-","△")&amp;"】"))</f>
        <v/>
      </c>
      <c r="AU6" s="20" t="e">
        <f>
IF(AU7="",NA(),AU7)</f>
        <v>
#N/A</v>
      </c>
      <c r="AV6" s="20" t="e">
        <f t="shared" ref="AV6:BD6" si="6">
IF(AV7="",NA(),AV7)</f>
        <v>
#N/A</v>
      </c>
      <c r="AW6" s="20" t="e">
        <f t="shared" si="6"/>
        <v>
#N/A</v>
      </c>
      <c r="AX6" s="20" t="e">
        <f t="shared" si="6"/>
        <v>
#N/A</v>
      </c>
      <c r="AY6" s="20" t="e">
        <f t="shared" si="6"/>
        <v>
#N/A</v>
      </c>
      <c r="AZ6" s="20" t="e">
        <f t="shared" si="6"/>
        <v>
#N/A</v>
      </c>
      <c r="BA6" s="20" t="e">
        <f t="shared" si="6"/>
        <v>
#N/A</v>
      </c>
      <c r="BB6" s="20" t="e">
        <f t="shared" si="6"/>
        <v>
#N/A</v>
      </c>
      <c r="BC6" s="20" t="e">
        <f t="shared" si="6"/>
        <v>
#N/A</v>
      </c>
      <c r="BD6" s="20" t="e">
        <f t="shared" si="6"/>
        <v>
#N/A</v>
      </c>
      <c r="BE6" s="20" t="str">
        <f>
IF(BE7="","",IF(BE7="-","【-】","【"&amp;SUBSTITUTE(TEXT(BE7,"#,##0.00"),"-","△")&amp;"】"))</f>
        <v/>
      </c>
      <c r="BF6" s="20">
        <f>
IF(BF7="",NA(),BF7)</f>
        <v>
0</v>
      </c>
      <c r="BG6" s="20">
        <f t="shared" ref="BG6:BO6" si="7">
IF(BG7="",NA(),BG7)</f>
        <v>
0</v>
      </c>
      <c r="BH6" s="20">
        <f t="shared" si="7"/>
        <v>
0</v>
      </c>
      <c r="BI6" s="20">
        <f t="shared" si="7"/>
        <v>
0</v>
      </c>
      <c r="BJ6" s="20">
        <f t="shared" si="7"/>
        <v>
0</v>
      </c>
      <c r="BK6" s="21">
        <f t="shared" si="7"/>
        <v>
407.42</v>
      </c>
      <c r="BL6" s="21">
        <f t="shared" si="7"/>
        <v>
296.89</v>
      </c>
      <c r="BM6" s="21">
        <f t="shared" si="7"/>
        <v>
270.57</v>
      </c>
      <c r="BN6" s="21">
        <f t="shared" si="7"/>
        <v>
294.27</v>
      </c>
      <c r="BO6" s="21">
        <f t="shared" si="7"/>
        <v>
294.08999999999997</v>
      </c>
      <c r="BP6" s="20" t="str">
        <f>
IF(BP7="","",IF(BP7="-","【-】","【"&amp;SUBSTITUTE(TEXT(BP7,"#,##0.00"),"-","△")&amp;"】"))</f>
        <v>
【310.14】</v>
      </c>
      <c r="BQ6" s="21">
        <f>
IF(BQ7="",NA(),BQ7)</f>
        <v>
104.76</v>
      </c>
      <c r="BR6" s="21">
        <f t="shared" ref="BR6:BZ6" si="8">
IF(BR7="",NA(),BR7)</f>
        <v>
137.52000000000001</v>
      </c>
      <c r="BS6" s="21">
        <f t="shared" si="8"/>
        <v>
146.21</v>
      </c>
      <c r="BT6" s="21">
        <f t="shared" si="8"/>
        <v>
155.55000000000001</v>
      </c>
      <c r="BU6" s="21">
        <f t="shared" si="8"/>
        <v>
201.02</v>
      </c>
      <c r="BV6" s="21">
        <f t="shared" si="8"/>
        <v>
57.08</v>
      </c>
      <c r="BW6" s="21">
        <f t="shared" si="8"/>
        <v>
63.06</v>
      </c>
      <c r="BX6" s="21">
        <f t="shared" si="8"/>
        <v>
62.5</v>
      </c>
      <c r="BY6" s="21">
        <f t="shared" si="8"/>
        <v>
60.59</v>
      </c>
      <c r="BZ6" s="21">
        <f t="shared" si="8"/>
        <v>
60</v>
      </c>
      <c r="CA6" s="20" t="str">
        <f>
IF(CA7="","",IF(CA7="-","【-】","【"&amp;SUBSTITUTE(TEXT(CA7,"#,##0.00"),"-","△")&amp;"】"))</f>
        <v>
【57.71】</v>
      </c>
      <c r="CB6" s="21">
        <f>
IF(CB7="",NA(),CB7)</f>
        <v>
200.72</v>
      </c>
      <c r="CC6" s="21">
        <f t="shared" ref="CC6:CK6" si="9">
IF(CC7="",NA(),CC7)</f>
        <v>
192.62</v>
      </c>
      <c r="CD6" s="21">
        <f t="shared" si="9"/>
        <v>
176.43</v>
      </c>
      <c r="CE6" s="21">
        <f t="shared" si="9"/>
        <v>
165.01</v>
      </c>
      <c r="CF6" s="21">
        <f t="shared" si="9"/>
        <v>
129.1</v>
      </c>
      <c r="CG6" s="21">
        <f t="shared" si="9"/>
        <v>
286.86</v>
      </c>
      <c r="CH6" s="21">
        <f t="shared" si="9"/>
        <v>
264.77</v>
      </c>
      <c r="CI6" s="21">
        <f t="shared" si="9"/>
        <v>
269.33</v>
      </c>
      <c r="CJ6" s="21">
        <f t="shared" si="9"/>
        <v>
280.23</v>
      </c>
      <c r="CK6" s="21">
        <f t="shared" si="9"/>
        <v>
282.70999999999998</v>
      </c>
      <c r="CL6" s="20" t="str">
        <f>
IF(CL7="","",IF(CL7="-","【-】","【"&amp;SUBSTITUTE(TEXT(CL7,"#,##0.00"),"-","△")&amp;"】"))</f>
        <v>
【286.17】</v>
      </c>
      <c r="CM6" s="21">
        <f>
IF(CM7="",NA(),CM7)</f>
        <v>
77.319999999999993</v>
      </c>
      <c r="CN6" s="21">
        <f t="shared" ref="CN6:CV6" si="10">
IF(CN7="",NA(),CN7)</f>
        <v>
60.82</v>
      </c>
      <c r="CO6" s="21">
        <f t="shared" si="10"/>
        <v>
67.010000000000005</v>
      </c>
      <c r="CP6" s="21">
        <f t="shared" si="10"/>
        <v>
54.55</v>
      </c>
      <c r="CQ6" s="21">
        <f t="shared" si="10"/>
        <v>
57.02</v>
      </c>
      <c r="CR6" s="21">
        <f t="shared" si="10"/>
        <v>
57.22</v>
      </c>
      <c r="CS6" s="21">
        <f t="shared" si="10"/>
        <v>
59.94</v>
      </c>
      <c r="CT6" s="21">
        <f t="shared" si="10"/>
        <v>
59.64</v>
      </c>
      <c r="CU6" s="21">
        <f t="shared" si="10"/>
        <v>
58.19</v>
      </c>
      <c r="CV6" s="21">
        <f t="shared" si="10"/>
        <v>
56.52</v>
      </c>
      <c r="CW6" s="20" t="str">
        <f>
IF(CW7="","",IF(CW7="-","【-】","【"&amp;SUBSTITUTE(TEXT(CW7,"#,##0.00"),"-","△")&amp;"】"))</f>
        <v>
【56.80】</v>
      </c>
      <c r="CX6" s="21">
        <f>
IF(CX7="",NA(),CX7)</f>
        <v>
100</v>
      </c>
      <c r="CY6" s="21">
        <f t="shared" ref="CY6:DG6" si="11">
IF(CY7="",NA(),CY7)</f>
        <v>
100</v>
      </c>
      <c r="CZ6" s="21">
        <f t="shared" si="11"/>
        <v>
100</v>
      </c>
      <c r="DA6" s="21">
        <f t="shared" si="11"/>
        <v>
100</v>
      </c>
      <c r="DB6" s="21">
        <f t="shared" si="11"/>
        <v>
100</v>
      </c>
      <c r="DC6" s="21">
        <f t="shared" si="11"/>
        <v>
67.290000000000006</v>
      </c>
      <c r="DD6" s="21">
        <f t="shared" si="11"/>
        <v>
89.66</v>
      </c>
      <c r="DE6" s="21">
        <f t="shared" si="11"/>
        <v>
90.63</v>
      </c>
      <c r="DF6" s="21">
        <f t="shared" si="11"/>
        <v>
87.8</v>
      </c>
      <c r="DG6" s="21">
        <f t="shared" si="11"/>
        <v>
88.43</v>
      </c>
      <c r="DH6" s="20" t="str">
        <f>
IF(DH7="","",IF(DH7="-","【-】","【"&amp;SUBSTITUTE(TEXT(DH7,"#,##0.00"),"-","△")&amp;"】"))</f>
        <v>
【83.38】</v>
      </c>
      <c r="DI6" s="20" t="e">
        <f>
IF(DI7="",NA(),DI7)</f>
        <v>
#N/A</v>
      </c>
      <c r="DJ6" s="20" t="e">
        <f t="shared" ref="DJ6:DR6" si="12">
IF(DJ7="",NA(),DJ7)</f>
        <v>
#N/A</v>
      </c>
      <c r="DK6" s="20" t="e">
        <f t="shared" si="12"/>
        <v>
#N/A</v>
      </c>
      <c r="DL6" s="20" t="e">
        <f t="shared" si="12"/>
        <v>
#N/A</v>
      </c>
      <c r="DM6" s="20" t="e">
        <f t="shared" si="12"/>
        <v>
#N/A</v>
      </c>
      <c r="DN6" s="20" t="e">
        <f t="shared" si="12"/>
        <v>
#N/A</v>
      </c>
      <c r="DO6" s="20" t="e">
        <f t="shared" si="12"/>
        <v>
#N/A</v>
      </c>
      <c r="DP6" s="20" t="e">
        <f t="shared" si="12"/>
        <v>
#N/A</v>
      </c>
      <c r="DQ6" s="20" t="e">
        <f t="shared" si="12"/>
        <v>
#N/A</v>
      </c>
      <c r="DR6" s="20" t="e">
        <f t="shared" si="12"/>
        <v>
#N/A</v>
      </c>
      <c r="DS6" s="20" t="str">
        <f>
IF(DS7="","",IF(DS7="-","【-】","【"&amp;SUBSTITUTE(TEXT(DS7,"#,##0.00"),"-","△")&amp;"】"))</f>
        <v/>
      </c>
      <c r="DT6" s="20" t="e">
        <f>
IF(DT7="",NA(),DT7)</f>
        <v>
#N/A</v>
      </c>
      <c r="DU6" s="20" t="e">
        <f t="shared" ref="DU6:EC6" si="13">
IF(DU7="",NA(),DU7)</f>
        <v>
#N/A</v>
      </c>
      <c r="DV6" s="20" t="e">
        <f t="shared" si="13"/>
        <v>
#N/A</v>
      </c>
      <c r="DW6" s="20" t="e">
        <f t="shared" si="13"/>
        <v>
#N/A</v>
      </c>
      <c r="DX6" s="20" t="e">
        <f t="shared" si="13"/>
        <v>
#N/A</v>
      </c>
      <c r="DY6" s="20" t="e">
        <f t="shared" si="13"/>
        <v>
#N/A</v>
      </c>
      <c r="DZ6" s="20" t="e">
        <f t="shared" si="13"/>
        <v>
#N/A</v>
      </c>
      <c r="EA6" s="20" t="e">
        <f t="shared" si="13"/>
        <v>
#N/A</v>
      </c>
      <c r="EB6" s="20" t="e">
        <f t="shared" si="13"/>
        <v>
#N/A</v>
      </c>
      <c r="EC6" s="20" t="e">
        <f t="shared" si="13"/>
        <v>
#N/A</v>
      </c>
      <c r="ED6" s="20" t="str">
        <f>
IF(ED7="","",IF(ED7="-","【-】","【"&amp;SUBSTITUTE(TEXT(ED7,"#,##0.00"),"-","△")&amp;"】"))</f>
        <v/>
      </c>
      <c r="EE6" s="21" t="str">
        <f>
IF(EE7="",NA(),EE7)</f>
        <v>
-</v>
      </c>
      <c r="EF6" s="21" t="str">
        <f t="shared" ref="EF6:EN6" si="14">
IF(EF7="",NA(),EF7)</f>
        <v>
-</v>
      </c>
      <c r="EG6" s="21" t="str">
        <f t="shared" si="14"/>
        <v>
-</v>
      </c>
      <c r="EH6" s="21" t="str">
        <f t="shared" si="14"/>
        <v>
-</v>
      </c>
      <c r="EI6" s="21" t="str">
        <f t="shared" si="14"/>
        <v>
-</v>
      </c>
      <c r="EJ6" s="21" t="str">
        <f t="shared" si="14"/>
        <v>
-</v>
      </c>
      <c r="EK6" s="21" t="str">
        <f t="shared" si="14"/>
        <v>
-</v>
      </c>
      <c r="EL6" s="21" t="str">
        <f t="shared" si="14"/>
        <v>
-</v>
      </c>
      <c r="EM6" s="21" t="str">
        <f t="shared" si="14"/>
        <v>
-</v>
      </c>
      <c r="EN6" s="21" t="str">
        <f t="shared" si="14"/>
        <v>
-</v>
      </c>
      <c r="EO6" s="20" t="str">
        <f>
IF(EO7="","",IF(EO7="-","【-】","【"&amp;SUBSTITUTE(TEXT(EO7,"#,##0.00"),"-","△")&amp;"】"))</f>
        <v>
【-】</v>
      </c>
    </row>
    <row r="7" spans="1:145" s="22" customFormat="1" x14ac:dyDescent="0.2">
      <c r="A7" s="14"/>
      <c r="B7" s="23">
        <v>
2021</v>
      </c>
      <c r="C7" s="23">
        <v>
134023</v>
      </c>
      <c r="D7" s="23">
        <v>
47</v>
      </c>
      <c r="E7" s="23">
        <v>
18</v>
      </c>
      <c r="F7" s="23">
        <v>
0</v>
      </c>
      <c r="G7" s="23">
        <v>
0</v>
      </c>
      <c r="H7" s="23" t="s">
        <v>
98</v>
      </c>
      <c r="I7" s="23" t="s">
        <v>
99</v>
      </c>
      <c r="J7" s="23" t="s">
        <v>
100</v>
      </c>
      <c r="K7" s="23" t="s">
        <v>
101</v>
      </c>
      <c r="L7" s="23" t="s">
        <v>
102</v>
      </c>
      <c r="M7" s="23" t="s">
        <v>
103</v>
      </c>
      <c r="N7" s="24" t="s">
        <v>
104</v>
      </c>
      <c r="O7" s="24" t="s">
        <v>
105</v>
      </c>
      <c r="P7" s="24">
        <v>
100</v>
      </c>
      <c r="Q7" s="24">
        <v>
100</v>
      </c>
      <c r="R7" s="24">
        <v>
4400</v>
      </c>
      <c r="S7" s="24">
        <v>
170</v>
      </c>
      <c r="T7" s="24">
        <v>
5.96</v>
      </c>
      <c r="U7" s="24">
        <v>
28.52</v>
      </c>
      <c r="V7" s="24">
        <v>
149</v>
      </c>
      <c r="W7" s="24">
        <v>
0.45</v>
      </c>
      <c r="X7" s="24">
        <v>
331.11</v>
      </c>
      <c r="Y7" s="24">
        <v>
114.87</v>
      </c>
      <c r="Z7" s="24">
        <v>
244.33</v>
      </c>
      <c r="AA7" s="24">
        <v>
199.59</v>
      </c>
      <c r="AB7" s="24">
        <v>
118.44</v>
      </c>
      <c r="AC7" s="24">
        <v>
108.19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
0</v>
      </c>
      <c r="BG7" s="24">
        <v>
0</v>
      </c>
      <c r="BH7" s="24">
        <v>
0</v>
      </c>
      <c r="BI7" s="24">
        <v>
0</v>
      </c>
      <c r="BJ7" s="24">
        <v>
0</v>
      </c>
      <c r="BK7" s="24">
        <v>
407.42</v>
      </c>
      <c r="BL7" s="24">
        <v>
296.89</v>
      </c>
      <c r="BM7" s="24">
        <v>
270.57</v>
      </c>
      <c r="BN7" s="24">
        <v>
294.27</v>
      </c>
      <c r="BO7" s="24">
        <v>
294.08999999999997</v>
      </c>
      <c r="BP7" s="24">
        <v>
310.14</v>
      </c>
      <c r="BQ7" s="24">
        <v>
104.76</v>
      </c>
      <c r="BR7" s="24">
        <v>
137.52000000000001</v>
      </c>
      <c r="BS7" s="24">
        <v>
146.21</v>
      </c>
      <c r="BT7" s="24">
        <v>
155.55000000000001</v>
      </c>
      <c r="BU7" s="24">
        <v>
201.02</v>
      </c>
      <c r="BV7" s="24">
        <v>
57.08</v>
      </c>
      <c r="BW7" s="24">
        <v>
63.06</v>
      </c>
      <c r="BX7" s="24">
        <v>
62.5</v>
      </c>
      <c r="BY7" s="24">
        <v>
60.59</v>
      </c>
      <c r="BZ7" s="24">
        <v>
60</v>
      </c>
      <c r="CA7" s="24">
        <v>
57.71</v>
      </c>
      <c r="CB7" s="24">
        <v>
200.72</v>
      </c>
      <c r="CC7" s="24">
        <v>
192.62</v>
      </c>
      <c r="CD7" s="24">
        <v>
176.43</v>
      </c>
      <c r="CE7" s="24">
        <v>
165.01</v>
      </c>
      <c r="CF7" s="24">
        <v>
129.1</v>
      </c>
      <c r="CG7" s="24">
        <v>
286.86</v>
      </c>
      <c r="CH7" s="24">
        <v>
264.77</v>
      </c>
      <c r="CI7" s="24">
        <v>
269.33</v>
      </c>
      <c r="CJ7" s="24">
        <v>
280.23</v>
      </c>
      <c r="CK7" s="24">
        <v>
282.70999999999998</v>
      </c>
      <c r="CL7" s="24">
        <v>
286.17</v>
      </c>
      <c r="CM7" s="24">
        <v>
77.319999999999993</v>
      </c>
      <c r="CN7" s="24">
        <v>
60.82</v>
      </c>
      <c r="CO7" s="24">
        <v>
67.010000000000005</v>
      </c>
      <c r="CP7" s="24">
        <v>
54.55</v>
      </c>
      <c r="CQ7" s="24">
        <v>
57.02</v>
      </c>
      <c r="CR7" s="24">
        <v>
57.22</v>
      </c>
      <c r="CS7" s="24">
        <v>
59.94</v>
      </c>
      <c r="CT7" s="24">
        <v>
59.64</v>
      </c>
      <c r="CU7" s="24">
        <v>
58.19</v>
      </c>
      <c r="CV7" s="24">
        <v>
56.52</v>
      </c>
      <c r="CW7" s="24">
        <v>
56.8</v>
      </c>
      <c r="CX7" s="24">
        <v>
100</v>
      </c>
      <c r="CY7" s="24">
        <v>
100</v>
      </c>
      <c r="CZ7" s="24">
        <v>
100</v>
      </c>
      <c r="DA7" s="24">
        <v>
100</v>
      </c>
      <c r="DB7" s="24">
        <v>
100</v>
      </c>
      <c r="DC7" s="24">
        <v>
67.290000000000006</v>
      </c>
      <c r="DD7" s="24">
        <v>
89.66</v>
      </c>
      <c r="DE7" s="24">
        <v>
90.63</v>
      </c>
      <c r="DF7" s="24">
        <v>
87.8</v>
      </c>
      <c r="DG7" s="24">
        <v>
88.43</v>
      </c>
      <c r="DH7" s="24">
        <v>
83.38</v>
      </c>
      <c r="DI7" s="24"/>
      <c r="DJ7" s="24"/>
      <c r="DK7" s="24"/>
      <c r="DL7" s="24"/>
      <c r="DM7" s="24"/>
      <c r="DN7" s="24"/>
      <c r="DO7" s="24"/>
      <c r="DP7" s="24"/>
      <c r="DQ7" s="24"/>
      <c r="DR7" s="24"/>
      <c r="DS7" s="24"/>
      <c r="DT7" s="24"/>
      <c r="DU7" s="24"/>
      <c r="DV7" s="24"/>
      <c r="DW7" s="24"/>
      <c r="DX7" s="24"/>
      <c r="DY7" s="24"/>
      <c r="DZ7" s="24"/>
      <c r="EA7" s="24"/>
      <c r="EB7" s="24"/>
      <c r="EC7" s="24"/>
      <c r="ED7" s="24"/>
      <c r="EE7" s="24" t="s">
        <v>
104</v>
      </c>
      <c r="EF7" s="24" t="s">
        <v>
104</v>
      </c>
      <c r="EG7" s="24" t="s">
        <v>
104</v>
      </c>
      <c r="EH7" s="24" t="s">
        <v>
104</v>
      </c>
      <c r="EI7" s="24" t="s">
        <v>
104</v>
      </c>
      <c r="EJ7" s="24" t="s">
        <v>
104</v>
      </c>
      <c r="EK7" s="24" t="s">
        <v>
104</v>
      </c>
      <c r="EL7" s="24" t="s">
        <v>
104</v>
      </c>
      <c r="EM7" s="24" t="s">
        <v>
104</v>
      </c>
      <c r="EN7" s="24" t="s">
        <v>
104</v>
      </c>
      <c r="EO7" s="24" t="s">
        <v>
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
106</v>
      </c>
      <c r="C9" s="26" t="s">
        <v>
107</v>
      </c>
      <c r="D9" s="26" t="s">
        <v>
108</v>
      </c>
      <c r="E9" s="26" t="s">
        <v>
109</v>
      </c>
      <c r="F9" s="26" t="s">
        <v>
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
48</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5" x14ac:dyDescent="0.2">
      <c r="B11">
        <v>
4</v>
      </c>
      <c r="C11">
        <v>
3</v>
      </c>
      <c r="D11">
        <v>
2</v>
      </c>
      <c r="E11">
        <v>
1</v>
      </c>
      <c r="F11">
        <v>
0</v>
      </c>
      <c r="G11" t="s">
        <v>
111</v>
      </c>
    </row>
    <row r="12" spans="1:145" x14ac:dyDescent="0.2">
      <c r="B12">
        <v>
1</v>
      </c>
      <c r="C12">
        <v>
1</v>
      </c>
      <c r="D12">
        <v>
1</v>
      </c>
      <c r="E12">
        <v>
2</v>
      </c>
      <c r="F12">
        <v>
3</v>
      </c>
      <c r="G12" t="s">
        <v>
112</v>
      </c>
    </row>
    <row r="13" spans="1:145" x14ac:dyDescent="0.2">
      <c r="B13" t="s">
        <v>
113</v>
      </c>
      <c r="C13" t="s">
        <v>
114</v>
      </c>
      <c r="D13" t="s">
        <v>
115</v>
      </c>
      <c r="E13" t="s">
        <v>
116</v>
      </c>
      <c r="F13" t="s">
        <v>
115</v>
      </c>
      <c r="G13" t="s">
        <v>
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2022-12-01T02:07:09Z</dcterms:created>
  <dcterms:modified xsi:type="dcterms:W3CDTF">2023-02-07T09:54:45Z</dcterms:modified>
  <cp:category/>
</cp:coreProperties>
</file>