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FRxq6Axobh9+QAJ+duOCFqTAn5cR3uuWJ7ox4Fb/jkMqhw9o6y1KyhVWE8DCy4WLdxWy7fmCdG/JDzGfSV/Gjw==" workbookSaltValue="UV7w5inT7jW2exZX0PqT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L10" i="4"/>
  <c r="AD10" i="4"/>
  <c r="P10" i="4"/>
  <c r="B10" i="4"/>
  <c r="AT8" i="4"/>
  <c r="AL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<sst xmlns="http://schemas.openxmlformats.org/spreadsheetml/2006/main" count="241" uniqueCount="120">
  <si>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</si>
  <si>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</si>
  <si>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</si>
  <si>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</si>
  <si>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</si>
  <si>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</si>
  <si>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</si>
  <si>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</si>
  <si>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</si>
  <si>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</si>
  <si>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</si>
  <si>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</si>
  <si>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</si>
  <si>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</si>
  <si>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</si>
  <si>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</si>
  <si>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</si>
  <si>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</si>
  <si>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</si>
  <si>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</si>
  <si>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</si>
  <si>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</si>
  <si>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</si>
  <si>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</si>
  <si>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</si>
  <si>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</si>
  <si>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</si>
  <si>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</si>
  <si>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</si>
  <si>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</si>
  <si>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</si>
  <si>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</si>
  <si>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</si>
  <si>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</si>
  <si>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</si>
  <si>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</si>
  <si>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</si>
  <si>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</si>
  <si>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</si>
  <si>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</si>
  <si>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</si>
  <si>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</si>
  <si>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</si>
  <si>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</si>
  <si>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</si>
  <si>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</si>
  <si>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</si>
  <si>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</si>
  <si>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</si>
  <si>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</si>
  <si>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</si>
  <si>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</si>
  <si>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</si>
  <si>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</si>
  <si>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</si>
  <si>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</si>
  <si>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</si>
  <si>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</si>
  <si>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</si>
  <si>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</si>
  <si>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</si>
  <si>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</si>
  <si>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</si>
  <si>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</si>
  <si>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</si>
  <si>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</si>
  <si>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</si>
  <si>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</si>
  <si>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</si>
  <si>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</si>
  <si>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</si>
  <si>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</si>
  <si>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</si>
  <si>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</si>
  <si>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</si>
  <si>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</si>
  <si>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</si>
  <si>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</si>
  <si>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</si>
  <si>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</si>
  <si>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</si>
  <si>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</si>
  <si>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</si>
  <si>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</si>
  <si>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</si>
  <si>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</si>
  <si>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</si>
  <si>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</si>
  <si>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</si>
  <si>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</si>
  <si>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</si>
  <si>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</si>
  <si>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</si>
  <si>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</si>
  <si>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</si>
  <si>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</si>
  <si>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</si>
  <si>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</si>
  <si>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</si>
  <si>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</si>
  <si>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</si>
  <si>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</si>
  <si>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</si>
  <si>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</si>
  <si>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</si>
  <si>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</si>
  <si>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</si>
  <si>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</si>
  <si>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</si>
  <si>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</si>
  <si>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</si>
  <si>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</si>
  <si>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</si>
  <si>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</si>
  <si>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</si>
  <si>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</si>
  <si>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</si>
  <si>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全体を通して、経営指標は概ね高い水準を維持しており、健全な経営状況を確保できていると言えるが、令和元年度決算については、維持管理費の増加などの要因により、前年度に比べ①収益的収支比率や⑤経費回収率の数値が下がっていることについて留意する必要がある。
　今後見込まれる人口減少等に伴う使用料収入の減少、下水道施設の老朽化に伴う維持管理費の増加などの課題に対応するため、過去の使用料の余剰金を積み立てた基金を活用し、下水道施設の更新需要に対する負担の平準化を図るとともに、令和２年度に策定を予定している経営戦略に基づき、長期的な財政見通しを踏まえた事業経営を行っていく。</t>
    <rPh sb="20" eb="22">
      <t>イジ</t>
    </rPh>
    <rPh sb="27" eb="29">
      <t>ケンゼン</t>
    </rPh>
    <rPh sb="30" eb="32">
      <t>ケイエイ</t>
    </rPh>
    <rPh sb="32" eb="34">
      <t>ジョウキョウ</t>
    </rPh>
    <rPh sb="35" eb="37">
      <t>カクホ</t>
    </rPh>
    <rPh sb="43" eb="44">
      <t>イ</t>
    </rPh>
    <rPh sb="48" eb="50">
      <t>レイワ</t>
    </rPh>
    <rPh sb="50" eb="52">
      <t>ガンネン</t>
    </rPh>
    <rPh sb="52" eb="53">
      <t>ド</t>
    </rPh>
    <rPh sb="53" eb="55">
      <t>ケッサン</t>
    </rPh>
    <rPh sb="61" eb="63">
      <t>イジ</t>
    </rPh>
    <rPh sb="63" eb="66">
      <t>カンリヒ</t>
    </rPh>
    <rPh sb="67" eb="69">
      <t>ゾウカ</t>
    </rPh>
    <rPh sb="72" eb="74">
      <t>ヨウイン</t>
    </rPh>
    <rPh sb="78" eb="81">
      <t>ゼンネンド</t>
    </rPh>
    <rPh sb="82" eb="83">
      <t>クラ</t>
    </rPh>
    <rPh sb="85" eb="88">
      <t>シュウエキテキ</t>
    </rPh>
    <rPh sb="88" eb="90">
      <t>シュウシ</t>
    </rPh>
    <rPh sb="90" eb="92">
      <t>ヒリツ</t>
    </rPh>
    <rPh sb="94" eb="96">
      <t>ケイヒ</t>
    </rPh>
    <rPh sb="96" eb="98">
      <t>カイシュウ</t>
    </rPh>
    <rPh sb="98" eb="99">
      <t>リツ</t>
    </rPh>
    <rPh sb="100" eb="102">
      <t>スウチ</t>
    </rPh>
    <rPh sb="103" eb="104">
      <t>サ</t>
    </rPh>
    <rPh sb="115" eb="117">
      <t>リュウイ</t>
    </rPh>
    <rPh sb="119" eb="121">
      <t>ヒツヨウ</t>
    </rPh>
    <rPh sb="127" eb="129">
      <t>コンゴ</t>
    </rPh>
    <rPh sb="129" eb="131">
      <t>ミコ</t>
    </rPh>
    <rPh sb="134" eb="136">
      <t>ジンコウ</t>
    </rPh>
    <rPh sb="136" eb="138">
      <t>ゲンショウ</t>
    </rPh>
    <rPh sb="138" eb="139">
      <t>トウ</t>
    </rPh>
    <rPh sb="140" eb="141">
      <t>トモナ</t>
    </rPh>
    <rPh sb="142" eb="145">
      <t>シヨウリョウ</t>
    </rPh>
    <rPh sb="145" eb="147">
      <t>シュウニュウ</t>
    </rPh>
    <rPh sb="148" eb="150">
      <t>ゲンショウ</t>
    </rPh>
    <rPh sb="174" eb="176">
      <t>カダイ</t>
    </rPh>
    <rPh sb="177" eb="179">
      <t>タイオウ</t>
    </rPh>
    <rPh sb="184" eb="186">
      <t>カコ</t>
    </rPh>
    <rPh sb="187" eb="190">
      <t>シヨウリョウ</t>
    </rPh>
    <rPh sb="191" eb="193">
      <t>ヨジョウ</t>
    </rPh>
    <rPh sb="193" eb="194">
      <t>キン</t>
    </rPh>
    <rPh sb="195" eb="196">
      <t>ツ</t>
    </rPh>
    <rPh sb="197" eb="198">
      <t>タ</t>
    </rPh>
    <rPh sb="200" eb="202">
      <t>キキン</t>
    </rPh>
    <rPh sb="203" eb="205">
      <t>カツヨウ</t>
    </rPh>
    <rPh sb="207" eb="210">
      <t>ゲスイドウ</t>
    </rPh>
    <rPh sb="210" eb="212">
      <t>シセツ</t>
    </rPh>
    <rPh sb="213" eb="215">
      <t>コウシン</t>
    </rPh>
    <rPh sb="215" eb="217">
      <t>ジュヨウ</t>
    </rPh>
    <rPh sb="218" eb="219">
      <t>タイ</t>
    </rPh>
    <rPh sb="221" eb="223">
      <t>フタン</t>
    </rPh>
    <rPh sb="224" eb="227">
      <t>ヘイジュンカ</t>
    </rPh>
    <rPh sb="228" eb="229">
      <t>ハカ</t>
    </rPh>
    <rPh sb="235" eb="237">
      <t>レイワ</t>
    </rPh>
    <rPh sb="238" eb="240">
      <t>ネンド</t>
    </rPh>
    <rPh sb="241" eb="243">
      <t>サクテイ</t>
    </rPh>
    <rPh sb="244" eb="246">
      <t>ヨテイ</t>
    </rPh>
    <rPh sb="250" eb="252">
      <t>ケイエイ</t>
    </rPh>
    <rPh sb="252" eb="254">
      <t>センリャク</t>
    </rPh>
    <rPh sb="255" eb="256">
      <t>モト</t>
    </rPh>
    <rPh sb="259" eb="262">
      <t>チョウキテキ</t>
    </rPh>
    <rPh sb="263" eb="265">
      <t>ザイセイ</t>
    </rPh>
    <rPh sb="265" eb="267">
      <t>ミトオ</t>
    </rPh>
    <rPh sb="269" eb="270">
      <t>フ</t>
    </rPh>
    <rPh sb="273" eb="275">
      <t>ジギョウ</t>
    </rPh>
    <rPh sb="275" eb="277">
      <t>ケイエイ</t>
    </rPh>
    <rPh sb="278" eb="279">
      <t>オコナ</t>
    </rPh>
    <phoneticPr fontId="4"/>
  </si>
  <si>
    <t>　令和元年度の決算は、令和２年度より地方公営企業法の財務規定を適用し、公営企業会計へ移行することに伴う打切決算である。令和元年度における①収益的収支比率から⑥汚水処理原価までの各経営指標の数値は、打切決算の影響により増減する場合がある。
　①収益的収支比率は打切決算に伴う総収入の減少及び汚水の処理に要する東京都への負担金並びに施設修繕などに伴う維持管理費の増加により、数値は例年を下回ったものの、依然として高い水準を維持している。
　④企業債残高対事業規模比率は、昨年度と同様類似団体平均値や全国平均値に比べて大きく下回っている。
　⑤経費回収率は収益的収支比率と同様、打切決算の影響及び維持管理費の増加により数値は例年を下回ったものの、引き続き高い水準にある。過去に借入れた企業債の償還終了に伴い企業債償還金も減少傾向にあり、事業活動に必要な費用を使用料収入で賄うことができる健全な経営状況を維持している。
　⑥汚水処理原価は、打切決算の影響により微減となっている。全国平均値を大きく下回っている状況であるが、今後下水道施設の更新需要が発生し、維持管理費が増加していくことが想定されることから、事業の委託による費用節減を図りながら、汚水処理費用の動向を注視していく必要がある。
　⑧水洗化率については、市内建築物の建替え、改造や改便などに伴い、微増となっている。</t>
    <rPh sb="35" eb="37">
      <t>コウエイ</t>
    </rPh>
    <rPh sb="37" eb="39">
      <t>キギョウ</t>
    </rPh>
    <rPh sb="39" eb="41">
      <t>カイケイ</t>
    </rPh>
    <rPh sb="42" eb="44">
      <t>イコウ</t>
    </rPh>
    <rPh sb="59" eb="61">
      <t>レイワ</t>
    </rPh>
    <rPh sb="61" eb="63">
      <t>ガンネン</t>
    </rPh>
    <rPh sb="63" eb="64">
      <t>ド</t>
    </rPh>
    <rPh sb="88" eb="91">
      <t>カクケイエイ</t>
    </rPh>
    <rPh sb="91" eb="93">
      <t>シヒョウ</t>
    </rPh>
    <rPh sb="94" eb="96">
      <t>スウチ</t>
    </rPh>
    <rPh sb="98" eb="100">
      <t>ウチキ</t>
    </rPh>
    <rPh sb="100" eb="102">
      <t>ケッサン</t>
    </rPh>
    <rPh sb="103" eb="105">
      <t>エイキョウ</t>
    </rPh>
    <rPh sb="108" eb="110">
      <t>ゾウゲン</t>
    </rPh>
    <rPh sb="112" eb="114">
      <t>バアイ</t>
    </rPh>
    <rPh sb="129" eb="131">
      <t>ウチキ</t>
    </rPh>
    <rPh sb="131" eb="133">
      <t>ケッサン</t>
    </rPh>
    <rPh sb="134" eb="135">
      <t>トモナ</t>
    </rPh>
    <rPh sb="136" eb="139">
      <t>ソウシュウニュウ</t>
    </rPh>
    <rPh sb="140" eb="142">
      <t>ゲンショウ</t>
    </rPh>
    <rPh sb="142" eb="143">
      <t>オヨ</t>
    </rPh>
    <rPh sb="144" eb="146">
      <t>オスイ</t>
    </rPh>
    <rPh sb="147" eb="149">
      <t>ショリ</t>
    </rPh>
    <rPh sb="150" eb="151">
      <t>ヨウ</t>
    </rPh>
    <rPh sb="153" eb="156">
      <t>トウキョウト</t>
    </rPh>
    <rPh sb="158" eb="161">
      <t>フタンキン</t>
    </rPh>
    <rPh sb="161" eb="162">
      <t>ナラ</t>
    </rPh>
    <rPh sb="164" eb="166">
      <t>シセツ</t>
    </rPh>
    <rPh sb="166" eb="168">
      <t>シュウゼン</t>
    </rPh>
    <rPh sb="171" eb="172">
      <t>トモナ</t>
    </rPh>
    <rPh sb="173" eb="175">
      <t>イジ</t>
    </rPh>
    <rPh sb="175" eb="178">
      <t>カンリヒ</t>
    </rPh>
    <rPh sb="179" eb="181">
      <t>ゾウカ</t>
    </rPh>
    <rPh sb="191" eb="193">
      <t>シタマワ</t>
    </rPh>
    <rPh sb="199" eb="201">
      <t>イゼン</t>
    </rPh>
    <rPh sb="204" eb="205">
      <t>タカ</t>
    </rPh>
    <rPh sb="206" eb="208">
      <t>スイジュン</t>
    </rPh>
    <rPh sb="209" eb="211">
      <t>イジ</t>
    </rPh>
    <rPh sb="275" eb="278">
      <t>シュウエキテキ</t>
    </rPh>
    <rPh sb="278" eb="280">
      <t>シュウシ</t>
    </rPh>
    <rPh sb="280" eb="282">
      <t>ヒリツ</t>
    </rPh>
    <rPh sb="283" eb="285">
      <t>ドウヨウ</t>
    </rPh>
    <rPh sb="286" eb="288">
      <t>ウチキ</t>
    </rPh>
    <rPh sb="288" eb="290">
      <t>ケッサン</t>
    </rPh>
    <rPh sb="291" eb="293">
      <t>エイキョウ</t>
    </rPh>
    <rPh sb="293" eb="294">
      <t>オヨ</t>
    </rPh>
    <rPh sb="295" eb="297">
      <t>イジ</t>
    </rPh>
    <rPh sb="297" eb="299">
      <t>カンリ</t>
    </rPh>
    <rPh sb="299" eb="300">
      <t>ヒ</t>
    </rPh>
    <rPh sb="301" eb="303">
      <t>ゾウカ</t>
    </rPh>
    <rPh sb="320" eb="321">
      <t>ヒ</t>
    </rPh>
    <rPh sb="322" eb="323">
      <t>ツヅ</t>
    </rPh>
    <rPh sb="324" eb="325">
      <t>タカ</t>
    </rPh>
    <rPh sb="326" eb="328">
      <t>スイジュン</t>
    </rPh>
    <rPh sb="332" eb="334">
      <t>カコ</t>
    </rPh>
    <rPh sb="335" eb="337">
      <t>カリイ</t>
    </rPh>
    <rPh sb="339" eb="341">
      <t>キギョウ</t>
    </rPh>
    <rPh sb="341" eb="342">
      <t>サイ</t>
    </rPh>
    <rPh sb="343" eb="345">
      <t>ショウカン</t>
    </rPh>
    <rPh sb="345" eb="347">
      <t>シュウリョウ</t>
    </rPh>
    <rPh sb="348" eb="349">
      <t>トモナ</t>
    </rPh>
    <rPh sb="376" eb="379">
      <t>シヨウリョウ</t>
    </rPh>
    <rPh sb="379" eb="381">
      <t>シュウニュウ</t>
    </rPh>
    <rPh sb="382" eb="383">
      <t>マカナ</t>
    </rPh>
    <rPh sb="390" eb="392">
      <t>ケンゼン</t>
    </rPh>
    <rPh sb="393" eb="395">
      <t>ケイエイ</t>
    </rPh>
    <rPh sb="395" eb="397">
      <t>ジョウキョウ</t>
    </rPh>
    <rPh sb="398" eb="400">
      <t>イジ</t>
    </rPh>
    <rPh sb="408" eb="410">
      <t>オスイ</t>
    </rPh>
    <rPh sb="410" eb="412">
      <t>ショリ</t>
    </rPh>
    <rPh sb="412" eb="414">
      <t>ゲンカ</t>
    </rPh>
    <rPh sb="416" eb="418">
      <t>ウチキ</t>
    </rPh>
    <rPh sb="418" eb="420">
      <t>ケッサン</t>
    </rPh>
    <rPh sb="421" eb="423">
      <t>エイキョウ</t>
    </rPh>
    <rPh sb="426" eb="428">
      <t>ビゲン</t>
    </rPh>
    <rPh sb="435" eb="437">
      <t>ゼンコク</t>
    </rPh>
    <rPh sb="437" eb="439">
      <t>ヘイキン</t>
    </rPh>
    <rPh sb="439" eb="440">
      <t>アタイ</t>
    </rPh>
    <rPh sb="441" eb="442">
      <t>オオ</t>
    </rPh>
    <rPh sb="444" eb="446">
      <t>シタマワ</t>
    </rPh>
    <rPh sb="450" eb="452">
      <t>ジョウキョウ</t>
    </rPh>
    <rPh sb="459" eb="462">
      <t>ゲスイドウ</t>
    </rPh>
    <rPh sb="465" eb="467">
      <t>コウシン</t>
    </rPh>
    <rPh sb="518" eb="520">
      <t>オスイ</t>
    </rPh>
    <rPh sb="520" eb="522">
      <t>ショリ</t>
    </rPh>
    <rPh sb="522" eb="524">
      <t>ヒヨウ</t>
    </rPh>
    <phoneticPr fontId="4"/>
  </si>
  <si>
    <t>　汚水管渠については、昭和47年度から整備を始め、特に昭和53年度から昭和60年度に全体整備の80％以上が集中しており、すでに30年以上経過した汚水管渠になっている。一般的には汚水管渠の耐用年数は50年と考えられているが、改築更新の最適化を図るため、整備年次や市の維持管理状況を考慮したストックマネジメント計画に基づき、更新工事を順次実施している。③管渠改善率も近年全国平均値を上回っている状況にある。
　令和２年度より地方公営企業法の財務規定を適用し、公営企業会計に移行することに伴い、老朽化の状況が経営指標により把握できるようになる。今後この指標なども参考にしながら、下水道施設の計画的な維持管理を実施していく。</t>
    <rPh sb="175" eb="177">
      <t>カンキョ</t>
    </rPh>
    <rPh sb="177" eb="179">
      <t>カイゼン</t>
    </rPh>
    <rPh sb="179" eb="180">
      <t>リツ</t>
    </rPh>
    <rPh sb="181" eb="183">
      <t>キンネン</t>
    </rPh>
    <rPh sb="183" eb="185">
      <t>ゼンコク</t>
    </rPh>
    <rPh sb="185" eb="187">
      <t>ヘイキン</t>
    </rPh>
    <rPh sb="187" eb="188">
      <t>アタイ</t>
    </rPh>
    <rPh sb="189" eb="191">
      <t>ウワマワ</t>
    </rPh>
    <rPh sb="195" eb="197">
      <t>ジョウキョウ</t>
    </rPh>
    <rPh sb="227" eb="229">
      <t>コウエイ</t>
    </rPh>
    <rPh sb="229" eb="231">
      <t>キギョウ</t>
    </rPh>
    <rPh sb="231" eb="233">
      <t>カイケイ</t>
    </rPh>
    <rPh sb="234" eb="236">
      <t>イコウ</t>
    </rPh>
    <rPh sb="241" eb="242">
      <t>トモナ</t>
    </rPh>
    <rPh sb="269" eb="271">
      <t>コンゴ</t>
    </rPh>
    <rPh sb="273" eb="275">
      <t>シヒョウ</t>
    </rPh>
    <rPh sb="278" eb="280">
      <t>サンコウ</t>
    </rPh>
    <rPh sb="286" eb="289">
      <t>ゲスイドウ</t>
    </rPh>
    <rPh sb="289" eb="291">
      <t>シセツ</t>
    </rPh>
    <rPh sb="292" eb="295">
      <t>ケイカクテキ</t>
    </rPh>
    <rPh sb="296" eb="298">
      <t>イジ</t>
    </rPh>
    <rPh sb="298" eb="300">
      <t>カンリ</t>
    </rPh>
    <rPh sb="301" eb="30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</si>
</sst>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0.85</c:v>
                </c:pt>
                <c:pt idx="2">
                  <c:v>0.15</c:v>
                </c:pt>
                <c:pt idx="3">
                  <c:v>0.17</c:v>
                </c:pt>
                <c:pt idx="4">
                  <c:v>0.36</c:v>
                </c:pt>
              </c:numCache>
            </c:numRef>
          </c:val>
          <c:extLst>
            <c:ext xmlns:c16="http://schemas.microsoft.com/office/drawing/2014/chart" uri="{C3380CC4-5D6E-409C-BE32-E72D297353CC}">
              <c16:uniqueId val="{00000000-A2C6-4921-A0B8-604A98F1A5D8}"/>
            </c:ext>
          </c:extLst>
        </c:ser>
        <c:dLbls>
          <c:showLegendKey val="0"/>
          <c:showVal val="0"/>
          <c:showCatName val="0"/>
          <c:showSerName val="0"/>
          <c:showPercent val="0"/>
          <c:showBubbleSize val="0"/>
        </c:dLbls>
        <c:gapWidth val="150"/>
        <c:axId val="362596568"/>
        <c:axId val="36259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A2C6-4921-A0B8-604A98F1A5D8}"/>
            </c:ext>
          </c:extLst>
        </c:ser>
        <c:dLbls>
          <c:showLegendKey val="0"/>
          <c:showVal val="0"/>
          <c:showCatName val="0"/>
          <c:showSerName val="0"/>
          <c:showPercent val="0"/>
          <c:showBubbleSize val="0"/>
        </c:dLbls>
        <c:marker val="1"/>
        <c:smooth val="0"/>
        <c:axId val="362596568"/>
        <c:axId val="362597352"/>
      </c:lineChart>
      <c:dateAx>
        <c:axId val="362596568"/>
        <c:scaling>
          <c:orientation val="minMax"/>
        </c:scaling>
        <c:delete val="1"/>
        <c:axPos val="b"/>
        <c:numFmt formatCode="&quot;H&quot;yy" sourceLinked="1"/>
        <c:majorTickMark val="none"/>
        <c:minorTickMark val="none"/>
        <c:tickLblPos val="none"/>
        <c:crossAx val="362597352"/>
        <c:crosses val="autoZero"/>
        <c:auto val="1"/>
        <c:lblOffset val="100"/>
        <c:baseTimeUnit val="years"/>
      </c:dateAx>
      <c:valAx>
        <c:axId val="36259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9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6B-4B98-A042-56A9507D9998}"/>
            </c:ext>
          </c:extLst>
        </c:ser>
        <c:dLbls>
          <c:showLegendKey val="0"/>
          <c:showVal val="0"/>
          <c:showCatName val="0"/>
          <c:showSerName val="0"/>
          <c:showPercent val="0"/>
          <c:showBubbleSize val="0"/>
        </c:dLbls>
        <c:gapWidth val="150"/>
        <c:axId val="363694200"/>
        <c:axId val="36369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E56B-4B98-A042-56A9507D9998}"/>
            </c:ext>
          </c:extLst>
        </c:ser>
        <c:dLbls>
          <c:showLegendKey val="0"/>
          <c:showVal val="0"/>
          <c:showCatName val="0"/>
          <c:showSerName val="0"/>
          <c:showPercent val="0"/>
          <c:showBubbleSize val="0"/>
        </c:dLbls>
        <c:marker val="1"/>
        <c:smooth val="0"/>
        <c:axId val="363694200"/>
        <c:axId val="363691064"/>
      </c:lineChart>
      <c:dateAx>
        <c:axId val="363694200"/>
        <c:scaling>
          <c:orientation val="minMax"/>
        </c:scaling>
        <c:delete val="1"/>
        <c:axPos val="b"/>
        <c:numFmt formatCode="&quot;H&quot;yy" sourceLinked="1"/>
        <c:majorTickMark val="none"/>
        <c:minorTickMark val="none"/>
        <c:tickLblPos val="none"/>
        <c:crossAx val="363691064"/>
        <c:crosses val="autoZero"/>
        <c:auto val="1"/>
        <c:lblOffset val="100"/>
        <c:baseTimeUnit val="years"/>
      </c:dateAx>
      <c:valAx>
        <c:axId val="36369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9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99.26</c:v>
                </c:pt>
                <c:pt idx="1">
                  <c:v>99.29</c:v>
                </c:pt>
                <c:pt idx="2">
                  <c:v>99.3</c:v>
                </c:pt>
                <c:pt idx="3">
                  <c:v>99.34</c:v>
                </c:pt>
                <c:pt idx="4">
                  <c:v>99.39</c:v>
                </c:pt>
              </c:numCache>
            </c:numRef>
          </c:val>
          <c:extLst>
            <c:ext xmlns:c16="http://schemas.microsoft.com/office/drawing/2014/chart" uri="{C3380CC4-5D6E-409C-BE32-E72D297353CC}">
              <c16:uniqueId val="{00000000-68A5-47CD-B156-8842F6F6312D}"/>
            </c:ext>
          </c:extLst>
        </c:ser>
        <c:dLbls>
          <c:showLegendKey val="0"/>
          <c:showVal val="0"/>
          <c:showCatName val="0"/>
          <c:showSerName val="0"/>
          <c:showPercent val="0"/>
          <c:showBubbleSize val="0"/>
        </c:dLbls>
        <c:gapWidth val="150"/>
        <c:axId val="363693024"/>
        <c:axId val="36369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68A5-47CD-B156-8842F6F6312D}"/>
            </c:ext>
          </c:extLst>
        </c:ser>
        <c:dLbls>
          <c:showLegendKey val="0"/>
          <c:showVal val="0"/>
          <c:showCatName val="0"/>
          <c:showSerName val="0"/>
          <c:showPercent val="0"/>
          <c:showBubbleSize val="0"/>
        </c:dLbls>
        <c:marker val="1"/>
        <c:smooth val="0"/>
        <c:axId val="363693024"/>
        <c:axId val="363694984"/>
      </c:lineChart>
      <c:dateAx>
        <c:axId val="363693024"/>
        <c:scaling>
          <c:orientation val="minMax"/>
        </c:scaling>
        <c:delete val="1"/>
        <c:axPos val="b"/>
        <c:numFmt formatCode="&quot;H&quot;yy" sourceLinked="1"/>
        <c:majorTickMark val="none"/>
        <c:minorTickMark val="none"/>
        <c:tickLblPos val="none"/>
        <c:crossAx val="363694984"/>
        <c:crosses val="autoZero"/>
        <c:auto val="1"/>
        <c:lblOffset val="100"/>
        <c:baseTimeUnit val="years"/>
      </c:dateAx>
      <c:valAx>
        <c:axId val="36369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134.83000000000001</c:v>
                </c:pt>
                <c:pt idx="1">
                  <c:v>136.74</c:v>
                </c:pt>
                <c:pt idx="2">
                  <c:v>134.29</c:v>
                </c:pt>
                <c:pt idx="3">
                  <c:v>140.66</c:v>
                </c:pt>
                <c:pt idx="4">
                  <c:v>126.96</c:v>
                </c:pt>
              </c:numCache>
            </c:numRef>
          </c:val>
          <c:extLst>
            <c:ext xmlns:c16="http://schemas.microsoft.com/office/drawing/2014/chart" uri="{C3380CC4-5D6E-409C-BE32-E72D297353CC}">
              <c16:uniqueId val="{00000000-7D95-4FF8-A1CA-46BAC5665277}"/>
            </c:ext>
          </c:extLst>
        </c:ser>
        <c:dLbls>
          <c:showLegendKey val="0"/>
          <c:showVal val="0"/>
          <c:showCatName val="0"/>
          <c:showSerName val="0"/>
          <c:showPercent val="0"/>
          <c:showBubbleSize val="0"/>
        </c:dLbls>
        <c:gapWidth val="150"/>
        <c:axId val="362594216"/>
        <c:axId val="36259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95-4FF8-A1CA-46BAC5665277}"/>
            </c:ext>
          </c:extLst>
        </c:ser>
        <c:dLbls>
          <c:showLegendKey val="0"/>
          <c:showVal val="0"/>
          <c:showCatName val="0"/>
          <c:showSerName val="0"/>
          <c:showPercent val="0"/>
          <c:showBubbleSize val="0"/>
        </c:dLbls>
        <c:marker val="1"/>
        <c:smooth val="0"/>
        <c:axId val="362594216"/>
        <c:axId val="362595000"/>
      </c:lineChart>
      <c:dateAx>
        <c:axId val="362594216"/>
        <c:scaling>
          <c:orientation val="minMax"/>
        </c:scaling>
        <c:delete val="1"/>
        <c:axPos val="b"/>
        <c:numFmt formatCode="&quot;H&quot;yy" sourceLinked="1"/>
        <c:majorTickMark val="none"/>
        <c:minorTickMark val="none"/>
        <c:tickLblPos val="none"/>
        <c:crossAx val="362595000"/>
        <c:crosses val="autoZero"/>
        <c:auto val="1"/>
        <c:lblOffset val="100"/>
        <c:baseTimeUnit val="years"/>
      </c:dateAx>
      <c:valAx>
        <c:axId val="36259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9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07-4786-A4FA-DD27DC9EB345}"/>
            </c:ext>
          </c:extLst>
        </c:ser>
        <c:dLbls>
          <c:showLegendKey val="0"/>
          <c:showVal val="0"/>
          <c:showCatName val="0"/>
          <c:showSerName val="0"/>
          <c:showPercent val="0"/>
          <c:showBubbleSize val="0"/>
        </c:dLbls>
        <c:gapWidth val="150"/>
        <c:axId val="363321592"/>
        <c:axId val="36332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07-4786-A4FA-DD27DC9EB345}"/>
            </c:ext>
          </c:extLst>
        </c:ser>
        <c:dLbls>
          <c:showLegendKey val="0"/>
          <c:showVal val="0"/>
          <c:showCatName val="0"/>
          <c:showSerName val="0"/>
          <c:showPercent val="0"/>
          <c:showBubbleSize val="0"/>
        </c:dLbls>
        <c:marker val="1"/>
        <c:smooth val="0"/>
        <c:axId val="363321592"/>
        <c:axId val="363323160"/>
      </c:lineChart>
      <c:dateAx>
        <c:axId val="363321592"/>
        <c:scaling>
          <c:orientation val="minMax"/>
        </c:scaling>
        <c:delete val="1"/>
        <c:axPos val="b"/>
        <c:numFmt formatCode="&quot;H&quot;yy" sourceLinked="1"/>
        <c:majorTickMark val="none"/>
        <c:minorTickMark val="none"/>
        <c:tickLblPos val="none"/>
        <c:crossAx val="363323160"/>
        <c:crosses val="autoZero"/>
        <c:auto val="1"/>
        <c:lblOffset val="100"/>
        <c:baseTimeUnit val="years"/>
      </c:dateAx>
      <c:valAx>
        <c:axId val="36332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2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2B-410B-B9E4-3806CEB30678}"/>
            </c:ext>
          </c:extLst>
        </c:ser>
        <c:dLbls>
          <c:showLegendKey val="0"/>
          <c:showVal val="0"/>
          <c:showCatName val="0"/>
          <c:showSerName val="0"/>
          <c:showPercent val="0"/>
          <c:showBubbleSize val="0"/>
        </c:dLbls>
        <c:gapWidth val="150"/>
        <c:axId val="363326296"/>
        <c:axId val="36332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B-410B-B9E4-3806CEB30678}"/>
            </c:ext>
          </c:extLst>
        </c:ser>
        <c:dLbls>
          <c:showLegendKey val="0"/>
          <c:showVal val="0"/>
          <c:showCatName val="0"/>
          <c:showSerName val="0"/>
          <c:showPercent val="0"/>
          <c:showBubbleSize val="0"/>
        </c:dLbls>
        <c:marker val="1"/>
        <c:smooth val="0"/>
        <c:axId val="363326296"/>
        <c:axId val="363321200"/>
      </c:lineChart>
      <c:dateAx>
        <c:axId val="363326296"/>
        <c:scaling>
          <c:orientation val="minMax"/>
        </c:scaling>
        <c:delete val="1"/>
        <c:axPos val="b"/>
        <c:numFmt formatCode="&quot;H&quot;yy" sourceLinked="1"/>
        <c:majorTickMark val="none"/>
        <c:minorTickMark val="none"/>
        <c:tickLblPos val="none"/>
        <c:crossAx val="363321200"/>
        <c:crosses val="autoZero"/>
        <c:auto val="1"/>
        <c:lblOffset val="100"/>
        <c:baseTimeUnit val="years"/>
      </c:dateAx>
      <c:valAx>
        <c:axId val="36332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2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F0-43C5-9F14-2B549602B215}"/>
            </c:ext>
          </c:extLst>
        </c:ser>
        <c:dLbls>
          <c:showLegendKey val="0"/>
          <c:showVal val="0"/>
          <c:showCatName val="0"/>
          <c:showSerName val="0"/>
          <c:showPercent val="0"/>
          <c:showBubbleSize val="0"/>
        </c:dLbls>
        <c:gapWidth val="150"/>
        <c:axId val="363325904"/>
        <c:axId val="36332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F0-43C5-9F14-2B549602B215}"/>
            </c:ext>
          </c:extLst>
        </c:ser>
        <c:dLbls>
          <c:showLegendKey val="0"/>
          <c:showVal val="0"/>
          <c:showCatName val="0"/>
          <c:showSerName val="0"/>
          <c:showPercent val="0"/>
          <c:showBubbleSize val="0"/>
        </c:dLbls>
        <c:marker val="1"/>
        <c:smooth val="0"/>
        <c:axId val="363325904"/>
        <c:axId val="363324728"/>
      </c:lineChart>
      <c:dateAx>
        <c:axId val="363325904"/>
        <c:scaling>
          <c:orientation val="minMax"/>
        </c:scaling>
        <c:delete val="1"/>
        <c:axPos val="b"/>
        <c:numFmt formatCode="&quot;H&quot;yy" sourceLinked="1"/>
        <c:majorTickMark val="none"/>
        <c:minorTickMark val="none"/>
        <c:tickLblPos val="none"/>
        <c:crossAx val="363324728"/>
        <c:crosses val="autoZero"/>
        <c:auto val="1"/>
        <c:lblOffset val="100"/>
        <c:baseTimeUnit val="years"/>
      </c:dateAx>
      <c:valAx>
        <c:axId val="36332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2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39-4ADD-8465-D7323E1FB468}"/>
            </c:ext>
          </c:extLst>
        </c:ser>
        <c:dLbls>
          <c:showLegendKey val="0"/>
          <c:showVal val="0"/>
          <c:showCatName val="0"/>
          <c:showSerName val="0"/>
          <c:showPercent val="0"/>
          <c:showBubbleSize val="0"/>
        </c:dLbls>
        <c:gapWidth val="150"/>
        <c:axId val="363320024"/>
        <c:axId val="36332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39-4ADD-8465-D7323E1FB468}"/>
            </c:ext>
          </c:extLst>
        </c:ser>
        <c:dLbls>
          <c:showLegendKey val="0"/>
          <c:showVal val="0"/>
          <c:showCatName val="0"/>
          <c:showSerName val="0"/>
          <c:showPercent val="0"/>
          <c:showBubbleSize val="0"/>
        </c:dLbls>
        <c:marker val="1"/>
        <c:smooth val="0"/>
        <c:axId val="363320024"/>
        <c:axId val="363327472"/>
      </c:lineChart>
      <c:dateAx>
        <c:axId val="363320024"/>
        <c:scaling>
          <c:orientation val="minMax"/>
        </c:scaling>
        <c:delete val="1"/>
        <c:axPos val="b"/>
        <c:numFmt formatCode="&quot;H&quot;yy" sourceLinked="1"/>
        <c:majorTickMark val="none"/>
        <c:minorTickMark val="none"/>
        <c:tickLblPos val="none"/>
        <c:crossAx val="363327472"/>
        <c:crosses val="autoZero"/>
        <c:auto val="1"/>
        <c:lblOffset val="100"/>
        <c:baseTimeUnit val="years"/>
      </c:dateAx>
      <c:valAx>
        <c:axId val="36332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2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165.08</c:v>
                </c:pt>
                <c:pt idx="1">
                  <c:v>22.51</c:v>
                </c:pt>
                <c:pt idx="2">
                  <c:v>291.70999999999998</c:v>
                </c:pt>
                <c:pt idx="3">
                  <c:v>93.12</c:v>
                </c:pt>
                <c:pt idx="4">
                  <c:v>102.54</c:v>
                </c:pt>
              </c:numCache>
            </c:numRef>
          </c:val>
          <c:extLst>
            <c:ext xmlns:c16="http://schemas.microsoft.com/office/drawing/2014/chart" uri="{C3380CC4-5D6E-409C-BE32-E72D297353CC}">
              <c16:uniqueId val="{00000000-07B7-438B-83BF-DA344B3C59B7}"/>
            </c:ext>
          </c:extLst>
        </c:ser>
        <c:dLbls>
          <c:showLegendKey val="0"/>
          <c:showVal val="0"/>
          <c:showCatName val="0"/>
          <c:showSerName val="0"/>
          <c:showPercent val="0"/>
          <c:showBubbleSize val="0"/>
        </c:dLbls>
        <c:gapWidth val="150"/>
        <c:axId val="363323944"/>
        <c:axId val="36332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07B7-438B-83BF-DA344B3C59B7}"/>
            </c:ext>
          </c:extLst>
        </c:ser>
        <c:dLbls>
          <c:showLegendKey val="0"/>
          <c:showVal val="0"/>
          <c:showCatName val="0"/>
          <c:showSerName val="0"/>
          <c:showPercent val="0"/>
          <c:showBubbleSize val="0"/>
        </c:dLbls>
        <c:marker val="1"/>
        <c:smooth val="0"/>
        <c:axId val="363323944"/>
        <c:axId val="363324336"/>
      </c:lineChart>
      <c:dateAx>
        <c:axId val="363323944"/>
        <c:scaling>
          <c:orientation val="minMax"/>
        </c:scaling>
        <c:delete val="1"/>
        <c:axPos val="b"/>
        <c:numFmt formatCode="&quot;H&quot;yy" sourceLinked="1"/>
        <c:majorTickMark val="none"/>
        <c:minorTickMark val="none"/>
        <c:tickLblPos val="none"/>
        <c:crossAx val="363324336"/>
        <c:crosses val="autoZero"/>
        <c:auto val="1"/>
        <c:lblOffset val="100"/>
        <c:baseTimeUnit val="years"/>
      </c:dateAx>
      <c:valAx>
        <c:axId val="36332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2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152.32</c:v>
                </c:pt>
                <c:pt idx="1">
                  <c:v>154.79</c:v>
                </c:pt>
                <c:pt idx="2">
                  <c:v>151.59</c:v>
                </c:pt>
                <c:pt idx="3">
                  <c:v>158.93</c:v>
                </c:pt>
                <c:pt idx="4">
                  <c:v>140.49</c:v>
                </c:pt>
              </c:numCache>
            </c:numRef>
          </c:val>
          <c:extLst>
            <c:ext xmlns:c16="http://schemas.microsoft.com/office/drawing/2014/chart" uri="{C3380CC4-5D6E-409C-BE32-E72D297353CC}">
              <c16:uniqueId val="{00000000-6CA0-4B15-A0C4-62660E845CE9}"/>
            </c:ext>
          </c:extLst>
        </c:ser>
        <c:dLbls>
          <c:showLegendKey val="0"/>
          <c:showVal val="0"/>
          <c:showCatName val="0"/>
          <c:showSerName val="0"/>
          <c:showPercent val="0"/>
          <c:showBubbleSize val="0"/>
        </c:dLbls>
        <c:gapWidth val="150"/>
        <c:axId val="363694592"/>
        <c:axId val="36369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6CA0-4B15-A0C4-62660E845CE9}"/>
            </c:ext>
          </c:extLst>
        </c:ser>
        <c:dLbls>
          <c:showLegendKey val="0"/>
          <c:showVal val="0"/>
          <c:showCatName val="0"/>
          <c:showSerName val="0"/>
          <c:showPercent val="0"/>
          <c:showBubbleSize val="0"/>
        </c:dLbls>
        <c:marker val="1"/>
        <c:smooth val="0"/>
        <c:axId val="363694592"/>
        <c:axId val="363693416"/>
      </c:lineChart>
      <c:dateAx>
        <c:axId val="363694592"/>
        <c:scaling>
          <c:orientation val="minMax"/>
        </c:scaling>
        <c:delete val="1"/>
        <c:axPos val="b"/>
        <c:numFmt formatCode="&quot;H&quot;yy" sourceLinked="1"/>
        <c:majorTickMark val="none"/>
        <c:minorTickMark val="none"/>
        <c:tickLblPos val="none"/>
        <c:crossAx val="363693416"/>
        <c:crosses val="autoZero"/>
        <c:auto val="1"/>
        <c:lblOffset val="100"/>
        <c:baseTimeUnit val="years"/>
      </c:dateAx>
      <c:valAx>
        <c:axId val="36369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85.87</c:v>
                </c:pt>
                <c:pt idx="1">
                  <c:v>85.26</c:v>
                </c:pt>
                <c:pt idx="2">
                  <c:v>85.56</c:v>
                </c:pt>
                <c:pt idx="3">
                  <c:v>80.819999999999993</c:v>
                </c:pt>
                <c:pt idx="4">
                  <c:v>78.08</c:v>
                </c:pt>
              </c:numCache>
            </c:numRef>
          </c:val>
          <c:extLst>
            <c:ext xmlns:c16="http://schemas.microsoft.com/office/drawing/2014/chart" uri="{C3380CC4-5D6E-409C-BE32-E72D297353CC}">
              <c16:uniqueId val="{00000000-671B-4F4D-BECF-2C4DC804142F}"/>
            </c:ext>
          </c:extLst>
        </c:ser>
        <c:dLbls>
          <c:showLegendKey val="0"/>
          <c:showVal val="0"/>
          <c:showCatName val="0"/>
          <c:showSerName val="0"/>
          <c:showPercent val="0"/>
          <c:showBubbleSize val="0"/>
        </c:dLbls>
        <c:gapWidth val="150"/>
        <c:axId val="363691456"/>
        <c:axId val="36369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671B-4F4D-BECF-2C4DC804142F}"/>
            </c:ext>
          </c:extLst>
        </c:ser>
        <c:dLbls>
          <c:showLegendKey val="0"/>
          <c:showVal val="0"/>
          <c:showCatName val="0"/>
          <c:showSerName val="0"/>
          <c:showPercent val="0"/>
          <c:showBubbleSize val="0"/>
        </c:dLbls>
        <c:marker val="1"/>
        <c:smooth val="0"/>
        <c:axId val="363691456"/>
        <c:axId val="363690672"/>
      </c:lineChart>
      <c:dateAx>
        <c:axId val="363691456"/>
        <c:scaling>
          <c:orientation val="minMax"/>
        </c:scaling>
        <c:delete val="1"/>
        <c:axPos val="b"/>
        <c:numFmt formatCode="&quot;H&quot;yy" sourceLinked="1"/>
        <c:majorTickMark val="none"/>
        <c:minorTickMark val="none"/>
        <c:tickLblPos val="none"/>
        <c:crossAx val="363690672"/>
        <c:crosses val="autoZero"/>
        <c:auto val="1"/>
        <c:lblOffset val="100"/>
        <c:baseTimeUnit val="years"/>
      </c:dateAx>
      <c:valAx>
        <c:axId val="36369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
データ!H6</f>
        <v>
東京都　昭島市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
1</v>
      </c>
      <c r="C7" s="71"/>
      <c r="D7" s="71"/>
      <c r="E7" s="71"/>
      <c r="F7" s="71"/>
      <c r="G7" s="71"/>
      <c r="H7" s="71"/>
      <c r="I7" s="71" t="s">
        <v>
2</v>
      </c>
      <c r="J7" s="71"/>
      <c r="K7" s="71"/>
      <c r="L7" s="71"/>
      <c r="M7" s="71"/>
      <c r="N7" s="71"/>
      <c r="O7" s="71"/>
      <c r="P7" s="71" t="s">
        <v>
3</v>
      </c>
      <c r="Q7" s="71"/>
      <c r="R7" s="71"/>
      <c r="S7" s="71"/>
      <c r="T7" s="71"/>
      <c r="U7" s="71"/>
      <c r="V7" s="71"/>
      <c r="W7" s="71" t="s">
        <v>
4</v>
      </c>
      <c r="X7" s="71"/>
      <c r="Y7" s="71"/>
      <c r="Z7" s="71"/>
      <c r="AA7" s="71"/>
      <c r="AB7" s="71"/>
      <c r="AC7" s="71"/>
      <c r="AD7" s="71" t="s">
        <v>
5</v>
      </c>
      <c r="AE7" s="71"/>
      <c r="AF7" s="71"/>
      <c r="AG7" s="71"/>
      <c r="AH7" s="71"/>
      <c r="AI7" s="71"/>
      <c r="AJ7" s="71"/>
      <c r="AK7" s="3"/>
      <c r="AL7" s="71" t="s">
        <v>
6</v>
      </c>
      <c r="AM7" s="71"/>
      <c r="AN7" s="71"/>
      <c r="AO7" s="71"/>
      <c r="AP7" s="71"/>
      <c r="AQ7" s="71"/>
      <c r="AR7" s="71"/>
      <c r="AS7" s="71"/>
      <c r="AT7" s="71" t="s">
        <v>
7</v>
      </c>
      <c r="AU7" s="71"/>
      <c r="AV7" s="71"/>
      <c r="AW7" s="71"/>
      <c r="AX7" s="71"/>
      <c r="AY7" s="71"/>
      <c r="AZ7" s="71"/>
      <c r="BA7" s="71"/>
      <c r="BB7" s="71" t="s">
        <v>
8</v>
      </c>
      <c r="BC7" s="71"/>
      <c r="BD7" s="71"/>
      <c r="BE7" s="71"/>
      <c r="BF7" s="71"/>
      <c r="BG7" s="71"/>
      <c r="BH7" s="71"/>
      <c r="BI7" s="71"/>
      <c r="BJ7" s="3"/>
      <c r="BK7" s="3"/>
      <c r="BL7" s="4" t="s">
        <v>
9</v>
      </c>
      <c r="BM7" s="5"/>
      <c r="BN7" s="5"/>
      <c r="BO7" s="5"/>
      <c r="BP7" s="5"/>
      <c r="BQ7" s="5"/>
      <c r="BR7" s="5"/>
      <c r="BS7" s="5"/>
      <c r="BT7" s="5"/>
      <c r="BU7" s="5"/>
      <c r="BV7" s="5"/>
      <c r="BW7" s="5"/>
      <c r="BX7" s="5"/>
      <c r="BY7" s="6"/>
    </row>
    <row r="8" spans="1:78" ht="18.75" customHeight="1" x14ac:dyDescent="0.15">
      <c r="A8" s="2"/>
      <c r="B8" s="78" t="str">
        <f>
データ!I6</f>
        <v>
法非適用</v>
      </c>
      <c r="C8" s="78"/>
      <c r="D8" s="78"/>
      <c r="E8" s="78"/>
      <c r="F8" s="78"/>
      <c r="G8" s="78"/>
      <c r="H8" s="78"/>
      <c r="I8" s="78" t="str">
        <f>
データ!J6</f>
        <v>
下水道事業</v>
      </c>
      <c r="J8" s="78"/>
      <c r="K8" s="78"/>
      <c r="L8" s="78"/>
      <c r="M8" s="78"/>
      <c r="N8" s="78"/>
      <c r="O8" s="78"/>
      <c r="P8" s="78" t="str">
        <f>
データ!K6</f>
        <v>
公共下水道</v>
      </c>
      <c r="Q8" s="78"/>
      <c r="R8" s="78"/>
      <c r="S8" s="78"/>
      <c r="T8" s="78"/>
      <c r="U8" s="78"/>
      <c r="V8" s="78"/>
      <c r="W8" s="78" t="str">
        <f>
データ!L6</f>
        <v>
Ab</v>
      </c>
      <c r="X8" s="78"/>
      <c r="Y8" s="78"/>
      <c r="Z8" s="78"/>
      <c r="AA8" s="78"/>
      <c r="AB8" s="78"/>
      <c r="AC8" s="78"/>
      <c r="AD8" s="79" t="str">
        <f>
データ!$M$6</f>
        <v>
非設置</v>
      </c>
      <c r="AE8" s="79"/>
      <c r="AF8" s="79"/>
      <c r="AG8" s="79"/>
      <c r="AH8" s="79"/>
      <c r="AI8" s="79"/>
      <c r="AJ8" s="79"/>
      <c r="AK8" s="3"/>
      <c r="AL8" s="75">
        <f>
データ!S6</f>
        <v>
113397</v>
      </c>
      <c r="AM8" s="75"/>
      <c r="AN8" s="75"/>
      <c r="AO8" s="75"/>
      <c r="AP8" s="75"/>
      <c r="AQ8" s="75"/>
      <c r="AR8" s="75"/>
      <c r="AS8" s="75"/>
      <c r="AT8" s="74">
        <f>
データ!T6</f>
        <v>
17.34</v>
      </c>
      <c r="AU8" s="74"/>
      <c r="AV8" s="74"/>
      <c r="AW8" s="74"/>
      <c r="AX8" s="74"/>
      <c r="AY8" s="74"/>
      <c r="AZ8" s="74"/>
      <c r="BA8" s="74"/>
      <c r="BB8" s="74">
        <f>
データ!U6</f>
        <v>
6539.62</v>
      </c>
      <c r="BC8" s="74"/>
      <c r="BD8" s="74"/>
      <c r="BE8" s="74"/>
      <c r="BF8" s="74"/>
      <c r="BG8" s="74"/>
      <c r="BH8" s="74"/>
      <c r="BI8" s="74"/>
      <c r="BJ8" s="3"/>
      <c r="BK8" s="3"/>
      <c r="BL8" s="76" t="s">
        <v>
10</v>
      </c>
      <c r="BM8" s="77"/>
      <c r="BN8" s="7" t="s">
        <v>
11</v>
      </c>
      <c r="BO8" s="8"/>
      <c r="BP8" s="8"/>
      <c r="BQ8" s="8"/>
      <c r="BR8" s="8"/>
      <c r="BS8" s="8"/>
      <c r="BT8" s="8"/>
      <c r="BU8" s="8"/>
      <c r="BV8" s="8"/>
      <c r="BW8" s="8"/>
      <c r="BX8" s="8"/>
      <c r="BY8" s="9"/>
    </row>
    <row r="9" spans="1:78" ht="18.75" customHeight="1" x14ac:dyDescent="0.15">
      <c r="A9" s="2"/>
      <c r="B9" s="71" t="s">
        <v>
12</v>
      </c>
      <c r="C9" s="71"/>
      <c r="D9" s="71"/>
      <c r="E9" s="71"/>
      <c r="F9" s="71"/>
      <c r="G9" s="71"/>
      <c r="H9" s="71"/>
      <c r="I9" s="71" t="s">
        <v>
13</v>
      </c>
      <c r="J9" s="71"/>
      <c r="K9" s="71"/>
      <c r="L9" s="71"/>
      <c r="M9" s="71"/>
      <c r="N9" s="71"/>
      <c r="O9" s="71"/>
      <c r="P9" s="71" t="s">
        <v>
14</v>
      </c>
      <c r="Q9" s="71"/>
      <c r="R9" s="71"/>
      <c r="S9" s="71"/>
      <c r="T9" s="71"/>
      <c r="U9" s="71"/>
      <c r="V9" s="71"/>
      <c r="W9" s="71" t="s">
        <v>
15</v>
      </c>
      <c r="X9" s="71"/>
      <c r="Y9" s="71"/>
      <c r="Z9" s="71"/>
      <c r="AA9" s="71"/>
      <c r="AB9" s="71"/>
      <c r="AC9" s="71"/>
      <c r="AD9" s="71" t="s">
        <v>
16</v>
      </c>
      <c r="AE9" s="71"/>
      <c r="AF9" s="71"/>
      <c r="AG9" s="71"/>
      <c r="AH9" s="71"/>
      <c r="AI9" s="71"/>
      <c r="AJ9" s="71"/>
      <c r="AK9" s="3"/>
      <c r="AL9" s="71" t="s">
        <v>
17</v>
      </c>
      <c r="AM9" s="71"/>
      <c r="AN9" s="71"/>
      <c r="AO9" s="71"/>
      <c r="AP9" s="71"/>
      <c r="AQ9" s="71"/>
      <c r="AR9" s="71"/>
      <c r="AS9" s="71"/>
      <c r="AT9" s="71" t="s">
        <v>
18</v>
      </c>
      <c r="AU9" s="71"/>
      <c r="AV9" s="71"/>
      <c r="AW9" s="71"/>
      <c r="AX9" s="71"/>
      <c r="AY9" s="71"/>
      <c r="AZ9" s="71"/>
      <c r="BA9" s="71"/>
      <c r="BB9" s="71" t="s">
        <v>
19</v>
      </c>
      <c r="BC9" s="71"/>
      <c r="BD9" s="71"/>
      <c r="BE9" s="71"/>
      <c r="BF9" s="71"/>
      <c r="BG9" s="71"/>
      <c r="BH9" s="71"/>
      <c r="BI9" s="71"/>
      <c r="BJ9" s="3"/>
      <c r="BK9" s="3"/>
      <c r="BL9" s="72" t="s">
        <v>
20</v>
      </c>
      <c r="BM9" s="73"/>
      <c r="BN9" s="10" t="s">
        <v>
21</v>
      </c>
      <c r="BO9" s="11"/>
      <c r="BP9" s="11"/>
      <c r="BQ9" s="11"/>
      <c r="BR9" s="11"/>
      <c r="BS9" s="11"/>
      <c r="BT9" s="11"/>
      <c r="BU9" s="11"/>
      <c r="BV9" s="11"/>
      <c r="BW9" s="11"/>
      <c r="BX9" s="11"/>
      <c r="BY9" s="12"/>
    </row>
    <row r="10" spans="1:78" ht="18.75" customHeight="1" x14ac:dyDescent="0.15">
      <c r="A10" s="2"/>
      <c r="B10" s="74" t="str">
        <f>
データ!N6</f>
        <v>
-</v>
      </c>
      <c r="C10" s="74"/>
      <c r="D10" s="74"/>
      <c r="E10" s="74"/>
      <c r="F10" s="74"/>
      <c r="G10" s="74"/>
      <c r="H10" s="74"/>
      <c r="I10" s="74" t="str">
        <f>
データ!O6</f>
        <v>
該当数値なし</v>
      </c>
      <c r="J10" s="74"/>
      <c r="K10" s="74"/>
      <c r="L10" s="74"/>
      <c r="M10" s="74"/>
      <c r="N10" s="74"/>
      <c r="O10" s="74"/>
      <c r="P10" s="74">
        <f>
データ!P6</f>
        <v>
99.93</v>
      </c>
      <c r="Q10" s="74"/>
      <c r="R10" s="74"/>
      <c r="S10" s="74"/>
      <c r="T10" s="74"/>
      <c r="U10" s="74"/>
      <c r="V10" s="74"/>
      <c r="W10" s="74">
        <f>
データ!Q6</f>
        <v>
79.77</v>
      </c>
      <c r="X10" s="74"/>
      <c r="Y10" s="74"/>
      <c r="Z10" s="74"/>
      <c r="AA10" s="74"/>
      <c r="AB10" s="74"/>
      <c r="AC10" s="74"/>
      <c r="AD10" s="75">
        <f>
データ!R6</f>
        <v>
1347</v>
      </c>
      <c r="AE10" s="75"/>
      <c r="AF10" s="75"/>
      <c r="AG10" s="75"/>
      <c r="AH10" s="75"/>
      <c r="AI10" s="75"/>
      <c r="AJ10" s="75"/>
      <c r="AK10" s="2"/>
      <c r="AL10" s="75">
        <f>
データ!V6</f>
        <v>
113530</v>
      </c>
      <c r="AM10" s="75"/>
      <c r="AN10" s="75"/>
      <c r="AO10" s="75"/>
      <c r="AP10" s="75"/>
      <c r="AQ10" s="75"/>
      <c r="AR10" s="75"/>
      <c r="AS10" s="75"/>
      <c r="AT10" s="74">
        <f>
データ!W6</f>
        <v>
14.4</v>
      </c>
      <c r="AU10" s="74"/>
      <c r="AV10" s="74"/>
      <c r="AW10" s="74"/>
      <c r="AX10" s="74"/>
      <c r="AY10" s="74"/>
      <c r="AZ10" s="74"/>
      <c r="BA10" s="74"/>
      <c r="BB10" s="74">
        <f>
データ!X6</f>
        <v>
7884.03</v>
      </c>
      <c r="BC10" s="74"/>
      <c r="BD10" s="74"/>
      <c r="BE10" s="74"/>
      <c r="BF10" s="74"/>
      <c r="BG10" s="74"/>
      <c r="BH10" s="74"/>
      <c r="BI10" s="74"/>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118</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7"/>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7"/>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45</v>
      </c>
      <c r="O86" s="26" t="str">
        <f>
データ!EO6</f>
        <v>
【0.22】</v>
      </c>
    </row>
  </sheetData>
  <sheetProtection algorithmName="SHA-512" hashValue="IyZmTl8lkwCmCh6oW2xF0xwl5fCOaky7pMKPPxNTNZxjGv0LGEh/99+TIIMELukTxX/UcsLDEPvRfuP69CpgbQ==" saltValue="p+1H2eOfmzKLt1N4L8/G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46</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47</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48</v>
      </c>
      <c r="B3" s="29" t="s">
        <v>
49</v>
      </c>
      <c r="C3" s="29" t="s">
        <v>
50</v>
      </c>
      <c r="D3" s="29" t="s">
        <v>
51</v>
      </c>
      <c r="E3" s="29" t="s">
        <v>
52</v>
      </c>
      <c r="F3" s="29" t="s">
        <v>
53</v>
      </c>
      <c r="G3" s="29" t="s">
        <v>
54</v>
      </c>
      <c r="H3" s="83" t="s">
        <v>
55</v>
      </c>
      <c r="I3" s="84"/>
      <c r="J3" s="84"/>
      <c r="K3" s="84"/>
      <c r="L3" s="84"/>
      <c r="M3" s="84"/>
      <c r="N3" s="84"/>
      <c r="O3" s="84"/>
      <c r="P3" s="84"/>
      <c r="Q3" s="84"/>
      <c r="R3" s="84"/>
      <c r="S3" s="84"/>
      <c r="T3" s="84"/>
      <c r="U3" s="84"/>
      <c r="V3" s="84"/>
      <c r="W3" s="84"/>
      <c r="X3" s="85"/>
      <c r="Y3" s="89" t="s">
        <v>
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
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
58</v>
      </c>
      <c r="B4" s="30"/>
      <c r="C4" s="30"/>
      <c r="D4" s="30"/>
      <c r="E4" s="30"/>
      <c r="F4" s="30"/>
      <c r="G4" s="30"/>
      <c r="H4" s="86"/>
      <c r="I4" s="87"/>
      <c r="J4" s="87"/>
      <c r="K4" s="87"/>
      <c r="L4" s="87"/>
      <c r="M4" s="87"/>
      <c r="N4" s="87"/>
      <c r="O4" s="87"/>
      <c r="P4" s="87"/>
      <c r="Q4" s="87"/>
      <c r="R4" s="87"/>
      <c r="S4" s="87"/>
      <c r="T4" s="87"/>
      <c r="U4" s="87"/>
      <c r="V4" s="87"/>
      <c r="W4" s="87"/>
      <c r="X4" s="88"/>
      <c r="Y4" s="82" t="s">
        <v>
59</v>
      </c>
      <c r="Z4" s="82"/>
      <c r="AA4" s="82"/>
      <c r="AB4" s="82"/>
      <c r="AC4" s="82"/>
      <c r="AD4" s="82"/>
      <c r="AE4" s="82"/>
      <c r="AF4" s="82"/>
      <c r="AG4" s="82"/>
      <c r="AH4" s="82"/>
      <c r="AI4" s="82"/>
      <c r="AJ4" s="82" t="s">
        <v>
60</v>
      </c>
      <c r="AK4" s="82"/>
      <c r="AL4" s="82"/>
      <c r="AM4" s="82"/>
      <c r="AN4" s="82"/>
      <c r="AO4" s="82"/>
      <c r="AP4" s="82"/>
      <c r="AQ4" s="82"/>
      <c r="AR4" s="82"/>
      <c r="AS4" s="82"/>
      <c r="AT4" s="82"/>
      <c r="AU4" s="82" t="s">
        <v>
61</v>
      </c>
      <c r="AV4" s="82"/>
      <c r="AW4" s="82"/>
      <c r="AX4" s="82"/>
      <c r="AY4" s="82"/>
      <c r="AZ4" s="82"/>
      <c r="BA4" s="82"/>
      <c r="BB4" s="82"/>
      <c r="BC4" s="82"/>
      <c r="BD4" s="82"/>
      <c r="BE4" s="82"/>
      <c r="BF4" s="82" t="s">
        <v>
62</v>
      </c>
      <c r="BG4" s="82"/>
      <c r="BH4" s="82"/>
      <c r="BI4" s="82"/>
      <c r="BJ4" s="82"/>
      <c r="BK4" s="82"/>
      <c r="BL4" s="82"/>
      <c r="BM4" s="82"/>
      <c r="BN4" s="82"/>
      <c r="BO4" s="82"/>
      <c r="BP4" s="82"/>
      <c r="BQ4" s="82" t="s">
        <v>
63</v>
      </c>
      <c r="BR4" s="82"/>
      <c r="BS4" s="82"/>
      <c r="BT4" s="82"/>
      <c r="BU4" s="82"/>
      <c r="BV4" s="82"/>
      <c r="BW4" s="82"/>
      <c r="BX4" s="82"/>
      <c r="BY4" s="82"/>
      <c r="BZ4" s="82"/>
      <c r="CA4" s="82"/>
      <c r="CB4" s="82" t="s">
        <v>
64</v>
      </c>
      <c r="CC4" s="82"/>
      <c r="CD4" s="82"/>
      <c r="CE4" s="82"/>
      <c r="CF4" s="82"/>
      <c r="CG4" s="82"/>
      <c r="CH4" s="82"/>
      <c r="CI4" s="82"/>
      <c r="CJ4" s="82"/>
      <c r="CK4" s="82"/>
      <c r="CL4" s="82"/>
      <c r="CM4" s="82" t="s">
        <v>
65</v>
      </c>
      <c r="CN4" s="82"/>
      <c r="CO4" s="82"/>
      <c r="CP4" s="82"/>
      <c r="CQ4" s="82"/>
      <c r="CR4" s="82"/>
      <c r="CS4" s="82"/>
      <c r="CT4" s="82"/>
      <c r="CU4" s="82"/>
      <c r="CV4" s="82"/>
      <c r="CW4" s="82"/>
      <c r="CX4" s="82" t="s">
        <v>
66</v>
      </c>
      <c r="CY4" s="82"/>
      <c r="CZ4" s="82"/>
      <c r="DA4" s="82"/>
      <c r="DB4" s="82"/>
      <c r="DC4" s="82"/>
      <c r="DD4" s="82"/>
      <c r="DE4" s="82"/>
      <c r="DF4" s="82"/>
      <c r="DG4" s="82"/>
      <c r="DH4" s="82"/>
      <c r="DI4" s="82" t="s">
        <v>
67</v>
      </c>
      <c r="DJ4" s="82"/>
      <c r="DK4" s="82"/>
      <c r="DL4" s="82"/>
      <c r="DM4" s="82"/>
      <c r="DN4" s="82"/>
      <c r="DO4" s="82"/>
      <c r="DP4" s="82"/>
      <c r="DQ4" s="82"/>
      <c r="DR4" s="82"/>
      <c r="DS4" s="82"/>
      <c r="DT4" s="82" t="s">
        <v>
68</v>
      </c>
      <c r="DU4" s="82"/>
      <c r="DV4" s="82"/>
      <c r="DW4" s="82"/>
      <c r="DX4" s="82"/>
      <c r="DY4" s="82"/>
      <c r="DZ4" s="82"/>
      <c r="EA4" s="82"/>
      <c r="EB4" s="82"/>
      <c r="EC4" s="82"/>
      <c r="ED4" s="82"/>
      <c r="EE4" s="82" t="s">
        <v>
69</v>
      </c>
      <c r="EF4" s="82"/>
      <c r="EG4" s="82"/>
      <c r="EH4" s="82"/>
      <c r="EI4" s="82"/>
      <c r="EJ4" s="82"/>
      <c r="EK4" s="82"/>
      <c r="EL4" s="82"/>
      <c r="EM4" s="82"/>
      <c r="EN4" s="82"/>
      <c r="EO4" s="82"/>
    </row>
    <row r="5" spans="1:145" x14ac:dyDescent="0.15">
      <c r="A5" s="28" t="s">
        <v>
70</v>
      </c>
      <c r="B5" s="31"/>
      <c r="C5" s="31"/>
      <c r="D5" s="31"/>
      <c r="E5" s="31"/>
      <c r="F5" s="31"/>
      <c r="G5" s="31"/>
      <c r="H5" s="32" t="s">
        <v>
71</v>
      </c>
      <c r="I5" s="32" t="s">
        <v>
72</v>
      </c>
      <c r="J5" s="32" t="s">
        <v>
73</v>
      </c>
      <c r="K5" s="32" t="s">
        <v>
74</v>
      </c>
      <c r="L5" s="32" t="s">
        <v>
75</v>
      </c>
      <c r="M5" s="32" t="s">
        <v>
5</v>
      </c>
      <c r="N5" s="32" t="s">
        <v>
76</v>
      </c>
      <c r="O5" s="32" t="s">
        <v>
77</v>
      </c>
      <c r="P5" s="32" t="s">
        <v>
78</v>
      </c>
      <c r="Q5" s="32" t="s">
        <v>
79</v>
      </c>
      <c r="R5" s="32" t="s">
        <v>
80</v>
      </c>
      <c r="S5" s="32" t="s">
        <v>
81</v>
      </c>
      <c r="T5" s="32" t="s">
        <v>
82</v>
      </c>
      <c r="U5" s="32" t="s">
        <v>
83</v>
      </c>
      <c r="V5" s="32" t="s">
        <v>
84</v>
      </c>
      <c r="W5" s="32" t="s">
        <v>
85</v>
      </c>
      <c r="X5" s="32" t="s">
        <v>
86</v>
      </c>
      <c r="Y5" s="32" t="s">
        <v>
87</v>
      </c>
      <c r="Z5" s="32" t="s">
        <v>
88</v>
      </c>
      <c r="AA5" s="32" t="s">
        <v>
89</v>
      </c>
      <c r="AB5" s="32" t="s">
        <v>
90</v>
      </c>
      <c r="AC5" s="32" t="s">
        <v>
91</v>
      </c>
      <c r="AD5" s="32" t="s">
        <v>
92</v>
      </c>
      <c r="AE5" s="32" t="s">
        <v>
93</v>
      </c>
      <c r="AF5" s="32" t="s">
        <v>
94</v>
      </c>
      <c r="AG5" s="32" t="s">
        <v>
95</v>
      </c>
      <c r="AH5" s="32" t="s">
        <v>
96</v>
      </c>
      <c r="AI5" s="32" t="s">
        <v>
31</v>
      </c>
      <c r="AJ5" s="32" t="s">
        <v>
87</v>
      </c>
      <c r="AK5" s="32" t="s">
        <v>
88</v>
      </c>
      <c r="AL5" s="32" t="s">
        <v>
89</v>
      </c>
      <c r="AM5" s="32" t="s">
        <v>
90</v>
      </c>
      <c r="AN5" s="32" t="s">
        <v>
91</v>
      </c>
      <c r="AO5" s="32" t="s">
        <v>
92</v>
      </c>
      <c r="AP5" s="32" t="s">
        <v>
93</v>
      </c>
      <c r="AQ5" s="32" t="s">
        <v>
94</v>
      </c>
      <c r="AR5" s="32" t="s">
        <v>
95</v>
      </c>
      <c r="AS5" s="32" t="s">
        <v>
96</v>
      </c>
      <c r="AT5" s="32" t="s">
        <v>
97</v>
      </c>
      <c r="AU5" s="32" t="s">
        <v>
87</v>
      </c>
      <c r="AV5" s="32" t="s">
        <v>
88</v>
      </c>
      <c r="AW5" s="32" t="s">
        <v>
89</v>
      </c>
      <c r="AX5" s="32" t="s">
        <v>
90</v>
      </c>
      <c r="AY5" s="32" t="s">
        <v>
91</v>
      </c>
      <c r="AZ5" s="32" t="s">
        <v>
92</v>
      </c>
      <c r="BA5" s="32" t="s">
        <v>
93</v>
      </c>
      <c r="BB5" s="32" t="s">
        <v>
94</v>
      </c>
      <c r="BC5" s="32" t="s">
        <v>
95</v>
      </c>
      <c r="BD5" s="32" t="s">
        <v>
96</v>
      </c>
      <c r="BE5" s="32" t="s">
        <v>
97</v>
      </c>
      <c r="BF5" s="32" t="s">
        <v>
87</v>
      </c>
      <c r="BG5" s="32" t="s">
        <v>
88</v>
      </c>
      <c r="BH5" s="32" t="s">
        <v>
89</v>
      </c>
      <c r="BI5" s="32" t="s">
        <v>
90</v>
      </c>
      <c r="BJ5" s="32" t="s">
        <v>
91</v>
      </c>
      <c r="BK5" s="32" t="s">
        <v>
92</v>
      </c>
      <c r="BL5" s="32" t="s">
        <v>
93</v>
      </c>
      <c r="BM5" s="32" t="s">
        <v>
94</v>
      </c>
      <c r="BN5" s="32" t="s">
        <v>
95</v>
      </c>
      <c r="BO5" s="32" t="s">
        <v>
96</v>
      </c>
      <c r="BP5" s="32" t="s">
        <v>
97</v>
      </c>
      <c r="BQ5" s="32" t="s">
        <v>
87</v>
      </c>
      <c r="BR5" s="32" t="s">
        <v>
88</v>
      </c>
      <c r="BS5" s="32" t="s">
        <v>
89</v>
      </c>
      <c r="BT5" s="32" t="s">
        <v>
90</v>
      </c>
      <c r="BU5" s="32" t="s">
        <v>
91</v>
      </c>
      <c r="BV5" s="32" t="s">
        <v>
92</v>
      </c>
      <c r="BW5" s="32" t="s">
        <v>
93</v>
      </c>
      <c r="BX5" s="32" t="s">
        <v>
94</v>
      </c>
      <c r="BY5" s="32" t="s">
        <v>
95</v>
      </c>
      <c r="BZ5" s="32" t="s">
        <v>
96</v>
      </c>
      <c r="CA5" s="32" t="s">
        <v>
97</v>
      </c>
      <c r="CB5" s="32" t="s">
        <v>
87</v>
      </c>
      <c r="CC5" s="32" t="s">
        <v>
88</v>
      </c>
      <c r="CD5" s="32" t="s">
        <v>
89</v>
      </c>
      <c r="CE5" s="32" t="s">
        <v>
90</v>
      </c>
      <c r="CF5" s="32" t="s">
        <v>
91</v>
      </c>
      <c r="CG5" s="32" t="s">
        <v>
92</v>
      </c>
      <c r="CH5" s="32" t="s">
        <v>
93</v>
      </c>
      <c r="CI5" s="32" t="s">
        <v>
94</v>
      </c>
      <c r="CJ5" s="32" t="s">
        <v>
95</v>
      </c>
      <c r="CK5" s="32" t="s">
        <v>
96</v>
      </c>
      <c r="CL5" s="32" t="s">
        <v>
97</v>
      </c>
      <c r="CM5" s="32" t="s">
        <v>
87</v>
      </c>
      <c r="CN5" s="32" t="s">
        <v>
88</v>
      </c>
      <c r="CO5" s="32" t="s">
        <v>
89</v>
      </c>
      <c r="CP5" s="32" t="s">
        <v>
90</v>
      </c>
      <c r="CQ5" s="32" t="s">
        <v>
91</v>
      </c>
      <c r="CR5" s="32" t="s">
        <v>
92</v>
      </c>
      <c r="CS5" s="32" t="s">
        <v>
93</v>
      </c>
      <c r="CT5" s="32" t="s">
        <v>
94</v>
      </c>
      <c r="CU5" s="32" t="s">
        <v>
95</v>
      </c>
      <c r="CV5" s="32" t="s">
        <v>
96</v>
      </c>
      <c r="CW5" s="32" t="s">
        <v>
97</v>
      </c>
      <c r="CX5" s="32" t="s">
        <v>
87</v>
      </c>
      <c r="CY5" s="32" t="s">
        <v>
88</v>
      </c>
      <c r="CZ5" s="32" t="s">
        <v>
89</v>
      </c>
      <c r="DA5" s="32" t="s">
        <v>
90</v>
      </c>
      <c r="DB5" s="32" t="s">
        <v>
91</v>
      </c>
      <c r="DC5" s="32" t="s">
        <v>
92</v>
      </c>
      <c r="DD5" s="32" t="s">
        <v>
93</v>
      </c>
      <c r="DE5" s="32" t="s">
        <v>
94</v>
      </c>
      <c r="DF5" s="32" t="s">
        <v>
95</v>
      </c>
      <c r="DG5" s="32" t="s">
        <v>
96</v>
      </c>
      <c r="DH5" s="32" t="s">
        <v>
97</v>
      </c>
      <c r="DI5" s="32" t="s">
        <v>
87</v>
      </c>
      <c r="DJ5" s="32" t="s">
        <v>
88</v>
      </c>
      <c r="DK5" s="32" t="s">
        <v>
89</v>
      </c>
      <c r="DL5" s="32" t="s">
        <v>
90</v>
      </c>
      <c r="DM5" s="32" t="s">
        <v>
91</v>
      </c>
      <c r="DN5" s="32" t="s">
        <v>
92</v>
      </c>
      <c r="DO5" s="32" t="s">
        <v>
93</v>
      </c>
      <c r="DP5" s="32" t="s">
        <v>
94</v>
      </c>
      <c r="DQ5" s="32" t="s">
        <v>
95</v>
      </c>
      <c r="DR5" s="32" t="s">
        <v>
96</v>
      </c>
      <c r="DS5" s="32" t="s">
        <v>
97</v>
      </c>
      <c r="DT5" s="32" t="s">
        <v>
87</v>
      </c>
      <c r="DU5" s="32" t="s">
        <v>
88</v>
      </c>
      <c r="DV5" s="32" t="s">
        <v>
89</v>
      </c>
      <c r="DW5" s="32" t="s">
        <v>
90</v>
      </c>
      <c r="DX5" s="32" t="s">
        <v>
91</v>
      </c>
      <c r="DY5" s="32" t="s">
        <v>
92</v>
      </c>
      <c r="DZ5" s="32" t="s">
        <v>
93</v>
      </c>
      <c r="EA5" s="32" t="s">
        <v>
94</v>
      </c>
      <c r="EB5" s="32" t="s">
        <v>
95</v>
      </c>
      <c r="EC5" s="32" t="s">
        <v>
96</v>
      </c>
      <c r="ED5" s="32" t="s">
        <v>
97</v>
      </c>
      <c r="EE5" s="32" t="s">
        <v>
87</v>
      </c>
      <c r="EF5" s="32" t="s">
        <v>
88</v>
      </c>
      <c r="EG5" s="32" t="s">
        <v>
89</v>
      </c>
      <c r="EH5" s="32" t="s">
        <v>
90</v>
      </c>
      <c r="EI5" s="32" t="s">
        <v>
91</v>
      </c>
      <c r="EJ5" s="32" t="s">
        <v>
92</v>
      </c>
      <c r="EK5" s="32" t="s">
        <v>
93</v>
      </c>
      <c r="EL5" s="32" t="s">
        <v>
94</v>
      </c>
      <c r="EM5" s="32" t="s">
        <v>
95</v>
      </c>
      <c r="EN5" s="32" t="s">
        <v>
96</v>
      </c>
      <c r="EO5" s="32" t="s">
        <v>
97</v>
      </c>
    </row>
    <row r="6" spans="1:145" s="36" customFormat="1" x14ac:dyDescent="0.15">
      <c r="A6" s="28" t="s">
        <v>
98</v>
      </c>
      <c r="B6" s="33">
        <f>
B7</f>
        <v>
2019</v>
      </c>
      <c r="C6" s="33">
        <f t="shared" ref="C6:X6" si="3">
C7</f>
        <v>
132071</v>
      </c>
      <c r="D6" s="33">
        <f t="shared" si="3"/>
        <v>
47</v>
      </c>
      <c r="E6" s="33">
        <f t="shared" si="3"/>
        <v>
17</v>
      </c>
      <c r="F6" s="33">
        <f t="shared" si="3"/>
        <v>
1</v>
      </c>
      <c r="G6" s="33">
        <f t="shared" si="3"/>
        <v>
0</v>
      </c>
      <c r="H6" s="33" t="str">
        <f t="shared" si="3"/>
        <v>
東京都　昭島市</v>
      </c>
      <c r="I6" s="33" t="str">
        <f t="shared" si="3"/>
        <v>
法非適用</v>
      </c>
      <c r="J6" s="33" t="str">
        <f t="shared" si="3"/>
        <v>
下水道事業</v>
      </c>
      <c r="K6" s="33" t="str">
        <f t="shared" si="3"/>
        <v>
公共下水道</v>
      </c>
      <c r="L6" s="33" t="str">
        <f t="shared" si="3"/>
        <v>
Ab</v>
      </c>
      <c r="M6" s="33" t="str">
        <f t="shared" si="3"/>
        <v>
非設置</v>
      </c>
      <c r="N6" s="34" t="str">
        <f t="shared" si="3"/>
        <v>
-</v>
      </c>
      <c r="O6" s="34" t="str">
        <f t="shared" si="3"/>
        <v>
該当数値なし</v>
      </c>
      <c r="P6" s="34">
        <f t="shared" si="3"/>
        <v>
99.93</v>
      </c>
      <c r="Q6" s="34">
        <f t="shared" si="3"/>
        <v>
79.77</v>
      </c>
      <c r="R6" s="34">
        <f t="shared" si="3"/>
        <v>
1347</v>
      </c>
      <c r="S6" s="34">
        <f t="shared" si="3"/>
        <v>
113397</v>
      </c>
      <c r="T6" s="34">
        <f t="shared" si="3"/>
        <v>
17.34</v>
      </c>
      <c r="U6" s="34">
        <f t="shared" si="3"/>
        <v>
6539.62</v>
      </c>
      <c r="V6" s="34">
        <f t="shared" si="3"/>
        <v>
113530</v>
      </c>
      <c r="W6" s="34">
        <f t="shared" si="3"/>
        <v>
14.4</v>
      </c>
      <c r="X6" s="34">
        <f t="shared" si="3"/>
        <v>
7884.03</v>
      </c>
      <c r="Y6" s="35">
        <f>
IF(Y7="",NA(),Y7)</f>
        <v>
134.83000000000001</v>
      </c>
      <c r="Z6" s="35">
        <f t="shared" ref="Z6:AH6" si="4">
IF(Z7="",NA(),Z7)</f>
        <v>
136.74</v>
      </c>
      <c r="AA6" s="35">
        <f t="shared" si="4"/>
        <v>
134.29</v>
      </c>
      <c r="AB6" s="35">
        <f t="shared" si="4"/>
        <v>
140.66</v>
      </c>
      <c r="AC6" s="35">
        <f t="shared" si="4"/>
        <v>
126.96</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165.08</v>
      </c>
      <c r="BG6" s="35">
        <f t="shared" ref="BG6:BO6" si="7">
IF(BG7="",NA(),BG7)</f>
        <v>
22.51</v>
      </c>
      <c r="BH6" s="35">
        <f t="shared" si="7"/>
        <v>
291.70999999999998</v>
      </c>
      <c r="BI6" s="35">
        <f t="shared" si="7"/>
        <v>
93.12</v>
      </c>
      <c r="BJ6" s="35">
        <f t="shared" si="7"/>
        <v>
102.54</v>
      </c>
      <c r="BK6" s="35">
        <f t="shared" si="7"/>
        <v>
643.19000000000005</v>
      </c>
      <c r="BL6" s="35">
        <f t="shared" si="7"/>
        <v>
596.44000000000005</v>
      </c>
      <c r="BM6" s="35">
        <f t="shared" si="7"/>
        <v>
612.6</v>
      </c>
      <c r="BN6" s="35">
        <f t="shared" si="7"/>
        <v>
606.79999999999995</v>
      </c>
      <c r="BO6" s="35">
        <f t="shared" si="7"/>
        <v>
585.55999999999995</v>
      </c>
      <c r="BP6" s="34" t="str">
        <f>
IF(BP7="","",IF(BP7="-","【-】","【"&amp;SUBSTITUTE(TEXT(BP7,"#,##0.00"),"-","△")&amp;"】"))</f>
        <v>
【682.51】</v>
      </c>
      <c r="BQ6" s="35">
        <f>
IF(BQ7="",NA(),BQ7)</f>
        <v>
152.32</v>
      </c>
      <c r="BR6" s="35">
        <f t="shared" ref="BR6:BZ6" si="8">
IF(BR7="",NA(),BR7)</f>
        <v>
154.79</v>
      </c>
      <c r="BS6" s="35">
        <f t="shared" si="8"/>
        <v>
151.59</v>
      </c>
      <c r="BT6" s="35">
        <f t="shared" si="8"/>
        <v>
158.93</v>
      </c>
      <c r="BU6" s="35">
        <f t="shared" si="8"/>
        <v>
140.49</v>
      </c>
      <c r="BV6" s="35">
        <f t="shared" si="8"/>
        <v>
101.54</v>
      </c>
      <c r="BW6" s="35">
        <f t="shared" si="8"/>
        <v>
102.42</v>
      </c>
      <c r="BX6" s="35">
        <f t="shared" si="8"/>
        <v>
100.97</v>
      </c>
      <c r="BY6" s="35">
        <f t="shared" si="8"/>
        <v>
101.84</v>
      </c>
      <c r="BZ6" s="35">
        <f t="shared" si="8"/>
        <v>
101.62</v>
      </c>
      <c r="CA6" s="34" t="str">
        <f>
IF(CA7="","",IF(CA7="-","【-】","【"&amp;SUBSTITUTE(TEXT(CA7,"#,##0.00"),"-","△")&amp;"】"))</f>
        <v>
【100.34】</v>
      </c>
      <c r="CB6" s="35">
        <f>
IF(CB7="",NA(),CB7)</f>
        <v>
85.87</v>
      </c>
      <c r="CC6" s="35">
        <f t="shared" ref="CC6:CK6" si="9">
IF(CC7="",NA(),CC7)</f>
        <v>
85.26</v>
      </c>
      <c r="CD6" s="35">
        <f t="shared" si="9"/>
        <v>
85.56</v>
      </c>
      <c r="CE6" s="35">
        <f t="shared" si="9"/>
        <v>
80.819999999999993</v>
      </c>
      <c r="CF6" s="35">
        <f t="shared" si="9"/>
        <v>
78.08</v>
      </c>
      <c r="CG6" s="35">
        <f t="shared" si="9"/>
        <v>
116.15</v>
      </c>
      <c r="CH6" s="35">
        <f t="shared" si="9"/>
        <v>
116.2</v>
      </c>
      <c r="CI6" s="35">
        <f t="shared" si="9"/>
        <v>
118.78</v>
      </c>
      <c r="CJ6" s="35">
        <f t="shared" si="9"/>
        <v>
119.39</v>
      </c>
      <c r="CK6" s="35">
        <f t="shared" si="9"/>
        <v>
117.41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72.239999999999995</v>
      </c>
      <c r="CS6" s="35">
        <f t="shared" si="10"/>
        <v>
69.23</v>
      </c>
      <c r="CT6" s="35">
        <f t="shared" si="10"/>
        <v>
70.37</v>
      </c>
      <c r="CU6" s="35">
        <f t="shared" si="10"/>
        <v>
68.3</v>
      </c>
      <c r="CV6" s="35">
        <f t="shared" si="10"/>
        <v>
67.37</v>
      </c>
      <c r="CW6" s="34" t="str">
        <f>
IF(CW7="","",IF(CW7="-","【-】","【"&amp;SUBSTITUTE(TEXT(CW7,"#,##0.00"),"-","△")&amp;"】"))</f>
        <v>
【59.64】</v>
      </c>
      <c r="CX6" s="35">
        <f>
IF(CX7="",NA(),CX7)</f>
        <v>
99.26</v>
      </c>
      <c r="CY6" s="35">
        <f t="shared" ref="CY6:DG6" si="11">
IF(CY7="",NA(),CY7)</f>
        <v>
99.29</v>
      </c>
      <c r="CZ6" s="35">
        <f t="shared" si="11"/>
        <v>
99.3</v>
      </c>
      <c r="DA6" s="35">
        <f t="shared" si="11"/>
        <v>
99.34</v>
      </c>
      <c r="DB6" s="35">
        <f t="shared" si="11"/>
        <v>
99.39</v>
      </c>
      <c r="DC6" s="35">
        <f t="shared" si="11"/>
        <v>
96.84</v>
      </c>
      <c r="DD6" s="35">
        <f t="shared" si="11"/>
        <v>
96.84</v>
      </c>
      <c r="DE6" s="35">
        <f t="shared" si="11"/>
        <v>
96.75</v>
      </c>
      <c r="DF6" s="35">
        <f t="shared" si="11"/>
        <v>
96.78</v>
      </c>
      <c r="DG6" s="35">
        <f t="shared" si="11"/>
        <v>
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5">
        <f t="shared" ref="EF6:EN6" si="14">
IF(EF7="",NA(),EF7)</f>
        <v>
0.85</v>
      </c>
      <c r="EG6" s="35">
        <f t="shared" si="14"/>
        <v>
0.15</v>
      </c>
      <c r="EH6" s="35">
        <f t="shared" si="14"/>
        <v>
0.17</v>
      </c>
      <c r="EI6" s="35">
        <f t="shared" si="14"/>
        <v>
0.36</v>
      </c>
      <c r="EJ6" s="35">
        <f t="shared" si="14"/>
        <v>
0.11</v>
      </c>
      <c r="EK6" s="35">
        <f t="shared" si="14"/>
        <v>
0.13</v>
      </c>
      <c r="EL6" s="35">
        <f t="shared" si="14"/>
        <v>
0.1</v>
      </c>
      <c r="EM6" s="35">
        <f t="shared" si="14"/>
        <v>
0.12</v>
      </c>
      <c r="EN6" s="35">
        <f t="shared" si="14"/>
        <v>
0.19</v>
      </c>
      <c r="EO6" s="34" t="str">
        <f>
IF(EO7="","",IF(EO7="-","【-】","【"&amp;SUBSTITUTE(TEXT(EO7,"#,##0.00"),"-","△")&amp;"】"))</f>
        <v>
【0.22】</v>
      </c>
    </row>
    <row r="7" spans="1:145" s="36" customFormat="1" x14ac:dyDescent="0.15">
      <c r="A7" s="28"/>
      <c r="B7" s="37">
        <v>
2019</v>
      </c>
      <c r="C7" s="37">
        <v>
132071</v>
      </c>
      <c r="D7" s="37">
        <v>
47</v>
      </c>
      <c r="E7" s="37">
        <v>
17</v>
      </c>
      <c r="F7" s="37">
        <v>
1</v>
      </c>
      <c r="G7" s="37">
        <v>
0</v>
      </c>
      <c r="H7" s="37" t="s">
        <v>
99</v>
      </c>
      <c r="I7" s="37" t="s">
        <v>
100</v>
      </c>
      <c r="J7" s="37" t="s">
        <v>
101</v>
      </c>
      <c r="K7" s="37" t="s">
        <v>
102</v>
      </c>
      <c r="L7" s="37" t="s">
        <v>
103</v>
      </c>
      <c r="M7" s="37" t="s">
        <v>
104</v>
      </c>
      <c r="N7" s="38" t="s">
        <v>
105</v>
      </c>
      <c r="O7" s="38" t="s">
        <v>
106</v>
      </c>
      <c r="P7" s="38">
        <v>
99.93</v>
      </c>
      <c r="Q7" s="38">
        <v>
79.77</v>
      </c>
      <c r="R7" s="38">
        <v>
1347</v>
      </c>
      <c r="S7" s="38">
        <v>
113397</v>
      </c>
      <c r="T7" s="38">
        <v>
17.34</v>
      </c>
      <c r="U7" s="38">
        <v>
6539.62</v>
      </c>
      <c r="V7" s="38">
        <v>
113530</v>
      </c>
      <c r="W7" s="38">
        <v>
14.4</v>
      </c>
      <c r="X7" s="38">
        <v>
7884.03</v>
      </c>
      <c r="Y7" s="38">
        <v>
134.83000000000001</v>
      </c>
      <c r="Z7" s="38">
        <v>
136.74</v>
      </c>
      <c r="AA7" s="38">
        <v>
134.29</v>
      </c>
      <c r="AB7" s="38">
        <v>
140.66</v>
      </c>
      <c r="AC7" s="38">
        <v>
126.96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165.08</v>
      </c>
      <c r="BG7" s="38">
        <v>
22.51</v>
      </c>
      <c r="BH7" s="38">
        <v>
291.70999999999998</v>
      </c>
      <c r="BI7" s="38">
        <v>
93.12</v>
      </c>
      <c r="BJ7" s="38">
        <v>
102.54</v>
      </c>
      <c r="BK7" s="38">
        <v>
643.19000000000005</v>
      </c>
      <c r="BL7" s="38">
        <v>
596.44000000000005</v>
      </c>
      <c r="BM7" s="38">
        <v>
612.6</v>
      </c>
      <c r="BN7" s="38">
        <v>
606.79999999999995</v>
      </c>
      <c r="BO7" s="38">
        <v>
585.55999999999995</v>
      </c>
      <c r="BP7" s="38">
        <v>
682.51</v>
      </c>
      <c r="BQ7" s="38">
        <v>
152.32</v>
      </c>
      <c r="BR7" s="38">
        <v>
154.79</v>
      </c>
      <c r="BS7" s="38">
        <v>
151.59</v>
      </c>
      <c r="BT7" s="38">
        <v>
158.93</v>
      </c>
      <c r="BU7" s="38">
        <v>
140.49</v>
      </c>
      <c r="BV7" s="38">
        <v>
101.54</v>
      </c>
      <c r="BW7" s="38">
        <v>
102.42</v>
      </c>
      <c r="BX7" s="38">
        <v>
100.97</v>
      </c>
      <c r="BY7" s="38">
        <v>
101.84</v>
      </c>
      <c r="BZ7" s="38">
        <v>
101.62</v>
      </c>
      <c r="CA7" s="38">
        <v>
100.34</v>
      </c>
      <c r="CB7" s="38">
        <v>
85.87</v>
      </c>
      <c r="CC7" s="38">
        <v>
85.26</v>
      </c>
      <c r="CD7" s="38">
        <v>
85.56</v>
      </c>
      <c r="CE7" s="38">
        <v>
80.819999999999993</v>
      </c>
      <c r="CF7" s="38">
        <v>
78.08</v>
      </c>
      <c r="CG7" s="38">
        <v>
116.15</v>
      </c>
      <c r="CH7" s="38">
        <v>
116.2</v>
      </c>
      <c r="CI7" s="38">
        <v>
118.78</v>
      </c>
      <c r="CJ7" s="38">
        <v>
119.39</v>
      </c>
      <c r="CK7" s="38">
        <v>
117.41</v>
      </c>
      <c r="CL7" s="38">
        <v>
136.15</v>
      </c>
      <c r="CM7" s="38" t="s">
        <v>
105</v>
      </c>
      <c r="CN7" s="38" t="s">
        <v>
105</v>
      </c>
      <c r="CO7" s="38" t="s">
        <v>
105</v>
      </c>
      <c r="CP7" s="38" t="s">
        <v>
105</v>
      </c>
      <c r="CQ7" s="38" t="s">
        <v>
105</v>
      </c>
      <c r="CR7" s="38">
        <v>
72.239999999999995</v>
      </c>
      <c r="CS7" s="38">
        <v>
69.23</v>
      </c>
      <c r="CT7" s="38">
        <v>
70.37</v>
      </c>
      <c r="CU7" s="38">
        <v>
68.3</v>
      </c>
      <c r="CV7" s="38">
        <v>
67.37</v>
      </c>
      <c r="CW7" s="38">
        <v>
59.64</v>
      </c>
      <c r="CX7" s="38">
        <v>
99.26</v>
      </c>
      <c r="CY7" s="38">
        <v>
99.29</v>
      </c>
      <c r="CZ7" s="38">
        <v>
99.3</v>
      </c>
      <c r="DA7" s="38">
        <v>
99.34</v>
      </c>
      <c r="DB7" s="38">
        <v>
99.39</v>
      </c>
      <c r="DC7" s="38">
        <v>
96.84</v>
      </c>
      <c r="DD7" s="38">
        <v>
96.84</v>
      </c>
      <c r="DE7" s="38">
        <v>
96.75</v>
      </c>
      <c r="DF7" s="38">
        <v>
96.78</v>
      </c>
      <c r="DG7" s="38">
        <v>
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v>
      </c>
      <c r="EF7" s="38">
        <v>
0.85</v>
      </c>
      <c r="EG7" s="38">
        <v>
0.15</v>
      </c>
      <c r="EH7" s="38">
        <v>
0.17</v>
      </c>
      <c r="EI7" s="38">
        <v>
0.36</v>
      </c>
      <c r="EJ7" s="38">
        <v>
0.11</v>
      </c>
      <c r="EK7" s="38">
        <v>
0.13</v>
      </c>
      <c r="EL7" s="38">
        <v>
0.1</v>
      </c>
      <c r="EM7" s="38">
        <v>
0.12</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107</v>
      </c>
      <c r="C9" s="40" t="s">
        <v>
108</v>
      </c>
      <c r="D9" s="40" t="s">
        <v>
109</v>
      </c>
      <c r="E9" s="40" t="s">
        <v>
110</v>
      </c>
      <c r="F9" s="40" t="s">
        <v>
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49</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112</v>
      </c>
    </row>
    <row r="12" spans="1:145" x14ac:dyDescent="0.15">
      <c r="B12">
        <v>
1</v>
      </c>
      <c r="C12">
        <v>
1</v>
      </c>
      <c r="D12">
        <v>
1</v>
      </c>
      <c r="E12">
        <v>
1</v>
      </c>
      <c r="F12">
        <v>
1</v>
      </c>
      <c r="G12" t="s">
        <v>
113</v>
      </c>
    </row>
    <row r="13" spans="1:145" x14ac:dyDescent="0.15">
      <c r="B13" t="s">
        <v>
114</v>
      </c>
      <c r="C13" t="s">
        <v>
114</v>
      </c>
      <c r="D13" t="s">
        <v>
114</v>
      </c>
      <c r="E13" t="s">
        <v>
114</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2021-01-26T05:04:09Z</cp:lastPrinted>
  <dcterms:created xsi:type="dcterms:W3CDTF">2020-12-04T02:45:19Z</dcterms:created>
  <dcterms:modified xsi:type="dcterms:W3CDTF">2021-02-17T10:45:02Z</dcterms:modified>
  <cp:category/>
</cp:coreProperties>
</file>