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4_団体⇒都\05 下水道事業（法適用）\07 昭島市〇\"/>
    </mc:Choice>
  </mc:AlternateContent>
  <workbookProtection workbookAlgorithmName="SHA-512" workbookHashValue="AaJid3Q3WvMTd+pVgoCv9LZXp7TBKhdgcZgVbP+HPedxDTEGPRBRK6FFveUQW4VLBEboM0fgRzBI9gUuz4e/Vg==" workbookSaltValue="lpeJxG0DzW+Zi3uiG7bqU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<sst xmlns="http://schemas.openxmlformats.org/spreadsheetml/2006/main" count="299" uniqueCount="115">
  <si>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</si>
  <si>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</si>
  <si>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</si>
  <si>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</si>
  <si>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</si>
  <si>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</si>
  <si>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</si>
  <si>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</si>
  <si>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</si>
  <si>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</si>
  <si>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</si>
  <si>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</si>
  <si>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</si>
  <si>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</si>
  <si>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</si>
  <si>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</si>
  <si>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</si>
  <si>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</si>
  <si>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</si>
  <si>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</si>
  <si>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</si>
  <si>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</si>
  <si>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</si>
  <si>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</si>
  <si>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</si>
  <si>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</si>
  <si>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</si>
  <si>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</si>
  <si>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</si>
  <si>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</si>
  <si>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</si>
  <si>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</si>
  <si>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</si>
  <si>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</si>
  <si>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</si>
  <si>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</si>
  <si>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</si>
  <si>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</si>
  <si>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</si>
  <si>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</si>
  <si>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</si>
  <si>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</si>
  <si>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</si>
  <si>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</si>
  <si>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</si>
  <si>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</si>
  <si>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</si>
  <si>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</si>
  <si>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</si>
  <si>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</si>
  <si>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</si>
  <si>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</si>
  <si>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</si>
  <si>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</si>
  <si>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</si>
  <si>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</si>
  <si>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</si>
  <si>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</si>
  <si>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</si>
  <si>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</si>
  <si>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</si>
  <si>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</si>
  <si>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</si>
  <si>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</si>
  <si>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</si>
  <si>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</si>
  <si>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</si>
  <si>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</si>
  <si>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</si>
  <si>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</si>
  <si>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</si>
  <si>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</si>
  <si>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</si>
  <si>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</si>
  <si>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</si>
  <si>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</si>
  <si>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</si>
  <si>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</si>
  <si>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</si>
  <si>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</si>
  <si>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</si>
  <si>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</si>
  <si>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</si>
  <si>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</si>
  <si>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</si>
  <si>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</si>
  <si>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</si>
  <si>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</si>
  <si>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</si>
  <si>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</si>
  <si>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</si>
  <si>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</si>
  <si>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</si>
  <si>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</si>
  <si>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</si>
  <si>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</si>
  <si>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</si>
  <si>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</si>
  <si>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</si>
  <si>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</si>
  <si>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</si>
  <si>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</si>
  <si>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</si>
  <si>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</si>
  <si>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</si>
  <si>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</si>
  <si>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</si>
  <si>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</si>
  <si>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</si>
  <si>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</si>
  <si>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</si>
  <si>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</si>
  <si>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①有形固定資産減価償却率が類似団体と比較して低い水準となっているが、これは令和２年度の法適用時に過去の減価償却累計額相当分を控除しているためである。
②管渠老朽化率は、法定耐用年数を経過したものはないため０％だが、当市の汚水管整備の80％が昭和53年度から昭和60年度に集中して行われたため、今後数値は上昇していく。
③管渠改善率は、整備年次や市の維持管理状況を考慮したストックマネジメント計画に基づき、更新工事を順次実施しているため、類似団体と比較して高い水準となっている。</t>
    <phoneticPr fontId="4"/>
  </si>
  <si>
    <t>　全体を通して、令和３年度決算における経営指標は概ね高い水準を維持しており、健全な経営状況にあるといえる。
　今後は人口減少や節水機器の普及などに伴う下水道使用料収入の減少や下水道施設の維持管理費の増加などにより、下水道事業を取り巻く経営環境はより厳しくなっていくことが見込まれる。効率的な事業運営を図り利益を確保しながら、喫緊の課題である下水道施設の老朽化対策を着実に進めていく必要がある。
　昭島市下水道総合計画や令和２年度に策定した昭島市下水道事業経営戦略に基づき、経営指標や財政状況を勘案しながら、長期的な財政見通しを踏まえた安定した経営を行っていく。</t>
    <phoneticPr fontId="4"/>
  </si>
  <si>
    <t>①経常収支比率は100％を超えているが、下水道使用料収入の減少により、前年比2.7％減となった。今後とも下水道使用料収入の動向に注視し、経営の健全性保持に努めていく。
③流動比率は100％を超えており、流動負債の財源は確保されている。また、現金預金の増加及び企業債償還額の減少に伴い前年比42.1％増となり、類似団体と比較しても高い水準となった。
④企業債残高対事業規模率は、下水道使用料収入が減少したものの、それ以上に企業債残高が減少したことにより、前年比7.36％減となり、類似団体と比較してもとても低い水準となった。
⑤経営回収率は、下水道使用料収入の減少及び維持管理費の増加により、前年比7.5％減となったが、依然として100％を超えており、下水道事業の運営に係る費用を下水道使用料収入で賄うことができている。
⑥汚水処理原価は、長寿命化事業により維持管理費が増加し、前年比5.43円増となったが、類似団体と比較して低く抑えることができた。しかし、有収水量は減少傾向にあるため、引き続き適切な維持管理に努めていく。
⑧水洗化率は100％に近い水準となっている。市内建築物の建替え、改造や改便などに伴い、数値は年々微増傾向にある。</t>
    <rPh sb="96" eb="97">
      <t>コ</t>
    </rPh>
    <rPh sb="195" eb="196">
      <t>リョウ</t>
    </rPh>
    <rPh sb="209" eb="211">
      <t>イジョウ</t>
    </rPh>
    <rPh sb="459" eb="46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</si>
</sst>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0.49</c:v>
                </c:pt>
                <c:pt idx="4">
                  <c:v>0.45</c:v>
                </c:pt>
              </c:numCache>
            </c:numRef>
          </c:val>
          <c:extLst>
            <c:ext xmlns:c16="http://schemas.microsoft.com/office/drawing/2014/chart" uri="{C3380CC4-5D6E-409C-BE32-E72D297353CC}">
              <c16:uniqueId val="{00000000-A8A9-443F-A981-EC1B29A226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A8A9-443F-A981-EC1B29A226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8F-4368-90CF-51C6ABF694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758F-4368-90CF-51C6ABF694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99.43</c:v>
                </c:pt>
                <c:pt idx="4">
                  <c:v>99.46</c:v>
                </c:pt>
              </c:numCache>
            </c:numRef>
          </c:val>
          <c:extLst>
            <c:ext xmlns:c16="http://schemas.microsoft.com/office/drawing/2014/chart" uri="{C3380CC4-5D6E-409C-BE32-E72D297353CC}">
              <c16:uniqueId val="{00000000-F54F-497E-B648-E053294AD3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F54F-497E-B648-E053294AD3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113.6</c:v>
                </c:pt>
                <c:pt idx="4">
                  <c:v>110.9</c:v>
                </c:pt>
              </c:numCache>
            </c:numRef>
          </c:val>
          <c:extLst>
            <c:ext xmlns:c16="http://schemas.microsoft.com/office/drawing/2014/chart" uri="{C3380CC4-5D6E-409C-BE32-E72D297353CC}">
              <c16:uniqueId val="{00000000-8AD2-4F95-BB3E-BC6C48596C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8AD2-4F95-BB3E-BC6C48596C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4.16</c:v>
                </c:pt>
                <c:pt idx="4">
                  <c:v>8.19</c:v>
                </c:pt>
              </c:numCache>
            </c:numRef>
          </c:val>
          <c:extLst>
            <c:ext xmlns:c16="http://schemas.microsoft.com/office/drawing/2014/chart" uri="{C3380CC4-5D6E-409C-BE32-E72D297353CC}">
              <c16:uniqueId val="{00000000-58EE-401B-A32A-594172DF06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58EE-401B-A32A-594172DF06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DED-420D-900D-BDF6CDD75F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8DED-420D-900D-BDF6CDD75F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61B-4625-A5A3-677AC460F7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61B-4625-A5A3-677AC460F7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114.95</c:v>
                </c:pt>
                <c:pt idx="4">
                  <c:v>157.05000000000001</c:v>
                </c:pt>
              </c:numCache>
            </c:numRef>
          </c:val>
          <c:extLst>
            <c:ext xmlns:c16="http://schemas.microsoft.com/office/drawing/2014/chart" uri="{C3380CC4-5D6E-409C-BE32-E72D297353CC}">
              <c16:uniqueId val="{00000000-1DA6-4F43-90F1-92CFC48D84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1DA6-4F43-90F1-92CFC48D84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89.68</c:v>
                </c:pt>
                <c:pt idx="4">
                  <c:v>82.32</c:v>
                </c:pt>
              </c:numCache>
            </c:numRef>
          </c:val>
          <c:extLst>
            <c:ext xmlns:c16="http://schemas.microsoft.com/office/drawing/2014/chart" uri="{C3380CC4-5D6E-409C-BE32-E72D297353CC}">
              <c16:uniqueId val="{00000000-9A26-45BD-B1EB-E9780C46F1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9A26-45BD-B1EB-E9780C46F1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120.93</c:v>
                </c:pt>
                <c:pt idx="4">
                  <c:v>113.43</c:v>
                </c:pt>
              </c:numCache>
            </c:numRef>
          </c:val>
          <c:extLst>
            <c:ext xmlns:c16="http://schemas.microsoft.com/office/drawing/2014/chart" uri="{C3380CC4-5D6E-409C-BE32-E72D297353CC}">
              <c16:uniqueId val="{00000000-FDE5-4ED3-99AD-9B046924FA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FDE5-4ED3-99AD-9B046924FA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93.52</c:v>
                </c:pt>
                <c:pt idx="4">
                  <c:v>98.95</c:v>
                </c:pt>
              </c:numCache>
            </c:numRef>
          </c:val>
          <c:extLst>
            <c:ext xmlns:c16="http://schemas.microsoft.com/office/drawing/2014/chart" uri="{C3380CC4-5D6E-409C-BE32-E72D297353CC}">
              <c16:uniqueId val="{00000000-1143-4F33-BC43-064DE4477E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1143-4F33-BC43-064DE4477E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昭島市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40" t="str">
        <f>
データ!I6</f>
        <v>
法適用</v>
      </c>
      <c r="C8" s="40"/>
      <c r="D8" s="40"/>
      <c r="E8" s="40"/>
      <c r="F8" s="40"/>
      <c r="G8" s="40"/>
      <c r="H8" s="40"/>
      <c r="I8" s="40" t="str">
        <f>
データ!J6</f>
        <v>
下水道事業</v>
      </c>
      <c r="J8" s="40"/>
      <c r="K8" s="40"/>
      <c r="L8" s="40"/>
      <c r="M8" s="40"/>
      <c r="N8" s="40"/>
      <c r="O8" s="40"/>
      <c r="P8" s="40" t="str">
        <f>
データ!K6</f>
        <v>
公共下水道</v>
      </c>
      <c r="Q8" s="40"/>
      <c r="R8" s="40"/>
      <c r="S8" s="40"/>
      <c r="T8" s="40"/>
      <c r="U8" s="40"/>
      <c r="V8" s="40"/>
      <c r="W8" s="40" t="str">
        <f>
データ!L6</f>
        <v>
Ab</v>
      </c>
      <c r="X8" s="40"/>
      <c r="Y8" s="40"/>
      <c r="Z8" s="40"/>
      <c r="AA8" s="40"/>
      <c r="AB8" s="40"/>
      <c r="AC8" s="40"/>
      <c r="AD8" s="41" t="str">
        <f>
データ!$M$6</f>
        <v>
非設置</v>
      </c>
      <c r="AE8" s="41"/>
      <c r="AF8" s="41"/>
      <c r="AG8" s="41"/>
      <c r="AH8" s="41"/>
      <c r="AI8" s="41"/>
      <c r="AJ8" s="41"/>
      <c r="AK8" s="3"/>
      <c r="AL8" s="42">
        <f>
データ!S6</f>
        <v>
113829</v>
      </c>
      <c r="AM8" s="42"/>
      <c r="AN8" s="42"/>
      <c r="AO8" s="42"/>
      <c r="AP8" s="42"/>
      <c r="AQ8" s="42"/>
      <c r="AR8" s="42"/>
      <c r="AS8" s="42"/>
      <c r="AT8" s="35">
        <f>
データ!T6</f>
        <v>
17.34</v>
      </c>
      <c r="AU8" s="35"/>
      <c r="AV8" s="35"/>
      <c r="AW8" s="35"/>
      <c r="AX8" s="35"/>
      <c r="AY8" s="35"/>
      <c r="AZ8" s="35"/>
      <c r="BA8" s="35"/>
      <c r="BB8" s="35">
        <f>
データ!U6</f>
        <v>
6564.53</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5" t="str">
        <f>
データ!N6</f>
        <v>
-</v>
      </c>
      <c r="C10" s="35"/>
      <c r="D10" s="35"/>
      <c r="E10" s="35"/>
      <c r="F10" s="35"/>
      <c r="G10" s="35"/>
      <c r="H10" s="35"/>
      <c r="I10" s="35">
        <f>
データ!O6</f>
        <v>
85.64</v>
      </c>
      <c r="J10" s="35"/>
      <c r="K10" s="35"/>
      <c r="L10" s="35"/>
      <c r="M10" s="35"/>
      <c r="N10" s="35"/>
      <c r="O10" s="35"/>
      <c r="P10" s="35">
        <f>
データ!P6</f>
        <v>
99.93</v>
      </c>
      <c r="Q10" s="35"/>
      <c r="R10" s="35"/>
      <c r="S10" s="35"/>
      <c r="T10" s="35"/>
      <c r="U10" s="35"/>
      <c r="V10" s="35"/>
      <c r="W10" s="35">
        <f>
データ!Q6</f>
        <v>
86.82</v>
      </c>
      <c r="X10" s="35"/>
      <c r="Y10" s="35"/>
      <c r="Z10" s="35"/>
      <c r="AA10" s="35"/>
      <c r="AB10" s="35"/>
      <c r="AC10" s="35"/>
      <c r="AD10" s="42">
        <f>
データ!R6</f>
        <v>
1347</v>
      </c>
      <c r="AE10" s="42"/>
      <c r="AF10" s="42"/>
      <c r="AG10" s="42"/>
      <c r="AH10" s="42"/>
      <c r="AI10" s="42"/>
      <c r="AJ10" s="42"/>
      <c r="AK10" s="2"/>
      <c r="AL10" s="42">
        <f>
データ!V6</f>
        <v>
113988</v>
      </c>
      <c r="AM10" s="42"/>
      <c r="AN10" s="42"/>
      <c r="AO10" s="42"/>
      <c r="AP10" s="42"/>
      <c r="AQ10" s="42"/>
      <c r="AR10" s="42"/>
      <c r="AS10" s="42"/>
      <c r="AT10" s="35">
        <f>
データ!W6</f>
        <v>
14.4</v>
      </c>
      <c r="AU10" s="35"/>
      <c r="AV10" s="35"/>
      <c r="AW10" s="35"/>
      <c r="AX10" s="35"/>
      <c r="AY10" s="35"/>
      <c r="AZ10" s="35"/>
      <c r="BA10" s="35"/>
      <c r="BB10" s="35">
        <f>
データ!X6</f>
        <v>
7915.83</v>
      </c>
      <c r="BC10" s="35"/>
      <c r="BD10" s="35"/>
      <c r="BE10" s="35"/>
      <c r="BF10" s="35"/>
      <c r="BG10" s="35"/>
      <c r="BH10" s="35"/>
      <c r="BI10" s="35"/>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
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
113</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MygV2ZIMlyLh4b1J88jZJzMAMrr8jmaSU/58qTeIAC6aWauCUbEygflS2hnDC7tBkCMAwTuogszKnA8aPQvpoQ==" saltValue="7Gzt0bytvrO90/c6wLGE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
54</v>
      </c>
      <c r="B4" s="16"/>
      <c r="C4" s="16"/>
      <c r="D4" s="16"/>
      <c r="E4" s="16"/>
      <c r="F4" s="16"/>
      <c r="G4" s="16"/>
      <c r="H4" s="82"/>
      <c r="I4" s="83"/>
      <c r="J4" s="83"/>
      <c r="K4" s="83"/>
      <c r="L4" s="83"/>
      <c r="M4" s="83"/>
      <c r="N4" s="83"/>
      <c r="O4" s="83"/>
      <c r="P4" s="83"/>
      <c r="Q4" s="83"/>
      <c r="R4" s="83"/>
      <c r="S4" s="83"/>
      <c r="T4" s="83"/>
      <c r="U4" s="83"/>
      <c r="V4" s="83"/>
      <c r="W4" s="83"/>
      <c r="X4" s="84"/>
      <c r="Y4" s="78" t="s">
        <v>
55</v>
      </c>
      <c r="Z4" s="78"/>
      <c r="AA4" s="78"/>
      <c r="AB4" s="78"/>
      <c r="AC4" s="78"/>
      <c r="AD4" s="78"/>
      <c r="AE4" s="78"/>
      <c r="AF4" s="78"/>
      <c r="AG4" s="78"/>
      <c r="AH4" s="78"/>
      <c r="AI4" s="78"/>
      <c r="AJ4" s="78" t="s">
        <v>
56</v>
      </c>
      <c r="AK4" s="78"/>
      <c r="AL4" s="78"/>
      <c r="AM4" s="78"/>
      <c r="AN4" s="78"/>
      <c r="AO4" s="78"/>
      <c r="AP4" s="78"/>
      <c r="AQ4" s="78"/>
      <c r="AR4" s="78"/>
      <c r="AS4" s="78"/>
      <c r="AT4" s="78"/>
      <c r="AU4" s="78" t="s">
        <v>
57</v>
      </c>
      <c r="AV4" s="78"/>
      <c r="AW4" s="78"/>
      <c r="AX4" s="78"/>
      <c r="AY4" s="78"/>
      <c r="AZ4" s="78"/>
      <c r="BA4" s="78"/>
      <c r="BB4" s="78"/>
      <c r="BC4" s="78"/>
      <c r="BD4" s="78"/>
      <c r="BE4" s="78"/>
      <c r="BF4" s="78" t="s">
        <v>
58</v>
      </c>
      <c r="BG4" s="78"/>
      <c r="BH4" s="78"/>
      <c r="BI4" s="78"/>
      <c r="BJ4" s="78"/>
      <c r="BK4" s="78"/>
      <c r="BL4" s="78"/>
      <c r="BM4" s="78"/>
      <c r="BN4" s="78"/>
      <c r="BO4" s="78"/>
      <c r="BP4" s="78"/>
      <c r="BQ4" s="78" t="s">
        <v>
59</v>
      </c>
      <c r="BR4" s="78"/>
      <c r="BS4" s="78"/>
      <c r="BT4" s="78"/>
      <c r="BU4" s="78"/>
      <c r="BV4" s="78"/>
      <c r="BW4" s="78"/>
      <c r="BX4" s="78"/>
      <c r="BY4" s="78"/>
      <c r="BZ4" s="78"/>
      <c r="CA4" s="78"/>
      <c r="CB4" s="78" t="s">
        <v>
60</v>
      </c>
      <c r="CC4" s="78"/>
      <c r="CD4" s="78"/>
      <c r="CE4" s="78"/>
      <c r="CF4" s="78"/>
      <c r="CG4" s="78"/>
      <c r="CH4" s="78"/>
      <c r="CI4" s="78"/>
      <c r="CJ4" s="78"/>
      <c r="CK4" s="78"/>
      <c r="CL4" s="78"/>
      <c r="CM4" s="78" t="s">
        <v>
61</v>
      </c>
      <c r="CN4" s="78"/>
      <c r="CO4" s="78"/>
      <c r="CP4" s="78"/>
      <c r="CQ4" s="78"/>
      <c r="CR4" s="78"/>
      <c r="CS4" s="78"/>
      <c r="CT4" s="78"/>
      <c r="CU4" s="78"/>
      <c r="CV4" s="78"/>
      <c r="CW4" s="78"/>
      <c r="CX4" s="78" t="s">
        <v>
62</v>
      </c>
      <c r="CY4" s="78"/>
      <c r="CZ4" s="78"/>
      <c r="DA4" s="78"/>
      <c r="DB4" s="78"/>
      <c r="DC4" s="78"/>
      <c r="DD4" s="78"/>
      <c r="DE4" s="78"/>
      <c r="DF4" s="78"/>
      <c r="DG4" s="78"/>
      <c r="DH4" s="78"/>
      <c r="DI4" s="78" t="s">
        <v>
63</v>
      </c>
      <c r="DJ4" s="78"/>
      <c r="DK4" s="78"/>
      <c r="DL4" s="78"/>
      <c r="DM4" s="78"/>
      <c r="DN4" s="78"/>
      <c r="DO4" s="78"/>
      <c r="DP4" s="78"/>
      <c r="DQ4" s="78"/>
      <c r="DR4" s="78"/>
      <c r="DS4" s="78"/>
      <c r="DT4" s="78" t="s">
        <v>
64</v>
      </c>
      <c r="DU4" s="78"/>
      <c r="DV4" s="78"/>
      <c r="DW4" s="78"/>
      <c r="DX4" s="78"/>
      <c r="DY4" s="78"/>
      <c r="DZ4" s="78"/>
      <c r="EA4" s="78"/>
      <c r="EB4" s="78"/>
      <c r="EC4" s="78"/>
      <c r="ED4" s="78"/>
      <c r="EE4" s="78" t="s">
        <v>
65</v>
      </c>
      <c r="EF4" s="78"/>
      <c r="EG4" s="78"/>
      <c r="EH4" s="78"/>
      <c r="EI4" s="78"/>
      <c r="EJ4" s="78"/>
      <c r="EK4" s="78"/>
      <c r="EL4" s="78"/>
      <c r="EM4" s="78"/>
      <c r="EN4" s="78"/>
      <c r="EO4" s="78"/>
    </row>
    <row r="5" spans="1:148" x14ac:dyDescent="0.2">
      <c r="A5" s="14" t="s">
        <v>
66</v>
      </c>
      <c r="B5" s="17"/>
      <c r="C5" s="17"/>
      <c r="D5" s="17"/>
      <c r="E5" s="17"/>
      <c r="F5" s="17"/>
      <c r="G5" s="17"/>
      <c r="H5" s="18" t="s">
        <v>
67</v>
      </c>
      <c r="I5" s="18" t="s">
        <v>
68</v>
      </c>
      <c r="J5" s="18" t="s">
        <v>
69</v>
      </c>
      <c r="K5" s="18" t="s">
        <v>
70</v>
      </c>
      <c r="L5" s="18" t="s">
        <v>
71</v>
      </c>
      <c r="M5" s="18" t="s">
        <v>
5</v>
      </c>
      <c r="N5" s="18" t="s">
        <v>
72</v>
      </c>
      <c r="O5" s="18" t="s">
        <v>
73</v>
      </c>
      <c r="P5" s="18" t="s">
        <v>
74</v>
      </c>
      <c r="Q5" s="18" t="s">
        <v>
75</v>
      </c>
      <c r="R5" s="18" t="s">
        <v>
76</v>
      </c>
      <c r="S5" s="18" t="s">
        <v>
77</v>
      </c>
      <c r="T5" s="18" t="s">
        <v>
78</v>
      </c>
      <c r="U5" s="18" t="s">
        <v>
79</v>
      </c>
      <c r="V5" s="18" t="s">
        <v>
80</v>
      </c>
      <c r="W5" s="18" t="s">
        <v>
81</v>
      </c>
      <c r="X5" s="18" t="s">
        <v>
82</v>
      </c>
      <c r="Y5" s="18" t="s">
        <v>
83</v>
      </c>
      <c r="Z5" s="18" t="s">
        <v>
84</v>
      </c>
      <c r="AA5" s="18" t="s">
        <v>
85</v>
      </c>
      <c r="AB5" s="18" t="s">
        <v>
86</v>
      </c>
      <c r="AC5" s="18" t="s">
        <v>
87</v>
      </c>
      <c r="AD5" s="18" t="s">
        <v>
88</v>
      </c>
      <c r="AE5" s="18" t="s">
        <v>
89</v>
      </c>
      <c r="AF5" s="18" t="s">
        <v>
90</v>
      </c>
      <c r="AG5" s="18" t="s">
        <v>
91</v>
      </c>
      <c r="AH5" s="18" t="s">
        <v>
92</v>
      </c>
      <c r="AI5" s="18" t="s">
        <v>
31</v>
      </c>
      <c r="AJ5" s="18" t="s">
        <v>
83</v>
      </c>
      <c r="AK5" s="18" t="s">
        <v>
84</v>
      </c>
      <c r="AL5" s="18" t="s">
        <v>
85</v>
      </c>
      <c r="AM5" s="18" t="s">
        <v>
86</v>
      </c>
      <c r="AN5" s="18" t="s">
        <v>
87</v>
      </c>
      <c r="AO5" s="18" t="s">
        <v>
88</v>
      </c>
      <c r="AP5" s="18" t="s">
        <v>
89</v>
      </c>
      <c r="AQ5" s="18" t="s">
        <v>
90</v>
      </c>
      <c r="AR5" s="18" t="s">
        <v>
91</v>
      </c>
      <c r="AS5" s="18" t="s">
        <v>
92</v>
      </c>
      <c r="AT5" s="18" t="s">
        <v>
93</v>
      </c>
      <c r="AU5" s="18" t="s">
        <v>
83</v>
      </c>
      <c r="AV5" s="18" t="s">
        <v>
84</v>
      </c>
      <c r="AW5" s="18" t="s">
        <v>
85</v>
      </c>
      <c r="AX5" s="18" t="s">
        <v>
86</v>
      </c>
      <c r="AY5" s="18" t="s">
        <v>
87</v>
      </c>
      <c r="AZ5" s="18" t="s">
        <v>
88</v>
      </c>
      <c r="BA5" s="18" t="s">
        <v>
89</v>
      </c>
      <c r="BB5" s="18" t="s">
        <v>
90</v>
      </c>
      <c r="BC5" s="18" t="s">
        <v>
91</v>
      </c>
      <c r="BD5" s="18" t="s">
        <v>
92</v>
      </c>
      <c r="BE5" s="18" t="s">
        <v>
93</v>
      </c>
      <c r="BF5" s="18" t="s">
        <v>
83</v>
      </c>
      <c r="BG5" s="18" t="s">
        <v>
84</v>
      </c>
      <c r="BH5" s="18" t="s">
        <v>
85</v>
      </c>
      <c r="BI5" s="18" t="s">
        <v>
86</v>
      </c>
      <c r="BJ5" s="18" t="s">
        <v>
87</v>
      </c>
      <c r="BK5" s="18" t="s">
        <v>
88</v>
      </c>
      <c r="BL5" s="18" t="s">
        <v>
89</v>
      </c>
      <c r="BM5" s="18" t="s">
        <v>
90</v>
      </c>
      <c r="BN5" s="18" t="s">
        <v>
91</v>
      </c>
      <c r="BO5" s="18" t="s">
        <v>
92</v>
      </c>
      <c r="BP5" s="18" t="s">
        <v>
93</v>
      </c>
      <c r="BQ5" s="18" t="s">
        <v>
83</v>
      </c>
      <c r="BR5" s="18" t="s">
        <v>
84</v>
      </c>
      <c r="BS5" s="18" t="s">
        <v>
85</v>
      </c>
      <c r="BT5" s="18" t="s">
        <v>
86</v>
      </c>
      <c r="BU5" s="18" t="s">
        <v>
87</v>
      </c>
      <c r="BV5" s="18" t="s">
        <v>
88</v>
      </c>
      <c r="BW5" s="18" t="s">
        <v>
89</v>
      </c>
      <c r="BX5" s="18" t="s">
        <v>
90</v>
      </c>
      <c r="BY5" s="18" t="s">
        <v>
91</v>
      </c>
      <c r="BZ5" s="18" t="s">
        <v>
92</v>
      </c>
      <c r="CA5" s="18" t="s">
        <v>
93</v>
      </c>
      <c r="CB5" s="18" t="s">
        <v>
83</v>
      </c>
      <c r="CC5" s="18" t="s">
        <v>
84</v>
      </c>
      <c r="CD5" s="18" t="s">
        <v>
85</v>
      </c>
      <c r="CE5" s="18" t="s">
        <v>
86</v>
      </c>
      <c r="CF5" s="18" t="s">
        <v>
87</v>
      </c>
      <c r="CG5" s="18" t="s">
        <v>
88</v>
      </c>
      <c r="CH5" s="18" t="s">
        <v>
89</v>
      </c>
      <c r="CI5" s="18" t="s">
        <v>
90</v>
      </c>
      <c r="CJ5" s="18" t="s">
        <v>
91</v>
      </c>
      <c r="CK5" s="18" t="s">
        <v>
92</v>
      </c>
      <c r="CL5" s="18" t="s">
        <v>
93</v>
      </c>
      <c r="CM5" s="18" t="s">
        <v>
83</v>
      </c>
      <c r="CN5" s="18" t="s">
        <v>
84</v>
      </c>
      <c r="CO5" s="18" t="s">
        <v>
85</v>
      </c>
      <c r="CP5" s="18" t="s">
        <v>
86</v>
      </c>
      <c r="CQ5" s="18" t="s">
        <v>
87</v>
      </c>
      <c r="CR5" s="18" t="s">
        <v>
88</v>
      </c>
      <c r="CS5" s="18" t="s">
        <v>
89</v>
      </c>
      <c r="CT5" s="18" t="s">
        <v>
90</v>
      </c>
      <c r="CU5" s="18" t="s">
        <v>
91</v>
      </c>
      <c r="CV5" s="18" t="s">
        <v>
92</v>
      </c>
      <c r="CW5" s="18" t="s">
        <v>
93</v>
      </c>
      <c r="CX5" s="18" t="s">
        <v>
83</v>
      </c>
      <c r="CY5" s="18" t="s">
        <v>
84</v>
      </c>
      <c r="CZ5" s="18" t="s">
        <v>
85</v>
      </c>
      <c r="DA5" s="18" t="s">
        <v>
86</v>
      </c>
      <c r="DB5" s="18" t="s">
        <v>
87</v>
      </c>
      <c r="DC5" s="18" t="s">
        <v>
88</v>
      </c>
      <c r="DD5" s="18" t="s">
        <v>
89</v>
      </c>
      <c r="DE5" s="18" t="s">
        <v>
90</v>
      </c>
      <c r="DF5" s="18" t="s">
        <v>
91</v>
      </c>
      <c r="DG5" s="18" t="s">
        <v>
92</v>
      </c>
      <c r="DH5" s="18" t="s">
        <v>
93</v>
      </c>
      <c r="DI5" s="18" t="s">
        <v>
83</v>
      </c>
      <c r="DJ5" s="18" t="s">
        <v>
84</v>
      </c>
      <c r="DK5" s="18" t="s">
        <v>
85</v>
      </c>
      <c r="DL5" s="18" t="s">
        <v>
86</v>
      </c>
      <c r="DM5" s="18" t="s">
        <v>
87</v>
      </c>
      <c r="DN5" s="18" t="s">
        <v>
88</v>
      </c>
      <c r="DO5" s="18" t="s">
        <v>
89</v>
      </c>
      <c r="DP5" s="18" t="s">
        <v>
90</v>
      </c>
      <c r="DQ5" s="18" t="s">
        <v>
91</v>
      </c>
      <c r="DR5" s="18" t="s">
        <v>
92</v>
      </c>
      <c r="DS5" s="18" t="s">
        <v>
93</v>
      </c>
      <c r="DT5" s="18" t="s">
        <v>
83</v>
      </c>
      <c r="DU5" s="18" t="s">
        <v>
84</v>
      </c>
      <c r="DV5" s="18" t="s">
        <v>
85</v>
      </c>
      <c r="DW5" s="18" t="s">
        <v>
86</v>
      </c>
      <c r="DX5" s="18" t="s">
        <v>
87</v>
      </c>
      <c r="DY5" s="18" t="s">
        <v>
88</v>
      </c>
      <c r="DZ5" s="18" t="s">
        <v>
89</v>
      </c>
      <c r="EA5" s="18" t="s">
        <v>
90</v>
      </c>
      <c r="EB5" s="18" t="s">
        <v>
91</v>
      </c>
      <c r="EC5" s="18" t="s">
        <v>
92</v>
      </c>
      <c r="ED5" s="18" t="s">
        <v>
93</v>
      </c>
      <c r="EE5" s="18" t="s">
        <v>
83</v>
      </c>
      <c r="EF5" s="18" t="s">
        <v>
84</v>
      </c>
      <c r="EG5" s="18" t="s">
        <v>
85</v>
      </c>
      <c r="EH5" s="18" t="s">
        <v>
86</v>
      </c>
      <c r="EI5" s="18" t="s">
        <v>
87</v>
      </c>
      <c r="EJ5" s="18" t="s">
        <v>
88</v>
      </c>
      <c r="EK5" s="18" t="s">
        <v>
89</v>
      </c>
      <c r="EL5" s="18" t="s">
        <v>
90</v>
      </c>
      <c r="EM5" s="18" t="s">
        <v>
91</v>
      </c>
      <c r="EN5" s="18" t="s">
        <v>
92</v>
      </c>
      <c r="EO5" s="18" t="s">
        <v>
93</v>
      </c>
    </row>
    <row r="6" spans="1:148" s="22" customFormat="1" x14ac:dyDescent="0.2">
      <c r="A6" s="14" t="s">
        <v>
94</v>
      </c>
      <c r="B6" s="19">
        <f>
B7</f>
        <v>
2021</v>
      </c>
      <c r="C6" s="19">
        <f t="shared" ref="C6:X6" si="3">
C7</f>
        <v>
132071</v>
      </c>
      <c r="D6" s="19">
        <f t="shared" si="3"/>
        <v>
46</v>
      </c>
      <c r="E6" s="19">
        <f t="shared" si="3"/>
        <v>
17</v>
      </c>
      <c r="F6" s="19">
        <f t="shared" si="3"/>
        <v>
1</v>
      </c>
      <c r="G6" s="19">
        <f t="shared" si="3"/>
        <v>
0</v>
      </c>
      <c r="H6" s="19" t="str">
        <f t="shared" si="3"/>
        <v>
東京都　昭島市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85.64</v>
      </c>
      <c r="P6" s="20">
        <f t="shared" si="3"/>
        <v>
99.93</v>
      </c>
      <c r="Q6" s="20">
        <f t="shared" si="3"/>
        <v>
86.82</v>
      </c>
      <c r="R6" s="20">
        <f t="shared" si="3"/>
        <v>
1347</v>
      </c>
      <c r="S6" s="20">
        <f t="shared" si="3"/>
        <v>
113829</v>
      </c>
      <c r="T6" s="20">
        <f t="shared" si="3"/>
        <v>
17.34</v>
      </c>
      <c r="U6" s="20">
        <f t="shared" si="3"/>
        <v>
6564.53</v>
      </c>
      <c r="V6" s="20">
        <f t="shared" si="3"/>
        <v>
113988</v>
      </c>
      <c r="W6" s="20">
        <f t="shared" si="3"/>
        <v>
14.4</v>
      </c>
      <c r="X6" s="20">
        <f t="shared" si="3"/>
        <v>
7915.83</v>
      </c>
      <c r="Y6" s="21" t="str">
        <f>
IF(Y7="",NA(),Y7)</f>
        <v>
-</v>
      </c>
      <c r="Z6" s="21" t="str">
        <f t="shared" ref="Z6:AH6" si="4">
IF(Z7="",NA(),Z7)</f>
        <v>
-</v>
      </c>
      <c r="AA6" s="21" t="str">
        <f t="shared" si="4"/>
        <v>
-</v>
      </c>
      <c r="AB6" s="21">
        <f t="shared" si="4"/>
        <v>
113.6</v>
      </c>
      <c r="AC6" s="21">
        <f t="shared" si="4"/>
        <v>
110.9</v>
      </c>
      <c r="AD6" s="21" t="str">
        <f t="shared" si="4"/>
        <v>
-</v>
      </c>
      <c r="AE6" s="21" t="str">
        <f t="shared" si="4"/>
        <v>
-</v>
      </c>
      <c r="AF6" s="21" t="str">
        <f t="shared" si="4"/>
        <v>
-</v>
      </c>
      <c r="AG6" s="21">
        <f t="shared" si="4"/>
        <v>
107.05</v>
      </c>
      <c r="AH6" s="21">
        <f t="shared" si="4"/>
        <v>
106.43</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0">
        <f t="shared" si="5"/>
        <v>
0</v>
      </c>
      <c r="AS6" s="20">
        <f t="shared" si="5"/>
        <v>
0</v>
      </c>
      <c r="AT6" s="20" t="str">
        <f>
IF(AT7="","",IF(AT7="-","【-】","【"&amp;SUBSTITUTE(TEXT(AT7,"#,##0.00"),"-","△")&amp;"】"))</f>
        <v>
【3.09】</v>
      </c>
      <c r="AU6" s="21" t="str">
        <f>
IF(AU7="",NA(),AU7)</f>
        <v>
-</v>
      </c>
      <c r="AV6" s="21" t="str">
        <f t="shared" ref="AV6:BD6" si="6">
IF(AV7="",NA(),AV7)</f>
        <v>
-</v>
      </c>
      <c r="AW6" s="21" t="str">
        <f t="shared" si="6"/>
        <v>
-</v>
      </c>
      <c r="AX6" s="21">
        <f t="shared" si="6"/>
        <v>
114.95</v>
      </c>
      <c r="AY6" s="21">
        <f t="shared" si="6"/>
        <v>
157.05000000000001</v>
      </c>
      <c r="AZ6" s="21" t="str">
        <f t="shared" si="6"/>
        <v>
-</v>
      </c>
      <c r="BA6" s="21" t="str">
        <f t="shared" si="6"/>
        <v>
-</v>
      </c>
      <c r="BB6" s="21" t="str">
        <f t="shared" si="6"/>
        <v>
-</v>
      </c>
      <c r="BC6" s="21">
        <f t="shared" si="6"/>
        <v>
84.84</v>
      </c>
      <c r="BD6" s="21">
        <f t="shared" si="6"/>
        <v>
88.42</v>
      </c>
      <c r="BE6" s="20" t="str">
        <f>
IF(BE7="","",IF(BE7="-","【-】","【"&amp;SUBSTITUTE(TEXT(BE7,"#,##0.00"),"-","△")&amp;"】"))</f>
        <v>
【71.39】</v>
      </c>
      <c r="BF6" s="21" t="str">
        <f>
IF(BF7="",NA(),BF7)</f>
        <v>
-</v>
      </c>
      <c r="BG6" s="21" t="str">
        <f t="shared" ref="BG6:BO6" si="7">
IF(BG7="",NA(),BG7)</f>
        <v>
-</v>
      </c>
      <c r="BH6" s="21" t="str">
        <f t="shared" si="7"/>
        <v>
-</v>
      </c>
      <c r="BI6" s="21">
        <f t="shared" si="7"/>
        <v>
89.68</v>
      </c>
      <c r="BJ6" s="21">
        <f t="shared" si="7"/>
        <v>
82.32</v>
      </c>
      <c r="BK6" s="21" t="str">
        <f t="shared" si="7"/>
        <v>
-</v>
      </c>
      <c r="BL6" s="21" t="str">
        <f t="shared" si="7"/>
        <v>
-</v>
      </c>
      <c r="BM6" s="21" t="str">
        <f t="shared" si="7"/>
        <v>
-</v>
      </c>
      <c r="BN6" s="21">
        <f t="shared" si="7"/>
        <v>
565.62</v>
      </c>
      <c r="BO6" s="21">
        <f t="shared" si="7"/>
        <v>
544.61</v>
      </c>
      <c r="BP6" s="20" t="str">
        <f>
IF(BP7="","",IF(BP7="-","【-】","【"&amp;SUBSTITUTE(TEXT(BP7,"#,##0.00"),"-","△")&amp;"】"))</f>
        <v>
【669.11】</v>
      </c>
      <c r="BQ6" s="21" t="str">
        <f>
IF(BQ7="",NA(),BQ7)</f>
        <v>
-</v>
      </c>
      <c r="BR6" s="21" t="str">
        <f t="shared" ref="BR6:BZ6" si="8">
IF(BR7="",NA(),BR7)</f>
        <v>
-</v>
      </c>
      <c r="BS6" s="21" t="str">
        <f t="shared" si="8"/>
        <v>
-</v>
      </c>
      <c r="BT6" s="21">
        <f t="shared" si="8"/>
        <v>
120.93</v>
      </c>
      <c r="BU6" s="21">
        <f t="shared" si="8"/>
        <v>
113.43</v>
      </c>
      <c r="BV6" s="21" t="str">
        <f t="shared" si="8"/>
        <v>
-</v>
      </c>
      <c r="BW6" s="21" t="str">
        <f t="shared" si="8"/>
        <v>
-</v>
      </c>
      <c r="BX6" s="21" t="str">
        <f t="shared" si="8"/>
        <v>
-</v>
      </c>
      <c r="BY6" s="21">
        <f t="shared" si="8"/>
        <v>
102.36</v>
      </c>
      <c r="BZ6" s="21">
        <f t="shared" si="8"/>
        <v>
103.76</v>
      </c>
      <c r="CA6" s="20" t="str">
        <f>
IF(CA7="","",IF(CA7="-","【-】","【"&amp;SUBSTITUTE(TEXT(CA7,"#,##0.00"),"-","△")&amp;"】"))</f>
        <v>
【99.73】</v>
      </c>
      <c r="CB6" s="21" t="str">
        <f>
IF(CB7="",NA(),CB7)</f>
        <v>
-</v>
      </c>
      <c r="CC6" s="21" t="str">
        <f t="shared" ref="CC6:CK6" si="9">
IF(CC7="",NA(),CC7)</f>
        <v>
-</v>
      </c>
      <c r="CD6" s="21" t="str">
        <f t="shared" si="9"/>
        <v>
-</v>
      </c>
      <c r="CE6" s="21">
        <f t="shared" si="9"/>
        <v>
93.52</v>
      </c>
      <c r="CF6" s="21">
        <f t="shared" si="9"/>
        <v>
98.95</v>
      </c>
      <c r="CG6" s="21" t="str">
        <f t="shared" si="9"/>
        <v>
-</v>
      </c>
      <c r="CH6" s="21" t="str">
        <f t="shared" si="9"/>
        <v>
-</v>
      </c>
      <c r="CI6" s="21" t="str">
        <f t="shared" si="9"/>
        <v>
-</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67.709999999999994</v>
      </c>
      <c r="CV6" s="21">
        <f t="shared" si="10"/>
        <v>
67.13</v>
      </c>
      <c r="CW6" s="20" t="str">
        <f>
IF(CW7="","",IF(CW7="-","【-】","【"&amp;SUBSTITUTE(TEXT(CW7,"#,##0.00"),"-","△")&amp;"】"))</f>
        <v>
【59.99】</v>
      </c>
      <c r="CX6" s="21" t="str">
        <f>
IF(CX7="",NA(),CX7)</f>
        <v>
-</v>
      </c>
      <c r="CY6" s="21" t="str">
        <f t="shared" ref="CY6:DG6" si="11">
IF(CY7="",NA(),CY7)</f>
        <v>
-</v>
      </c>
      <c r="CZ6" s="21" t="str">
        <f t="shared" si="11"/>
        <v>
-</v>
      </c>
      <c r="DA6" s="21">
        <f t="shared" si="11"/>
        <v>
99.43</v>
      </c>
      <c r="DB6" s="21">
        <f t="shared" si="11"/>
        <v>
99.46</v>
      </c>
      <c r="DC6" s="21" t="str">
        <f t="shared" si="11"/>
        <v>
-</v>
      </c>
      <c r="DD6" s="21" t="str">
        <f t="shared" si="11"/>
        <v>
-</v>
      </c>
      <c r="DE6" s="21" t="str">
        <f t="shared" si="11"/>
        <v>
-</v>
      </c>
      <c r="DF6" s="21">
        <f t="shared" si="11"/>
        <v>
97.24</v>
      </c>
      <c r="DG6" s="21">
        <f t="shared" si="11"/>
        <v>
97.79</v>
      </c>
      <c r="DH6" s="20" t="str">
        <f>
IF(DH7="","",IF(DH7="-","【-】","【"&amp;SUBSTITUTE(TEXT(DH7,"#,##0.00"),"-","△")&amp;"】"))</f>
        <v>
【95.72】</v>
      </c>
      <c r="DI6" s="21" t="str">
        <f>
IF(DI7="",NA(),DI7)</f>
        <v>
-</v>
      </c>
      <c r="DJ6" s="21" t="str">
        <f t="shared" ref="DJ6:DR6" si="12">
IF(DJ7="",NA(),DJ7)</f>
        <v>
-</v>
      </c>
      <c r="DK6" s="21" t="str">
        <f t="shared" si="12"/>
        <v>
-</v>
      </c>
      <c r="DL6" s="21">
        <f t="shared" si="12"/>
        <v>
4.16</v>
      </c>
      <c r="DM6" s="21">
        <f t="shared" si="12"/>
        <v>
8.19</v>
      </c>
      <c r="DN6" s="21" t="str">
        <f t="shared" si="12"/>
        <v>
-</v>
      </c>
      <c r="DO6" s="21" t="str">
        <f t="shared" si="12"/>
        <v>
-</v>
      </c>
      <c r="DP6" s="21" t="str">
        <f t="shared" si="12"/>
        <v>
-</v>
      </c>
      <c r="DQ6" s="21">
        <f t="shared" si="12"/>
        <v>
27.39</v>
      </c>
      <c r="DR6" s="21">
        <f t="shared" si="12"/>
        <v>
30.42</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5.86</v>
      </c>
      <c r="EC6" s="21">
        <f t="shared" si="13"/>
        <v>
6.66</v>
      </c>
      <c r="ED6" s="20" t="str">
        <f>
IF(ED7="","",IF(ED7="-","【-】","【"&amp;SUBSTITUTE(TEXT(ED7,"#,##0.00"),"-","△")&amp;"】"))</f>
        <v>
【6.54】</v>
      </c>
      <c r="EE6" s="21" t="str">
        <f>
IF(EE7="",NA(),EE7)</f>
        <v>
-</v>
      </c>
      <c r="EF6" s="21" t="str">
        <f t="shared" ref="EF6:EN6" si="14">
IF(EF7="",NA(),EF7)</f>
        <v>
-</v>
      </c>
      <c r="EG6" s="21" t="str">
        <f t="shared" si="14"/>
        <v>
-</v>
      </c>
      <c r="EH6" s="21">
        <f t="shared" si="14"/>
        <v>
0.49</v>
      </c>
      <c r="EI6" s="21">
        <f t="shared" si="14"/>
        <v>
0.45</v>
      </c>
      <c r="EJ6" s="21" t="str">
        <f t="shared" si="14"/>
        <v>
-</v>
      </c>
      <c r="EK6" s="21" t="str">
        <f t="shared" si="14"/>
        <v>
-</v>
      </c>
      <c r="EL6" s="21" t="str">
        <f t="shared" si="14"/>
        <v>
-</v>
      </c>
      <c r="EM6" s="21">
        <f t="shared" si="14"/>
        <v>
0.19</v>
      </c>
      <c r="EN6" s="21">
        <f t="shared" si="14"/>
        <v>
0.14000000000000001</v>
      </c>
      <c r="EO6" s="20" t="str">
        <f>
IF(EO7="","",IF(EO7="-","【-】","【"&amp;SUBSTITUTE(TEXT(EO7,"#,##0.00"),"-","△")&amp;"】"))</f>
        <v>
【0.24】</v>
      </c>
    </row>
    <row r="7" spans="1:148" s="22" customFormat="1" x14ac:dyDescent="0.2">
      <c r="A7" s="14"/>
      <c r="B7" s="23">
        <v>
2021</v>
      </c>
      <c r="C7" s="23">
        <v>
132071</v>
      </c>
      <c r="D7" s="23">
        <v>
46</v>
      </c>
      <c r="E7" s="23">
        <v>
17</v>
      </c>
      <c r="F7" s="23">
        <v>
1</v>
      </c>
      <c r="G7" s="23">
        <v>
0</v>
      </c>
      <c r="H7" s="23" t="s">
        <v>
95</v>
      </c>
      <c r="I7" s="23" t="s">
        <v>
96</v>
      </c>
      <c r="J7" s="23" t="s">
        <v>
97</v>
      </c>
      <c r="K7" s="23" t="s">
        <v>
98</v>
      </c>
      <c r="L7" s="23" t="s">
        <v>
99</v>
      </c>
      <c r="M7" s="23" t="s">
        <v>
100</v>
      </c>
      <c r="N7" s="24" t="s">
        <v>
101</v>
      </c>
      <c r="O7" s="24">
        <v>
85.64</v>
      </c>
      <c r="P7" s="24">
        <v>
99.93</v>
      </c>
      <c r="Q7" s="24">
        <v>
86.82</v>
      </c>
      <c r="R7" s="24">
        <v>
1347</v>
      </c>
      <c r="S7" s="24">
        <v>
113829</v>
      </c>
      <c r="T7" s="24">
        <v>
17.34</v>
      </c>
      <c r="U7" s="24">
        <v>
6564.53</v>
      </c>
      <c r="V7" s="24">
        <v>
113988</v>
      </c>
      <c r="W7" s="24">
        <v>
14.4</v>
      </c>
      <c r="X7" s="24">
        <v>
7915.83</v>
      </c>
      <c r="Y7" s="24" t="s">
        <v>
101</v>
      </c>
      <c r="Z7" s="24" t="s">
        <v>
101</v>
      </c>
      <c r="AA7" s="24" t="s">
        <v>
101</v>
      </c>
      <c r="AB7" s="24">
        <v>
113.6</v>
      </c>
      <c r="AC7" s="24">
        <v>
110.9</v>
      </c>
      <c r="AD7" s="24" t="s">
        <v>
101</v>
      </c>
      <c r="AE7" s="24" t="s">
        <v>
101</v>
      </c>
      <c r="AF7" s="24" t="s">
        <v>
101</v>
      </c>
      <c r="AG7" s="24">
        <v>
107.05</v>
      </c>
      <c r="AH7" s="24">
        <v>
106.43</v>
      </c>
      <c r="AI7" s="24">
        <v>
107.02</v>
      </c>
      <c r="AJ7" s="24" t="s">
        <v>
101</v>
      </c>
      <c r="AK7" s="24" t="s">
        <v>
101</v>
      </c>
      <c r="AL7" s="24" t="s">
        <v>
101</v>
      </c>
      <c r="AM7" s="24">
        <v>
0</v>
      </c>
      <c r="AN7" s="24">
        <v>
0</v>
      </c>
      <c r="AO7" s="24" t="s">
        <v>
101</v>
      </c>
      <c r="AP7" s="24" t="s">
        <v>
101</v>
      </c>
      <c r="AQ7" s="24" t="s">
        <v>
101</v>
      </c>
      <c r="AR7" s="24">
        <v>
0</v>
      </c>
      <c r="AS7" s="24">
        <v>
0</v>
      </c>
      <c r="AT7" s="24">
        <v>
3.09</v>
      </c>
      <c r="AU7" s="24" t="s">
        <v>
101</v>
      </c>
      <c r="AV7" s="24" t="s">
        <v>
101</v>
      </c>
      <c r="AW7" s="24" t="s">
        <v>
101</v>
      </c>
      <c r="AX7" s="24">
        <v>
114.95</v>
      </c>
      <c r="AY7" s="24">
        <v>
157.05000000000001</v>
      </c>
      <c r="AZ7" s="24" t="s">
        <v>
101</v>
      </c>
      <c r="BA7" s="24" t="s">
        <v>
101</v>
      </c>
      <c r="BB7" s="24" t="s">
        <v>
101</v>
      </c>
      <c r="BC7" s="24">
        <v>
84.84</v>
      </c>
      <c r="BD7" s="24">
        <v>
88.42</v>
      </c>
      <c r="BE7" s="24">
        <v>
71.39</v>
      </c>
      <c r="BF7" s="24" t="s">
        <v>
101</v>
      </c>
      <c r="BG7" s="24" t="s">
        <v>
101</v>
      </c>
      <c r="BH7" s="24" t="s">
        <v>
101</v>
      </c>
      <c r="BI7" s="24">
        <v>
89.68</v>
      </c>
      <c r="BJ7" s="24">
        <v>
82.32</v>
      </c>
      <c r="BK7" s="24" t="s">
        <v>
101</v>
      </c>
      <c r="BL7" s="24" t="s">
        <v>
101</v>
      </c>
      <c r="BM7" s="24" t="s">
        <v>
101</v>
      </c>
      <c r="BN7" s="24">
        <v>
565.62</v>
      </c>
      <c r="BO7" s="24">
        <v>
544.61</v>
      </c>
      <c r="BP7" s="24">
        <v>
669.11</v>
      </c>
      <c r="BQ7" s="24" t="s">
        <v>
101</v>
      </c>
      <c r="BR7" s="24" t="s">
        <v>
101</v>
      </c>
      <c r="BS7" s="24" t="s">
        <v>
101</v>
      </c>
      <c r="BT7" s="24">
        <v>
120.93</v>
      </c>
      <c r="BU7" s="24">
        <v>
113.43</v>
      </c>
      <c r="BV7" s="24" t="s">
        <v>
101</v>
      </c>
      <c r="BW7" s="24" t="s">
        <v>
101</v>
      </c>
      <c r="BX7" s="24" t="s">
        <v>
101</v>
      </c>
      <c r="BY7" s="24">
        <v>
102.36</v>
      </c>
      <c r="BZ7" s="24">
        <v>
103.76</v>
      </c>
      <c r="CA7" s="24">
        <v>
99.73</v>
      </c>
      <c r="CB7" s="24" t="s">
        <v>
101</v>
      </c>
      <c r="CC7" s="24" t="s">
        <v>
101</v>
      </c>
      <c r="CD7" s="24" t="s">
        <v>
101</v>
      </c>
      <c r="CE7" s="24">
        <v>
93.52</v>
      </c>
      <c r="CF7" s="24">
        <v>
98.95</v>
      </c>
      <c r="CG7" s="24" t="s">
        <v>
101</v>
      </c>
      <c r="CH7" s="24" t="s">
        <v>
101</v>
      </c>
      <c r="CI7" s="24" t="s">
        <v>
101</v>
      </c>
      <c r="CJ7" s="24">
        <v>
114.01</v>
      </c>
      <c r="CK7" s="24">
        <v>
111.18</v>
      </c>
      <c r="CL7" s="24">
        <v>
134.97999999999999</v>
      </c>
      <c r="CM7" s="24" t="s">
        <v>
101</v>
      </c>
      <c r="CN7" s="24" t="s">
        <v>
101</v>
      </c>
      <c r="CO7" s="24" t="s">
        <v>
101</v>
      </c>
      <c r="CP7" s="24" t="s">
        <v>
101</v>
      </c>
      <c r="CQ7" s="24" t="s">
        <v>
101</v>
      </c>
      <c r="CR7" s="24" t="s">
        <v>
101</v>
      </c>
      <c r="CS7" s="24" t="s">
        <v>
101</v>
      </c>
      <c r="CT7" s="24" t="s">
        <v>
101</v>
      </c>
      <c r="CU7" s="24">
        <v>
67.709999999999994</v>
      </c>
      <c r="CV7" s="24">
        <v>
67.13</v>
      </c>
      <c r="CW7" s="24">
        <v>
59.99</v>
      </c>
      <c r="CX7" s="24" t="s">
        <v>
101</v>
      </c>
      <c r="CY7" s="24" t="s">
        <v>
101</v>
      </c>
      <c r="CZ7" s="24" t="s">
        <v>
101</v>
      </c>
      <c r="DA7" s="24">
        <v>
99.43</v>
      </c>
      <c r="DB7" s="24">
        <v>
99.46</v>
      </c>
      <c r="DC7" s="24" t="s">
        <v>
101</v>
      </c>
      <c r="DD7" s="24" t="s">
        <v>
101</v>
      </c>
      <c r="DE7" s="24" t="s">
        <v>
101</v>
      </c>
      <c r="DF7" s="24">
        <v>
97.24</v>
      </c>
      <c r="DG7" s="24">
        <v>
97.79</v>
      </c>
      <c r="DH7" s="24">
        <v>
95.72</v>
      </c>
      <c r="DI7" s="24" t="s">
        <v>
101</v>
      </c>
      <c r="DJ7" s="24" t="s">
        <v>
101</v>
      </c>
      <c r="DK7" s="24" t="s">
        <v>
101</v>
      </c>
      <c r="DL7" s="24">
        <v>
4.16</v>
      </c>
      <c r="DM7" s="24">
        <v>
8.19</v>
      </c>
      <c r="DN7" s="24" t="s">
        <v>
101</v>
      </c>
      <c r="DO7" s="24" t="s">
        <v>
101</v>
      </c>
      <c r="DP7" s="24" t="s">
        <v>
101</v>
      </c>
      <c r="DQ7" s="24">
        <v>
27.39</v>
      </c>
      <c r="DR7" s="24">
        <v>
30.42</v>
      </c>
      <c r="DS7" s="24">
        <v>
38.17</v>
      </c>
      <c r="DT7" s="24" t="s">
        <v>
101</v>
      </c>
      <c r="DU7" s="24" t="s">
        <v>
101</v>
      </c>
      <c r="DV7" s="24" t="s">
        <v>
101</v>
      </c>
      <c r="DW7" s="24">
        <v>
0</v>
      </c>
      <c r="DX7" s="24">
        <v>
0</v>
      </c>
      <c r="DY7" s="24" t="s">
        <v>
101</v>
      </c>
      <c r="DZ7" s="24" t="s">
        <v>
101</v>
      </c>
      <c r="EA7" s="24" t="s">
        <v>
101</v>
      </c>
      <c r="EB7" s="24">
        <v>
5.86</v>
      </c>
      <c r="EC7" s="24">
        <v>
6.66</v>
      </c>
      <c r="ED7" s="24">
        <v>
6.54</v>
      </c>
      <c r="EE7" s="24" t="s">
        <v>
101</v>
      </c>
      <c r="EF7" s="24" t="s">
        <v>
101</v>
      </c>
      <c r="EG7" s="24" t="s">
        <v>
101</v>
      </c>
      <c r="EH7" s="24">
        <v>
0.49</v>
      </c>
      <c r="EI7" s="24">
        <v>
0.45</v>
      </c>
      <c r="EJ7" s="24" t="s">
        <v>
101</v>
      </c>
      <c r="EK7" s="24" t="s">
        <v>
101</v>
      </c>
      <c r="EL7" s="24" t="s">
        <v>
101</v>
      </c>
      <c r="EM7" s="24">
        <v>
0.19</v>
      </c>
      <c r="EN7" s="24">
        <v>
0.14000000000000001</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102</v>
      </c>
      <c r="C9" s="26" t="s">
        <v>
103</v>
      </c>
      <c r="D9" s="26" t="s">
        <v>
104</v>
      </c>
      <c r="E9" s="26" t="s">
        <v>
105</v>
      </c>
      <c r="F9" s="26" t="s">
        <v>
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107</v>
      </c>
    </row>
    <row r="12" spans="1:148" x14ac:dyDescent="0.2">
      <c r="B12">
        <v>
1</v>
      </c>
      <c r="C12">
        <v>
1</v>
      </c>
      <c r="D12">
        <v>
1</v>
      </c>
      <c r="E12">
        <v>
2</v>
      </c>
      <c r="F12">
        <v>
3</v>
      </c>
      <c r="G12" t="s">
        <v>
108</v>
      </c>
    </row>
    <row r="13" spans="1:148" x14ac:dyDescent="0.2">
      <c r="B13" t="s">
        <v>
109</v>
      </c>
      <c r="C13" t="s">
        <v>
109</v>
      </c>
      <c r="D13" t="s">
        <v>
110</v>
      </c>
      <c r="E13" t="s">
        <v>
110</v>
      </c>
      <c r="F13" t="s">
        <v>
110</v>
      </c>
      <c r="G13" t="s">
        <v>
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2023-01-24T00:06:19Z</cp:lastPrinted>
  <dcterms:created xsi:type="dcterms:W3CDTF">2023-01-12T23:29:08Z</dcterms:created>
  <dcterms:modified xsi:type="dcterms:W3CDTF">2023-02-01T07:53:42Z</dcterms:modified>
  <cp:category/>
</cp:coreProperties>
</file>