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23040" windowHeight="1038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12" l="1"/>
  <c r="AA23" i="12"/>
  <c r="V23" i="12"/>
  <c r="Q23"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<sst xmlns="http://schemas.openxmlformats.org/spreadsheetml/2006/main" count="1128" uniqueCount="607">
  <si>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</si>
  <si>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</si>
  <si>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</si>
  <si>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</si>
  <si>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</si>
  <si>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</si>
  <si>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</si>
  <si>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</si>
  <si>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</si>
  <si>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</si>
  <si>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</si>
  <si>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</si>
  <si>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</si>
  <si>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</si>
  <si>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</si>
  <si>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</si>
  <si>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</si>
  <si>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</si>
  <si>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</si>
  <si>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</si>
  <si>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</si>
  <si>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</si>
  <si>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</si>
  <si>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</si>
  <si>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</si>
  <si>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</si>
  <si>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</si>
  <si>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</si>
  <si>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</si>
  <si>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</si>
  <si>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</si>
  <si>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</si>
  <si>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</si>
  <si>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</si>
  <si>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</si>
  <si>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</si>
  <si>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</si>
  <si>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</si>
  <si>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</si>
  <si>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</si>
  <si>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</si>
  <si>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</si>
  <si>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</si>
  <si>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</si>
  <si>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</si>
  <si>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</si>
  <si>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</si>
  <si>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</si>
  <si>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</si>
  <si>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</si>
  <si>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</si>
  <si>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</si>
  <si>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</si>
  <si>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</si>
  <si>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</si>
  <si>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</si>
  <si>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</si>
  <si>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</si>
  <si>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</si>
  <si>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</si>
  <si>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</si>
  <si>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</si>
  <si>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</si>
  <si>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</si>
  <si>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</si>
  <si>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</si>
  <si>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</si>
  <si>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</si>
  <si>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</si>
  <si>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</si>
  <si>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</si>
  <si>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</si>
  <si>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</si>
  <si>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</si>
  <si>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</si>
  <si>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</si>
  <si>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</si>
  <si>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</si>
  <si>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</si>
  <si>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</si>
  <si>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</si>
  <si>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</si>
  <si>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</si>
  <si>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</si>
  <si>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</si>
  <si>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</si>
  <si>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</si>
  <si>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</si>
  <si>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</si>
  <si>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</si>
  <si>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</si>
  <si>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</si>
  <si>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</si>
  <si>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</si>
  <si>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</si>
  <si>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</si>
  <si>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</si>
  <si>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</si>
  <si>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昭島市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</si>
  <si>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</si>
  <si>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</si>
  <si>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</si>
  <si>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</si>
  <si>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</si>
  <si>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</si>
  <si>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</si>
  <si>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</si>
  <si>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</si>
  <si>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</si>
  <si>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</si>
  <si>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</si>
  <si>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</si>
  <si>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</si>
  <si>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</si>
  <si>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</si>
  <si>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</si>
  <si>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</si>
  <si>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</si>
  <si>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</si>
  <si>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</si>
  <si>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</si>
  <si>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</si>
  <si>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</si>
  <si>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</si>
  <si>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</si>
  <si>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</si>
  <si>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</si>
  <si>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</si>
  <si>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</si>
  <si>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</si>
  <si>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</si>
  <si>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</si>
  <si>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</si>
  <si>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</si>
  <si>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</si>
  <si>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</si>
  <si>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</si>
  <si>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</si>
  <si>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</si>
  <si>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</si>
  <si>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</si>
  <si>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</si>
  <si>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</si>
  <si>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</si>
  <si>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</si>
  <si>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</si>
  <si>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</si>
  <si>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</si>
  <si>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</si>
  <si>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</si>
  <si>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</si>
  <si>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</si>
  <si>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</si>
  <si>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</si>
  <si>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</si>
  <si>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</si>
  <si>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</si>
  <si>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</si>
  <si>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</si>
  <si>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</si>
  <si>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</si>
  <si>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</si>
  <si>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</si>
  <si>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</si>
  <si>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</si>
  <si>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</si>
  <si>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</si>
  <si>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</si>
  <si>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</si>
  <si>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</si>
  <si>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</si>
  <si>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</si>
  <si>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</si>
  <si>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</si>
  <si>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</si>
  <si>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</si>
  <si>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</si>
  <si>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</si>
  <si>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</si>
  <si>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</si>
  <si>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</si>
  <si>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</si>
  <si>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</si>
  <si>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</si>
  <si>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</si>
  <si>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</si>
  <si>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</si>
  <si>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</si>
  <si>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</si>
  <si>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</si>
  <si>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</si>
  <si>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</si>
  <si>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</si>
  <si>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</si>
  <si>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</si>
  <si>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</si>
  <si>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</si>
  <si>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</si>
  <si>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</si>
  <si>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</si>
  <si>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</si>
  <si>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</si>
  <si>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</si>
  <si>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</si>
  <si>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</si>
  <si>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</si>
  <si>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</si>
  <si>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</si>
  <si>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</si>
  <si>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</si>
  <si>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</si>
  <si>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</si>
  <si>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</si>
  <si>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</si>
  <si>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</si>
  <si>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東京都昭島市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</si>
  <si>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</si>
  <si>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</si>
  <si>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</si>
  <si>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</si>
  <si>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</si>
  <si>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</si>
  <si>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</si>
  <si>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</si>
  <si>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</si>
  <si>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</si>
  <si>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</si>
  <si>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</si>
  <si>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</si>
  <si>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</si>
  <si>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</si>
  <si>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</si>
  <si>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</si>
  <si>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</si>
  <si>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</si>
  <si>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</si>
  <si>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</si>
  <si>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</si>
  <si>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</si>
  <si>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</si>
  <si>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</si>
  <si>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</si>
  <si>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</si>
  <si>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</si>
  <si>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</si>
  <si>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</si>
  <si>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</si>
  <si>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</si>
  <si>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</si>
  <si>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</si>
  <si>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</si>
  <si>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</si>
  <si>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</si>
  <si>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</si>
  <si>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</si>
  <si>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</si>
  <si>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</si>
  <si>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</si>
  <si>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</si>
  <si>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</si>
  <si>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</si>
  <si>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</si>
  <si>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</si>
  <si>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</si>
  <si>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</si>
  <si>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</si>
  <si>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</si>
  <si>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</si>
  <si>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</si>
  <si>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</si>
  <si>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</si>
  <si>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</si>
  <si>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</si>
  <si>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</si>
  <si>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</si>
  <si>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</si>
  <si>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</si>
  <si>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</si>
  <si>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</si>
  <si>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</si>
  <si>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</si>
  <si>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</si>
  <si>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</si>
  <si>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</si>
  <si>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</si>
  <si>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</si>
  <si>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</si>
  <si>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</si>
  <si>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</si>
  <si>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</si>
  <si>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</si>
  <si>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</si>
  <si>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</si>
  <si>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</si>
  <si>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</si>
  <si>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</si>
  <si>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</si>
  <si>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</si>
  <si>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</si>
  <si>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</si>
  <si>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</si>
  <si>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</si>
  <si>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</si>
  <si>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</si>
  <si>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</si>
  <si>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</si>
  <si>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</si>
  <si>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</si>
  <si>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</si>
  <si>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</si>
  <si>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</si>
  <si>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</si>
  <si>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</si>
  <si>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</si>
  <si>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</si>
  <si>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</si>
  <si>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</si>
  <si>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</si>
  <si>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</si>
  <si>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</si>
  <si>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</si>
  <si>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</si>
  <si>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</si>
  <si>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</si>
  <si>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</si>
  <si>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</si>
  <si>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</si>
  <si>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</si>
  <si>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</si>
  <si>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</si>
  <si>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</si>
  <si>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</si>
  <si>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</si>
  <si>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</si>
  <si>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</si>
  <si>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宅地造成</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</si>
  <si>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</si>
  <si>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</si>
  <si>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</si>
  <si>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</si>
  <si>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</si>
  <si>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</si>
  <si>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</si>
  <si>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</si>
  <si>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</si>
  <si>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</si>
  <si>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</si>
  <si>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</si>
  <si>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</si>
  <si>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</si>
  <si>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</si>
  <si>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</si>
  <si>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</si>
  <si>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</si>
  <si>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</si>
  <si>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</si>
  <si>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</si>
  <si>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</si>
  <si>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</si>
  <si>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</si>
  <si>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</si>
  <si>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</si>
  <si>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</si>
  <si>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</si>
  <si>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</si>
  <si>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</si>
  <si>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</si>
  <si>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</si>
  <si>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</si>
  <si>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東京都昭島市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</si>
  <si>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</si>
  <si>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</si>
  <si>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</si>
  <si>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</si>
  <si>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</si>
  <si>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</si>
  <si>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</si>
  <si>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</si>
  <si>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</si>
  <si>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</si>
  <si>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</si>
  <si>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</si>
  <si>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</si>
  <si>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</si>
  <si>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</si>
  <si>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</si>
  <si>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</si>
  <si>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</si>
  <si>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</si>
  <si>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</si>
  <si>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</si>
  <si>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</si>
  <si>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</si>
  <si>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</si>
  <si>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</si>
  <si>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</si>
  <si>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</si>
  <si>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</si>
  <si>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</si>
  <si>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</si>
  <si>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</si>
  <si>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</si>
  <si>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</si>
  <si>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</si>
  <si>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</si>
  <si>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</si>
  <si>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</si>
  <si>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</si>
  <si>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</si>
  <si>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</si>
  <si>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中神土地区画整理事業特別会計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</si>
  <si>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</si>
  <si>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</si>
  <si>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</si>
  <si>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</si>
  <si>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</si>
  <si>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</si>
  <si>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</si>
  <si>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</si>
  <si>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</si>
  <si>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</si>
  <si>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</si>
  <si>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</si>
  <si>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</si>
  <si>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</si>
  <si>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</si>
  <si>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</si>
  <si>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</si>
  <si>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</si>
  <si>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</si>
  <si>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</si>
  <si>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</si>
  <si>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</si>
  <si>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</si>
  <si>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</si>
  <si>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</si>
  <si>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</si>
  <si>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</si>
  <si>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</si>
  <si>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</si>
  <si>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</si>
  <si>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</si>
  <si>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</si>
  <si>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</si>
  <si>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</si>
  <si>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</si>
  <si>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</si>
  <si>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</si>
  <si>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</si>
  <si>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</si>
  <si>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</si>
  <si>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</si>
  <si>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</si>
  <si>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</si>
  <si>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</si>
  <si>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</si>
  <si>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</si>
  <si>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</si>
  <si>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</si>
  <si>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</si>
  <si>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</si>
  <si>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</si>
  <si>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</si>
  <si>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</si>
  <si>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</si>
  <si>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</si>
  <si>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</si>
  <si>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</si>
  <si>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</si>
  <si>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</si>
  <si>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</si>
  <si>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</si>
  <si>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</si>
  <si>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</si>
  <si>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</si>
  <si>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</si>
  <si>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</si>
  <si>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</si>
  <si>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</si>
  <si>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</si>
  <si>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</si>
  <si>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</si>
  <si>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</si>
  <si>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</si>
  <si>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</si>
  <si>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</si>
  <si>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</si>
  <si>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</si>
  <si>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</si>
  <si>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</si>
  <si>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</si>
  <si>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</si>
  <si>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</si>
  <si>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</si>
  <si>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</si>
  <si>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</si>
  <si>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</si>
  <si>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</si>
  <si>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</si>
  <si>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</si>
  <si>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</si>
  <si>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</si>
  <si>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</si>
  <si>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</si>
  <si>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</si>
  <si>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</si>
  <si>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</si>
  <si>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</si>
  <si>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</si>
  <si>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</si>
  <si>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</si>
  <si>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</si>
  <si>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</si>
  <si>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</si>
  <si>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</si>
  <si>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</si>
  <si>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</si>
  <si>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</si>
  <si>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</si>
  <si>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</si>
  <si>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</si>
  <si>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</si>
  <si>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</si>
  <si>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</si>
  <si>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</si>
  <si>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</si>
  <si>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</si>
  <si>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</si>
  <si>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</si>
  <si>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</si>
  <si>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</si>
  <si>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</si>
  <si>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</si>
  <si>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</si>
  <si>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</si>
  <si>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</si>
  <si>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</si>
  <si>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</si>
  <si>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</si>
  <si>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</si>
  <si>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</si>
  <si>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</si>
  <si>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</si>
  <si>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</si>
  <si>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</si>
  <si>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</si>
  <si>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</si>
  <si>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</si>
  <si>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</si>
  <si>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</si>
  <si>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</si>
  <si>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</si>
  <si>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</si>
  <si>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</si>
  <si>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</si>
  <si>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</si>
  <si>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</si>
  <si>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</si>
  <si>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</si>
  <si>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</si>
  <si>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</si>
  <si>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0.50</t>
  </si>
  <si>
    <t>一般会計</t>
  </si>
  <si>
    <t>水道事業会計</t>
  </si>
  <si>
    <t>下水道事業会計</t>
  </si>
  <si>
    <t>介護保険特別会計</t>
  </si>
  <si>
    <t>国民健康保険特別会計</t>
  </si>
  <si>
    <t>後期高齢者医療特別会計</t>
  </si>
  <si>
    <t>中神土地区画整理事業特別会計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</si>
  <si>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</si>
  <si>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</si>
  <si>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</si>
  <si>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</si>
  <si>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</si>
  <si>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</si>
  <si>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</si>
  <si>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</si>
  <si>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</si>
  <si>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東京たま広域資源循環組合</t>
    <rPh sb="0" eb="2">
      <t>トウキョウ</t>
    </rPh>
    <rPh sb="4" eb="6">
      <t>コウイキ</t>
    </rPh>
    <rPh sb="6" eb="8">
      <t>シゲン</t>
    </rPh>
    <rPh sb="8" eb="10">
      <t>ジュンカン</t>
    </rPh>
    <rPh sb="10" eb="12">
      <t>クミアイ</t>
    </rPh>
    <phoneticPr fontId="2"/>
  </si>
  <si>
    <t>東京都十一市競輪事業組合</t>
    <rPh sb="0" eb="3">
      <t>トウキョウト</t>
    </rPh>
    <rPh sb="3" eb="5">
      <t>１１</t>
    </rPh>
    <rPh sb="5" eb="6">
      <t>シ</t>
    </rPh>
    <rPh sb="6" eb="8">
      <t>ケイリン</t>
    </rPh>
    <rPh sb="8" eb="10">
      <t>ジギョウ</t>
    </rPh>
    <rPh sb="10" eb="12">
      <t>クミアイ</t>
    </rPh>
    <phoneticPr fontId="2"/>
  </si>
  <si>
    <t>東京都六市競艇事業組合</t>
    <rPh sb="0" eb="3">
      <t>トウキョウト</t>
    </rPh>
    <rPh sb="3" eb="4">
      <t>６</t>
    </rPh>
    <rPh sb="4" eb="5">
      <t>シ</t>
    </rPh>
    <rPh sb="5" eb="7">
      <t>キョウテイ</t>
    </rPh>
    <rPh sb="7" eb="9">
      <t>ジギョウ</t>
    </rPh>
    <rPh sb="9" eb="11">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</si>
  <si>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</si>
  <si>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</si>
  <si>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立川・昭島・国立聖苑組合</t>
    <rPh sb="0" eb="2">
      <t>タチカワ</t>
    </rPh>
    <rPh sb="3" eb="5">
      <t>アキシマ</t>
    </rPh>
    <rPh sb="6" eb="8">
      <t>クニタチ</t>
    </rPh>
    <rPh sb="8" eb="10">
      <t>セイエン</t>
    </rPh>
    <rPh sb="10" eb="12">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</si>
  <si>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</si>
  <si>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</si>
  <si>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</si>
  <si>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昭島市土地開発公社</t>
    <rPh sb="0" eb="3">
      <t>アキシマシ</t>
    </rPh>
    <rPh sb="3" eb="7">
      <t>トチカイハツ</t>
    </rPh>
    <rPh sb="7" eb="9">
      <t>コウシャ</t>
    </rPh>
    <phoneticPr fontId="2"/>
  </si>
  <si>
    <t>特定防衛施設周辺整備調整交付金事業基金</t>
    <rPh sb="0" eb="6">
      <t>トクテイボウエイシセツ</t>
    </rPh>
    <rPh sb="6" eb="10">
      <t>シュウヘンセイビ</t>
    </rPh>
    <rPh sb="10" eb="15">
      <t>チョウセイコウフキン</t>
    </rPh>
    <rPh sb="15" eb="17">
      <t>ジギョウ</t>
    </rPh>
    <rPh sb="17" eb="19">
      <t>キキン</t>
    </rPh>
    <phoneticPr fontId="5"/>
  </si>
  <si>
    <t>公共施設整備等資金積立基金</t>
    <rPh sb="0" eb="2">
      <t>コウキョウ</t>
    </rPh>
    <rPh sb="2" eb="4">
      <t>シセツ</t>
    </rPh>
    <rPh sb="4" eb="6">
      <t>セイビ</t>
    </rPh>
    <rPh sb="6" eb="7">
      <t>トウ</t>
    </rPh>
    <rPh sb="7" eb="9">
      <t>シキン</t>
    </rPh>
    <rPh sb="9" eb="11">
      <t>ツミタテ</t>
    </rPh>
    <rPh sb="11" eb="13">
      <t>キキン</t>
    </rPh>
    <phoneticPr fontId="5"/>
  </si>
  <si>
    <t>田中孝奨学基金</t>
    <rPh sb="0" eb="3">
      <t>タナカタカシ</t>
    </rPh>
    <rPh sb="3" eb="7">
      <t>ショウガクキキン</t>
    </rPh>
    <phoneticPr fontId="5"/>
  </si>
  <si>
    <t>職員退職手当資金積立基金</t>
    <rPh sb="0" eb="2">
      <t>ショクイン</t>
    </rPh>
    <rPh sb="2" eb="6">
      <t>タイショクテアテ</t>
    </rPh>
    <rPh sb="6" eb="8">
      <t>シキン</t>
    </rPh>
    <rPh sb="8" eb="10">
      <t>ツミタテ</t>
    </rPh>
    <rPh sb="10" eb="12">
      <t>キキン</t>
    </rPh>
    <phoneticPr fontId="5"/>
  </si>
  <si>
    <t>緑化推進基金</t>
    <rPh sb="0" eb="2">
      <t>リョクカ</t>
    </rPh>
    <rPh sb="2" eb="4">
      <t>スイシン</t>
    </rPh>
    <rPh sb="4" eb="6">
      <t>キキン</t>
    </rPh>
    <phoneticPr fontId="5"/>
  </si>
  <si>
    <t>-</t>
    <phoneticPr fontId="2"/>
  </si>
  <si>
    <t>〇</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</si>
  <si>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</si>
  <si>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</si>
  <si>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</si>
  <si>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を比較して低い水準にあり、比率が算定されない状況となっている。これは、昭島市中期財政計画に基づき、地方債残高と基金残高のバランスに配慮しながら、地方債残高の抑制、基金残高の増加に努めてきたためであると考える。有形固定資産減価償却率については、令和２年度に引き続き、令和３年度も類似団体の平均を下回る結果となった。今後も「昭島市公共施設等総合管理計画」及び個別施設計画に基づき、施設老朽化対策を着実に進めていく。</t>
    <rPh sb="138" eb="139">
      <t>ド</t>
    </rPh>
    <rPh sb="149" eb="150">
      <t>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</si>
  <si>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</si>
  <si>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</si>
  <si>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</si>
  <si>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</si>
  <si>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</si>
  <si>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</si>
  <si>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令和２年度より数値が減少し、類似団体と比較して低い水準にある。また、将来負担比率についても類似団体と比較して低い水準にあり、平成26年度から８年連続で比率が算定されない状況となった。将来負担比率の改善については、地方債残高と基金残高のバランスを勘案する中で、地方債残高の抑制、基金残高の増加に努めてきたためと考えられる。今後は大規模な投資事業などの影響により、一時的な地方債残高増・基金残高減の可能性も想定されることから、今後もより一層効率的・効果的な予算配分・予算執行を行い、自主・自立した行財政の運営を目指すとともに、将来負担額全体の動向を見据える中で引き続き低位の水準に留める。</t>
    <rPh sb="19" eb="21">
      <t>ゲンショウ</t>
    </rPh>
    <rPh sb="220" eb="222">
      <t>コンゴ</t>
    </rPh>
    <rPh sb="225" eb="227">
      <t>イッソウ</t>
    </rPh>
    <rPh sb="227" eb="230">
      <t>コウリツテキ</t>
    </rPh>
    <rPh sb="248" eb="250">
      <t>ジシュ</t>
    </rPh>
    <rPh sb="251" eb="253">
      <t>ジリツ</t>
    </rPh>
    <rPh sb="255" eb="258">
      <t>ギョウザイセイ</t>
    </rPh>
    <rPh sb="259" eb="261">
      <t>ウンエイ</t>
    </rPh>
    <rPh sb="262" eb="264">
      <t>メザ</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</si>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</sst>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3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47E4-4E11-8BDF-7396B048C4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32054</c:v>
                </c:pt>
                <c:pt idx="1">
                  <c:v>38629</c:v>
                </c:pt>
                <c:pt idx="2">
                  <c:v>48391</c:v>
                </c:pt>
                <c:pt idx="3">
                  <c:v>20287</c:v>
                </c:pt>
                <c:pt idx="4">
                  <c:v>22876</c:v>
                </c:pt>
              </c:numCache>
            </c:numRef>
          </c:val>
          <c:smooth val="0"/>
          <c:extLst>
            <c:ext xmlns:c16="http://schemas.microsoft.com/office/drawing/2014/chart" uri="{C3380CC4-5D6E-409C-BE32-E72D297353CC}">
              <c16:uniqueId val="{00000001-47E4-4E11-8BDF-7396B048C4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6.2</c:v>
                </c:pt>
                <c:pt idx="1">
                  <c:v>8.8800000000000008</c:v>
                </c:pt>
                <c:pt idx="2">
                  <c:v>6.09</c:v>
                </c:pt>
                <c:pt idx="3">
                  <c:v>7.2</c:v>
                </c:pt>
                <c:pt idx="4">
                  <c:v>14.09</c:v>
                </c:pt>
              </c:numCache>
            </c:numRef>
          </c:val>
          <c:extLst>
            <c:ext xmlns:c16="http://schemas.microsoft.com/office/drawing/2014/chart" uri="{C3380CC4-5D6E-409C-BE32-E72D297353CC}">
              <c16:uniqueId val="{00000000-55CC-4D6A-82DE-AEA8AB9D5F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18.53</c:v>
                </c:pt>
                <c:pt idx="1">
                  <c:v>21.63</c:v>
                </c:pt>
                <c:pt idx="2">
                  <c:v>23.75</c:v>
                </c:pt>
                <c:pt idx="3">
                  <c:v>26.61</c:v>
                </c:pt>
                <c:pt idx="4">
                  <c:v>37.200000000000003</c:v>
                </c:pt>
              </c:numCache>
            </c:numRef>
          </c:val>
          <c:extLst>
            <c:ext xmlns:c16="http://schemas.microsoft.com/office/drawing/2014/chart" uri="{C3380CC4-5D6E-409C-BE32-E72D297353CC}">
              <c16:uniqueId val="{00000001-55CC-4D6A-82DE-AEA8AB9D5FB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3.69</c:v>
                </c:pt>
                <c:pt idx="1">
                  <c:v>6.7</c:v>
                </c:pt>
                <c:pt idx="2">
                  <c:v>-0.5</c:v>
                </c:pt>
                <c:pt idx="3">
                  <c:v>4.37</c:v>
                </c:pt>
                <c:pt idx="4">
                  <c:v>19.03</c:v>
                </c:pt>
              </c:numCache>
            </c:numRef>
          </c:val>
          <c:smooth val="0"/>
          <c:extLst>
            <c:ext xmlns:c16="http://schemas.microsoft.com/office/drawing/2014/chart" uri="{C3380CC4-5D6E-409C-BE32-E72D297353CC}">
              <c16:uniqueId val="{00000002-55CC-4D6A-82DE-AEA8AB9D5FB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1.72</c:v>
                </c:pt>
                <c:pt idx="2">
                  <c:v>#N/A</c:v>
                </c:pt>
                <c:pt idx="3">
                  <c:v>1.1499999999999999</c:v>
                </c:pt>
                <c:pt idx="4">
                  <c:v>#N/A</c:v>
                </c:pt>
                <c:pt idx="5">
                  <c:v>0.97</c:v>
                </c:pt>
                <c:pt idx="6">
                  <c:v>0</c:v>
                </c:pt>
                <c:pt idx="7">
                  <c:v>0</c:v>
                </c:pt>
                <c:pt idx="8">
                  <c:v>0</c:v>
                </c:pt>
                <c:pt idx="9">
                  <c:v>0</c:v>
                </c:pt>
              </c:numCache>
            </c:numRef>
          </c:val>
          <c:extLst>
            <c:ext xmlns:c16="http://schemas.microsoft.com/office/drawing/2014/chart" uri="{C3380CC4-5D6E-409C-BE32-E72D297353CC}">
              <c16:uniqueId val="{00000000-C6AD-494F-8ABE-D14F95C49BF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AD-494F-8ABE-D14F95C49BF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6AD-494F-8ABE-D14F95C49BF1}"/>
            </c:ext>
          </c:extLst>
        </c:ser>
        <c:ser>
          <c:idx val="3"/>
          <c:order val="3"/>
          <c:tx>
            <c:strRef>
              <c:f>データシート!$A$30</c:f>
              <c:strCache>
                <c:ptCount val="1"/>
                <c:pt idx="0">
                  <c:v>中神土地区画整理事業特別会計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0.13</c:v>
                </c:pt>
                <c:pt idx="2">
                  <c:v>#N/A</c:v>
                </c:pt>
                <c:pt idx="3">
                  <c:v>0.21</c:v>
                </c:pt>
                <c:pt idx="4">
                  <c:v>#N/A</c:v>
                </c:pt>
                <c:pt idx="5">
                  <c:v>0.21</c:v>
                </c:pt>
                <c:pt idx="6">
                  <c:v>#N/A</c:v>
                </c:pt>
                <c:pt idx="7">
                  <c:v>0.14000000000000001</c:v>
                </c:pt>
                <c:pt idx="8">
                  <c:v>#N/A</c:v>
                </c:pt>
                <c:pt idx="9">
                  <c:v>0.25</c:v>
                </c:pt>
              </c:numCache>
            </c:numRef>
          </c:val>
          <c:extLst>
            <c:ext xmlns:c16="http://schemas.microsoft.com/office/drawing/2014/chart" uri="{C3380CC4-5D6E-409C-BE32-E72D297353CC}">
              <c16:uniqueId val="{00000003-C6AD-494F-8ABE-D14F95C49BF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0.12</c:v>
                </c:pt>
                <c:pt idx="2">
                  <c:v>#N/A</c:v>
                </c:pt>
                <c:pt idx="3">
                  <c:v>0.15</c:v>
                </c:pt>
                <c:pt idx="4">
                  <c:v>#N/A</c:v>
                </c:pt>
                <c:pt idx="5">
                  <c:v>0.12</c:v>
                </c:pt>
                <c:pt idx="6">
                  <c:v>#N/A</c:v>
                </c:pt>
                <c:pt idx="7">
                  <c:v>0.13</c:v>
                </c:pt>
                <c:pt idx="8">
                  <c:v>#N/A</c:v>
                </c:pt>
                <c:pt idx="9">
                  <c:v>0.26</c:v>
                </c:pt>
              </c:numCache>
            </c:numRef>
          </c:val>
          <c:extLst>
            <c:ext xmlns:c16="http://schemas.microsoft.com/office/drawing/2014/chart" uri="{C3380CC4-5D6E-409C-BE32-E72D297353CC}">
              <c16:uniqueId val="{00000004-C6AD-494F-8ABE-D14F95C49BF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2.67</c:v>
                </c:pt>
                <c:pt idx="2">
                  <c:v>#N/A</c:v>
                </c:pt>
                <c:pt idx="3">
                  <c:v>1.52</c:v>
                </c:pt>
                <c:pt idx="4">
                  <c:v>#N/A</c:v>
                </c:pt>
                <c:pt idx="5">
                  <c:v>1.04</c:v>
                </c:pt>
                <c:pt idx="6">
                  <c:v>#N/A</c:v>
                </c:pt>
                <c:pt idx="7">
                  <c:v>1.4</c:v>
                </c:pt>
                <c:pt idx="8">
                  <c:v>#N/A</c:v>
                </c:pt>
                <c:pt idx="9">
                  <c:v>1.22</c:v>
                </c:pt>
              </c:numCache>
            </c:numRef>
          </c:val>
          <c:extLst>
            <c:ext xmlns:c16="http://schemas.microsoft.com/office/drawing/2014/chart" uri="{C3380CC4-5D6E-409C-BE32-E72D297353CC}">
              <c16:uniqueId val="{00000005-C6AD-494F-8ABE-D14F95C49BF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1.1100000000000001</c:v>
                </c:pt>
                <c:pt idx="2">
                  <c:v>#N/A</c:v>
                </c:pt>
                <c:pt idx="3">
                  <c:v>0.75</c:v>
                </c:pt>
                <c:pt idx="4">
                  <c:v>#N/A</c:v>
                </c:pt>
                <c:pt idx="5">
                  <c:v>0.81</c:v>
                </c:pt>
                <c:pt idx="6">
                  <c:v>#N/A</c:v>
                </c:pt>
                <c:pt idx="7">
                  <c:v>1.46</c:v>
                </c:pt>
                <c:pt idx="8">
                  <c:v>#N/A</c:v>
                </c:pt>
                <c:pt idx="9">
                  <c:v>1.23</c:v>
                </c:pt>
              </c:numCache>
            </c:numRef>
          </c:val>
          <c:extLst>
            <c:ext xmlns:c16="http://schemas.microsoft.com/office/drawing/2014/chart" uri="{C3380CC4-5D6E-409C-BE32-E72D297353CC}">
              <c16:uniqueId val="{00000006-C6AD-494F-8ABE-D14F95C49BF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2.81</c:v>
                </c:pt>
                <c:pt idx="8">
                  <c:v>#N/A</c:v>
                </c:pt>
                <c:pt idx="9">
                  <c:v>3.73</c:v>
                </c:pt>
              </c:numCache>
            </c:numRef>
          </c:val>
          <c:extLst>
            <c:ext xmlns:c16="http://schemas.microsoft.com/office/drawing/2014/chart" uri="{C3380CC4-5D6E-409C-BE32-E72D297353CC}">
              <c16:uniqueId val="{00000007-C6AD-494F-8ABE-D14F95C49BF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10.08</c:v>
                </c:pt>
                <c:pt idx="2">
                  <c:v>#N/A</c:v>
                </c:pt>
                <c:pt idx="3">
                  <c:v>10.75</c:v>
                </c:pt>
                <c:pt idx="4">
                  <c:v>#N/A</c:v>
                </c:pt>
                <c:pt idx="5">
                  <c:v>13.17</c:v>
                </c:pt>
                <c:pt idx="6">
                  <c:v>#N/A</c:v>
                </c:pt>
                <c:pt idx="7">
                  <c:v>12.27</c:v>
                </c:pt>
                <c:pt idx="8">
                  <c:v>#N/A</c:v>
                </c:pt>
                <c:pt idx="9">
                  <c:v>13.08</c:v>
                </c:pt>
              </c:numCache>
            </c:numRef>
          </c:val>
          <c:extLst>
            <c:ext xmlns:c16="http://schemas.microsoft.com/office/drawing/2014/chart" uri="{C3380CC4-5D6E-409C-BE32-E72D297353CC}">
              <c16:uniqueId val="{00000008-C6AD-494F-8ABE-D14F95C49BF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6.2</c:v>
                </c:pt>
                <c:pt idx="2">
                  <c:v>#N/A</c:v>
                </c:pt>
                <c:pt idx="3">
                  <c:v>8.8699999999999992</c:v>
                </c:pt>
                <c:pt idx="4">
                  <c:v>#N/A</c:v>
                </c:pt>
                <c:pt idx="5">
                  <c:v>6.09</c:v>
                </c:pt>
                <c:pt idx="6">
                  <c:v>#N/A</c:v>
                </c:pt>
                <c:pt idx="7">
                  <c:v>7.19</c:v>
                </c:pt>
                <c:pt idx="8">
                  <c:v>#N/A</c:v>
                </c:pt>
                <c:pt idx="9">
                  <c:v>14.08</c:v>
                </c:pt>
              </c:numCache>
            </c:numRef>
          </c:val>
          <c:extLst>
            <c:ext xmlns:c16="http://schemas.microsoft.com/office/drawing/2014/chart" uri="{C3380CC4-5D6E-409C-BE32-E72D297353CC}">
              <c16:uniqueId val="{00000009-C6AD-494F-8ABE-D14F95C49BF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2592</c:v>
                </c:pt>
                <c:pt idx="5">
                  <c:v>2573</c:v>
                </c:pt>
                <c:pt idx="8">
                  <c:v>2485</c:v>
                </c:pt>
                <c:pt idx="11">
                  <c:v>2391</c:v>
                </c:pt>
                <c:pt idx="14">
                  <c:v>2320</c:v>
                </c:pt>
              </c:numCache>
            </c:numRef>
          </c:val>
          <c:extLst>
            <c:ext xmlns:c16="http://schemas.microsoft.com/office/drawing/2014/chart" uri="{C3380CC4-5D6E-409C-BE32-E72D297353CC}">
              <c16:uniqueId val="{00000000-83F7-441C-9B3F-B407CEC775B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F7-441C-9B3F-B407CEC775B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c:v>
                </c:pt>
                <c:pt idx="3">
                  <c:v>8</c:v>
                </c:pt>
                <c:pt idx="6">
                  <c:v>8</c:v>
                </c:pt>
                <c:pt idx="9">
                  <c:v>8</c:v>
                </c:pt>
                <c:pt idx="12">
                  <c:v>8</c:v>
                </c:pt>
              </c:numCache>
            </c:numRef>
          </c:val>
          <c:extLst>
            <c:ext xmlns:c16="http://schemas.microsoft.com/office/drawing/2014/chart" uri="{C3380CC4-5D6E-409C-BE32-E72D297353CC}">
              <c16:uniqueId val="{00000002-83F7-441C-9B3F-B407CEC775B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58</c:v>
                </c:pt>
                <c:pt idx="3">
                  <c:v>50</c:v>
                </c:pt>
                <c:pt idx="6">
                  <c:v>34</c:v>
                </c:pt>
                <c:pt idx="9">
                  <c:v>14</c:v>
                </c:pt>
                <c:pt idx="12">
                  <c:v>1</c:v>
                </c:pt>
              </c:numCache>
            </c:numRef>
          </c:val>
          <c:extLst>
            <c:ext xmlns:c16="http://schemas.microsoft.com/office/drawing/2014/chart" uri="{C3380CC4-5D6E-409C-BE32-E72D297353CC}">
              <c16:uniqueId val="{00000003-83F7-441C-9B3F-B407CEC775B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431</c:v>
                </c:pt>
                <c:pt idx="3">
                  <c:v>424</c:v>
                </c:pt>
                <c:pt idx="6">
                  <c:v>437</c:v>
                </c:pt>
                <c:pt idx="9">
                  <c:v>399</c:v>
                </c:pt>
                <c:pt idx="12">
                  <c:v>372</c:v>
                </c:pt>
              </c:numCache>
            </c:numRef>
          </c:val>
          <c:extLst>
            <c:ext xmlns:c16="http://schemas.microsoft.com/office/drawing/2014/chart" uri="{C3380CC4-5D6E-409C-BE32-E72D297353CC}">
              <c16:uniqueId val="{00000004-83F7-441C-9B3F-B407CEC775B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F7-441C-9B3F-B407CEC775B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F7-441C-9B3F-B407CEC775B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2126</c:v>
                </c:pt>
                <c:pt idx="3">
                  <c:v>2179</c:v>
                </c:pt>
                <c:pt idx="6">
                  <c:v>2125</c:v>
                </c:pt>
                <c:pt idx="9">
                  <c:v>2075</c:v>
                </c:pt>
                <c:pt idx="12">
                  <c:v>1961</c:v>
                </c:pt>
              </c:numCache>
            </c:numRef>
          </c:val>
          <c:extLst>
            <c:ext xmlns:c16="http://schemas.microsoft.com/office/drawing/2014/chart" uri="{C3380CC4-5D6E-409C-BE32-E72D297353CC}">
              <c16:uniqueId val="{00000007-83F7-441C-9B3F-B407CEC775B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31</c:v>
                </c:pt>
                <c:pt idx="2">
                  <c:v>#N/A</c:v>
                </c:pt>
                <c:pt idx="3">
                  <c:v>#N/A</c:v>
                </c:pt>
                <c:pt idx="4">
                  <c:v>88</c:v>
                </c:pt>
                <c:pt idx="5">
                  <c:v>#N/A</c:v>
                </c:pt>
                <c:pt idx="6">
                  <c:v>#N/A</c:v>
                </c:pt>
                <c:pt idx="7">
                  <c:v>119</c:v>
                </c:pt>
                <c:pt idx="8">
                  <c:v>#N/A</c:v>
                </c:pt>
                <c:pt idx="9">
                  <c:v>#N/A</c:v>
                </c:pt>
                <c:pt idx="10">
                  <c:v>105</c:v>
                </c:pt>
                <c:pt idx="11">
                  <c:v>#N/A</c:v>
                </c:pt>
                <c:pt idx="12">
                  <c:v>#N/A</c:v>
                </c:pt>
                <c:pt idx="13">
                  <c:v>22</c:v>
                </c:pt>
                <c:pt idx="14">
                  <c:v>#N/A</c:v>
                </c:pt>
              </c:numCache>
            </c:numRef>
          </c:val>
          <c:smooth val="0"/>
          <c:extLst>
            <c:ext xmlns:c16="http://schemas.microsoft.com/office/drawing/2014/chart" uri="{C3380CC4-5D6E-409C-BE32-E72D297353CC}">
              <c16:uniqueId val="{00000008-83F7-441C-9B3F-B407CEC775B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16871</c:v>
                </c:pt>
                <c:pt idx="5">
                  <c:v>16332</c:v>
                </c:pt>
                <c:pt idx="8">
                  <c:v>15399</c:v>
                </c:pt>
                <c:pt idx="11">
                  <c:v>14539</c:v>
                </c:pt>
                <c:pt idx="14">
                  <c:v>14059</c:v>
                </c:pt>
              </c:numCache>
            </c:numRef>
          </c:val>
          <c:extLst>
            <c:ext xmlns:c16="http://schemas.microsoft.com/office/drawing/2014/chart" uri="{C3380CC4-5D6E-409C-BE32-E72D297353CC}">
              <c16:uniqueId val="{00000000-9643-48B0-901F-234AAAFF0D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6281</c:v>
                </c:pt>
                <c:pt idx="5">
                  <c:v>6332</c:v>
                </c:pt>
                <c:pt idx="8">
                  <c:v>6044</c:v>
                </c:pt>
                <c:pt idx="11">
                  <c:v>5990</c:v>
                </c:pt>
                <c:pt idx="14">
                  <c:v>5788</c:v>
                </c:pt>
              </c:numCache>
            </c:numRef>
          </c:val>
          <c:extLst>
            <c:ext xmlns:c16="http://schemas.microsoft.com/office/drawing/2014/chart" uri="{C3380CC4-5D6E-409C-BE32-E72D297353CC}">
              <c16:uniqueId val="{00000001-9643-48B0-901F-234AAAFF0D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10541</c:v>
                </c:pt>
                <c:pt idx="5">
                  <c:v>11549</c:v>
                </c:pt>
                <c:pt idx="8">
                  <c:v>12820</c:v>
                </c:pt>
                <c:pt idx="11">
                  <c:v>13523</c:v>
                </c:pt>
                <c:pt idx="14">
                  <c:v>16576</c:v>
                </c:pt>
              </c:numCache>
            </c:numRef>
          </c:val>
          <c:extLst>
            <c:ext xmlns:c16="http://schemas.microsoft.com/office/drawing/2014/chart" uri="{C3380CC4-5D6E-409C-BE32-E72D297353CC}">
              <c16:uniqueId val="{00000002-9643-48B0-901F-234AAAFF0D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43-48B0-901F-234AAAFF0D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43-48B0-901F-234AAAFF0D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43-48B0-901F-234AAAFF0D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5768</c:v>
                </c:pt>
                <c:pt idx="3">
                  <c:v>5468</c:v>
                </c:pt>
                <c:pt idx="6">
                  <c:v>5312</c:v>
                </c:pt>
                <c:pt idx="9">
                  <c:v>5067</c:v>
                </c:pt>
                <c:pt idx="12">
                  <c:v>4983</c:v>
                </c:pt>
              </c:numCache>
            </c:numRef>
          </c:val>
          <c:extLst>
            <c:ext xmlns:c16="http://schemas.microsoft.com/office/drawing/2014/chart" uri="{C3380CC4-5D6E-409C-BE32-E72D297353CC}">
              <c16:uniqueId val="{00000006-9643-48B0-901F-234AAAFF0D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109</c:v>
                </c:pt>
                <c:pt idx="3">
                  <c:v>59</c:v>
                </c:pt>
                <c:pt idx="6">
                  <c:v>22</c:v>
                </c:pt>
                <c:pt idx="9">
                  <c:v>7</c:v>
                </c:pt>
                <c:pt idx="12">
                  <c:v>6</c:v>
                </c:pt>
              </c:numCache>
            </c:numRef>
          </c:val>
          <c:extLst>
            <c:ext xmlns:c16="http://schemas.microsoft.com/office/drawing/2014/chart" uri="{C3380CC4-5D6E-409C-BE32-E72D297353CC}">
              <c16:uniqueId val="{00000007-9643-48B0-901F-234AAAFF0D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3090</c:v>
                </c:pt>
                <c:pt idx="3">
                  <c:v>3148</c:v>
                </c:pt>
                <c:pt idx="6">
                  <c:v>3117</c:v>
                </c:pt>
                <c:pt idx="9">
                  <c:v>2877</c:v>
                </c:pt>
                <c:pt idx="12">
                  <c:v>2639</c:v>
                </c:pt>
              </c:numCache>
            </c:numRef>
          </c:val>
          <c:extLst>
            <c:ext xmlns:c16="http://schemas.microsoft.com/office/drawing/2014/chart" uri="{C3380CC4-5D6E-409C-BE32-E72D297353CC}">
              <c16:uniqueId val="{00000008-9643-48B0-901F-234AAAFF0D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32</c:v>
                </c:pt>
                <c:pt idx="3">
                  <c:v>24</c:v>
                </c:pt>
                <c:pt idx="6">
                  <c:v>16</c:v>
                </c:pt>
                <c:pt idx="9">
                  <c:v>8</c:v>
                </c:pt>
                <c:pt idx="12">
                  <c:v>0</c:v>
                </c:pt>
              </c:numCache>
            </c:numRef>
          </c:val>
          <c:extLst>
            <c:ext xmlns:c16="http://schemas.microsoft.com/office/drawing/2014/chart" uri="{C3380CC4-5D6E-409C-BE32-E72D297353CC}">
              <c16:uniqueId val="{00000009-9643-48B0-901F-234AAAFF0D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20885</c:v>
                </c:pt>
                <c:pt idx="3">
                  <c:v>20288</c:v>
                </c:pt>
                <c:pt idx="6">
                  <c:v>19601</c:v>
                </c:pt>
                <c:pt idx="9">
                  <c:v>18551</c:v>
                </c:pt>
                <c:pt idx="12">
                  <c:v>18031</c:v>
                </c:pt>
              </c:numCache>
            </c:numRef>
          </c:val>
          <c:extLst>
            <c:ext xmlns:c16="http://schemas.microsoft.com/office/drawing/2014/chart" uri="{C3380CC4-5D6E-409C-BE32-E72D297353CC}">
              <c16:uniqueId val="{0000000A-9643-48B0-901F-234AAAFF0D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43-48B0-901F-234AAAFF0D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5140</c:v>
                </c:pt>
                <c:pt idx="1">
                  <c:v>5838</c:v>
                </c:pt>
                <c:pt idx="2">
                  <c:v>8555</c:v>
                </c:pt>
              </c:numCache>
            </c:numRef>
          </c:val>
          <c:extLst>
            <c:ext xmlns:c16="http://schemas.microsoft.com/office/drawing/2014/chart" uri="{C3380CC4-5D6E-409C-BE32-E72D297353CC}">
              <c16:uniqueId val="{00000000-0E30-4128-87BA-E2D3515B4E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E30-4128-87BA-E2D3515B4E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6949</c:v>
                </c:pt>
                <c:pt idx="1">
                  <c:v>7234</c:v>
                </c:pt>
                <c:pt idx="2">
                  <c:v>7638</c:v>
                </c:pt>
              </c:numCache>
            </c:numRef>
          </c:val>
          <c:extLst>
            <c:ext xmlns:c16="http://schemas.microsoft.com/office/drawing/2014/chart" uri="{C3380CC4-5D6E-409C-BE32-E72D297353CC}">
              <c16:uniqueId val="{00000002-0E30-4128-87BA-E2D3515B4E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{30CC34CD-CA44-494C-BEC9-F65CF8944884}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D77-451A-8D22-94325F6BDE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{A9C08CE2-7433-4C3F-8336-C9AC16FD6EB8}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77-451A-8D22-94325F6BDE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{E58D2B9A-1FB8-4229-8A37-A5924F8271F7}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77-451A-8D22-94325F6BDE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{34F8157C-37F2-4D8D-A722-96DBFE689B57}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77-451A-8D22-94325F6BDE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{4948249B-D42E-4E97-BB6D-510A76521167}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77-451A-8D22-94325F6BDE7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{D8D245C1-A83B-44A5-8314-57168175C632}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D77-451A-8D22-94325F6BDE7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{CB24052F-B3D1-47DC-8D00-839E33AAC8B1}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D77-451A-8D22-94325F6BDE7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{34A46C3F-057E-4DD5-A4EC-E653A91D8535}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D77-451A-8D22-94325F6BDE7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{9298A949-D782-44C4-AF5C-0B0FD9F0C6AA}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D77-451A-8D22-94325F6BDE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61.2</c:v>
                </c:pt>
                <c:pt idx="8">
                  <c:v>62</c:v>
                </c:pt>
                <c:pt idx="16">
                  <c:v>59</c:v>
                </c:pt>
                <c:pt idx="24">
                  <c:v>59.9</c:v>
                </c:pt>
                <c:pt idx="32">
                  <c:v>61.2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D77-451A-8D22-94325F6BDE7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{3F281B8A-3384-402C-8A12-32C0CAD29A85}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D77-451A-8D22-94325F6BDE7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{E5465103-56EE-42A2-9E99-7C63D6A834C4}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77-451A-8D22-94325F6BDE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{629B568E-8D24-4750-83BD-4257273255D6}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77-451A-8D22-94325F6BDE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{E03BAA92-CC46-4C61-8056-661D4880AEEE}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77-451A-8D22-94325F6BDE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{FAB76109-6438-4DC1-8A7D-A2E07C9C3796}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77-451A-8D22-94325F6BDE7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{020C0BF1-6987-46EB-97FB-41BFC3910D32}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D77-451A-8D22-94325F6BDE7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{6D1058F0-AD9A-4EE0-B68C-2860C2633DDF}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D77-451A-8D22-94325F6BDE7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{40F54BFD-ED45-4209-8E86-94FB3DE4DB3C}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D77-451A-8D22-94325F6BDE7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{85C39A1D-9281-4A1E-BA72-4D0568CE2851}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D77-451A-8D22-94325F6BDE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9D77-451A-8D22-94325F6BDE72}"/>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{D71A2F94-1B6B-4C76-98A3-D8F53CA035DA}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75F-4C8E-9878-0461A747B8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{6BE6B13A-DDFA-4D82-A844-3FD27ACB58F4}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5F-4C8E-9878-0461A747B8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{7BD8C106-80A7-4F16-BE42-D6F85955D5FE}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5F-4C8E-9878-0461A747B8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{F9A6B31F-C0E3-4A85-B839-1E42194A360C}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5F-4C8E-9878-0461A747B8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{D3D508AC-1709-4BA2-8065-E225478F7E47}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5F-4C8E-9878-0461A747B8A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{36609F61-466D-43D0-9D9E-1CC4CD97F914}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75F-4C8E-9878-0461A747B8A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{D7E553BC-9248-4833-9F86-7EAC93362832}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75F-4C8E-9878-0461A747B8A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{E02D9F42-89B4-4BB2-96CB-BD529214CBD8}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75F-4C8E-9878-0461A747B8A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{3CCD439E-4B3C-47C8-AF83-D561365A26D7}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75F-4C8E-9878-0461A747B8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0.2</c:v>
                </c:pt>
                <c:pt idx="16">
                  <c:v>0.3</c:v>
                </c:pt>
                <c:pt idx="24">
                  <c:v>0.5</c:v>
                </c:pt>
                <c:pt idx="32">
                  <c:v>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75F-4C8E-9878-0461A747B8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{7D58B0DF-6DD3-482C-A806-D1EB34D49ED0}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75F-4C8E-9878-0461A747B8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{3D29E933-5649-4BD1-A6B3-FC1F02953185}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5F-4C8E-9878-0461A747B8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{A755DA8C-BB62-4712-B2DC-B7A37F5ADD41}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5F-4C8E-9878-0461A747B8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{DCCBD5A0-6F1E-4417-9133-87B6855E123C}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5F-4C8E-9878-0461A747B8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{8BE7AC37-8BA7-4191-BC53-C886B472B52D}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5F-4C8E-9878-0461A747B8AB}"/>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{7B30ECE5-94C5-4888-9619-9797AB5138F5}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75F-4C8E-9878-0461A747B8AB}"/>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{1D0CC733-1AD4-422B-8C34-C4DD0A2AFB01}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75F-4C8E-9878-0461A747B8A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{FC845ED2-92F1-4B35-8D3C-939604BCB14E}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75F-4C8E-9878-0461A747B8A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{A98CA232-C1BE-4098-AB16-98B533417900}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75F-4C8E-9878-0461A747B8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775F-4C8E-9878-0461A747B8AB}"/>
            </c:ext>
          </c:extLst>
        </c:ser>
        <c:dLbls>
          <c:showLegendKey val="0"/>
          <c:showVal val="1"/>
          <c:showCatName val="0"/>
          <c:showSerName val="0"/>
          <c:showPercent val="0"/>
          <c:showBubbleSize val="0"/>
        </c:dLbls>
        <c:axId val="84219776"/>
        <c:axId val="84234240"/>
      </c:scatterChart>
      <c:valAx>
        <c:axId val="84219776"/>
        <c:scaling>
          <c:orientation val="maxMin"/>
          <c:max val="4.899999999999999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chemeClr val="tx1"/>
              </a:solidFill>
              <a:latin typeface="ＭＳ ゴシック" pitchFamily="49" charset="-128"/>
              <a:ea typeface="ＭＳ ゴシック" pitchFamily="49" charset="-128"/>
            </a:rPr>
            <a:t>【</a:t>
          </a:r>
          <a:r>
            <a:rPr kumimoji="1" lang="ja-JP" altLang="en-US" sz="1200">
              <a:solidFill>
                <a:schemeClr val="tx1"/>
              </a:solidFill>
              <a:latin typeface="ＭＳ ゴシック" pitchFamily="49" charset="-128"/>
              <a:ea typeface="ＭＳ ゴシック" pitchFamily="49" charset="-128"/>
            </a:rPr>
            <a:t>令和３年度の状況</a:t>
          </a:r>
          <a:r>
            <a:rPr kumimoji="1" lang="en-US" altLang="ja-JP" sz="1200">
              <a:solidFill>
                <a:schemeClr val="tx1"/>
              </a:solidFill>
              <a:latin typeface="ＭＳ ゴシック" pitchFamily="49" charset="-128"/>
              <a:ea typeface="ＭＳ ゴシック" pitchFamily="49" charset="-128"/>
            </a:rPr>
            <a:t>】 </a:t>
          </a:r>
        </a:p>
        <a:p>
          <a:r>
            <a:rPr kumimoji="1" lang="ja-JP" altLang="en-US" sz="1200">
              <a:solidFill>
                <a:schemeClr val="tx1"/>
              </a:solidFill>
              <a:latin typeface="ＭＳ ゴシック" pitchFamily="49" charset="-128"/>
              <a:ea typeface="ＭＳ ゴシック" pitchFamily="49" charset="-128"/>
            </a:rPr>
            <a:t>　元利償還金は、平成</a:t>
          </a:r>
          <a:r>
            <a:rPr kumimoji="1" lang="en-US" altLang="ja-JP" sz="1200">
              <a:solidFill>
                <a:schemeClr val="tx1"/>
              </a:solidFill>
              <a:latin typeface="ＭＳ ゴシック" pitchFamily="49" charset="-128"/>
              <a:ea typeface="ＭＳ ゴシック" pitchFamily="49" charset="-128"/>
            </a:rPr>
            <a:t>12</a:t>
          </a:r>
          <a:r>
            <a:rPr kumimoji="1" lang="ja-JP" altLang="en-US" sz="1200">
              <a:solidFill>
                <a:schemeClr val="tx1"/>
              </a:solidFill>
              <a:latin typeface="ＭＳ ゴシック" pitchFamily="49" charset="-128"/>
              <a:ea typeface="ＭＳ ゴシック" pitchFamily="49" charset="-128"/>
            </a:rPr>
            <a:t>年度借入れの保健福祉センター建設事業の償還が終了したことなどにより減となった。公営企業債の元利償還金に対する繰入金では主に下水道事業で減、組合等が起こした地方債の元利償還金に対する負担金等では東京たま広域資源循環組合で減となった。算入公債費等については、公害防止事業債償還費などの減により、全体として減となった。 </a:t>
          </a:r>
        </a:p>
        <a:p>
          <a:r>
            <a:rPr kumimoji="1" lang="en-US" altLang="ja-JP" sz="1200">
              <a:solidFill>
                <a:schemeClr val="tx1"/>
              </a:solidFill>
              <a:latin typeface="ＭＳ ゴシック" pitchFamily="49" charset="-128"/>
              <a:ea typeface="ＭＳ ゴシック" pitchFamily="49" charset="-128"/>
            </a:rPr>
            <a:t>【</a:t>
          </a:r>
          <a:r>
            <a:rPr kumimoji="1" lang="ja-JP" altLang="en-US" sz="1200">
              <a:solidFill>
                <a:schemeClr val="tx1"/>
              </a:solidFill>
              <a:latin typeface="ＭＳ ゴシック" pitchFamily="49" charset="-128"/>
              <a:ea typeface="ＭＳ ゴシック" pitchFamily="49" charset="-128"/>
            </a:rPr>
            <a:t>今後の対応</a:t>
          </a:r>
          <a:r>
            <a:rPr kumimoji="1" lang="en-US" altLang="ja-JP" sz="1200">
              <a:solidFill>
                <a:schemeClr val="tx1"/>
              </a:solidFill>
              <a:latin typeface="ＭＳ ゴシック" pitchFamily="49" charset="-128"/>
              <a:ea typeface="ＭＳ ゴシック" pitchFamily="49" charset="-128"/>
            </a:rPr>
            <a:t>】 </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chemeClr val="tx1"/>
              </a:solidFill>
              <a:latin typeface="ＭＳ ゴシック" pitchFamily="49" charset="-128"/>
              <a:ea typeface="ＭＳ ゴシック" pitchFamily="49" charset="-128"/>
            </a:rPr>
            <a:t>今後とも元利償還金の動向を把握する中で市債借入れを抑制し、大規模建設事業実施後の比率上昇の抑制を図る。</a:t>
          </a:r>
        </a:p>
        <a:p>
          <a:endParaRPr kumimoji="1" lang="ja-JP" altLang="en-US" sz="1100">
            <a:solidFill>
              <a:schemeClr val="tx1"/>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本市においては、減債基金を設置していない。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令和３年度の状況</a:t>
          </a:r>
          <a:r>
            <a:rPr kumimoji="1" lang="en-US" altLang="ja-JP" sz="1400">
              <a:solidFill>
                <a:schemeClr val="tx1"/>
              </a:solidFill>
              <a:latin typeface="ＭＳ ゴシック" pitchFamily="49" charset="-128"/>
              <a:ea typeface="ＭＳ ゴシック" pitchFamily="49" charset="-128"/>
            </a:rPr>
            <a:t>】 </a:t>
          </a:r>
        </a:p>
        <a:p>
          <a:r>
            <a:rPr kumimoji="1" lang="ja-JP" altLang="en-US" sz="1400">
              <a:solidFill>
                <a:schemeClr val="tx1"/>
              </a:solidFill>
              <a:latin typeface="ＭＳ ゴシック" pitchFamily="49" charset="-128"/>
              <a:ea typeface="ＭＳ ゴシック" pitchFamily="49" charset="-128"/>
            </a:rPr>
            <a:t>　一般会計等に係る地方債の現在高については、臨時財政対策債の借入れにより財源不足への対応を行ったものの、公債費の動向や中長期的な財政見通しなどから地方債借入総額の抑制に努め、減となった。また、退職手当負担見込額の減等もあり、将来負担額は対前年度</a:t>
          </a:r>
          <a:r>
            <a:rPr kumimoji="1" lang="en-US" altLang="ja-JP" sz="1400">
              <a:solidFill>
                <a:schemeClr val="tx1"/>
              </a:solidFill>
              <a:latin typeface="ＭＳ ゴシック" pitchFamily="49" charset="-128"/>
              <a:ea typeface="ＭＳ ゴシック" pitchFamily="49" charset="-128"/>
            </a:rPr>
            <a:t>8</a:t>
          </a:r>
          <a:r>
            <a:rPr kumimoji="1" lang="ja-JP" altLang="en-US" sz="1400">
              <a:solidFill>
                <a:schemeClr val="tx1"/>
              </a:solidFill>
              <a:latin typeface="ＭＳ ゴシック" pitchFamily="49" charset="-128"/>
              <a:ea typeface="ＭＳ ゴシック" pitchFamily="49" charset="-128"/>
            </a:rPr>
            <a:t>億</a:t>
          </a:r>
          <a:r>
            <a:rPr kumimoji="1" lang="en-US" altLang="ja-JP" sz="1400">
              <a:solidFill>
                <a:schemeClr val="tx1"/>
              </a:solidFill>
              <a:latin typeface="ＭＳ ゴシック" pitchFamily="49" charset="-128"/>
              <a:ea typeface="ＭＳ ゴシック" pitchFamily="49" charset="-128"/>
            </a:rPr>
            <a:t>50</a:t>
          </a:r>
          <a:r>
            <a:rPr kumimoji="1" lang="ja-JP" altLang="en-US" sz="1400">
              <a:solidFill>
                <a:schemeClr val="tx1"/>
              </a:solidFill>
              <a:latin typeface="ＭＳ ゴシック" pitchFamily="49" charset="-128"/>
              <a:ea typeface="ＭＳ ゴシック" pitchFamily="49" charset="-128"/>
            </a:rPr>
            <a:t>百万円の減となった。一方、充当可能財源等については、基準財政需要額算入見込額の減などはあるものの、充当可能基金の増により、</a:t>
          </a:r>
          <a:r>
            <a:rPr kumimoji="1" lang="en-US" altLang="ja-JP" sz="1400">
              <a:solidFill>
                <a:schemeClr val="tx1"/>
              </a:solidFill>
              <a:latin typeface="ＭＳ ゴシック" pitchFamily="49" charset="-128"/>
              <a:ea typeface="ＭＳ ゴシック" pitchFamily="49" charset="-128"/>
            </a:rPr>
            <a:t>23</a:t>
          </a:r>
          <a:r>
            <a:rPr kumimoji="1" lang="ja-JP" altLang="en-US" sz="1400">
              <a:solidFill>
                <a:schemeClr val="tx1"/>
              </a:solidFill>
              <a:latin typeface="ＭＳ ゴシック" pitchFamily="49" charset="-128"/>
              <a:ea typeface="ＭＳ ゴシック" pitchFamily="49" charset="-128"/>
            </a:rPr>
            <a:t>億</a:t>
          </a:r>
          <a:r>
            <a:rPr kumimoji="1" lang="en-US" altLang="ja-JP" sz="1400">
              <a:solidFill>
                <a:schemeClr val="tx1"/>
              </a:solidFill>
              <a:latin typeface="ＭＳ ゴシック" pitchFamily="49" charset="-128"/>
              <a:ea typeface="ＭＳ ゴシック" pitchFamily="49" charset="-128"/>
            </a:rPr>
            <a:t>71</a:t>
          </a:r>
          <a:r>
            <a:rPr kumimoji="1" lang="ja-JP" altLang="en-US" sz="1400">
              <a:solidFill>
                <a:schemeClr val="tx1"/>
              </a:solidFill>
              <a:latin typeface="ＭＳ ゴシック" pitchFamily="49" charset="-128"/>
              <a:ea typeface="ＭＳ ゴシック" pitchFamily="49" charset="-128"/>
            </a:rPr>
            <a:t>百万円の増となった。 </a:t>
          </a:r>
        </a:p>
        <a:p>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今後の対応</a:t>
          </a:r>
          <a:r>
            <a:rPr kumimoji="1" lang="en-US" altLang="ja-JP" sz="1400">
              <a:solidFill>
                <a:schemeClr val="tx1"/>
              </a:solidFill>
              <a:latin typeface="ＭＳ ゴシック" pitchFamily="49" charset="-128"/>
              <a:ea typeface="ＭＳ ゴシック" pitchFamily="49" charset="-128"/>
            </a:rPr>
            <a:t>】 </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大規模建設事業の実施も予定されており、引き続き地方債残高と基金残高のバランスに配意するとともに、経費削減による基金の積立等、比率の上昇を抑制するよう努める。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東京都昭島市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令和３年度は、小・中学校コンピュータ教室等機器整備事業や乳幼児医療費助成事業などの財源として特定防衛施設周辺整備調整交付金事業基金から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百万円を取り崩したほか、市内事業者応援金給付事業などの財源として新型コロナウイルス感染症対策基金から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百万円、緑化推進基金から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百万円の取崩しを行った。一方、令和３年度における法人市民税法人税割の一時的増が令和４年度の普通交付税算定に及ぼす影響を勘案し、事前の備えとして積み立てを行ったことなどにより財政調整基金に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百万円を積み立てたほか、公共施設整備等資金積立基金に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百万円、特定防衛施設周辺整備調整交付金を特定防衛施設周辺整備調整交付金事業基金に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百万円積み立てるなど、基金全体で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百万円の積立てを行った。その結果、基金残高は前年度に比べ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財源不足への対応として財政調整基金や公共施設整備等資金積立基金についても多額の取崩しをせざるを得ない状況が見込まれる。引き続き、各年度の決算において生じる決算剰余金の２分の１以上を確実に基金へ積み立てるなど、基金積立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市の公用又は公共用に供する施設（他の特定の目的のために資金を積み立てる基金に係る条例に規定する施設を除く。）の新築、改築、維持補修その他の整備及び除却に関連する経費に充当。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令和３年度は、開発行為に伴う負担金や土地売払収入など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公共施設等総合管理計画における個別施設計画に基づく事業及び対象外事業を含めた財政需要を勘案し、令和８年度末での目標額を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収支を見通す中で取崩しを行わなかった。その一方、決算剰余金の２分の１の一部を積み立てるとともに、令和３年度における法人市民税法人税割の一時的増が令和４年度の普通交付税算定に及ぼす影響を勘案し、事前の備えとして積み立てを行ったことなどから、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化の進展による社会保障関連経費などの経常経費の増だけではなく、自然災害や新型コロナウイルス感染症、原油価格や物価高騰のような不測の事態にも対応していく必要がある。令和８年度末での目標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設定しており、目標額を達成してはいるものの、今般の社会情勢などを鑑み、不測の事態でも適切な財政運営ができるよう、引き続き適正な予算執行管理や更なる財源の確保、徹底した歳出削減の取組などを行い、基金積立金の確保に向けた取組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113,829
111,093
17.34
52,893,142
49,581,461
3,239,551
22,997,159
18,031,351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ポイント増加したが、類似団体平均を下回っている。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「昭島市公共施設等総合管理計画」において、持続可能な財政運営が可能となる施設保有量に向け、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㎡の縮小が目標として掲げられているところであり、個別施設計画に基づき、老朽化した施設の集約化・複合化、計画的な長寿命化等に取り組んでいく。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73" name="直線コネクタ 72"/>
        <xdr:cNvCxnSpPr/>
      </xdr:nvCxnSpPr>
      <xdr:spPr>
        <a:xfrm flipV="1">
          <a:off x="4760595" y="5352415"/>
          <a:ext cx="1270" cy="12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74" name="有形固定資産減価償却率最小値テキスト"/>
        <xdr:cNvSpPr txBox="1"/>
      </xdr:nvSpPr>
      <xdr:spPr>
        <a:xfrm>
          <a:off x="4813300" y="65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75" name="直線コネクタ 74"/>
        <xdr:cNvCxnSpPr/>
      </xdr:nvCxnSpPr>
      <xdr:spPr>
        <a:xfrm>
          <a:off x="4673600" y="658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76" name="有形固定資産減価償却率最大値テキスト"/>
        <xdr:cNvSpPr txBox="1"/>
      </xdr:nvSpPr>
      <xdr:spPr>
        <a:xfrm>
          <a:off x="4813300" y="51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77" name="直線コネクタ 76"/>
        <xdr:cNvCxnSpPr/>
      </xdr:nvCxnSpPr>
      <xdr:spPr>
        <a:xfrm>
          <a:off x="4673600" y="535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8"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80" name="フローチャート: 判断 79"/>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81" name="フローチャート: 判断 80"/>
        <xdr:cNvSpPr/>
      </xdr:nvSpPr>
      <xdr:spPr>
        <a:xfrm>
          <a:off x="3238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82" name="フローチャート: 判断 81"/>
        <xdr:cNvSpPr/>
      </xdr:nvSpPr>
      <xdr:spPr>
        <a:xfrm>
          <a:off x="2476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48133</xdr:rowOff>
    </xdr:from>
    <xdr:to>
      <xdr:col>23</xdr:col>
      <xdr:colOff>136525</xdr:colOff>
      <xdr:row>29</xdr:row>
      <xdr:rowOff>149733</xdr:rowOff>
    </xdr:to>
    <xdr:sp macro="" textlink="">
      <xdr:nvSpPr>
        <xdr:cNvPr id="89" name="楕円 88"/>
        <xdr:cNvSpPr/>
      </xdr:nvSpPr>
      <xdr:spPr>
        <a:xfrm>
          <a:off x="4711700" y="57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71010</xdr:rowOff>
    </xdr:from>
    <xdr:ext cx="405111" cy="259045"/>
    <xdr:sp macro="" textlink="">
      <xdr:nvSpPr>
        <xdr:cNvPr id="90" name="有形固定資産減価償却率該当値テキスト"/>
        <xdr:cNvSpPr txBox="1"/>
      </xdr:nvSpPr>
      <xdr:spPr>
        <a:xfrm>
          <a:off x="4813300" y="5643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20066</xdr:rowOff>
    </xdr:from>
    <xdr:to>
      <xdr:col>19</xdr:col>
      <xdr:colOff>187325</xdr:colOff>
      <xdr:row>29</xdr:row>
      <xdr:rowOff>121666</xdr:rowOff>
    </xdr:to>
    <xdr:sp macro="" textlink="">
      <xdr:nvSpPr>
        <xdr:cNvPr id="91" name="楕円 90"/>
        <xdr:cNvSpPr/>
      </xdr:nvSpPr>
      <xdr:spPr>
        <a:xfrm>
          <a:off x="4000500" y="576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70866</xdr:rowOff>
    </xdr:from>
    <xdr:to>
      <xdr:col>23</xdr:col>
      <xdr:colOff>85725</xdr:colOff>
      <xdr:row>29</xdr:row>
      <xdr:rowOff>98933</xdr:rowOff>
    </xdr:to>
    <xdr:cxnSp macro="">
      <xdr:nvCxnSpPr>
        <xdr:cNvPr id="92" name="直線コネクタ 91"/>
        <xdr:cNvCxnSpPr/>
      </xdr:nvCxnSpPr>
      <xdr:spPr>
        <a:xfrm>
          <a:off x="4051300" y="5814441"/>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xdr:rowOff>
    </xdr:from>
    <xdr:to>
      <xdr:col>15</xdr:col>
      <xdr:colOff>187325</xdr:colOff>
      <xdr:row>29</xdr:row>
      <xdr:rowOff>102235</xdr:rowOff>
    </xdr:to>
    <xdr:sp macro="" textlink="">
      <xdr:nvSpPr>
        <xdr:cNvPr id="93" name="楕円 92"/>
        <xdr:cNvSpPr/>
      </xdr:nvSpPr>
      <xdr:spPr>
        <a:xfrm>
          <a:off x="3238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51435</xdr:rowOff>
    </xdr:from>
    <xdr:to>
      <xdr:col>19</xdr:col>
      <xdr:colOff>136525</xdr:colOff>
      <xdr:row>29</xdr:row>
      <xdr:rowOff>70866</xdr:rowOff>
    </xdr:to>
    <xdr:cxnSp macro="">
      <xdr:nvCxnSpPr>
        <xdr:cNvPr id="94" name="直線コネクタ 93"/>
        <xdr:cNvCxnSpPr/>
      </xdr:nvCxnSpPr>
      <xdr:spPr>
        <a:xfrm>
          <a:off x="3289300" y="5795010"/>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95" name="楕円 94"/>
        <xdr:cNvSpPr/>
      </xdr:nvSpPr>
      <xdr:spPr>
        <a:xfrm>
          <a:off x="2476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51435</xdr:rowOff>
    </xdr:from>
    <xdr:to>
      <xdr:col>15</xdr:col>
      <xdr:colOff>136525</xdr:colOff>
      <xdr:row>29</xdr:row>
      <xdr:rowOff>116205</xdr:rowOff>
    </xdr:to>
    <xdr:cxnSp macro="">
      <xdr:nvCxnSpPr>
        <xdr:cNvPr id="96" name="直線コネクタ 95"/>
        <xdr:cNvCxnSpPr/>
      </xdr:nvCxnSpPr>
      <xdr:spPr>
        <a:xfrm flipV="1">
          <a:off x="2527300" y="579501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48133</xdr:rowOff>
    </xdr:from>
    <xdr:to>
      <xdr:col>7</xdr:col>
      <xdr:colOff>187325</xdr:colOff>
      <xdr:row>29</xdr:row>
      <xdr:rowOff>149733</xdr:rowOff>
    </xdr:to>
    <xdr:sp macro="" textlink="">
      <xdr:nvSpPr>
        <xdr:cNvPr id="97" name="楕円 96"/>
        <xdr:cNvSpPr/>
      </xdr:nvSpPr>
      <xdr:spPr>
        <a:xfrm>
          <a:off x="1714500" y="57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98933</xdr:rowOff>
    </xdr:from>
    <xdr:to>
      <xdr:col>11</xdr:col>
      <xdr:colOff>136525</xdr:colOff>
      <xdr:row>29</xdr:row>
      <xdr:rowOff>116205</xdr:rowOff>
    </xdr:to>
    <xdr:cxnSp macro="">
      <xdr:nvCxnSpPr>
        <xdr:cNvPr id="98" name="直線コネクタ 97"/>
        <xdr:cNvCxnSpPr/>
      </xdr:nvCxnSpPr>
      <xdr:spPr>
        <a:xfrm>
          <a:off x="1765300" y="5842508"/>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10431</xdr:rowOff>
    </xdr:from>
    <xdr:ext cx="405111" cy="259045"/>
    <xdr:sp macro="" textlink="">
      <xdr:nvSpPr>
        <xdr:cNvPr id="99" name="n_1aveValue有形固定資産減価償却率"/>
        <xdr:cNvSpPr txBox="1"/>
      </xdr:nvSpPr>
      <xdr:spPr>
        <a:xfrm>
          <a:off x="3836044" y="592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168927</xdr:rowOff>
    </xdr:from>
    <xdr:ext cx="405111" cy="259045"/>
    <xdr:sp macro="" textlink="">
      <xdr:nvSpPr>
        <xdr:cNvPr id="100" name="n_2aveValue有形固定資産減価償却率"/>
        <xdr:cNvSpPr txBox="1"/>
      </xdr:nvSpPr>
      <xdr:spPr>
        <a:xfrm>
          <a:off x="30867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3446</xdr:rowOff>
    </xdr:from>
    <xdr:ext cx="405111" cy="259045"/>
    <xdr:sp macro="" textlink="">
      <xdr:nvSpPr>
        <xdr:cNvPr id="101" name="n_3aveValue有形固定資産減価償却率"/>
        <xdr:cNvSpPr txBox="1"/>
      </xdr:nvSpPr>
      <xdr:spPr>
        <a:xfrm>
          <a:off x="2324744"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102" name="n_4aveValue有形固定資産減価償却率"/>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138193</xdr:rowOff>
    </xdr:from>
    <xdr:ext cx="405111" cy="259045"/>
    <xdr:sp macro="" textlink="">
      <xdr:nvSpPr>
        <xdr:cNvPr id="103" name="n_1mainValue有形固定資産減価償却率"/>
        <xdr:cNvSpPr txBox="1"/>
      </xdr:nvSpPr>
      <xdr:spPr>
        <a:xfrm>
          <a:off x="3836044" y="5538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118762</xdr:rowOff>
    </xdr:from>
    <xdr:ext cx="405111" cy="259045"/>
    <xdr:sp macro="" textlink="">
      <xdr:nvSpPr>
        <xdr:cNvPr id="104" name="n_2mainValue有形固定資産減価償却率"/>
        <xdr:cNvSpPr txBox="1"/>
      </xdr:nvSpPr>
      <xdr:spPr>
        <a:xfrm>
          <a:off x="3086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5" name="n_3mainValue有形固定資産減価償却率"/>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106" name="n_4mainValue有形固定資産減価償却率"/>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を下回っている。将来負担比率についても類似団体と比較して低い水準にあるため、債務償還比率についても低い水準になっていると考えられる。今後も、地方債残高等の将来負担額の抑制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137" name="直線コネクタ 136"/>
        <xdr:cNvCxnSpPr/>
      </xdr:nvCxnSpPr>
      <xdr:spPr>
        <a:xfrm flipV="1">
          <a:off x="14793595" y="5261428"/>
          <a:ext cx="1269" cy="138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48966</xdr:rowOff>
    </xdr:from>
    <xdr:ext cx="469744" cy="259045"/>
    <xdr:sp macro="" textlink="">
      <xdr:nvSpPr>
        <xdr:cNvPr id="138" name="債務償還比率最小値テキスト"/>
        <xdr:cNvSpPr txBox="1"/>
      </xdr:nvSpPr>
      <xdr:spPr>
        <a:xfrm>
          <a:off x="14846300" y="664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139" name="直線コネクタ 138"/>
        <xdr:cNvCxnSpPr/>
      </xdr:nvCxnSpPr>
      <xdr:spPr>
        <a:xfrm>
          <a:off x="14706600" y="66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107214</xdr:rowOff>
    </xdr:from>
    <xdr:ext cx="469744" cy="259045"/>
    <xdr:sp macro="" textlink="">
      <xdr:nvSpPr>
        <xdr:cNvPr id="142" name="債務償還比率平均値テキスト"/>
        <xdr:cNvSpPr txBox="1"/>
      </xdr:nvSpPr>
      <xdr:spPr>
        <a:xfrm>
          <a:off x="14846300" y="5850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143" name="フローチャート: 判断 142"/>
        <xdr:cNvSpPr/>
      </xdr:nvSpPr>
      <xdr:spPr>
        <a:xfrm>
          <a:off x="147447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144" name="フローチャート: 判断 143"/>
        <xdr:cNvSpPr/>
      </xdr:nvSpPr>
      <xdr:spPr>
        <a:xfrm>
          <a:off x="14033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57613</xdr:rowOff>
    </xdr:from>
    <xdr:to>
      <xdr:col>68</xdr:col>
      <xdr:colOff>123825</xdr:colOff>
      <xdr:row>31</xdr:row>
      <xdr:rowOff>159213</xdr:rowOff>
    </xdr:to>
    <xdr:sp macro="" textlink="">
      <xdr:nvSpPr>
        <xdr:cNvPr id="145" name="フローチャート: 判断 144"/>
        <xdr:cNvSpPr/>
      </xdr:nvSpPr>
      <xdr:spPr>
        <a:xfrm>
          <a:off x="13271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38644</xdr:rowOff>
    </xdr:from>
    <xdr:to>
      <xdr:col>64</xdr:col>
      <xdr:colOff>123825</xdr:colOff>
      <xdr:row>31</xdr:row>
      <xdr:rowOff>140244</xdr:rowOff>
    </xdr:to>
    <xdr:sp macro="" textlink="">
      <xdr:nvSpPr>
        <xdr:cNvPr id="146" name="フローチャート: 判断 145"/>
        <xdr:cNvSpPr/>
      </xdr:nvSpPr>
      <xdr:spPr>
        <a:xfrm>
          <a:off x="12509500" y="61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67020</xdr:rowOff>
    </xdr:from>
    <xdr:to>
      <xdr:col>60</xdr:col>
      <xdr:colOff>123825</xdr:colOff>
      <xdr:row>31</xdr:row>
      <xdr:rowOff>168620</xdr:rowOff>
    </xdr:to>
    <xdr:sp macro="" textlink="">
      <xdr:nvSpPr>
        <xdr:cNvPr id="147" name="フローチャート: 判断 146"/>
        <xdr:cNvSpPr/>
      </xdr:nvSpPr>
      <xdr:spPr>
        <a:xfrm>
          <a:off x="11747500" y="615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58819</xdr:rowOff>
    </xdr:from>
    <xdr:to>
      <xdr:col>76</xdr:col>
      <xdr:colOff>73025</xdr:colOff>
      <xdr:row>26</xdr:row>
      <xdr:rowOff>160419</xdr:rowOff>
    </xdr:to>
    <xdr:sp macro="" textlink="">
      <xdr:nvSpPr>
        <xdr:cNvPr id="153" name="楕円 152"/>
        <xdr:cNvSpPr/>
      </xdr:nvSpPr>
      <xdr:spPr>
        <a:xfrm>
          <a:off x="14744700" y="528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145196</xdr:rowOff>
    </xdr:from>
    <xdr:ext cx="405111" cy="259045"/>
    <xdr:sp macro="" textlink="">
      <xdr:nvSpPr>
        <xdr:cNvPr id="154" name="債務償還比率該当値テキスト"/>
        <xdr:cNvSpPr txBox="1"/>
      </xdr:nvSpPr>
      <xdr:spPr>
        <a:xfrm>
          <a:off x="14846300" y="5202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74123</xdr:rowOff>
    </xdr:from>
    <xdr:to>
      <xdr:col>72</xdr:col>
      <xdr:colOff>123825</xdr:colOff>
      <xdr:row>28</xdr:row>
      <xdr:rowOff>4273</xdr:rowOff>
    </xdr:to>
    <xdr:sp macro="" textlink="">
      <xdr:nvSpPr>
        <xdr:cNvPr id="155" name="楕円 154"/>
        <xdr:cNvSpPr/>
      </xdr:nvSpPr>
      <xdr:spPr>
        <a:xfrm>
          <a:off x="14033500" y="54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109619</xdr:rowOff>
    </xdr:from>
    <xdr:to>
      <xdr:col>76</xdr:col>
      <xdr:colOff>22225</xdr:colOff>
      <xdr:row>27</xdr:row>
      <xdr:rowOff>124923</xdr:rowOff>
    </xdr:to>
    <xdr:cxnSp macro="">
      <xdr:nvCxnSpPr>
        <xdr:cNvPr id="156" name="直線コネクタ 155"/>
        <xdr:cNvCxnSpPr/>
      </xdr:nvCxnSpPr>
      <xdr:spPr>
        <a:xfrm flipV="1">
          <a:off x="14084300" y="5338844"/>
          <a:ext cx="711200" cy="18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9697</xdr:rowOff>
    </xdr:from>
    <xdr:to>
      <xdr:col>68</xdr:col>
      <xdr:colOff>123825</xdr:colOff>
      <xdr:row>28</xdr:row>
      <xdr:rowOff>111297</xdr:rowOff>
    </xdr:to>
    <xdr:sp macro="" textlink="">
      <xdr:nvSpPr>
        <xdr:cNvPr id="157" name="楕円 156"/>
        <xdr:cNvSpPr/>
      </xdr:nvSpPr>
      <xdr:spPr>
        <a:xfrm>
          <a:off x="13271500" y="558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124923</xdr:rowOff>
    </xdr:from>
    <xdr:to>
      <xdr:col>72</xdr:col>
      <xdr:colOff>73025</xdr:colOff>
      <xdr:row>28</xdr:row>
      <xdr:rowOff>60497</xdr:rowOff>
    </xdr:to>
    <xdr:cxnSp macro="">
      <xdr:nvCxnSpPr>
        <xdr:cNvPr id="158" name="直線コネクタ 157"/>
        <xdr:cNvCxnSpPr/>
      </xdr:nvCxnSpPr>
      <xdr:spPr>
        <a:xfrm flipV="1">
          <a:off x="13322300" y="5525598"/>
          <a:ext cx="762000" cy="10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13707</xdr:rowOff>
    </xdr:from>
    <xdr:to>
      <xdr:col>64</xdr:col>
      <xdr:colOff>123825</xdr:colOff>
      <xdr:row>28</xdr:row>
      <xdr:rowOff>115307</xdr:rowOff>
    </xdr:to>
    <xdr:sp macro="" textlink="">
      <xdr:nvSpPr>
        <xdr:cNvPr id="159" name="楕円 158"/>
        <xdr:cNvSpPr/>
      </xdr:nvSpPr>
      <xdr:spPr>
        <a:xfrm>
          <a:off x="12509500" y="558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60497</xdr:rowOff>
    </xdr:from>
    <xdr:to>
      <xdr:col>68</xdr:col>
      <xdr:colOff>73025</xdr:colOff>
      <xdr:row>28</xdr:row>
      <xdr:rowOff>64507</xdr:rowOff>
    </xdr:to>
    <xdr:cxnSp macro="">
      <xdr:nvCxnSpPr>
        <xdr:cNvPr id="160" name="直線コネクタ 159"/>
        <xdr:cNvCxnSpPr/>
      </xdr:nvCxnSpPr>
      <xdr:spPr>
        <a:xfrm flipV="1">
          <a:off x="12560300" y="5632622"/>
          <a:ext cx="762000" cy="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137849</xdr:rowOff>
    </xdr:from>
    <xdr:to>
      <xdr:col>60</xdr:col>
      <xdr:colOff>123825</xdr:colOff>
      <xdr:row>29</xdr:row>
      <xdr:rowOff>67999</xdr:rowOff>
    </xdr:to>
    <xdr:sp macro="" textlink="">
      <xdr:nvSpPr>
        <xdr:cNvPr id="161" name="楕円 160"/>
        <xdr:cNvSpPr/>
      </xdr:nvSpPr>
      <xdr:spPr>
        <a:xfrm>
          <a:off x="11747500" y="570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64507</xdr:rowOff>
    </xdr:from>
    <xdr:to>
      <xdr:col>64</xdr:col>
      <xdr:colOff>73025</xdr:colOff>
      <xdr:row>29</xdr:row>
      <xdr:rowOff>17199</xdr:rowOff>
    </xdr:to>
    <xdr:cxnSp macro="">
      <xdr:nvCxnSpPr>
        <xdr:cNvPr id="162" name="直線コネクタ 161"/>
        <xdr:cNvCxnSpPr/>
      </xdr:nvCxnSpPr>
      <xdr:spPr>
        <a:xfrm flipV="1">
          <a:off x="11798300" y="5636632"/>
          <a:ext cx="762000" cy="12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121193</xdr:rowOff>
    </xdr:from>
    <xdr:ext cx="469744" cy="259045"/>
    <xdr:sp macro="" textlink="">
      <xdr:nvSpPr>
        <xdr:cNvPr id="163" name="n_1aveValue債務償還比率"/>
        <xdr:cNvSpPr txBox="1"/>
      </xdr:nvSpPr>
      <xdr:spPr>
        <a:xfrm>
          <a:off x="138367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150340</xdr:rowOff>
    </xdr:from>
    <xdr:ext cx="469744" cy="259045"/>
    <xdr:sp macro="" textlink="">
      <xdr:nvSpPr>
        <xdr:cNvPr id="164" name="n_2aveValue債務償還比率"/>
        <xdr:cNvSpPr txBox="1"/>
      </xdr:nvSpPr>
      <xdr:spPr>
        <a:xfrm>
          <a:off x="13087427" y="62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131371</xdr:rowOff>
    </xdr:from>
    <xdr:ext cx="469744" cy="259045"/>
    <xdr:sp macro="" textlink="">
      <xdr:nvSpPr>
        <xdr:cNvPr id="165" name="n_3aveValue債務償還比率"/>
        <xdr:cNvSpPr txBox="1"/>
      </xdr:nvSpPr>
      <xdr:spPr>
        <a:xfrm>
          <a:off x="12325427" y="621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159747</xdr:rowOff>
    </xdr:from>
    <xdr:ext cx="469744" cy="259045"/>
    <xdr:sp macro="" textlink="">
      <xdr:nvSpPr>
        <xdr:cNvPr id="166" name="n_4aveValue債務償還比率"/>
        <xdr:cNvSpPr txBox="1"/>
      </xdr:nvSpPr>
      <xdr:spPr>
        <a:xfrm>
          <a:off x="11563427" y="624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20800</xdr:rowOff>
    </xdr:from>
    <xdr:ext cx="469744" cy="259045"/>
    <xdr:sp macro="" textlink="">
      <xdr:nvSpPr>
        <xdr:cNvPr id="167" name="n_1mainValue債務償還比率"/>
        <xdr:cNvSpPr txBox="1"/>
      </xdr:nvSpPr>
      <xdr:spPr>
        <a:xfrm>
          <a:off x="13836727" y="525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127824</xdr:rowOff>
    </xdr:from>
    <xdr:ext cx="469744" cy="259045"/>
    <xdr:sp macro="" textlink="">
      <xdr:nvSpPr>
        <xdr:cNvPr id="168" name="n_2mainValue債務償還比率"/>
        <xdr:cNvSpPr txBox="1"/>
      </xdr:nvSpPr>
      <xdr:spPr>
        <a:xfrm>
          <a:off x="13087427" y="535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131834</xdr:rowOff>
    </xdr:from>
    <xdr:ext cx="469744" cy="259045"/>
    <xdr:sp macro="" textlink="">
      <xdr:nvSpPr>
        <xdr:cNvPr id="169" name="n_3mainValue債務償還比率"/>
        <xdr:cNvSpPr txBox="1"/>
      </xdr:nvSpPr>
      <xdr:spPr>
        <a:xfrm>
          <a:off x="12325427" y="536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84526</xdr:rowOff>
    </xdr:from>
    <xdr:ext cx="469744" cy="259045"/>
    <xdr:sp macro="" textlink="">
      <xdr:nvSpPr>
        <xdr:cNvPr id="170" name="n_4mainValue債務償還比率"/>
        <xdr:cNvSpPr txBox="1"/>
      </xdr:nvSpPr>
      <xdr:spPr>
        <a:xfrm>
          <a:off x="11563427" y="548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113,829
111,093
17.34
52,893,142
49,581,461
3,239,551
22,997,159
18,031,351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xdr:cNvCxnSpPr/>
      </xdr:nvCxnSpPr>
      <xdr:spPr>
        <a:xfrm flipV="1">
          <a:off x="4634865" y="59512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xdr:cNvSpPr txBox="1"/>
      </xdr:nvSpPr>
      <xdr:spPr>
        <a:xfrm>
          <a:off x="4673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xdr:cNvSpPr txBox="1"/>
      </xdr:nvSpPr>
      <xdr:spPr>
        <a:xfrm>
          <a:off x="4673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73" name="楕円 72"/>
        <xdr:cNvSpPr/>
      </xdr:nvSpPr>
      <xdr:spPr>
        <a:xfrm>
          <a:off x="4584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10177</xdr:rowOff>
    </xdr:from>
    <xdr:ext cx="405111" cy="259045"/>
    <xdr:sp macro="" textlink="">
      <xdr:nvSpPr>
        <xdr:cNvPr id="74" name="【道路】&#10;有形固定資産減価償却率該当値テキスト"/>
        <xdr:cNvSpPr txBox="1"/>
      </xdr:nvSpPr>
      <xdr:spPr>
        <a:xfrm>
          <a:off x="4673600"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5" name="楕円 74"/>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38100</xdr:rowOff>
    </xdr:to>
    <xdr:cxnSp macro="">
      <xdr:nvCxnSpPr>
        <xdr:cNvPr id="76" name="直線コネクタ 75"/>
        <xdr:cNvCxnSpPr/>
      </xdr:nvCxnSpPr>
      <xdr:spPr>
        <a:xfrm>
          <a:off x="3797300" y="6522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101600</xdr:rowOff>
    </xdr:from>
    <xdr:to>
      <xdr:col>15</xdr:col>
      <xdr:colOff>101600</xdr:colOff>
      <xdr:row>38</xdr:row>
      <xdr:rowOff>31750</xdr:rowOff>
    </xdr:to>
    <xdr:sp macro="" textlink="">
      <xdr:nvSpPr>
        <xdr:cNvPr id="77" name="楕円 76"/>
        <xdr:cNvSpPr/>
      </xdr:nvSpPr>
      <xdr:spPr>
        <a:xfrm>
          <a:off x="2857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152400</xdr:rowOff>
    </xdr:from>
    <xdr:to>
      <xdr:col>19</xdr:col>
      <xdr:colOff>177800</xdr:colOff>
      <xdr:row>38</xdr:row>
      <xdr:rowOff>7620</xdr:rowOff>
    </xdr:to>
    <xdr:cxnSp macro="">
      <xdr:nvCxnSpPr>
        <xdr:cNvPr id="78" name="直線コネクタ 77"/>
        <xdr:cNvCxnSpPr/>
      </xdr:nvCxnSpPr>
      <xdr:spPr>
        <a:xfrm>
          <a:off x="2908300" y="6496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101600</xdr:rowOff>
    </xdr:from>
    <xdr:to>
      <xdr:col>10</xdr:col>
      <xdr:colOff>165100</xdr:colOff>
      <xdr:row>38</xdr:row>
      <xdr:rowOff>31750</xdr:rowOff>
    </xdr:to>
    <xdr:sp macro="" textlink="">
      <xdr:nvSpPr>
        <xdr:cNvPr id="79" name="楕円 78"/>
        <xdr:cNvSpPr/>
      </xdr:nvSpPr>
      <xdr:spPr>
        <a:xfrm>
          <a:off x="1968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152400</xdr:rowOff>
    </xdr:from>
    <xdr:to>
      <xdr:col>15</xdr:col>
      <xdr:colOff>50800</xdr:colOff>
      <xdr:row>37</xdr:row>
      <xdr:rowOff>152400</xdr:rowOff>
    </xdr:to>
    <xdr:cxnSp macro="">
      <xdr:nvCxnSpPr>
        <xdr:cNvPr id="80" name="直線コネクタ 79"/>
        <xdr:cNvCxnSpPr/>
      </xdr:nvCxnSpPr>
      <xdr:spPr>
        <a:xfrm>
          <a:off x="2019300" y="6496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74930</xdr:rowOff>
    </xdr:from>
    <xdr:to>
      <xdr:col>6</xdr:col>
      <xdr:colOff>38100</xdr:colOff>
      <xdr:row>38</xdr:row>
      <xdr:rowOff>5080</xdr:rowOff>
    </xdr:to>
    <xdr:sp macro="" textlink="">
      <xdr:nvSpPr>
        <xdr:cNvPr id="81" name="楕円 80"/>
        <xdr:cNvSpPr/>
      </xdr:nvSpPr>
      <xdr:spPr>
        <a:xfrm>
          <a:off x="1079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125730</xdr:rowOff>
    </xdr:from>
    <xdr:to>
      <xdr:col>10</xdr:col>
      <xdr:colOff>114300</xdr:colOff>
      <xdr:row>37</xdr:row>
      <xdr:rowOff>152400</xdr:rowOff>
    </xdr:to>
    <xdr:cxnSp macro="">
      <xdr:nvCxnSpPr>
        <xdr:cNvPr id="82" name="直線コネクタ 81"/>
        <xdr:cNvCxnSpPr/>
      </xdr:nvCxnSpPr>
      <xdr:spPr>
        <a:xfrm>
          <a:off x="1130300" y="6469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6" name="n_4aveValue【道路】&#10;有形固定資産減価償却率"/>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74947</xdr:rowOff>
    </xdr:from>
    <xdr:ext cx="405111" cy="259045"/>
    <xdr:sp macro="" textlink="">
      <xdr:nvSpPr>
        <xdr:cNvPr id="87" name="n_1mainValue【道路】&#10;有形固定資産減価償却率"/>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88" name="n_2mainValue【道路】&#10;有形固定資産減価償却率"/>
        <xdr:cNvSpPr txBox="1"/>
      </xdr:nvSpPr>
      <xdr:spPr>
        <a:xfrm>
          <a:off x="2705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48277</xdr:rowOff>
    </xdr:from>
    <xdr:ext cx="405111" cy="259045"/>
    <xdr:sp macro="" textlink="">
      <xdr:nvSpPr>
        <xdr:cNvPr id="89" name="n_3mainValue【道路】&#10;有形固定資産減価償却率"/>
        <xdr:cNvSpPr txBox="1"/>
      </xdr:nvSpPr>
      <xdr:spPr>
        <a:xfrm>
          <a:off x="1816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21607</xdr:rowOff>
    </xdr:from>
    <xdr:ext cx="405111" cy="259045"/>
    <xdr:sp macro="" textlink="">
      <xdr:nvSpPr>
        <xdr:cNvPr id="90" name="n_4mainValue【道路】&#10;有形固定資産減価償却率"/>
        <xdr:cNvSpPr txBox="1"/>
      </xdr:nvSpPr>
      <xdr:spPr>
        <a:xfrm>
          <a:off x="927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14" name="直線コネクタ 113"/>
        <xdr:cNvCxnSpPr/>
      </xdr:nvCxnSpPr>
      <xdr:spPr>
        <a:xfrm flipV="1">
          <a:off x="10476865" y="5919978"/>
          <a:ext cx="0" cy="12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15" name="【道路】&#10;一人当たり延長最小値テキスト"/>
        <xdr:cNvSpPr txBox="1"/>
      </xdr:nvSpPr>
      <xdr:spPr>
        <a:xfrm>
          <a:off x="10515600" y="713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16" name="直線コネクタ 115"/>
        <xdr:cNvCxnSpPr/>
      </xdr:nvCxnSpPr>
      <xdr:spPr>
        <a:xfrm>
          <a:off x="10388600" y="713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17" name="【道路】&#10;一人当たり延長最大値テキスト"/>
        <xdr:cNvSpPr txBox="1"/>
      </xdr:nvSpPr>
      <xdr:spPr>
        <a:xfrm>
          <a:off x="10515600" y="56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18" name="直線コネクタ 117"/>
        <xdr:cNvCxnSpPr/>
      </xdr:nvCxnSpPr>
      <xdr:spPr>
        <a:xfrm>
          <a:off x="10388600" y="591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107027</xdr:rowOff>
    </xdr:from>
    <xdr:ext cx="469744" cy="259045"/>
    <xdr:sp macro="" textlink="">
      <xdr:nvSpPr>
        <xdr:cNvPr id="119" name="【道路】&#10;一人当たり延長平均値テキスト"/>
        <xdr:cNvSpPr txBox="1"/>
      </xdr:nvSpPr>
      <xdr:spPr>
        <a:xfrm>
          <a:off x="10515600" y="662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20" name="フローチャート: 判断 119"/>
        <xdr:cNvSpPr/>
      </xdr:nvSpPr>
      <xdr:spPr>
        <a:xfrm>
          <a:off x="10426700" y="67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21" name="フローチャート: 判断 120"/>
        <xdr:cNvSpPr/>
      </xdr:nvSpPr>
      <xdr:spPr>
        <a:xfrm>
          <a:off x="9588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89560</xdr:rowOff>
    </xdr:from>
    <xdr:to>
      <xdr:col>46</xdr:col>
      <xdr:colOff>38100</xdr:colOff>
      <xdr:row>40</xdr:row>
      <xdr:rowOff>19710</xdr:rowOff>
    </xdr:to>
    <xdr:sp macro="" textlink="">
      <xdr:nvSpPr>
        <xdr:cNvPr id="122" name="フローチャート: 判断 121"/>
        <xdr:cNvSpPr/>
      </xdr:nvSpPr>
      <xdr:spPr>
        <a:xfrm>
          <a:off x="8699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85674</xdr:rowOff>
    </xdr:from>
    <xdr:to>
      <xdr:col>41</xdr:col>
      <xdr:colOff>101600</xdr:colOff>
      <xdr:row>40</xdr:row>
      <xdr:rowOff>15824</xdr:rowOff>
    </xdr:to>
    <xdr:sp macro="" textlink="">
      <xdr:nvSpPr>
        <xdr:cNvPr id="123" name="フローチャート: 判断 122"/>
        <xdr:cNvSpPr/>
      </xdr:nvSpPr>
      <xdr:spPr>
        <a:xfrm>
          <a:off x="7810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85446</xdr:rowOff>
    </xdr:from>
    <xdr:to>
      <xdr:col>36</xdr:col>
      <xdr:colOff>165100</xdr:colOff>
      <xdr:row>40</xdr:row>
      <xdr:rowOff>15596</xdr:rowOff>
    </xdr:to>
    <xdr:sp macro="" textlink="">
      <xdr:nvSpPr>
        <xdr:cNvPr id="124" name="フローチャート: 判断 123"/>
        <xdr:cNvSpPr/>
      </xdr:nvSpPr>
      <xdr:spPr>
        <a:xfrm>
          <a:off x="6921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5664</xdr:rowOff>
    </xdr:from>
    <xdr:to>
      <xdr:col>55</xdr:col>
      <xdr:colOff>50800</xdr:colOff>
      <xdr:row>41</xdr:row>
      <xdr:rowOff>107264</xdr:rowOff>
    </xdr:to>
    <xdr:sp macro="" textlink="">
      <xdr:nvSpPr>
        <xdr:cNvPr id="130" name="楕円 129"/>
        <xdr:cNvSpPr/>
      </xdr:nvSpPr>
      <xdr:spPr>
        <a:xfrm>
          <a:off x="10426700" y="703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92041</xdr:rowOff>
    </xdr:from>
    <xdr:ext cx="469744" cy="259045"/>
    <xdr:sp macro="" textlink="">
      <xdr:nvSpPr>
        <xdr:cNvPr id="131" name="【道路】&#10;一人当たり延長該当値テキスト"/>
        <xdr:cNvSpPr txBox="1"/>
      </xdr:nvSpPr>
      <xdr:spPr>
        <a:xfrm>
          <a:off x="10515600" y="695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5512</xdr:rowOff>
    </xdr:from>
    <xdr:to>
      <xdr:col>50</xdr:col>
      <xdr:colOff>165100</xdr:colOff>
      <xdr:row>41</xdr:row>
      <xdr:rowOff>107112</xdr:rowOff>
    </xdr:to>
    <xdr:sp macro="" textlink="">
      <xdr:nvSpPr>
        <xdr:cNvPr id="132" name="楕円 131"/>
        <xdr:cNvSpPr/>
      </xdr:nvSpPr>
      <xdr:spPr>
        <a:xfrm>
          <a:off x="9588500" y="703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56312</xdr:rowOff>
    </xdr:from>
    <xdr:to>
      <xdr:col>55</xdr:col>
      <xdr:colOff>0</xdr:colOff>
      <xdr:row>41</xdr:row>
      <xdr:rowOff>56464</xdr:rowOff>
    </xdr:to>
    <xdr:cxnSp macro="">
      <xdr:nvCxnSpPr>
        <xdr:cNvPr id="133" name="直線コネクタ 132"/>
        <xdr:cNvCxnSpPr/>
      </xdr:nvCxnSpPr>
      <xdr:spPr>
        <a:xfrm>
          <a:off x="9639300" y="7085762"/>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5817</xdr:rowOff>
    </xdr:from>
    <xdr:to>
      <xdr:col>46</xdr:col>
      <xdr:colOff>38100</xdr:colOff>
      <xdr:row>41</xdr:row>
      <xdr:rowOff>107417</xdr:rowOff>
    </xdr:to>
    <xdr:sp macro="" textlink="">
      <xdr:nvSpPr>
        <xdr:cNvPr id="134" name="楕円 133"/>
        <xdr:cNvSpPr/>
      </xdr:nvSpPr>
      <xdr:spPr>
        <a:xfrm>
          <a:off x="8699500" y="70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56312</xdr:rowOff>
    </xdr:from>
    <xdr:to>
      <xdr:col>50</xdr:col>
      <xdr:colOff>114300</xdr:colOff>
      <xdr:row>41</xdr:row>
      <xdr:rowOff>56617</xdr:rowOff>
    </xdr:to>
    <xdr:cxnSp macro="">
      <xdr:nvCxnSpPr>
        <xdr:cNvPr id="135" name="直線コネクタ 134"/>
        <xdr:cNvCxnSpPr/>
      </xdr:nvCxnSpPr>
      <xdr:spPr>
        <a:xfrm flipV="1">
          <a:off x="8750300" y="7085762"/>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5817</xdr:rowOff>
    </xdr:from>
    <xdr:to>
      <xdr:col>41</xdr:col>
      <xdr:colOff>101600</xdr:colOff>
      <xdr:row>41</xdr:row>
      <xdr:rowOff>107417</xdr:rowOff>
    </xdr:to>
    <xdr:sp macro="" textlink="">
      <xdr:nvSpPr>
        <xdr:cNvPr id="136" name="楕円 135"/>
        <xdr:cNvSpPr/>
      </xdr:nvSpPr>
      <xdr:spPr>
        <a:xfrm>
          <a:off x="7810500" y="70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56617</xdr:rowOff>
    </xdr:from>
    <xdr:to>
      <xdr:col>45</xdr:col>
      <xdr:colOff>177800</xdr:colOff>
      <xdr:row>41</xdr:row>
      <xdr:rowOff>56617</xdr:rowOff>
    </xdr:to>
    <xdr:cxnSp macro="">
      <xdr:nvCxnSpPr>
        <xdr:cNvPr id="137" name="直線コネクタ 136"/>
        <xdr:cNvCxnSpPr/>
      </xdr:nvCxnSpPr>
      <xdr:spPr>
        <a:xfrm>
          <a:off x="7861300" y="70860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5893</xdr:rowOff>
    </xdr:from>
    <xdr:to>
      <xdr:col>36</xdr:col>
      <xdr:colOff>165100</xdr:colOff>
      <xdr:row>41</xdr:row>
      <xdr:rowOff>107493</xdr:rowOff>
    </xdr:to>
    <xdr:sp macro="" textlink="">
      <xdr:nvSpPr>
        <xdr:cNvPr id="138" name="楕円 137"/>
        <xdr:cNvSpPr/>
      </xdr:nvSpPr>
      <xdr:spPr>
        <a:xfrm>
          <a:off x="6921500" y="70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56617</xdr:rowOff>
    </xdr:from>
    <xdr:to>
      <xdr:col>41</xdr:col>
      <xdr:colOff>50800</xdr:colOff>
      <xdr:row>41</xdr:row>
      <xdr:rowOff>56693</xdr:rowOff>
    </xdr:to>
    <xdr:cxnSp macro="">
      <xdr:nvCxnSpPr>
        <xdr:cNvPr id="139" name="直線コネクタ 138"/>
        <xdr:cNvCxnSpPr/>
      </xdr:nvCxnSpPr>
      <xdr:spPr>
        <a:xfrm flipV="1">
          <a:off x="6972300" y="708606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14444</xdr:rowOff>
    </xdr:from>
    <xdr:ext cx="469744" cy="259045"/>
    <xdr:sp macro="" textlink="">
      <xdr:nvSpPr>
        <xdr:cNvPr id="140" name="n_1aveValue【道路】&#10;一人当たり延長"/>
        <xdr:cNvSpPr txBox="1"/>
      </xdr:nvSpPr>
      <xdr:spPr>
        <a:xfrm>
          <a:off x="93917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36237</xdr:rowOff>
    </xdr:from>
    <xdr:ext cx="469744" cy="259045"/>
    <xdr:sp macro="" textlink="">
      <xdr:nvSpPr>
        <xdr:cNvPr id="141" name="n_2aveValue【道路】&#10;一人当たり延長"/>
        <xdr:cNvSpPr txBox="1"/>
      </xdr:nvSpPr>
      <xdr:spPr>
        <a:xfrm>
          <a:off x="8515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32351</xdr:rowOff>
    </xdr:from>
    <xdr:ext cx="469744" cy="259045"/>
    <xdr:sp macro="" textlink="">
      <xdr:nvSpPr>
        <xdr:cNvPr id="142" name="n_3aveValue【道路】&#10;一人当たり延長"/>
        <xdr:cNvSpPr txBox="1"/>
      </xdr:nvSpPr>
      <xdr:spPr>
        <a:xfrm>
          <a:off x="7626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32123</xdr:rowOff>
    </xdr:from>
    <xdr:ext cx="469744" cy="259045"/>
    <xdr:sp macro="" textlink="">
      <xdr:nvSpPr>
        <xdr:cNvPr id="143" name="n_4aveValue【道路】&#10;一人当たり延長"/>
        <xdr:cNvSpPr txBox="1"/>
      </xdr:nvSpPr>
      <xdr:spPr>
        <a:xfrm>
          <a:off x="6737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98239</xdr:rowOff>
    </xdr:from>
    <xdr:ext cx="469744" cy="259045"/>
    <xdr:sp macro="" textlink="">
      <xdr:nvSpPr>
        <xdr:cNvPr id="144" name="n_1mainValue【道路】&#10;一人当たり延長"/>
        <xdr:cNvSpPr txBox="1"/>
      </xdr:nvSpPr>
      <xdr:spPr>
        <a:xfrm>
          <a:off x="9391727" y="712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98544</xdr:rowOff>
    </xdr:from>
    <xdr:ext cx="469744" cy="259045"/>
    <xdr:sp macro="" textlink="">
      <xdr:nvSpPr>
        <xdr:cNvPr id="145" name="n_2mainValue【道路】&#10;一人当たり延長"/>
        <xdr:cNvSpPr txBox="1"/>
      </xdr:nvSpPr>
      <xdr:spPr>
        <a:xfrm>
          <a:off x="8515427" y="71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98544</xdr:rowOff>
    </xdr:from>
    <xdr:ext cx="469744" cy="259045"/>
    <xdr:sp macro="" textlink="">
      <xdr:nvSpPr>
        <xdr:cNvPr id="146" name="n_3mainValue【道路】&#10;一人当たり延長"/>
        <xdr:cNvSpPr txBox="1"/>
      </xdr:nvSpPr>
      <xdr:spPr>
        <a:xfrm>
          <a:off x="7626427" y="71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98620</xdr:rowOff>
    </xdr:from>
    <xdr:ext cx="469744" cy="259045"/>
    <xdr:sp macro="" textlink="">
      <xdr:nvSpPr>
        <xdr:cNvPr id="147" name="n_4mainValue【道路】&#10;一人当たり延長"/>
        <xdr:cNvSpPr txBox="1"/>
      </xdr:nvSpPr>
      <xdr:spPr>
        <a:xfrm>
          <a:off x="6737427" y="712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26670</xdr:rowOff>
    </xdr:to>
    <xdr:cxnSp macro="">
      <xdr:nvCxnSpPr>
        <xdr:cNvPr id="172" name="直線コネクタ 171"/>
        <xdr:cNvCxnSpPr/>
      </xdr:nvCxnSpPr>
      <xdr:spPr>
        <a:xfrm flipV="1">
          <a:off x="4634865" y="965263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30497</xdr:rowOff>
    </xdr:from>
    <xdr:ext cx="405111" cy="259045"/>
    <xdr:sp macro="" textlink="">
      <xdr:nvSpPr>
        <xdr:cNvPr id="173" name="【橋りょう・トンネル】&#10;有形固定資産減価償却率最小値テキスト"/>
        <xdr:cNvSpPr txBox="1"/>
      </xdr:nvSpPr>
      <xdr:spPr>
        <a:xfrm>
          <a:off x="4673600"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74" name="直線コネクタ 173"/>
        <xdr:cNvCxnSpPr/>
      </xdr:nvCxnSpPr>
      <xdr:spPr>
        <a:xfrm>
          <a:off x="4546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5" name="【橋りょう・トンネル】&#10;有形固定資産減価償却率最大値テキスト"/>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6" name="直線コネクタ 175"/>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177" name="【橋りょう・トンネル】&#10;有形固定資産減価償却率平均値テキスト"/>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8" name="フローチャート: 判断 177"/>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79" name="フローチャート: 判断 178"/>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1" name="フローチャート: 判断 180"/>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59690</xdr:rowOff>
    </xdr:from>
    <xdr:to>
      <xdr:col>24</xdr:col>
      <xdr:colOff>114300</xdr:colOff>
      <xdr:row>63</xdr:row>
      <xdr:rowOff>161290</xdr:rowOff>
    </xdr:to>
    <xdr:sp macro="" textlink="">
      <xdr:nvSpPr>
        <xdr:cNvPr id="188" name="楕円 187"/>
        <xdr:cNvSpPr/>
      </xdr:nvSpPr>
      <xdr:spPr>
        <a:xfrm>
          <a:off x="4584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146067</xdr:rowOff>
    </xdr:from>
    <xdr:ext cx="405111" cy="259045"/>
    <xdr:sp macro="" textlink="">
      <xdr:nvSpPr>
        <xdr:cNvPr id="189" name="【橋りょう・トンネル】&#10;有形固定資産減価償却率該当値テキスト"/>
        <xdr:cNvSpPr txBox="1"/>
      </xdr:nvSpPr>
      <xdr:spPr>
        <a:xfrm>
          <a:off x="4673600" y="1077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48260</xdr:rowOff>
    </xdr:from>
    <xdr:to>
      <xdr:col>20</xdr:col>
      <xdr:colOff>38100</xdr:colOff>
      <xdr:row>63</xdr:row>
      <xdr:rowOff>149860</xdr:rowOff>
    </xdr:to>
    <xdr:sp macro="" textlink="">
      <xdr:nvSpPr>
        <xdr:cNvPr id="190" name="楕円 189"/>
        <xdr:cNvSpPr/>
      </xdr:nvSpPr>
      <xdr:spPr>
        <a:xfrm>
          <a:off x="3746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99060</xdr:rowOff>
    </xdr:from>
    <xdr:to>
      <xdr:col>24</xdr:col>
      <xdr:colOff>63500</xdr:colOff>
      <xdr:row>63</xdr:row>
      <xdr:rowOff>110490</xdr:rowOff>
    </xdr:to>
    <xdr:cxnSp macro="">
      <xdr:nvCxnSpPr>
        <xdr:cNvPr id="191" name="直線コネクタ 190"/>
        <xdr:cNvCxnSpPr/>
      </xdr:nvCxnSpPr>
      <xdr:spPr>
        <a:xfrm>
          <a:off x="3797300" y="109004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38735</xdr:rowOff>
    </xdr:from>
    <xdr:to>
      <xdr:col>15</xdr:col>
      <xdr:colOff>101600</xdr:colOff>
      <xdr:row>63</xdr:row>
      <xdr:rowOff>140335</xdr:rowOff>
    </xdr:to>
    <xdr:sp macro="" textlink="">
      <xdr:nvSpPr>
        <xdr:cNvPr id="192" name="楕円 191"/>
        <xdr:cNvSpPr/>
      </xdr:nvSpPr>
      <xdr:spPr>
        <a:xfrm>
          <a:off x="28575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89535</xdr:rowOff>
    </xdr:from>
    <xdr:to>
      <xdr:col>19</xdr:col>
      <xdr:colOff>177800</xdr:colOff>
      <xdr:row>63</xdr:row>
      <xdr:rowOff>99060</xdr:rowOff>
    </xdr:to>
    <xdr:cxnSp macro="">
      <xdr:nvCxnSpPr>
        <xdr:cNvPr id="193" name="直線コネクタ 192"/>
        <xdr:cNvCxnSpPr/>
      </xdr:nvCxnSpPr>
      <xdr:spPr>
        <a:xfrm>
          <a:off x="2908300" y="108908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27305</xdr:rowOff>
    </xdr:from>
    <xdr:to>
      <xdr:col>10</xdr:col>
      <xdr:colOff>165100</xdr:colOff>
      <xdr:row>63</xdr:row>
      <xdr:rowOff>128905</xdr:rowOff>
    </xdr:to>
    <xdr:sp macro="" textlink="">
      <xdr:nvSpPr>
        <xdr:cNvPr id="194" name="楕円 193"/>
        <xdr:cNvSpPr/>
      </xdr:nvSpPr>
      <xdr:spPr>
        <a:xfrm>
          <a:off x="1968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78105</xdr:rowOff>
    </xdr:from>
    <xdr:to>
      <xdr:col>15</xdr:col>
      <xdr:colOff>50800</xdr:colOff>
      <xdr:row>63</xdr:row>
      <xdr:rowOff>89535</xdr:rowOff>
    </xdr:to>
    <xdr:cxnSp macro="">
      <xdr:nvCxnSpPr>
        <xdr:cNvPr id="195" name="直線コネクタ 194"/>
        <xdr:cNvCxnSpPr/>
      </xdr:nvCxnSpPr>
      <xdr:spPr>
        <a:xfrm>
          <a:off x="2019300" y="108794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15875</xdr:rowOff>
    </xdr:from>
    <xdr:to>
      <xdr:col>6</xdr:col>
      <xdr:colOff>38100</xdr:colOff>
      <xdr:row>63</xdr:row>
      <xdr:rowOff>117475</xdr:rowOff>
    </xdr:to>
    <xdr:sp macro="" textlink="">
      <xdr:nvSpPr>
        <xdr:cNvPr id="196" name="楕円 195"/>
        <xdr:cNvSpPr/>
      </xdr:nvSpPr>
      <xdr:spPr>
        <a:xfrm>
          <a:off x="10795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66675</xdr:rowOff>
    </xdr:from>
    <xdr:to>
      <xdr:col>10</xdr:col>
      <xdr:colOff>114300</xdr:colOff>
      <xdr:row>63</xdr:row>
      <xdr:rowOff>78105</xdr:rowOff>
    </xdr:to>
    <xdr:cxnSp macro="">
      <xdr:nvCxnSpPr>
        <xdr:cNvPr id="197" name="直線コネクタ 196"/>
        <xdr:cNvCxnSpPr/>
      </xdr:nvCxnSpPr>
      <xdr:spPr>
        <a:xfrm>
          <a:off x="1130300" y="108680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151147</xdr:rowOff>
    </xdr:from>
    <xdr:ext cx="405111" cy="259045"/>
    <xdr:sp macro="" textlink="">
      <xdr:nvSpPr>
        <xdr:cNvPr id="198" name="n_1aveValue【橋りょう・トンネル】&#10;有形固定資産減価償却率"/>
        <xdr:cNvSpPr txBox="1"/>
      </xdr:nvSpPr>
      <xdr:spPr>
        <a:xfrm>
          <a:off x="3582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143527</xdr:rowOff>
    </xdr:from>
    <xdr:ext cx="405111" cy="259045"/>
    <xdr:sp macro="" textlink="">
      <xdr:nvSpPr>
        <xdr:cNvPr id="199" name="n_2aveValue【橋りょう・トンネル】&#10;有形固定資産減価償却率"/>
        <xdr:cNvSpPr txBox="1"/>
      </xdr:nvSpPr>
      <xdr:spPr>
        <a:xfrm>
          <a:off x="2705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200" name="n_3aveValue【橋りょう・トンネ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1" name="n_4aveValue【橋りょう・トンネル】&#10;有形固定資産減価償却率"/>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140987</xdr:rowOff>
    </xdr:from>
    <xdr:ext cx="405111" cy="259045"/>
    <xdr:sp macro="" textlink="">
      <xdr:nvSpPr>
        <xdr:cNvPr id="202" name="n_1mainValue【橋りょう・トンネル】&#10;有形固定資産減価償却率"/>
        <xdr:cNvSpPr txBox="1"/>
      </xdr:nvSpPr>
      <xdr:spPr>
        <a:xfrm>
          <a:off x="3582044"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131462</xdr:rowOff>
    </xdr:from>
    <xdr:ext cx="405111" cy="259045"/>
    <xdr:sp macro="" textlink="">
      <xdr:nvSpPr>
        <xdr:cNvPr id="203" name="n_2mainValue【橋りょう・トンネル】&#10;有形固定資産減価償却率"/>
        <xdr:cNvSpPr txBox="1"/>
      </xdr:nvSpPr>
      <xdr:spPr>
        <a:xfrm>
          <a:off x="2705744" y="1093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120032</xdr:rowOff>
    </xdr:from>
    <xdr:ext cx="405111" cy="259045"/>
    <xdr:sp macro="" textlink="">
      <xdr:nvSpPr>
        <xdr:cNvPr id="204" name="n_3mainValue【橋りょう・トンネル】&#10;有形固定資産減価償却率"/>
        <xdr:cNvSpPr txBox="1"/>
      </xdr:nvSpPr>
      <xdr:spPr>
        <a:xfrm>
          <a:off x="1816744"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108602</xdr:rowOff>
    </xdr:from>
    <xdr:ext cx="405111" cy="259045"/>
    <xdr:sp macro="" textlink="">
      <xdr:nvSpPr>
        <xdr:cNvPr id="205" name="n_4mainValue【橋りょう・トンネル】&#10;有形固定資産減価償却率"/>
        <xdr:cNvSpPr txBox="1"/>
      </xdr:nvSpPr>
      <xdr:spPr>
        <a:xfrm>
          <a:off x="927744"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231" name="直線コネクタ 230"/>
        <xdr:cNvCxnSpPr/>
      </xdr:nvCxnSpPr>
      <xdr:spPr>
        <a:xfrm flipV="1">
          <a:off x="10476865" y="9688215"/>
          <a:ext cx="0" cy="140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232" name="【橋りょう・トンネル】&#10;一人当たり有形固定資産（償却資産）額最小値テキスト"/>
        <xdr:cNvSpPr txBox="1"/>
      </xdr:nvSpPr>
      <xdr:spPr>
        <a:xfrm>
          <a:off x="10515600" y="110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233" name="直線コネクタ 232"/>
        <xdr:cNvCxnSpPr/>
      </xdr:nvCxnSpPr>
      <xdr:spPr>
        <a:xfrm>
          <a:off x="10388600" y="1109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234" name="【橋りょう・トンネル】&#10;一人当たり有形固定資産（償却資産）額最大値テキスト"/>
        <xdr:cNvSpPr txBox="1"/>
      </xdr:nvSpPr>
      <xdr:spPr>
        <a:xfrm>
          <a:off x="10515600" y="946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235" name="直線コネクタ 234"/>
        <xdr:cNvCxnSpPr/>
      </xdr:nvCxnSpPr>
      <xdr:spPr>
        <a:xfrm>
          <a:off x="10388600" y="968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125817</xdr:rowOff>
    </xdr:from>
    <xdr:ext cx="534377" cy="259045"/>
    <xdr:sp macro="" textlink="">
      <xdr:nvSpPr>
        <xdr:cNvPr id="236" name="【橋りょう・トンネル】&#10;一人当たり有形固定資産（償却資産）額平均値テキスト"/>
        <xdr:cNvSpPr txBox="1"/>
      </xdr:nvSpPr>
      <xdr:spPr>
        <a:xfrm>
          <a:off x="10515600" y="1058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37" name="フローチャート: 判断 236"/>
        <xdr:cNvSpPr/>
      </xdr:nvSpPr>
      <xdr:spPr>
        <a:xfrm>
          <a:off x="10426700" y="107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38" name="フローチャート: 判断 237"/>
        <xdr:cNvSpPr/>
      </xdr:nvSpPr>
      <xdr:spPr>
        <a:xfrm>
          <a:off x="9588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128064</xdr:rowOff>
    </xdr:from>
    <xdr:to>
      <xdr:col>46</xdr:col>
      <xdr:colOff>38100</xdr:colOff>
      <xdr:row>63</xdr:row>
      <xdr:rowOff>58214</xdr:rowOff>
    </xdr:to>
    <xdr:sp macro="" textlink="">
      <xdr:nvSpPr>
        <xdr:cNvPr id="239" name="フローチャート: 判断 238"/>
        <xdr:cNvSpPr/>
      </xdr:nvSpPr>
      <xdr:spPr>
        <a:xfrm>
          <a:off x="8699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135731</xdr:rowOff>
    </xdr:from>
    <xdr:to>
      <xdr:col>41</xdr:col>
      <xdr:colOff>101600</xdr:colOff>
      <xdr:row>63</xdr:row>
      <xdr:rowOff>65881</xdr:rowOff>
    </xdr:to>
    <xdr:sp macro="" textlink="">
      <xdr:nvSpPr>
        <xdr:cNvPr id="240" name="フローチャート: 判断 239"/>
        <xdr:cNvSpPr/>
      </xdr:nvSpPr>
      <xdr:spPr>
        <a:xfrm>
          <a:off x="7810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133328</xdr:rowOff>
    </xdr:from>
    <xdr:to>
      <xdr:col>36</xdr:col>
      <xdr:colOff>165100</xdr:colOff>
      <xdr:row>63</xdr:row>
      <xdr:rowOff>63478</xdr:rowOff>
    </xdr:to>
    <xdr:sp macro="" textlink="">
      <xdr:nvSpPr>
        <xdr:cNvPr id="241" name="フローチャート: 判断 240"/>
        <xdr:cNvSpPr/>
      </xdr:nvSpPr>
      <xdr:spPr>
        <a:xfrm>
          <a:off x="6921500" y="107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69091</xdr:rowOff>
    </xdr:from>
    <xdr:to>
      <xdr:col>55</xdr:col>
      <xdr:colOff>50800</xdr:colOff>
      <xdr:row>64</xdr:row>
      <xdr:rowOff>170691</xdr:rowOff>
    </xdr:to>
    <xdr:sp macro="" textlink="">
      <xdr:nvSpPr>
        <xdr:cNvPr id="247" name="楕円 246"/>
        <xdr:cNvSpPr/>
      </xdr:nvSpPr>
      <xdr:spPr>
        <a:xfrm>
          <a:off x="10426700" y="110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155468</xdr:rowOff>
    </xdr:from>
    <xdr:ext cx="469744" cy="259045"/>
    <xdr:sp macro="" textlink="">
      <xdr:nvSpPr>
        <xdr:cNvPr id="248" name="【橋りょう・トンネル】&#10;一人当たり有形固定資産（償却資産）額該当値テキスト"/>
        <xdr:cNvSpPr txBox="1"/>
      </xdr:nvSpPr>
      <xdr:spPr>
        <a:xfrm>
          <a:off x="10515600" y="1095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69065</xdr:rowOff>
    </xdr:from>
    <xdr:to>
      <xdr:col>50</xdr:col>
      <xdr:colOff>165100</xdr:colOff>
      <xdr:row>64</xdr:row>
      <xdr:rowOff>170665</xdr:rowOff>
    </xdr:to>
    <xdr:sp macro="" textlink="">
      <xdr:nvSpPr>
        <xdr:cNvPr id="249" name="楕円 248"/>
        <xdr:cNvSpPr/>
      </xdr:nvSpPr>
      <xdr:spPr>
        <a:xfrm>
          <a:off x="9588500" y="110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119865</xdr:rowOff>
    </xdr:from>
    <xdr:to>
      <xdr:col>55</xdr:col>
      <xdr:colOff>0</xdr:colOff>
      <xdr:row>64</xdr:row>
      <xdr:rowOff>119891</xdr:rowOff>
    </xdr:to>
    <xdr:cxnSp macro="">
      <xdr:nvCxnSpPr>
        <xdr:cNvPr id="250" name="直線コネクタ 249"/>
        <xdr:cNvCxnSpPr/>
      </xdr:nvCxnSpPr>
      <xdr:spPr>
        <a:xfrm>
          <a:off x="9639300" y="11092665"/>
          <a:ext cx="8382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69052</xdr:rowOff>
    </xdr:from>
    <xdr:to>
      <xdr:col>46</xdr:col>
      <xdr:colOff>38100</xdr:colOff>
      <xdr:row>64</xdr:row>
      <xdr:rowOff>170652</xdr:rowOff>
    </xdr:to>
    <xdr:sp macro="" textlink="">
      <xdr:nvSpPr>
        <xdr:cNvPr id="251" name="楕円 250"/>
        <xdr:cNvSpPr/>
      </xdr:nvSpPr>
      <xdr:spPr>
        <a:xfrm>
          <a:off x="8699500" y="110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119852</xdr:rowOff>
    </xdr:from>
    <xdr:to>
      <xdr:col>50</xdr:col>
      <xdr:colOff>114300</xdr:colOff>
      <xdr:row>64</xdr:row>
      <xdr:rowOff>119865</xdr:rowOff>
    </xdr:to>
    <xdr:cxnSp macro="">
      <xdr:nvCxnSpPr>
        <xdr:cNvPr id="252" name="直線コネクタ 251"/>
        <xdr:cNvCxnSpPr/>
      </xdr:nvCxnSpPr>
      <xdr:spPr>
        <a:xfrm>
          <a:off x="8750300" y="11092652"/>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69035</xdr:rowOff>
    </xdr:from>
    <xdr:to>
      <xdr:col>41</xdr:col>
      <xdr:colOff>101600</xdr:colOff>
      <xdr:row>64</xdr:row>
      <xdr:rowOff>170635</xdr:rowOff>
    </xdr:to>
    <xdr:sp macro="" textlink="">
      <xdr:nvSpPr>
        <xdr:cNvPr id="253" name="楕円 252"/>
        <xdr:cNvSpPr/>
      </xdr:nvSpPr>
      <xdr:spPr>
        <a:xfrm>
          <a:off x="7810500" y="1104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119835</xdr:rowOff>
    </xdr:from>
    <xdr:to>
      <xdr:col>45</xdr:col>
      <xdr:colOff>177800</xdr:colOff>
      <xdr:row>64</xdr:row>
      <xdr:rowOff>119852</xdr:rowOff>
    </xdr:to>
    <xdr:cxnSp macro="">
      <xdr:nvCxnSpPr>
        <xdr:cNvPr id="254" name="直線コネクタ 253"/>
        <xdr:cNvCxnSpPr/>
      </xdr:nvCxnSpPr>
      <xdr:spPr>
        <a:xfrm>
          <a:off x="7861300" y="11092635"/>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69035</xdr:rowOff>
    </xdr:from>
    <xdr:to>
      <xdr:col>36</xdr:col>
      <xdr:colOff>165100</xdr:colOff>
      <xdr:row>64</xdr:row>
      <xdr:rowOff>170635</xdr:rowOff>
    </xdr:to>
    <xdr:sp macro="" textlink="">
      <xdr:nvSpPr>
        <xdr:cNvPr id="255" name="楕円 254"/>
        <xdr:cNvSpPr/>
      </xdr:nvSpPr>
      <xdr:spPr>
        <a:xfrm>
          <a:off x="6921500" y="1104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119835</xdr:rowOff>
    </xdr:from>
    <xdr:to>
      <xdr:col>41</xdr:col>
      <xdr:colOff>50800</xdr:colOff>
      <xdr:row>64</xdr:row>
      <xdr:rowOff>119835</xdr:rowOff>
    </xdr:to>
    <xdr:cxnSp macro="">
      <xdr:nvCxnSpPr>
        <xdr:cNvPr id="256" name="直線コネクタ 255"/>
        <xdr:cNvCxnSpPr/>
      </xdr:nvCxnSpPr>
      <xdr:spPr>
        <a:xfrm>
          <a:off x="6972300" y="110926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57337</xdr:rowOff>
    </xdr:from>
    <xdr:ext cx="534377" cy="259045"/>
    <xdr:sp macro="" textlink="">
      <xdr:nvSpPr>
        <xdr:cNvPr id="257" name="n_1aveValue【橋りょう・トンネル】&#10;一人当たり有形固定資産（償却資産）額"/>
        <xdr:cNvSpPr txBox="1"/>
      </xdr:nvSpPr>
      <xdr:spPr>
        <a:xfrm>
          <a:off x="93594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74741</xdr:rowOff>
    </xdr:from>
    <xdr:ext cx="534377" cy="259045"/>
    <xdr:sp macro="" textlink="">
      <xdr:nvSpPr>
        <xdr:cNvPr id="258" name="n_2aveValue【橋りょう・トンネル】&#10;一人当たり有形固定資産（償却資産）額"/>
        <xdr:cNvSpPr txBox="1"/>
      </xdr:nvSpPr>
      <xdr:spPr>
        <a:xfrm>
          <a:off x="8483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82408</xdr:rowOff>
    </xdr:from>
    <xdr:ext cx="534377" cy="259045"/>
    <xdr:sp macro="" textlink="">
      <xdr:nvSpPr>
        <xdr:cNvPr id="259" name="n_3aveValue【橋りょう・トンネル】&#10;一人当たり有形固定資産（償却資産）額"/>
        <xdr:cNvSpPr txBox="1"/>
      </xdr:nvSpPr>
      <xdr:spPr>
        <a:xfrm>
          <a:off x="7594111" y="105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80005</xdr:rowOff>
    </xdr:from>
    <xdr:ext cx="534377" cy="259045"/>
    <xdr:sp macro="" textlink="">
      <xdr:nvSpPr>
        <xdr:cNvPr id="260" name="n_4aveValue【橋りょう・トンネル】&#10;一人当たり有形固定資産（償却資産）額"/>
        <xdr:cNvSpPr txBox="1"/>
      </xdr:nvSpPr>
      <xdr:spPr>
        <a:xfrm>
          <a:off x="6705111" y="1053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161792</xdr:rowOff>
    </xdr:from>
    <xdr:ext cx="469744" cy="259045"/>
    <xdr:sp macro="" textlink="">
      <xdr:nvSpPr>
        <xdr:cNvPr id="261" name="n_1mainValue【橋りょう・トンネル】&#10;一人当たり有形固定資産（償却資産）額"/>
        <xdr:cNvSpPr txBox="1"/>
      </xdr:nvSpPr>
      <xdr:spPr>
        <a:xfrm>
          <a:off x="9391728" y="1113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161779</xdr:rowOff>
    </xdr:from>
    <xdr:ext cx="469744" cy="259045"/>
    <xdr:sp macro="" textlink="">
      <xdr:nvSpPr>
        <xdr:cNvPr id="262" name="n_2mainValue【橋りょう・トンネル】&#10;一人当たり有形固定資産（償却資産）額"/>
        <xdr:cNvSpPr txBox="1"/>
      </xdr:nvSpPr>
      <xdr:spPr>
        <a:xfrm>
          <a:off x="8515428" y="1113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161762</xdr:rowOff>
    </xdr:from>
    <xdr:ext cx="469744" cy="259045"/>
    <xdr:sp macro="" textlink="">
      <xdr:nvSpPr>
        <xdr:cNvPr id="263" name="n_3mainValue【橋りょう・トンネル】&#10;一人当たり有形固定資産（償却資産）額"/>
        <xdr:cNvSpPr txBox="1"/>
      </xdr:nvSpPr>
      <xdr:spPr>
        <a:xfrm>
          <a:off x="7626428" y="1113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161762</xdr:rowOff>
    </xdr:from>
    <xdr:ext cx="469744" cy="259045"/>
    <xdr:sp macro="" textlink="">
      <xdr:nvSpPr>
        <xdr:cNvPr id="264" name="n_4mainValue【橋りょう・トンネル】&#10;一人当たり有形固定資産（償却資産）額"/>
        <xdr:cNvSpPr txBox="1"/>
      </xdr:nvSpPr>
      <xdr:spPr>
        <a:xfrm>
          <a:off x="6737428" y="1113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321" name="直線コネクタ 320"/>
        <xdr:cNvCxnSpPr/>
      </xdr:nvCxnSpPr>
      <xdr:spPr>
        <a:xfrm flipV="1">
          <a:off x="16318864" y="57397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322" name="【認定こども園・幼稚園・保育所】&#10;有形固定資産減価償却率最小値テキスト"/>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323" name="直線コネクタ 322"/>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324"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325" name="直線コネクタ 324"/>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326" name="【認定こども園・幼稚園・保育所】&#10;有形固定資産減価償却率平均値テキスト"/>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27" name="フローチャート: 判断 326"/>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328" name="フローチャート: 判断 327"/>
        <xdr:cNvSpPr/>
      </xdr:nvSpPr>
      <xdr:spPr>
        <a:xfrm>
          <a:off x="15430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329" name="フローチャート: 判断 328"/>
        <xdr:cNvSpPr/>
      </xdr:nvSpPr>
      <xdr:spPr>
        <a:xfrm>
          <a:off x="1454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330" name="フローチャート: 判断 329"/>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331" name="フローチャート: 判断 330"/>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23495</xdr:rowOff>
    </xdr:from>
    <xdr:to>
      <xdr:col>85</xdr:col>
      <xdr:colOff>177800</xdr:colOff>
      <xdr:row>39</xdr:row>
      <xdr:rowOff>125095</xdr:rowOff>
    </xdr:to>
    <xdr:sp macro="" textlink="">
      <xdr:nvSpPr>
        <xdr:cNvPr id="337" name="楕円 336"/>
        <xdr:cNvSpPr/>
      </xdr:nvSpPr>
      <xdr:spPr>
        <a:xfrm>
          <a:off x="162687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1922</xdr:rowOff>
    </xdr:from>
    <xdr:ext cx="405111" cy="259045"/>
    <xdr:sp macro="" textlink="">
      <xdr:nvSpPr>
        <xdr:cNvPr id="338" name="【認定こども園・幼稚園・保育所】&#10;有形固定資産減価償却率該当値テキスト"/>
        <xdr:cNvSpPr txBox="1"/>
      </xdr:nvSpPr>
      <xdr:spPr>
        <a:xfrm>
          <a:off x="16357600"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166370</xdr:rowOff>
    </xdr:from>
    <xdr:to>
      <xdr:col>81</xdr:col>
      <xdr:colOff>101600</xdr:colOff>
      <xdr:row>39</xdr:row>
      <xdr:rowOff>96520</xdr:rowOff>
    </xdr:to>
    <xdr:sp macro="" textlink="">
      <xdr:nvSpPr>
        <xdr:cNvPr id="339" name="楕円 338"/>
        <xdr:cNvSpPr/>
      </xdr:nvSpPr>
      <xdr:spPr>
        <a:xfrm>
          <a:off x="15430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45720</xdr:rowOff>
    </xdr:from>
    <xdr:to>
      <xdr:col>85</xdr:col>
      <xdr:colOff>127000</xdr:colOff>
      <xdr:row>39</xdr:row>
      <xdr:rowOff>74295</xdr:rowOff>
    </xdr:to>
    <xdr:cxnSp macro="">
      <xdr:nvCxnSpPr>
        <xdr:cNvPr id="340" name="直線コネクタ 339"/>
        <xdr:cNvCxnSpPr/>
      </xdr:nvCxnSpPr>
      <xdr:spPr>
        <a:xfrm>
          <a:off x="15481300" y="67322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135890</xdr:rowOff>
    </xdr:from>
    <xdr:to>
      <xdr:col>76</xdr:col>
      <xdr:colOff>165100</xdr:colOff>
      <xdr:row>39</xdr:row>
      <xdr:rowOff>66040</xdr:rowOff>
    </xdr:to>
    <xdr:sp macro="" textlink="">
      <xdr:nvSpPr>
        <xdr:cNvPr id="341" name="楕円 340"/>
        <xdr:cNvSpPr/>
      </xdr:nvSpPr>
      <xdr:spPr>
        <a:xfrm>
          <a:off x="14541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xdr:rowOff>
    </xdr:from>
    <xdr:to>
      <xdr:col>81</xdr:col>
      <xdr:colOff>50800</xdr:colOff>
      <xdr:row>39</xdr:row>
      <xdr:rowOff>45720</xdr:rowOff>
    </xdr:to>
    <xdr:cxnSp macro="">
      <xdr:nvCxnSpPr>
        <xdr:cNvPr id="342" name="直線コネクタ 341"/>
        <xdr:cNvCxnSpPr/>
      </xdr:nvCxnSpPr>
      <xdr:spPr>
        <a:xfrm>
          <a:off x="14592300" y="67017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99695</xdr:rowOff>
    </xdr:from>
    <xdr:to>
      <xdr:col>72</xdr:col>
      <xdr:colOff>38100</xdr:colOff>
      <xdr:row>39</xdr:row>
      <xdr:rowOff>29845</xdr:rowOff>
    </xdr:to>
    <xdr:sp macro="" textlink="">
      <xdr:nvSpPr>
        <xdr:cNvPr id="343" name="楕円 342"/>
        <xdr:cNvSpPr/>
      </xdr:nvSpPr>
      <xdr:spPr>
        <a:xfrm>
          <a:off x="13652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150495</xdr:rowOff>
    </xdr:from>
    <xdr:to>
      <xdr:col>76</xdr:col>
      <xdr:colOff>114300</xdr:colOff>
      <xdr:row>39</xdr:row>
      <xdr:rowOff>15240</xdr:rowOff>
    </xdr:to>
    <xdr:cxnSp macro="">
      <xdr:nvCxnSpPr>
        <xdr:cNvPr id="344" name="直線コネクタ 343"/>
        <xdr:cNvCxnSpPr/>
      </xdr:nvCxnSpPr>
      <xdr:spPr>
        <a:xfrm>
          <a:off x="13703300" y="66655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50165</xdr:rowOff>
    </xdr:from>
    <xdr:to>
      <xdr:col>67</xdr:col>
      <xdr:colOff>101600</xdr:colOff>
      <xdr:row>38</xdr:row>
      <xdr:rowOff>151765</xdr:rowOff>
    </xdr:to>
    <xdr:sp macro="" textlink="">
      <xdr:nvSpPr>
        <xdr:cNvPr id="345" name="楕円 344"/>
        <xdr:cNvSpPr/>
      </xdr:nvSpPr>
      <xdr:spPr>
        <a:xfrm>
          <a:off x="12763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100965</xdr:rowOff>
    </xdr:from>
    <xdr:to>
      <xdr:col>71</xdr:col>
      <xdr:colOff>177800</xdr:colOff>
      <xdr:row>38</xdr:row>
      <xdr:rowOff>150495</xdr:rowOff>
    </xdr:to>
    <xdr:cxnSp macro="">
      <xdr:nvCxnSpPr>
        <xdr:cNvPr id="346" name="直線コネクタ 345"/>
        <xdr:cNvCxnSpPr/>
      </xdr:nvCxnSpPr>
      <xdr:spPr>
        <a:xfrm>
          <a:off x="12814300" y="66160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101617</xdr:rowOff>
    </xdr:from>
    <xdr:ext cx="405111" cy="259045"/>
    <xdr:sp macro="" textlink="">
      <xdr:nvSpPr>
        <xdr:cNvPr id="347" name="n_1aveValue【認定こども園・幼稚園・保育所】&#10;有形固定資産減価償却率"/>
        <xdr:cNvSpPr txBox="1"/>
      </xdr:nvSpPr>
      <xdr:spPr>
        <a:xfrm>
          <a:off x="152660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348" name="n_2aveValue【認定こども園・幼稚園・保育所】&#10;有形固定資産減価償却率"/>
        <xdr:cNvSpPr txBox="1"/>
      </xdr:nvSpPr>
      <xdr:spPr>
        <a:xfrm>
          <a:off x="14389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111142</xdr:rowOff>
    </xdr:from>
    <xdr:ext cx="405111" cy="259045"/>
    <xdr:sp macro="" textlink="">
      <xdr:nvSpPr>
        <xdr:cNvPr id="349" name="n_3aveValue【認定こども園・幼稚園・保育所】&#10;有形固定資産減価償却率"/>
        <xdr:cNvSpPr txBox="1"/>
      </xdr:nvSpPr>
      <xdr:spPr>
        <a:xfrm>
          <a:off x="13500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107332</xdr:rowOff>
    </xdr:from>
    <xdr:ext cx="405111" cy="259045"/>
    <xdr:sp macro="" textlink="">
      <xdr:nvSpPr>
        <xdr:cNvPr id="350" name="n_4aveValue【認定こども園・幼稚園・保育所】&#10;有形固定資産減価償却率"/>
        <xdr:cNvSpPr txBox="1"/>
      </xdr:nvSpPr>
      <xdr:spPr>
        <a:xfrm>
          <a:off x="12611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87647</xdr:rowOff>
    </xdr:from>
    <xdr:ext cx="405111" cy="259045"/>
    <xdr:sp macro="" textlink="">
      <xdr:nvSpPr>
        <xdr:cNvPr id="351" name="n_1mainValue【認定こども園・幼稚園・保育所】&#10;有形固定資産減価償却率"/>
        <xdr:cNvSpPr txBox="1"/>
      </xdr:nvSpPr>
      <xdr:spPr>
        <a:xfrm>
          <a:off x="152660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57167</xdr:rowOff>
    </xdr:from>
    <xdr:ext cx="405111" cy="259045"/>
    <xdr:sp macro="" textlink="">
      <xdr:nvSpPr>
        <xdr:cNvPr id="352" name="n_2mainValue【認定こども園・幼稚園・保育所】&#10;有形固定資産減価償却率"/>
        <xdr:cNvSpPr txBox="1"/>
      </xdr:nvSpPr>
      <xdr:spPr>
        <a:xfrm>
          <a:off x="14389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20972</xdr:rowOff>
    </xdr:from>
    <xdr:ext cx="405111" cy="259045"/>
    <xdr:sp macro="" textlink="">
      <xdr:nvSpPr>
        <xdr:cNvPr id="353" name="n_3mainValue【認定こども園・幼稚園・保育所】&#10;有形固定資産減価償却率"/>
        <xdr:cNvSpPr txBox="1"/>
      </xdr:nvSpPr>
      <xdr:spPr>
        <a:xfrm>
          <a:off x="135007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142892</xdr:rowOff>
    </xdr:from>
    <xdr:ext cx="405111" cy="259045"/>
    <xdr:sp macro="" textlink="">
      <xdr:nvSpPr>
        <xdr:cNvPr id="354" name="n_4mainValue【認定こども園・幼稚園・保育所】&#10;有形固定資産減価償却率"/>
        <xdr:cNvSpPr txBox="1"/>
      </xdr:nvSpPr>
      <xdr:spPr>
        <a:xfrm>
          <a:off x="12611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6" name="テキスト ボックス 3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8" name="テキスト ボックス 3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0" name="テキスト ボックス 3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2" name="テキスト ボックス 3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4" name="テキスト ボックス 3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114300</xdr:rowOff>
    </xdr:from>
    <xdr:to>
      <xdr:col>116</xdr:col>
      <xdr:colOff>62864</xdr:colOff>
      <xdr:row>42</xdr:row>
      <xdr:rowOff>0</xdr:rowOff>
    </xdr:to>
    <xdr:cxnSp macro="">
      <xdr:nvCxnSpPr>
        <xdr:cNvPr id="378" name="直線コネクタ 377"/>
        <xdr:cNvCxnSpPr/>
      </xdr:nvCxnSpPr>
      <xdr:spPr>
        <a:xfrm flipV="1">
          <a:off x="22160864" y="594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79"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80" name="直線コネクタ 379"/>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60977</xdr:rowOff>
    </xdr:from>
    <xdr:ext cx="469744" cy="259045"/>
    <xdr:sp macro="" textlink="">
      <xdr:nvSpPr>
        <xdr:cNvPr id="381" name="【認定こども園・幼稚園・保育所】&#10;一人当たり面積最大値テキスト"/>
        <xdr:cNvSpPr txBox="1"/>
      </xdr:nvSpPr>
      <xdr:spPr>
        <a:xfrm>
          <a:off x="221996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382" name="直線コネクタ 381"/>
        <xdr:cNvCxnSpPr/>
      </xdr:nvCxnSpPr>
      <xdr:spPr>
        <a:xfrm>
          <a:off x="22072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383"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384" name="フローチャート: 判断 383"/>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385" name="フローチャート: 判断 384"/>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386" name="フローチャート: 判断 385"/>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387" name="フローチャート: 判断 386"/>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388" name="フローチャート: 判断 387"/>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90170</xdr:rowOff>
    </xdr:from>
    <xdr:to>
      <xdr:col>116</xdr:col>
      <xdr:colOff>114300</xdr:colOff>
      <xdr:row>42</xdr:row>
      <xdr:rowOff>20320</xdr:rowOff>
    </xdr:to>
    <xdr:sp macro="" textlink="">
      <xdr:nvSpPr>
        <xdr:cNvPr id="394" name="楕円 393"/>
        <xdr:cNvSpPr/>
      </xdr:nvSpPr>
      <xdr:spPr>
        <a:xfrm>
          <a:off x="221107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5097</xdr:rowOff>
    </xdr:from>
    <xdr:ext cx="469744" cy="259045"/>
    <xdr:sp macro="" textlink="">
      <xdr:nvSpPr>
        <xdr:cNvPr id="395" name="【認定こども園・幼稚園・保育所】&#10;一人当たり面積該当値テキスト"/>
        <xdr:cNvSpPr txBox="1"/>
      </xdr:nvSpPr>
      <xdr:spPr>
        <a:xfrm>
          <a:off x="22199600" y="70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90170</xdr:rowOff>
    </xdr:from>
    <xdr:to>
      <xdr:col>112</xdr:col>
      <xdr:colOff>38100</xdr:colOff>
      <xdr:row>42</xdr:row>
      <xdr:rowOff>20320</xdr:rowOff>
    </xdr:to>
    <xdr:sp macro="" textlink="">
      <xdr:nvSpPr>
        <xdr:cNvPr id="396" name="楕円 395"/>
        <xdr:cNvSpPr/>
      </xdr:nvSpPr>
      <xdr:spPr>
        <a:xfrm>
          <a:off x="21272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140970</xdr:rowOff>
    </xdr:from>
    <xdr:to>
      <xdr:col>116</xdr:col>
      <xdr:colOff>63500</xdr:colOff>
      <xdr:row>41</xdr:row>
      <xdr:rowOff>140970</xdr:rowOff>
    </xdr:to>
    <xdr:cxnSp macro="">
      <xdr:nvCxnSpPr>
        <xdr:cNvPr id="397" name="直線コネクタ 396"/>
        <xdr:cNvCxnSpPr/>
      </xdr:nvCxnSpPr>
      <xdr:spPr>
        <a:xfrm>
          <a:off x="21323300" y="717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90170</xdr:rowOff>
    </xdr:from>
    <xdr:to>
      <xdr:col>107</xdr:col>
      <xdr:colOff>101600</xdr:colOff>
      <xdr:row>42</xdr:row>
      <xdr:rowOff>20320</xdr:rowOff>
    </xdr:to>
    <xdr:sp macro="" textlink="">
      <xdr:nvSpPr>
        <xdr:cNvPr id="398" name="楕円 397"/>
        <xdr:cNvSpPr/>
      </xdr:nvSpPr>
      <xdr:spPr>
        <a:xfrm>
          <a:off x="20383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140970</xdr:rowOff>
    </xdr:from>
    <xdr:to>
      <xdr:col>111</xdr:col>
      <xdr:colOff>177800</xdr:colOff>
      <xdr:row>41</xdr:row>
      <xdr:rowOff>140970</xdr:rowOff>
    </xdr:to>
    <xdr:cxnSp macro="">
      <xdr:nvCxnSpPr>
        <xdr:cNvPr id="399" name="直線コネクタ 398"/>
        <xdr:cNvCxnSpPr/>
      </xdr:nvCxnSpPr>
      <xdr:spPr>
        <a:xfrm>
          <a:off x="20434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90170</xdr:rowOff>
    </xdr:from>
    <xdr:to>
      <xdr:col>102</xdr:col>
      <xdr:colOff>165100</xdr:colOff>
      <xdr:row>42</xdr:row>
      <xdr:rowOff>20320</xdr:rowOff>
    </xdr:to>
    <xdr:sp macro="" textlink="">
      <xdr:nvSpPr>
        <xdr:cNvPr id="400" name="楕円 399"/>
        <xdr:cNvSpPr/>
      </xdr:nvSpPr>
      <xdr:spPr>
        <a:xfrm>
          <a:off x="19494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140970</xdr:rowOff>
    </xdr:from>
    <xdr:to>
      <xdr:col>107</xdr:col>
      <xdr:colOff>50800</xdr:colOff>
      <xdr:row>41</xdr:row>
      <xdr:rowOff>140970</xdr:rowOff>
    </xdr:to>
    <xdr:cxnSp macro="">
      <xdr:nvCxnSpPr>
        <xdr:cNvPr id="401" name="直線コネクタ 400"/>
        <xdr:cNvCxnSpPr/>
      </xdr:nvCxnSpPr>
      <xdr:spPr>
        <a:xfrm>
          <a:off x="19545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90170</xdr:rowOff>
    </xdr:from>
    <xdr:to>
      <xdr:col>98</xdr:col>
      <xdr:colOff>38100</xdr:colOff>
      <xdr:row>42</xdr:row>
      <xdr:rowOff>20320</xdr:rowOff>
    </xdr:to>
    <xdr:sp macro="" textlink="">
      <xdr:nvSpPr>
        <xdr:cNvPr id="402" name="楕円 401"/>
        <xdr:cNvSpPr/>
      </xdr:nvSpPr>
      <xdr:spPr>
        <a:xfrm>
          <a:off x="18605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140970</xdr:rowOff>
    </xdr:from>
    <xdr:to>
      <xdr:col>102</xdr:col>
      <xdr:colOff>114300</xdr:colOff>
      <xdr:row>41</xdr:row>
      <xdr:rowOff>140970</xdr:rowOff>
    </xdr:to>
    <xdr:cxnSp macro="">
      <xdr:nvCxnSpPr>
        <xdr:cNvPr id="403" name="直線コネクタ 402"/>
        <xdr:cNvCxnSpPr/>
      </xdr:nvCxnSpPr>
      <xdr:spPr>
        <a:xfrm>
          <a:off x="18656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170197</xdr:rowOff>
    </xdr:from>
    <xdr:ext cx="469744" cy="259045"/>
    <xdr:sp macro="" textlink="">
      <xdr:nvSpPr>
        <xdr:cNvPr id="404" name="n_1aveValue【認定こども園・幼稚園・保育所】&#10;一人当たり面積"/>
        <xdr:cNvSpPr txBox="1"/>
      </xdr:nvSpPr>
      <xdr:spPr>
        <a:xfrm>
          <a:off x="21075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05" name="n_2aveValue【認定こども園・幼稚園・保育所】&#10;一人当たり面積"/>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406" name="n_3aveValue【認定こども園・幼稚園・保育所】&#10;一人当たり面積"/>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407" name="n_4aveValue【認定こども園・幼稚園・保育所】&#10;一人当たり面積"/>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11447</xdr:rowOff>
    </xdr:from>
    <xdr:ext cx="469744" cy="259045"/>
    <xdr:sp macro="" textlink="">
      <xdr:nvSpPr>
        <xdr:cNvPr id="408" name="n_1mainValue【認定こども園・幼稚園・保育所】&#10;一人当たり面積"/>
        <xdr:cNvSpPr txBox="1"/>
      </xdr:nvSpPr>
      <xdr:spPr>
        <a:xfrm>
          <a:off x="210757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11447</xdr:rowOff>
    </xdr:from>
    <xdr:ext cx="469744" cy="259045"/>
    <xdr:sp macro="" textlink="">
      <xdr:nvSpPr>
        <xdr:cNvPr id="409" name="n_2mainValue【認定こども園・幼稚園・保育所】&#10;一人当たり面積"/>
        <xdr:cNvSpPr txBox="1"/>
      </xdr:nvSpPr>
      <xdr:spPr>
        <a:xfrm>
          <a:off x="20199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11447</xdr:rowOff>
    </xdr:from>
    <xdr:ext cx="469744" cy="259045"/>
    <xdr:sp macro="" textlink="">
      <xdr:nvSpPr>
        <xdr:cNvPr id="410" name="n_3mainValue【認定こども園・幼稚園・保育所】&#10;一人当たり面積"/>
        <xdr:cNvSpPr txBox="1"/>
      </xdr:nvSpPr>
      <xdr:spPr>
        <a:xfrm>
          <a:off x="19310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11447</xdr:rowOff>
    </xdr:from>
    <xdr:ext cx="469744" cy="259045"/>
    <xdr:sp macro="" textlink="">
      <xdr:nvSpPr>
        <xdr:cNvPr id="411" name="n_4mainValue【認定こども園・幼稚園・保育所】&#10;一人当たり面積"/>
        <xdr:cNvSpPr txBox="1"/>
      </xdr:nvSpPr>
      <xdr:spPr>
        <a:xfrm>
          <a:off x="18421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3" name="直線コネクタ 42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24" name="テキスト ボックス 42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5" name="直線コネクタ 42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6" name="テキスト ボックス 42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7" name="直線コネクタ 42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8" name="テキスト ボックス 42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9" name="直線コネクタ 42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30" name="テキスト ボックス 42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434" name="直線コネクタ 433"/>
        <xdr:cNvCxnSpPr/>
      </xdr:nvCxnSpPr>
      <xdr:spPr>
        <a:xfrm flipV="1">
          <a:off x="16318864" y="9918954"/>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435" name="【学校施設】&#10;有形固定資産減価償却率最小値テキスト"/>
        <xdr:cNvSpPr txBox="1"/>
      </xdr:nvSpPr>
      <xdr:spPr>
        <a:xfrm>
          <a:off x="16357600" y="1106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436" name="直線コネクタ 435"/>
        <xdr:cNvCxnSpPr/>
      </xdr:nvCxnSpPr>
      <xdr:spPr>
        <a:xfrm>
          <a:off x="16230600" y="1106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437" name="【学校施設】&#10;有形固定資産減価償却率最大値テキスト"/>
        <xdr:cNvSpPr txBox="1"/>
      </xdr:nvSpPr>
      <xdr:spPr>
        <a:xfrm>
          <a:off x="16357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438" name="直線コネクタ 437"/>
        <xdr:cNvCxnSpPr/>
      </xdr:nvCxnSpPr>
      <xdr:spPr>
        <a:xfrm>
          <a:off x="16230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127525</xdr:rowOff>
    </xdr:from>
    <xdr:ext cx="405111" cy="259045"/>
    <xdr:sp macro="" textlink="">
      <xdr:nvSpPr>
        <xdr:cNvPr id="439" name="【学校施設】&#10;有形固定資産減価償却率平均値テキスト"/>
        <xdr:cNvSpPr txBox="1"/>
      </xdr:nvSpPr>
      <xdr:spPr>
        <a:xfrm>
          <a:off x="16357600" y="10414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440" name="フローチャート: 判断 439"/>
        <xdr:cNvSpPr/>
      </xdr:nvSpPr>
      <xdr:spPr>
        <a:xfrm>
          <a:off x="162687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441" name="フローチャート: 判断 440"/>
        <xdr:cNvSpPr/>
      </xdr:nvSpPr>
      <xdr:spPr>
        <a:xfrm>
          <a:off x="1543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xdr:rowOff>
    </xdr:from>
    <xdr:to>
      <xdr:col>76</xdr:col>
      <xdr:colOff>165100</xdr:colOff>
      <xdr:row>62</xdr:row>
      <xdr:rowOff>117094</xdr:rowOff>
    </xdr:to>
    <xdr:sp macro="" textlink="">
      <xdr:nvSpPr>
        <xdr:cNvPr id="442" name="フローチャート: 判断 441"/>
        <xdr:cNvSpPr/>
      </xdr:nvSpPr>
      <xdr:spPr>
        <a:xfrm>
          <a:off x="14541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443" name="フローチャート: 判断 442"/>
        <xdr:cNvSpPr/>
      </xdr:nvSpPr>
      <xdr:spPr>
        <a:xfrm>
          <a:off x="13652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170942</xdr:rowOff>
    </xdr:from>
    <xdr:to>
      <xdr:col>67</xdr:col>
      <xdr:colOff>101600</xdr:colOff>
      <xdr:row>62</xdr:row>
      <xdr:rowOff>101092</xdr:rowOff>
    </xdr:to>
    <xdr:sp macro="" textlink="">
      <xdr:nvSpPr>
        <xdr:cNvPr id="444" name="フローチャート: 判断 443"/>
        <xdr:cNvSpPr/>
      </xdr:nvSpPr>
      <xdr:spPr>
        <a:xfrm>
          <a:off x="12763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58928</xdr:rowOff>
    </xdr:from>
    <xdr:to>
      <xdr:col>85</xdr:col>
      <xdr:colOff>177800</xdr:colOff>
      <xdr:row>63</xdr:row>
      <xdr:rowOff>160528</xdr:rowOff>
    </xdr:to>
    <xdr:sp macro="" textlink="">
      <xdr:nvSpPr>
        <xdr:cNvPr id="450" name="楕円 449"/>
        <xdr:cNvSpPr/>
      </xdr:nvSpPr>
      <xdr:spPr>
        <a:xfrm>
          <a:off x="16268700" y="108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37355</xdr:rowOff>
    </xdr:from>
    <xdr:ext cx="405111" cy="259045"/>
    <xdr:sp macro="" textlink="">
      <xdr:nvSpPr>
        <xdr:cNvPr id="451" name="【学校施設】&#10;有形固定資産減価償却率該当値テキスト"/>
        <xdr:cNvSpPr txBox="1"/>
      </xdr:nvSpPr>
      <xdr:spPr>
        <a:xfrm>
          <a:off x="16357600" y="10838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116078</xdr:rowOff>
    </xdr:from>
    <xdr:to>
      <xdr:col>81</xdr:col>
      <xdr:colOff>101600</xdr:colOff>
      <xdr:row>64</xdr:row>
      <xdr:rowOff>46228</xdr:rowOff>
    </xdr:to>
    <xdr:sp macro="" textlink="">
      <xdr:nvSpPr>
        <xdr:cNvPr id="452" name="楕円 451"/>
        <xdr:cNvSpPr/>
      </xdr:nvSpPr>
      <xdr:spPr>
        <a:xfrm>
          <a:off x="15430500" y="109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109728</xdr:rowOff>
    </xdr:from>
    <xdr:to>
      <xdr:col>85</xdr:col>
      <xdr:colOff>127000</xdr:colOff>
      <xdr:row>63</xdr:row>
      <xdr:rowOff>166878</xdr:rowOff>
    </xdr:to>
    <xdr:cxnSp macro="">
      <xdr:nvCxnSpPr>
        <xdr:cNvPr id="453" name="直線コネクタ 452"/>
        <xdr:cNvCxnSpPr/>
      </xdr:nvCxnSpPr>
      <xdr:spPr>
        <a:xfrm flipV="1">
          <a:off x="15481300" y="1091107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138938</xdr:rowOff>
    </xdr:from>
    <xdr:to>
      <xdr:col>76</xdr:col>
      <xdr:colOff>165100</xdr:colOff>
      <xdr:row>64</xdr:row>
      <xdr:rowOff>69088</xdr:rowOff>
    </xdr:to>
    <xdr:sp macro="" textlink="">
      <xdr:nvSpPr>
        <xdr:cNvPr id="454" name="楕円 453"/>
        <xdr:cNvSpPr/>
      </xdr:nvSpPr>
      <xdr:spPr>
        <a:xfrm>
          <a:off x="14541500" y="109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166878</xdr:rowOff>
    </xdr:from>
    <xdr:to>
      <xdr:col>81</xdr:col>
      <xdr:colOff>50800</xdr:colOff>
      <xdr:row>64</xdr:row>
      <xdr:rowOff>18288</xdr:rowOff>
    </xdr:to>
    <xdr:cxnSp macro="">
      <xdr:nvCxnSpPr>
        <xdr:cNvPr id="455" name="直線コネクタ 454"/>
        <xdr:cNvCxnSpPr/>
      </xdr:nvCxnSpPr>
      <xdr:spPr>
        <a:xfrm flipV="1">
          <a:off x="14592300" y="109682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154940</xdr:rowOff>
    </xdr:from>
    <xdr:to>
      <xdr:col>72</xdr:col>
      <xdr:colOff>38100</xdr:colOff>
      <xdr:row>64</xdr:row>
      <xdr:rowOff>85090</xdr:rowOff>
    </xdr:to>
    <xdr:sp macro="" textlink="">
      <xdr:nvSpPr>
        <xdr:cNvPr id="456" name="楕円 455"/>
        <xdr:cNvSpPr/>
      </xdr:nvSpPr>
      <xdr:spPr>
        <a:xfrm>
          <a:off x="13652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18288</xdr:rowOff>
    </xdr:from>
    <xdr:to>
      <xdr:col>76</xdr:col>
      <xdr:colOff>114300</xdr:colOff>
      <xdr:row>64</xdr:row>
      <xdr:rowOff>34290</xdr:rowOff>
    </xdr:to>
    <xdr:cxnSp macro="">
      <xdr:nvCxnSpPr>
        <xdr:cNvPr id="457" name="直線コネクタ 456"/>
        <xdr:cNvCxnSpPr/>
      </xdr:nvCxnSpPr>
      <xdr:spPr>
        <a:xfrm flipV="1">
          <a:off x="13703300" y="1099108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20066</xdr:rowOff>
    </xdr:from>
    <xdr:to>
      <xdr:col>67</xdr:col>
      <xdr:colOff>101600</xdr:colOff>
      <xdr:row>64</xdr:row>
      <xdr:rowOff>121666</xdr:rowOff>
    </xdr:to>
    <xdr:sp macro="" textlink="">
      <xdr:nvSpPr>
        <xdr:cNvPr id="458" name="楕円 457"/>
        <xdr:cNvSpPr/>
      </xdr:nvSpPr>
      <xdr:spPr>
        <a:xfrm>
          <a:off x="12763500" y="1099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34290</xdr:rowOff>
    </xdr:from>
    <xdr:to>
      <xdr:col>71</xdr:col>
      <xdr:colOff>177800</xdr:colOff>
      <xdr:row>64</xdr:row>
      <xdr:rowOff>70866</xdr:rowOff>
    </xdr:to>
    <xdr:cxnSp macro="">
      <xdr:nvCxnSpPr>
        <xdr:cNvPr id="459" name="直線コネクタ 458"/>
        <xdr:cNvCxnSpPr/>
      </xdr:nvCxnSpPr>
      <xdr:spPr>
        <a:xfrm flipV="1">
          <a:off x="12814300" y="1100709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101617</xdr:rowOff>
    </xdr:from>
    <xdr:ext cx="405111" cy="259045"/>
    <xdr:sp macro="" textlink="">
      <xdr:nvSpPr>
        <xdr:cNvPr id="460" name="n_1aveValue【学校施設】&#10;有形固定資産減価償却率"/>
        <xdr:cNvSpPr txBox="1"/>
      </xdr:nvSpPr>
      <xdr:spPr>
        <a:xfrm>
          <a:off x="15266044"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133621</xdr:rowOff>
    </xdr:from>
    <xdr:ext cx="405111" cy="259045"/>
    <xdr:sp macro="" textlink="">
      <xdr:nvSpPr>
        <xdr:cNvPr id="461" name="n_2aveValue【学校施設】&#10;有形固定資産減価償却率"/>
        <xdr:cNvSpPr txBox="1"/>
      </xdr:nvSpPr>
      <xdr:spPr>
        <a:xfrm>
          <a:off x="14389744" y="1042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135907</xdr:rowOff>
    </xdr:from>
    <xdr:ext cx="405111" cy="259045"/>
    <xdr:sp macro="" textlink="">
      <xdr:nvSpPr>
        <xdr:cNvPr id="462" name="n_3aveValue【学校施設】&#10;有形固定資産減価償却率"/>
        <xdr:cNvSpPr txBox="1"/>
      </xdr:nvSpPr>
      <xdr:spPr>
        <a:xfrm>
          <a:off x="13500744"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117619</xdr:rowOff>
    </xdr:from>
    <xdr:ext cx="405111" cy="259045"/>
    <xdr:sp macro="" textlink="">
      <xdr:nvSpPr>
        <xdr:cNvPr id="463" name="n_4aveValue【学校施設】&#10;有形固定資産減価償却率"/>
        <xdr:cNvSpPr txBox="1"/>
      </xdr:nvSpPr>
      <xdr:spPr>
        <a:xfrm>
          <a:off x="12611744" y="1040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37355</xdr:rowOff>
    </xdr:from>
    <xdr:ext cx="405111" cy="259045"/>
    <xdr:sp macro="" textlink="">
      <xdr:nvSpPr>
        <xdr:cNvPr id="464" name="n_1mainValue【学校施設】&#10;有形固定資産減価償却率"/>
        <xdr:cNvSpPr txBox="1"/>
      </xdr:nvSpPr>
      <xdr:spPr>
        <a:xfrm>
          <a:off x="15266044" y="1101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60215</xdr:rowOff>
    </xdr:from>
    <xdr:ext cx="405111" cy="259045"/>
    <xdr:sp macro="" textlink="">
      <xdr:nvSpPr>
        <xdr:cNvPr id="465" name="n_2mainValue【学校施設】&#10;有形固定資産減価償却率"/>
        <xdr:cNvSpPr txBox="1"/>
      </xdr:nvSpPr>
      <xdr:spPr>
        <a:xfrm>
          <a:off x="14389744" y="1103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76217</xdr:rowOff>
    </xdr:from>
    <xdr:ext cx="405111" cy="259045"/>
    <xdr:sp macro="" textlink="">
      <xdr:nvSpPr>
        <xdr:cNvPr id="466" name="n_3mainValue【学校施設】&#10;有形固定資産減価償却率"/>
        <xdr:cNvSpPr txBox="1"/>
      </xdr:nvSpPr>
      <xdr:spPr>
        <a:xfrm>
          <a:off x="13500744"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112793</xdr:rowOff>
    </xdr:from>
    <xdr:ext cx="405111" cy="259045"/>
    <xdr:sp macro="" textlink="">
      <xdr:nvSpPr>
        <xdr:cNvPr id="467" name="n_4mainValue【学校施設】&#10;有形固定資産減価償却率"/>
        <xdr:cNvSpPr txBox="1"/>
      </xdr:nvSpPr>
      <xdr:spPr>
        <a:xfrm>
          <a:off x="12611744" y="1108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8" name="テキスト ボックス 4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0" name="テキスト ボックス 4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494" name="直線コネクタ 493"/>
        <xdr:cNvCxnSpPr/>
      </xdr:nvCxnSpPr>
      <xdr:spPr>
        <a:xfrm flipV="1">
          <a:off x="22160864" y="954459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495" name="【学校施設】&#10;一人当たり面積最小値テキスト"/>
        <xdr:cNvSpPr txBox="1"/>
      </xdr:nvSpPr>
      <xdr:spPr>
        <a:xfrm>
          <a:off x="22199600"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496" name="直線コネクタ 495"/>
        <xdr:cNvCxnSpPr/>
      </xdr:nvCxnSpPr>
      <xdr:spPr>
        <a:xfrm>
          <a:off x="22072600" y="1102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497"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498" name="直線コネクタ 497"/>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9089</xdr:rowOff>
    </xdr:from>
    <xdr:ext cx="469744" cy="259045"/>
    <xdr:sp macro="" textlink="">
      <xdr:nvSpPr>
        <xdr:cNvPr id="499" name="【学校施設】&#10;一人当たり面積平均値テキスト"/>
        <xdr:cNvSpPr txBox="1"/>
      </xdr:nvSpPr>
      <xdr:spPr>
        <a:xfrm>
          <a:off x="22199600" y="10124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500" name="フローチャート: 判断 499"/>
        <xdr:cNvSpPr/>
      </xdr:nvSpPr>
      <xdr:spPr>
        <a:xfrm>
          <a:off x="22110700" y="1027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501" name="フローチャート: 判断 500"/>
        <xdr:cNvSpPr/>
      </xdr:nvSpPr>
      <xdr:spPr>
        <a:xfrm>
          <a:off x="2127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36285</xdr:rowOff>
    </xdr:from>
    <xdr:to>
      <xdr:col>107</xdr:col>
      <xdr:colOff>101600</xdr:colOff>
      <xdr:row>60</xdr:row>
      <xdr:rowOff>137885</xdr:rowOff>
    </xdr:to>
    <xdr:sp macro="" textlink="">
      <xdr:nvSpPr>
        <xdr:cNvPr id="502" name="フローチャート: 判断 501"/>
        <xdr:cNvSpPr/>
      </xdr:nvSpPr>
      <xdr:spPr>
        <a:xfrm>
          <a:off x="20383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52615</xdr:rowOff>
    </xdr:from>
    <xdr:to>
      <xdr:col>102</xdr:col>
      <xdr:colOff>165100</xdr:colOff>
      <xdr:row>60</xdr:row>
      <xdr:rowOff>154215</xdr:rowOff>
    </xdr:to>
    <xdr:sp macro="" textlink="">
      <xdr:nvSpPr>
        <xdr:cNvPr id="503" name="フローチャート: 判断 502"/>
        <xdr:cNvSpPr/>
      </xdr:nvSpPr>
      <xdr:spPr>
        <a:xfrm>
          <a:off x="19494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22134</xdr:rowOff>
    </xdr:from>
    <xdr:to>
      <xdr:col>98</xdr:col>
      <xdr:colOff>38100</xdr:colOff>
      <xdr:row>60</xdr:row>
      <xdr:rowOff>123734</xdr:rowOff>
    </xdr:to>
    <xdr:sp macro="" textlink="">
      <xdr:nvSpPr>
        <xdr:cNvPr id="504" name="フローチャート: 判断 503"/>
        <xdr:cNvSpPr/>
      </xdr:nvSpPr>
      <xdr:spPr>
        <a:xfrm>
          <a:off x="18605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115207</xdr:rowOff>
    </xdr:from>
    <xdr:to>
      <xdr:col>116</xdr:col>
      <xdr:colOff>114300</xdr:colOff>
      <xdr:row>62</xdr:row>
      <xdr:rowOff>45357</xdr:rowOff>
    </xdr:to>
    <xdr:sp macro="" textlink="">
      <xdr:nvSpPr>
        <xdr:cNvPr id="510" name="楕円 509"/>
        <xdr:cNvSpPr/>
      </xdr:nvSpPr>
      <xdr:spPr>
        <a:xfrm>
          <a:off x="22110700" y="1057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93634</xdr:rowOff>
    </xdr:from>
    <xdr:ext cx="469744" cy="259045"/>
    <xdr:sp macro="" textlink="">
      <xdr:nvSpPr>
        <xdr:cNvPr id="511" name="【学校施設】&#10;一人当たり面積該当値テキスト"/>
        <xdr:cNvSpPr txBox="1"/>
      </xdr:nvSpPr>
      <xdr:spPr>
        <a:xfrm>
          <a:off x="22199600" y="1055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108676</xdr:rowOff>
    </xdr:from>
    <xdr:to>
      <xdr:col>112</xdr:col>
      <xdr:colOff>38100</xdr:colOff>
      <xdr:row>62</xdr:row>
      <xdr:rowOff>38826</xdr:rowOff>
    </xdr:to>
    <xdr:sp macro="" textlink="">
      <xdr:nvSpPr>
        <xdr:cNvPr id="512" name="楕円 511"/>
        <xdr:cNvSpPr/>
      </xdr:nvSpPr>
      <xdr:spPr>
        <a:xfrm>
          <a:off x="21272500" y="1056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159476</xdr:rowOff>
    </xdr:from>
    <xdr:to>
      <xdr:col>116</xdr:col>
      <xdr:colOff>63500</xdr:colOff>
      <xdr:row>61</xdr:row>
      <xdr:rowOff>166007</xdr:rowOff>
    </xdr:to>
    <xdr:cxnSp macro="">
      <xdr:nvCxnSpPr>
        <xdr:cNvPr id="513" name="直線コネクタ 512"/>
        <xdr:cNvCxnSpPr/>
      </xdr:nvCxnSpPr>
      <xdr:spPr>
        <a:xfrm>
          <a:off x="21323300" y="1061792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107587</xdr:rowOff>
    </xdr:from>
    <xdr:to>
      <xdr:col>107</xdr:col>
      <xdr:colOff>101600</xdr:colOff>
      <xdr:row>62</xdr:row>
      <xdr:rowOff>37737</xdr:rowOff>
    </xdr:to>
    <xdr:sp macro="" textlink="">
      <xdr:nvSpPr>
        <xdr:cNvPr id="514" name="楕円 513"/>
        <xdr:cNvSpPr/>
      </xdr:nvSpPr>
      <xdr:spPr>
        <a:xfrm>
          <a:off x="20383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158387</xdr:rowOff>
    </xdr:from>
    <xdr:to>
      <xdr:col>111</xdr:col>
      <xdr:colOff>177800</xdr:colOff>
      <xdr:row>61</xdr:row>
      <xdr:rowOff>159476</xdr:rowOff>
    </xdr:to>
    <xdr:cxnSp macro="">
      <xdr:nvCxnSpPr>
        <xdr:cNvPr id="515" name="直線コネクタ 514"/>
        <xdr:cNvCxnSpPr/>
      </xdr:nvCxnSpPr>
      <xdr:spPr>
        <a:xfrm>
          <a:off x="20434300" y="1061683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107587</xdr:rowOff>
    </xdr:from>
    <xdr:to>
      <xdr:col>102</xdr:col>
      <xdr:colOff>165100</xdr:colOff>
      <xdr:row>62</xdr:row>
      <xdr:rowOff>37737</xdr:rowOff>
    </xdr:to>
    <xdr:sp macro="" textlink="">
      <xdr:nvSpPr>
        <xdr:cNvPr id="516" name="楕円 515"/>
        <xdr:cNvSpPr/>
      </xdr:nvSpPr>
      <xdr:spPr>
        <a:xfrm>
          <a:off x="19494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158387</xdr:rowOff>
    </xdr:from>
    <xdr:to>
      <xdr:col>107</xdr:col>
      <xdr:colOff>50800</xdr:colOff>
      <xdr:row>61</xdr:row>
      <xdr:rowOff>158387</xdr:rowOff>
    </xdr:to>
    <xdr:cxnSp macro="">
      <xdr:nvCxnSpPr>
        <xdr:cNvPr id="517" name="直線コネクタ 516"/>
        <xdr:cNvCxnSpPr/>
      </xdr:nvCxnSpPr>
      <xdr:spPr>
        <a:xfrm>
          <a:off x="19545300" y="10616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109765</xdr:rowOff>
    </xdr:from>
    <xdr:to>
      <xdr:col>98</xdr:col>
      <xdr:colOff>38100</xdr:colOff>
      <xdr:row>62</xdr:row>
      <xdr:rowOff>39915</xdr:rowOff>
    </xdr:to>
    <xdr:sp macro="" textlink="">
      <xdr:nvSpPr>
        <xdr:cNvPr id="518" name="楕円 517"/>
        <xdr:cNvSpPr/>
      </xdr:nvSpPr>
      <xdr:spPr>
        <a:xfrm>
          <a:off x="18605500" y="1056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158387</xdr:rowOff>
    </xdr:from>
    <xdr:to>
      <xdr:col>102</xdr:col>
      <xdr:colOff>114300</xdr:colOff>
      <xdr:row>61</xdr:row>
      <xdr:rowOff>160565</xdr:rowOff>
    </xdr:to>
    <xdr:cxnSp macro="">
      <xdr:nvCxnSpPr>
        <xdr:cNvPr id="519" name="直線コネクタ 518"/>
        <xdr:cNvCxnSpPr/>
      </xdr:nvCxnSpPr>
      <xdr:spPr>
        <a:xfrm flipV="1">
          <a:off x="18656300" y="10616837"/>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126110</xdr:rowOff>
    </xdr:from>
    <xdr:ext cx="469744" cy="259045"/>
    <xdr:sp macro="" textlink="">
      <xdr:nvSpPr>
        <xdr:cNvPr id="520" name="n_1aveValue【学校施設】&#10;一人当たり面積"/>
        <xdr:cNvSpPr txBox="1"/>
      </xdr:nvSpPr>
      <xdr:spPr>
        <a:xfrm>
          <a:off x="210757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154412</xdr:rowOff>
    </xdr:from>
    <xdr:ext cx="469744" cy="259045"/>
    <xdr:sp macro="" textlink="">
      <xdr:nvSpPr>
        <xdr:cNvPr id="521" name="n_2aveValue【学校施設】&#10;一人当たり面積"/>
        <xdr:cNvSpPr txBox="1"/>
      </xdr:nvSpPr>
      <xdr:spPr>
        <a:xfrm>
          <a:off x="20199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170742</xdr:rowOff>
    </xdr:from>
    <xdr:ext cx="469744" cy="259045"/>
    <xdr:sp macro="" textlink="">
      <xdr:nvSpPr>
        <xdr:cNvPr id="522" name="n_3aveValue【学校施設】&#10;一人当たり面積"/>
        <xdr:cNvSpPr txBox="1"/>
      </xdr:nvSpPr>
      <xdr:spPr>
        <a:xfrm>
          <a:off x="19310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140261</xdr:rowOff>
    </xdr:from>
    <xdr:ext cx="469744" cy="259045"/>
    <xdr:sp macro="" textlink="">
      <xdr:nvSpPr>
        <xdr:cNvPr id="523" name="n_4aveValue【学校施設】&#10;一人当たり面積"/>
        <xdr:cNvSpPr txBox="1"/>
      </xdr:nvSpPr>
      <xdr:spPr>
        <a:xfrm>
          <a:off x="18421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29953</xdr:rowOff>
    </xdr:from>
    <xdr:ext cx="469744" cy="259045"/>
    <xdr:sp macro="" textlink="">
      <xdr:nvSpPr>
        <xdr:cNvPr id="524" name="n_1mainValue【学校施設】&#10;一人当たり面積"/>
        <xdr:cNvSpPr txBox="1"/>
      </xdr:nvSpPr>
      <xdr:spPr>
        <a:xfrm>
          <a:off x="21075727" y="1065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28864</xdr:rowOff>
    </xdr:from>
    <xdr:ext cx="469744" cy="259045"/>
    <xdr:sp macro="" textlink="">
      <xdr:nvSpPr>
        <xdr:cNvPr id="525" name="n_2mainValue【学校施設】&#10;一人当たり面積"/>
        <xdr:cNvSpPr txBox="1"/>
      </xdr:nvSpPr>
      <xdr:spPr>
        <a:xfrm>
          <a:off x="20199427" y="106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28864</xdr:rowOff>
    </xdr:from>
    <xdr:ext cx="469744" cy="259045"/>
    <xdr:sp macro="" textlink="">
      <xdr:nvSpPr>
        <xdr:cNvPr id="526" name="n_3mainValue【学校施設】&#10;一人当たり面積"/>
        <xdr:cNvSpPr txBox="1"/>
      </xdr:nvSpPr>
      <xdr:spPr>
        <a:xfrm>
          <a:off x="19310427" y="106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31042</xdr:rowOff>
    </xdr:from>
    <xdr:ext cx="469744" cy="259045"/>
    <xdr:sp macro="" textlink="">
      <xdr:nvSpPr>
        <xdr:cNvPr id="527" name="n_4mainValue【学校施設】&#10;一人当たり面積"/>
        <xdr:cNvSpPr txBox="1"/>
      </xdr:nvSpPr>
      <xdr:spPr>
        <a:xfrm>
          <a:off x="18421427" y="1066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86</xdr:row>
      <xdr:rowOff>114300</xdr:rowOff>
    </xdr:to>
    <xdr:cxnSp macro="">
      <xdr:nvCxnSpPr>
        <xdr:cNvPr id="552" name="直線コネクタ 551"/>
        <xdr:cNvCxnSpPr/>
      </xdr:nvCxnSpPr>
      <xdr:spPr>
        <a:xfrm flipV="1">
          <a:off x="16318864" y="1332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3"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4" name="直線コネクタ 553"/>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555" name="【児童館】&#10;有形固定資産減価償却率最大値テキスト"/>
        <xdr:cNvSpPr txBox="1"/>
      </xdr:nvSpPr>
      <xdr:spPr>
        <a:xfrm>
          <a:off x="16357600" y="1309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556" name="直線コネクタ 555"/>
        <xdr:cNvCxnSpPr/>
      </xdr:nvCxnSpPr>
      <xdr:spPr>
        <a:xfrm>
          <a:off x="16230600" y="133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9541</xdr:rowOff>
    </xdr:from>
    <xdr:ext cx="405111" cy="259045"/>
    <xdr:sp macro="" textlink="">
      <xdr:nvSpPr>
        <xdr:cNvPr id="557" name="【児童館】&#10;有形固定資産減価償却率平均値テキスト"/>
        <xdr:cNvSpPr txBox="1"/>
      </xdr:nvSpPr>
      <xdr:spPr>
        <a:xfrm>
          <a:off x="16357600" y="13896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31114</xdr:rowOff>
    </xdr:from>
    <xdr:to>
      <xdr:col>85</xdr:col>
      <xdr:colOff>177800</xdr:colOff>
      <xdr:row>81</xdr:row>
      <xdr:rowOff>132714</xdr:rowOff>
    </xdr:to>
    <xdr:sp macro="" textlink="">
      <xdr:nvSpPr>
        <xdr:cNvPr id="558" name="フローチャート: 判断 557"/>
        <xdr:cNvSpPr/>
      </xdr:nvSpPr>
      <xdr:spPr>
        <a:xfrm>
          <a:off x="162687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559" name="フローチャート: 判断 558"/>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560" name="フローチャート: 判断 559"/>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561" name="フローチャート: 判断 560"/>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29211</xdr:rowOff>
    </xdr:from>
    <xdr:to>
      <xdr:col>67</xdr:col>
      <xdr:colOff>101600</xdr:colOff>
      <xdr:row>81</xdr:row>
      <xdr:rowOff>130811</xdr:rowOff>
    </xdr:to>
    <xdr:sp macro="" textlink="">
      <xdr:nvSpPr>
        <xdr:cNvPr id="562" name="フローチャート: 判断 561"/>
        <xdr:cNvSpPr/>
      </xdr:nvSpPr>
      <xdr:spPr>
        <a:xfrm>
          <a:off x="12763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111125</xdr:rowOff>
    </xdr:from>
    <xdr:to>
      <xdr:col>85</xdr:col>
      <xdr:colOff>177800</xdr:colOff>
      <xdr:row>80</xdr:row>
      <xdr:rowOff>41275</xdr:rowOff>
    </xdr:to>
    <xdr:sp macro="" textlink="">
      <xdr:nvSpPr>
        <xdr:cNvPr id="568" name="楕円 567"/>
        <xdr:cNvSpPr/>
      </xdr:nvSpPr>
      <xdr:spPr>
        <a:xfrm>
          <a:off x="162687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134002</xdr:rowOff>
    </xdr:from>
    <xdr:ext cx="405111" cy="259045"/>
    <xdr:sp macro="" textlink="">
      <xdr:nvSpPr>
        <xdr:cNvPr id="569" name="【児童館】&#10;有形固定資産減価償却率該当値テキスト"/>
        <xdr:cNvSpPr txBox="1"/>
      </xdr:nvSpPr>
      <xdr:spPr>
        <a:xfrm>
          <a:off x="16357600"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65405</xdr:rowOff>
    </xdr:from>
    <xdr:to>
      <xdr:col>81</xdr:col>
      <xdr:colOff>101600</xdr:colOff>
      <xdr:row>79</xdr:row>
      <xdr:rowOff>167005</xdr:rowOff>
    </xdr:to>
    <xdr:sp macro="" textlink="">
      <xdr:nvSpPr>
        <xdr:cNvPr id="570" name="楕円 569"/>
        <xdr:cNvSpPr/>
      </xdr:nvSpPr>
      <xdr:spPr>
        <a:xfrm>
          <a:off x="15430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116205</xdr:rowOff>
    </xdr:from>
    <xdr:to>
      <xdr:col>85</xdr:col>
      <xdr:colOff>127000</xdr:colOff>
      <xdr:row>79</xdr:row>
      <xdr:rowOff>161925</xdr:rowOff>
    </xdr:to>
    <xdr:cxnSp macro="">
      <xdr:nvCxnSpPr>
        <xdr:cNvPr id="571" name="直線コネクタ 570"/>
        <xdr:cNvCxnSpPr/>
      </xdr:nvCxnSpPr>
      <xdr:spPr>
        <a:xfrm>
          <a:off x="15481300" y="136607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21589</xdr:rowOff>
    </xdr:from>
    <xdr:to>
      <xdr:col>76</xdr:col>
      <xdr:colOff>165100</xdr:colOff>
      <xdr:row>79</xdr:row>
      <xdr:rowOff>123189</xdr:rowOff>
    </xdr:to>
    <xdr:sp macro="" textlink="">
      <xdr:nvSpPr>
        <xdr:cNvPr id="572" name="楕円 571"/>
        <xdr:cNvSpPr/>
      </xdr:nvSpPr>
      <xdr:spPr>
        <a:xfrm>
          <a:off x="14541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72389</xdr:rowOff>
    </xdr:from>
    <xdr:to>
      <xdr:col>81</xdr:col>
      <xdr:colOff>50800</xdr:colOff>
      <xdr:row>79</xdr:row>
      <xdr:rowOff>116205</xdr:rowOff>
    </xdr:to>
    <xdr:cxnSp macro="">
      <xdr:nvCxnSpPr>
        <xdr:cNvPr id="573" name="直線コネクタ 572"/>
        <xdr:cNvCxnSpPr/>
      </xdr:nvCxnSpPr>
      <xdr:spPr>
        <a:xfrm>
          <a:off x="14592300" y="136169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151130</xdr:rowOff>
    </xdr:from>
    <xdr:to>
      <xdr:col>72</xdr:col>
      <xdr:colOff>38100</xdr:colOff>
      <xdr:row>79</xdr:row>
      <xdr:rowOff>81280</xdr:rowOff>
    </xdr:to>
    <xdr:sp macro="" textlink="">
      <xdr:nvSpPr>
        <xdr:cNvPr id="574" name="楕円 573"/>
        <xdr:cNvSpPr/>
      </xdr:nvSpPr>
      <xdr:spPr>
        <a:xfrm>
          <a:off x="13652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30480</xdr:rowOff>
    </xdr:from>
    <xdr:to>
      <xdr:col>76</xdr:col>
      <xdr:colOff>114300</xdr:colOff>
      <xdr:row>79</xdr:row>
      <xdr:rowOff>72389</xdr:rowOff>
    </xdr:to>
    <xdr:cxnSp macro="">
      <xdr:nvCxnSpPr>
        <xdr:cNvPr id="575" name="直線コネクタ 574"/>
        <xdr:cNvCxnSpPr/>
      </xdr:nvCxnSpPr>
      <xdr:spPr>
        <a:xfrm>
          <a:off x="13703300" y="135750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105411</xdr:rowOff>
    </xdr:from>
    <xdr:to>
      <xdr:col>67</xdr:col>
      <xdr:colOff>101600</xdr:colOff>
      <xdr:row>79</xdr:row>
      <xdr:rowOff>35561</xdr:rowOff>
    </xdr:to>
    <xdr:sp macro="" textlink="">
      <xdr:nvSpPr>
        <xdr:cNvPr id="576" name="楕円 575"/>
        <xdr:cNvSpPr/>
      </xdr:nvSpPr>
      <xdr:spPr>
        <a:xfrm>
          <a:off x="12763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156211</xdr:rowOff>
    </xdr:from>
    <xdr:to>
      <xdr:col>71</xdr:col>
      <xdr:colOff>177800</xdr:colOff>
      <xdr:row>79</xdr:row>
      <xdr:rowOff>30480</xdr:rowOff>
    </xdr:to>
    <xdr:cxnSp macro="">
      <xdr:nvCxnSpPr>
        <xdr:cNvPr id="577" name="直線コネクタ 576"/>
        <xdr:cNvCxnSpPr/>
      </xdr:nvCxnSpPr>
      <xdr:spPr>
        <a:xfrm>
          <a:off x="12814300" y="135293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41927</xdr:rowOff>
    </xdr:from>
    <xdr:ext cx="405111" cy="259045"/>
    <xdr:sp macro="" textlink="">
      <xdr:nvSpPr>
        <xdr:cNvPr id="578" name="n_1aveValue【児童館】&#10;有形固定資産減価償却率"/>
        <xdr:cNvSpPr txBox="1"/>
      </xdr:nvSpPr>
      <xdr:spPr>
        <a:xfrm>
          <a:off x="15266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13352</xdr:rowOff>
    </xdr:from>
    <xdr:ext cx="405111" cy="259045"/>
    <xdr:sp macro="" textlink="">
      <xdr:nvSpPr>
        <xdr:cNvPr id="579" name="n_2aveValue【児童館】&#10;有形固定資産減価償却率"/>
        <xdr:cNvSpPr txBox="1"/>
      </xdr:nvSpPr>
      <xdr:spPr>
        <a:xfrm>
          <a:off x="14389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137177</xdr:rowOff>
    </xdr:from>
    <xdr:ext cx="405111" cy="259045"/>
    <xdr:sp macro="" textlink="">
      <xdr:nvSpPr>
        <xdr:cNvPr id="580" name="n_3aveValue【児童館】&#10;有形固定資産減価償却率"/>
        <xdr:cNvSpPr txBox="1"/>
      </xdr:nvSpPr>
      <xdr:spPr>
        <a:xfrm>
          <a:off x="13500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121938</xdr:rowOff>
    </xdr:from>
    <xdr:ext cx="405111" cy="259045"/>
    <xdr:sp macro="" textlink="">
      <xdr:nvSpPr>
        <xdr:cNvPr id="581" name="n_4aveValue【児童館】&#10;有形固定資産減価償却率"/>
        <xdr:cNvSpPr txBox="1"/>
      </xdr:nvSpPr>
      <xdr:spPr>
        <a:xfrm>
          <a:off x="12611744"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12082</xdr:rowOff>
    </xdr:from>
    <xdr:ext cx="405111" cy="259045"/>
    <xdr:sp macro="" textlink="">
      <xdr:nvSpPr>
        <xdr:cNvPr id="582" name="n_1mainValue【児童館】&#10;有形固定資産減価償却率"/>
        <xdr:cNvSpPr txBox="1"/>
      </xdr:nvSpPr>
      <xdr:spPr>
        <a:xfrm>
          <a:off x="152660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139716</xdr:rowOff>
    </xdr:from>
    <xdr:ext cx="405111" cy="259045"/>
    <xdr:sp macro="" textlink="">
      <xdr:nvSpPr>
        <xdr:cNvPr id="583" name="n_2mainValue【児童館】&#10;有形固定資産減価償却率"/>
        <xdr:cNvSpPr txBox="1"/>
      </xdr:nvSpPr>
      <xdr:spPr>
        <a:xfrm>
          <a:off x="14389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97807</xdr:rowOff>
    </xdr:from>
    <xdr:ext cx="405111" cy="259045"/>
    <xdr:sp macro="" textlink="">
      <xdr:nvSpPr>
        <xdr:cNvPr id="584" name="n_3mainValue【児童館】&#10;有形固定資産減価償却率"/>
        <xdr:cNvSpPr txBox="1"/>
      </xdr:nvSpPr>
      <xdr:spPr>
        <a:xfrm>
          <a:off x="135007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52088</xdr:rowOff>
    </xdr:from>
    <xdr:ext cx="405111" cy="259045"/>
    <xdr:sp macro="" textlink="">
      <xdr:nvSpPr>
        <xdr:cNvPr id="585" name="n_4mainValue【児童館】&#10;有形固定資産減価償却率"/>
        <xdr:cNvSpPr txBox="1"/>
      </xdr:nvSpPr>
      <xdr:spPr>
        <a:xfrm>
          <a:off x="12611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140970</xdr:rowOff>
    </xdr:to>
    <xdr:cxnSp macro="">
      <xdr:nvCxnSpPr>
        <xdr:cNvPr id="607" name="直線コネクタ 606"/>
        <xdr:cNvCxnSpPr/>
      </xdr:nvCxnSpPr>
      <xdr:spPr>
        <a:xfrm flipV="1">
          <a:off x="22160864" y="13342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08"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09" name="直線コネクタ 608"/>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610" name="【児童館】&#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611" name="直線コネクタ 610"/>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612" name="【児童館】&#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13" name="フローチャート: 判断 612"/>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14" name="フローチャート: 判断 613"/>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615" name="フローチャート: 判断 614"/>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616" name="フローチャート: 判断 615"/>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17" name="フローチャート: 判断 616"/>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623" name="楕円 622"/>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624" name="【児童館】&#10;一人当たり面積該当値テキスト"/>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625" name="楕円 624"/>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626" name="直線コネクタ 625"/>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627" name="楕円 626"/>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628" name="直線コネクタ 627"/>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629" name="楕円 628"/>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630" name="直線コネクタ 629"/>
        <xdr:cNvCxnSpPr/>
      </xdr:nvCxnSpPr>
      <xdr:spPr>
        <a:xfrm>
          <a:off x="19545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31" name="楕円 630"/>
        <xdr:cNvSpPr/>
      </xdr:nvSpPr>
      <xdr:spPr>
        <a:xfrm>
          <a:off x="18605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632" name="直線コネクタ 631"/>
        <xdr:cNvCxnSpPr/>
      </xdr:nvCxnSpPr>
      <xdr:spPr>
        <a:xfrm>
          <a:off x="18656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633"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634" name="n_2aveValue【児童館】&#10;一人当たり面積"/>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635" name="n_3aveValue【児童館】&#10;一人当たり面積"/>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636" name="n_4ave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637" name="n_1mainValue【児童館】&#10;一人当たり面積"/>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638" name="n_2mainValue【児童館】&#10;一人当たり面積"/>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639" name="n_3mainValue【児童館】&#10;一人当たり面積"/>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640" name="n_4mainValue【児童館】&#10;一人当たり面積"/>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107</xdr:row>
      <xdr:rowOff>133350</xdr:rowOff>
    </xdr:to>
    <xdr:cxnSp macro="">
      <xdr:nvCxnSpPr>
        <xdr:cNvPr id="665" name="直線コネクタ 664"/>
        <xdr:cNvCxnSpPr/>
      </xdr:nvCxnSpPr>
      <xdr:spPr>
        <a:xfrm flipV="1">
          <a:off x="16318864" y="17068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137177</xdr:rowOff>
    </xdr:from>
    <xdr:ext cx="405111" cy="259045"/>
    <xdr:sp macro="" textlink="">
      <xdr:nvSpPr>
        <xdr:cNvPr id="666" name="【公民館】&#10;有形固定資産減価償却率最小値テキスト"/>
        <xdr:cNvSpPr txBox="1"/>
      </xdr:nvSpPr>
      <xdr:spPr>
        <a:xfrm>
          <a:off x="16357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667" name="直線コネクタ 666"/>
        <xdr:cNvCxnSpPr/>
      </xdr:nvCxnSpPr>
      <xdr:spPr>
        <a:xfrm>
          <a:off x="16230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668"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669" name="直線コネクタ 668"/>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53991</xdr:rowOff>
    </xdr:from>
    <xdr:ext cx="405111" cy="259045"/>
    <xdr:sp macro="" textlink="">
      <xdr:nvSpPr>
        <xdr:cNvPr id="670" name="【公民館】&#10;有形固定資産減価償却率平均値テキスト"/>
        <xdr:cNvSpPr txBox="1"/>
      </xdr:nvSpPr>
      <xdr:spPr>
        <a:xfrm>
          <a:off x="16357600" y="1771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671" name="フローチャート: 判断 670"/>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149225</xdr:rowOff>
    </xdr:from>
    <xdr:to>
      <xdr:col>81</xdr:col>
      <xdr:colOff>101600</xdr:colOff>
      <xdr:row>104</xdr:row>
      <xdr:rowOff>79375</xdr:rowOff>
    </xdr:to>
    <xdr:sp macro="" textlink="">
      <xdr:nvSpPr>
        <xdr:cNvPr id="672" name="フローチャート: 判断 671"/>
        <xdr:cNvSpPr/>
      </xdr:nvSpPr>
      <xdr:spPr>
        <a:xfrm>
          <a:off x="15430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673" name="フローチャート: 判断 672"/>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107314</xdr:rowOff>
    </xdr:from>
    <xdr:to>
      <xdr:col>72</xdr:col>
      <xdr:colOff>38100</xdr:colOff>
      <xdr:row>104</xdr:row>
      <xdr:rowOff>37464</xdr:rowOff>
    </xdr:to>
    <xdr:sp macro="" textlink="">
      <xdr:nvSpPr>
        <xdr:cNvPr id="674" name="フローチャート: 判断 673"/>
        <xdr:cNvSpPr/>
      </xdr:nvSpPr>
      <xdr:spPr>
        <a:xfrm>
          <a:off x="13652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675" name="フローチャート: 判断 674"/>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166370</xdr:rowOff>
    </xdr:from>
    <xdr:to>
      <xdr:col>85</xdr:col>
      <xdr:colOff>177800</xdr:colOff>
      <xdr:row>106</xdr:row>
      <xdr:rowOff>96520</xdr:rowOff>
    </xdr:to>
    <xdr:sp macro="" textlink="">
      <xdr:nvSpPr>
        <xdr:cNvPr id="681" name="楕円 680"/>
        <xdr:cNvSpPr/>
      </xdr:nvSpPr>
      <xdr:spPr>
        <a:xfrm>
          <a:off x="16268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144797</xdr:rowOff>
    </xdr:from>
    <xdr:ext cx="405111" cy="259045"/>
    <xdr:sp macro="" textlink="">
      <xdr:nvSpPr>
        <xdr:cNvPr id="682" name="【公民館】&#10;有形固定資産減価償却率該当値テキスト"/>
        <xdr:cNvSpPr txBox="1"/>
      </xdr:nvSpPr>
      <xdr:spPr>
        <a:xfrm>
          <a:off x="16357600"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124461</xdr:rowOff>
    </xdr:from>
    <xdr:to>
      <xdr:col>81</xdr:col>
      <xdr:colOff>101600</xdr:colOff>
      <xdr:row>106</xdr:row>
      <xdr:rowOff>54611</xdr:rowOff>
    </xdr:to>
    <xdr:sp macro="" textlink="">
      <xdr:nvSpPr>
        <xdr:cNvPr id="683" name="楕円 682"/>
        <xdr:cNvSpPr/>
      </xdr:nvSpPr>
      <xdr:spPr>
        <a:xfrm>
          <a:off x="15430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3811</xdr:rowOff>
    </xdr:from>
    <xdr:to>
      <xdr:col>85</xdr:col>
      <xdr:colOff>127000</xdr:colOff>
      <xdr:row>106</xdr:row>
      <xdr:rowOff>45720</xdr:rowOff>
    </xdr:to>
    <xdr:cxnSp macro="">
      <xdr:nvCxnSpPr>
        <xdr:cNvPr id="684" name="直線コネクタ 683"/>
        <xdr:cNvCxnSpPr/>
      </xdr:nvCxnSpPr>
      <xdr:spPr>
        <a:xfrm>
          <a:off x="15481300" y="181775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80645</xdr:rowOff>
    </xdr:from>
    <xdr:to>
      <xdr:col>76</xdr:col>
      <xdr:colOff>165100</xdr:colOff>
      <xdr:row>106</xdr:row>
      <xdr:rowOff>10795</xdr:rowOff>
    </xdr:to>
    <xdr:sp macro="" textlink="">
      <xdr:nvSpPr>
        <xdr:cNvPr id="685" name="楕円 684"/>
        <xdr:cNvSpPr/>
      </xdr:nvSpPr>
      <xdr:spPr>
        <a:xfrm>
          <a:off x="14541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131445</xdr:rowOff>
    </xdr:from>
    <xdr:to>
      <xdr:col>81</xdr:col>
      <xdr:colOff>50800</xdr:colOff>
      <xdr:row>106</xdr:row>
      <xdr:rowOff>3811</xdr:rowOff>
    </xdr:to>
    <xdr:cxnSp macro="">
      <xdr:nvCxnSpPr>
        <xdr:cNvPr id="686" name="直線コネクタ 685"/>
        <xdr:cNvCxnSpPr/>
      </xdr:nvCxnSpPr>
      <xdr:spPr>
        <a:xfrm>
          <a:off x="14592300" y="181336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63500</xdr:rowOff>
    </xdr:from>
    <xdr:to>
      <xdr:col>72</xdr:col>
      <xdr:colOff>38100</xdr:colOff>
      <xdr:row>105</xdr:row>
      <xdr:rowOff>165100</xdr:rowOff>
    </xdr:to>
    <xdr:sp macro="" textlink="">
      <xdr:nvSpPr>
        <xdr:cNvPr id="687" name="楕円 686"/>
        <xdr:cNvSpPr/>
      </xdr:nvSpPr>
      <xdr:spPr>
        <a:xfrm>
          <a:off x="13652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114300</xdr:rowOff>
    </xdr:from>
    <xdr:to>
      <xdr:col>76</xdr:col>
      <xdr:colOff>114300</xdr:colOff>
      <xdr:row>105</xdr:row>
      <xdr:rowOff>131445</xdr:rowOff>
    </xdr:to>
    <xdr:cxnSp macro="">
      <xdr:nvCxnSpPr>
        <xdr:cNvPr id="688" name="直線コネクタ 687"/>
        <xdr:cNvCxnSpPr/>
      </xdr:nvCxnSpPr>
      <xdr:spPr>
        <a:xfrm>
          <a:off x="13703300" y="181165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154939</xdr:rowOff>
    </xdr:from>
    <xdr:to>
      <xdr:col>67</xdr:col>
      <xdr:colOff>101600</xdr:colOff>
      <xdr:row>106</xdr:row>
      <xdr:rowOff>85089</xdr:rowOff>
    </xdr:to>
    <xdr:sp macro="" textlink="">
      <xdr:nvSpPr>
        <xdr:cNvPr id="689" name="楕円 688"/>
        <xdr:cNvSpPr/>
      </xdr:nvSpPr>
      <xdr:spPr>
        <a:xfrm>
          <a:off x="12763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114300</xdr:rowOff>
    </xdr:from>
    <xdr:to>
      <xdr:col>71</xdr:col>
      <xdr:colOff>177800</xdr:colOff>
      <xdr:row>106</xdr:row>
      <xdr:rowOff>34289</xdr:rowOff>
    </xdr:to>
    <xdr:cxnSp macro="">
      <xdr:nvCxnSpPr>
        <xdr:cNvPr id="690" name="直線コネクタ 689"/>
        <xdr:cNvCxnSpPr/>
      </xdr:nvCxnSpPr>
      <xdr:spPr>
        <a:xfrm flipV="1">
          <a:off x="12814300" y="181165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95902</xdr:rowOff>
    </xdr:from>
    <xdr:ext cx="405111" cy="259045"/>
    <xdr:sp macro="" textlink="">
      <xdr:nvSpPr>
        <xdr:cNvPr id="691" name="n_1aveValue【公民館】&#10;有形固定資産減価償却率"/>
        <xdr:cNvSpPr txBox="1"/>
      </xdr:nvSpPr>
      <xdr:spPr>
        <a:xfrm>
          <a:off x="152660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692" name="n_2aveValue【公民館】&#10;有形固定資産減価償却率"/>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53991</xdr:rowOff>
    </xdr:from>
    <xdr:ext cx="405111" cy="259045"/>
    <xdr:sp macro="" textlink="">
      <xdr:nvSpPr>
        <xdr:cNvPr id="693" name="n_3aveValue【公民館】&#10;有形固定資産減価償却率"/>
        <xdr:cNvSpPr txBox="1"/>
      </xdr:nvSpPr>
      <xdr:spPr>
        <a:xfrm>
          <a:off x="13500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694" name="n_4aveValue【公民館】&#10;有形固定資産減価償却率"/>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45738</xdr:rowOff>
    </xdr:from>
    <xdr:ext cx="405111" cy="259045"/>
    <xdr:sp macro="" textlink="">
      <xdr:nvSpPr>
        <xdr:cNvPr id="695" name="n_1mainValue【公民館】&#10;有形固定資産減価償却率"/>
        <xdr:cNvSpPr txBox="1"/>
      </xdr:nvSpPr>
      <xdr:spPr>
        <a:xfrm>
          <a:off x="152660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1922</xdr:rowOff>
    </xdr:from>
    <xdr:ext cx="405111" cy="259045"/>
    <xdr:sp macro="" textlink="">
      <xdr:nvSpPr>
        <xdr:cNvPr id="696" name="n_2mainValue【公民館】&#10;有形固定資産減価償却率"/>
        <xdr:cNvSpPr txBox="1"/>
      </xdr:nvSpPr>
      <xdr:spPr>
        <a:xfrm>
          <a:off x="14389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156227</xdr:rowOff>
    </xdr:from>
    <xdr:ext cx="405111" cy="259045"/>
    <xdr:sp macro="" textlink="">
      <xdr:nvSpPr>
        <xdr:cNvPr id="697" name="n_3mainValue【公民館】&#10;有形固定資産減価償却率"/>
        <xdr:cNvSpPr txBox="1"/>
      </xdr:nvSpPr>
      <xdr:spPr>
        <a:xfrm>
          <a:off x="13500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76216</xdr:rowOff>
    </xdr:from>
    <xdr:ext cx="405111" cy="259045"/>
    <xdr:sp macro="" textlink="">
      <xdr:nvSpPr>
        <xdr:cNvPr id="698" name="n_4mainValue【公民館】&#10;有形固定資産減価償却率"/>
        <xdr:cNvSpPr txBox="1"/>
      </xdr:nvSpPr>
      <xdr:spPr>
        <a:xfrm>
          <a:off x="12611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108</xdr:row>
      <xdr:rowOff>114300</xdr:rowOff>
    </xdr:to>
    <xdr:cxnSp macro="">
      <xdr:nvCxnSpPr>
        <xdr:cNvPr id="722" name="直線コネクタ 721"/>
        <xdr:cNvCxnSpPr/>
      </xdr:nvCxnSpPr>
      <xdr:spPr>
        <a:xfrm flipV="1">
          <a:off x="22160864" y="1736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3"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4" name="直線コネクタ 723"/>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725" name="【公民館】&#10;一人当たり面積最大値テキスト"/>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726" name="直線コネクタ 725"/>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727" name="【公民館】&#10;一人当たり面積平均値テキスト"/>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728" name="フローチャート: 判断 727"/>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729" name="フローチャート: 判断 728"/>
        <xdr:cNvSpPr/>
      </xdr:nvSpPr>
      <xdr:spPr>
        <a:xfrm>
          <a:off x="2127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30" name="フローチャート: 判断 729"/>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731" name="フローチャート: 判断 730"/>
        <xdr:cNvSpPr/>
      </xdr:nvSpPr>
      <xdr:spPr>
        <a:xfrm>
          <a:off x="19494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732" name="フローチャート: 判断 731"/>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738" name="楕円 737"/>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38116</xdr:rowOff>
    </xdr:from>
    <xdr:ext cx="469744" cy="259045"/>
    <xdr:sp macro="" textlink="">
      <xdr:nvSpPr>
        <xdr:cNvPr id="739" name="【公民館】&#10;一人当たり面積該当値テキスト"/>
        <xdr:cNvSpPr txBox="1"/>
      </xdr:nvSpPr>
      <xdr:spPr>
        <a:xfrm>
          <a:off x="221996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740" name="楕円 739"/>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110489</xdr:rowOff>
    </xdr:to>
    <xdr:cxnSp macro="">
      <xdr:nvCxnSpPr>
        <xdr:cNvPr id="741" name="直線コネクタ 740"/>
        <xdr:cNvCxnSpPr/>
      </xdr:nvCxnSpPr>
      <xdr:spPr>
        <a:xfrm>
          <a:off x="21323300" y="1845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52070</xdr:rowOff>
    </xdr:from>
    <xdr:to>
      <xdr:col>107</xdr:col>
      <xdr:colOff>101600</xdr:colOff>
      <xdr:row>107</xdr:row>
      <xdr:rowOff>153670</xdr:rowOff>
    </xdr:to>
    <xdr:sp macro="" textlink="">
      <xdr:nvSpPr>
        <xdr:cNvPr id="742" name="楕円 741"/>
        <xdr:cNvSpPr/>
      </xdr:nvSpPr>
      <xdr:spPr>
        <a:xfrm>
          <a:off x="20383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102870</xdr:rowOff>
    </xdr:from>
    <xdr:to>
      <xdr:col>111</xdr:col>
      <xdr:colOff>177800</xdr:colOff>
      <xdr:row>107</xdr:row>
      <xdr:rowOff>110489</xdr:rowOff>
    </xdr:to>
    <xdr:cxnSp macro="">
      <xdr:nvCxnSpPr>
        <xdr:cNvPr id="743" name="直線コネクタ 742"/>
        <xdr:cNvCxnSpPr/>
      </xdr:nvCxnSpPr>
      <xdr:spPr>
        <a:xfrm>
          <a:off x="20434300" y="18448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52070</xdr:rowOff>
    </xdr:from>
    <xdr:to>
      <xdr:col>102</xdr:col>
      <xdr:colOff>165100</xdr:colOff>
      <xdr:row>107</xdr:row>
      <xdr:rowOff>153670</xdr:rowOff>
    </xdr:to>
    <xdr:sp macro="" textlink="">
      <xdr:nvSpPr>
        <xdr:cNvPr id="744" name="楕円 743"/>
        <xdr:cNvSpPr/>
      </xdr:nvSpPr>
      <xdr:spPr>
        <a:xfrm>
          <a:off x="19494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102870</xdr:rowOff>
    </xdr:from>
    <xdr:to>
      <xdr:col>107</xdr:col>
      <xdr:colOff>50800</xdr:colOff>
      <xdr:row>107</xdr:row>
      <xdr:rowOff>102870</xdr:rowOff>
    </xdr:to>
    <xdr:cxnSp macro="">
      <xdr:nvCxnSpPr>
        <xdr:cNvPr id="745" name="直線コネクタ 744"/>
        <xdr:cNvCxnSpPr/>
      </xdr:nvCxnSpPr>
      <xdr:spPr>
        <a:xfrm>
          <a:off x="19545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52070</xdr:rowOff>
    </xdr:from>
    <xdr:to>
      <xdr:col>98</xdr:col>
      <xdr:colOff>38100</xdr:colOff>
      <xdr:row>107</xdr:row>
      <xdr:rowOff>153670</xdr:rowOff>
    </xdr:to>
    <xdr:sp macro="" textlink="">
      <xdr:nvSpPr>
        <xdr:cNvPr id="746" name="楕円 745"/>
        <xdr:cNvSpPr/>
      </xdr:nvSpPr>
      <xdr:spPr>
        <a:xfrm>
          <a:off x="18605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102870</xdr:rowOff>
    </xdr:from>
    <xdr:to>
      <xdr:col>102</xdr:col>
      <xdr:colOff>114300</xdr:colOff>
      <xdr:row>107</xdr:row>
      <xdr:rowOff>102870</xdr:rowOff>
    </xdr:to>
    <xdr:cxnSp macro="">
      <xdr:nvCxnSpPr>
        <xdr:cNvPr id="747" name="直線コネクタ 746"/>
        <xdr:cNvCxnSpPr/>
      </xdr:nvCxnSpPr>
      <xdr:spPr>
        <a:xfrm>
          <a:off x="18656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154957</xdr:rowOff>
    </xdr:from>
    <xdr:ext cx="469744" cy="259045"/>
    <xdr:sp macro="" textlink="">
      <xdr:nvSpPr>
        <xdr:cNvPr id="748" name="n_1aveValue【公民館】&#10;一人当たり面積"/>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749" name="n_2aveValue【公民館】&#10;一人当たり面積"/>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44466</xdr:rowOff>
    </xdr:from>
    <xdr:ext cx="469744" cy="259045"/>
    <xdr:sp macro="" textlink="">
      <xdr:nvSpPr>
        <xdr:cNvPr id="750" name="n_3aveValue【公民館】&#10;一人当たり面積"/>
        <xdr:cNvSpPr txBox="1"/>
      </xdr:nvSpPr>
      <xdr:spPr>
        <a:xfrm>
          <a:off x="19310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751" name="n_4aveValue【公民館】&#10;一人当たり面積"/>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752" name="n_1mainValue【公民館】&#10;一人当たり面積"/>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144797</xdr:rowOff>
    </xdr:from>
    <xdr:ext cx="469744" cy="259045"/>
    <xdr:sp macro="" textlink="">
      <xdr:nvSpPr>
        <xdr:cNvPr id="753" name="n_2mainValue【公民館】&#10;一人当たり面積"/>
        <xdr:cNvSpPr txBox="1"/>
      </xdr:nvSpPr>
      <xdr:spPr>
        <a:xfrm>
          <a:off x="20199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144797</xdr:rowOff>
    </xdr:from>
    <xdr:ext cx="469744" cy="259045"/>
    <xdr:sp macro="" textlink="">
      <xdr:nvSpPr>
        <xdr:cNvPr id="754" name="n_3mainValue【公民館】&#10;一人当たり面積"/>
        <xdr:cNvSpPr txBox="1"/>
      </xdr:nvSpPr>
      <xdr:spPr>
        <a:xfrm>
          <a:off x="19310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144797</xdr:rowOff>
    </xdr:from>
    <xdr:ext cx="469744" cy="259045"/>
    <xdr:sp macro="" textlink="">
      <xdr:nvSpPr>
        <xdr:cNvPr id="755" name="n_4mainValue【公民館】&#10;一人当たり面積"/>
        <xdr:cNvSpPr txBox="1"/>
      </xdr:nvSpPr>
      <xdr:spPr>
        <a:xfrm>
          <a:off x="18421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人口一人当たりの面積等、施設保有状況についてはいずれも類似団体平均を下回っている。学校施設については平成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小学校の統廃合を行い、２校を減するなど適正配置については取組を進めており、維持管理経費も逓減している状況にある。有形固定資産減価償却率については道路及び児童館で類似団体平均を下回っているものの、橋りょう・トンネル、認定こども園・幼稚園・保育所、学校施設、公民館では類似団体平均を上回っている。特に学校施設につい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％に近い値となっており、類似団体と比較しても高い値となっている。今後は、「昭島市公共施設等総合管理計画」及び個別施設計画に基づき、老朽化した施設の計画的な長寿命化等に取り組んでいく。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113,829
111,093
17.34
52,893,142
49,581,461
3,239,551
22,997,159
18,031,351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xdr:cNvCxnSpPr/>
      </xdr:nvCxnSpPr>
      <xdr:spPr>
        <a:xfrm flipV="1">
          <a:off x="4634865" y="577977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xdr:cNvSpPr txBox="1"/>
      </xdr:nvSpPr>
      <xdr:spPr>
        <a:xfrm>
          <a:off x="4673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xdr:cNvCxnSpPr/>
      </xdr:nvCxnSpPr>
      <xdr:spPr>
        <a:xfrm>
          <a:off x="4546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xdr:cNvSpPr txBox="1"/>
      </xdr:nvSpPr>
      <xdr:spPr>
        <a:xfrm>
          <a:off x="4673600" y="555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70774</xdr:rowOff>
    </xdr:from>
    <xdr:ext cx="405111" cy="259045"/>
    <xdr:sp macro="" textlink="">
      <xdr:nvSpPr>
        <xdr:cNvPr id="63" name="【図書館】&#10;有形固定資産減価償却率平均値テキスト"/>
        <xdr:cNvSpPr txBox="1"/>
      </xdr:nvSpPr>
      <xdr:spPr>
        <a:xfrm>
          <a:off x="4673600" y="6414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xdr:cNvSpPr/>
      </xdr:nvSpPr>
      <xdr:spPr>
        <a:xfrm>
          <a:off x="4584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158949</xdr:rowOff>
    </xdr:from>
    <xdr:ext cx="405111" cy="259045"/>
    <xdr:sp macro="" textlink="">
      <xdr:nvSpPr>
        <xdr:cNvPr id="66" name="n_1aveValue【図書館】&#10;有形固定資産減価償却率"/>
        <xdr:cNvSpPr txBox="1"/>
      </xdr:nvSpPr>
      <xdr:spPr>
        <a:xfrm>
          <a:off x="3582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10704</xdr:rowOff>
    </xdr:from>
    <xdr:to>
      <xdr:col>15</xdr:col>
      <xdr:colOff>101600</xdr:colOff>
      <xdr:row>37</xdr:row>
      <xdr:rowOff>112304</xdr:rowOff>
    </xdr:to>
    <xdr:sp macro="" textlink="">
      <xdr:nvSpPr>
        <xdr:cNvPr id="67" name="フローチャート: 判断 66"/>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103431</xdr:rowOff>
    </xdr:from>
    <xdr:ext cx="405111" cy="259045"/>
    <xdr:sp macro="" textlink="">
      <xdr:nvSpPr>
        <xdr:cNvPr id="68" name="n_2aveValue【図書館】&#10;有形固定資産減価償却率"/>
        <xdr:cNvSpPr txBox="1"/>
      </xdr:nvSpPr>
      <xdr:spPr>
        <a:xfrm>
          <a:off x="2705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22134</xdr:rowOff>
    </xdr:from>
    <xdr:to>
      <xdr:col>10</xdr:col>
      <xdr:colOff>165100</xdr:colOff>
      <xdr:row>37</xdr:row>
      <xdr:rowOff>123734</xdr:rowOff>
    </xdr:to>
    <xdr:sp macro="" textlink="">
      <xdr:nvSpPr>
        <xdr:cNvPr id="69" name="フローチャート: 判断 68"/>
        <xdr:cNvSpPr/>
      </xdr:nvSpPr>
      <xdr:spPr>
        <a:xfrm>
          <a:off x="1968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140261</xdr:rowOff>
    </xdr:from>
    <xdr:ext cx="405111" cy="259045"/>
    <xdr:sp macro="" textlink="">
      <xdr:nvSpPr>
        <xdr:cNvPr id="70" name="n_3aveValue【図書館】&#10;有形固定資産減価償却率"/>
        <xdr:cNvSpPr txBox="1"/>
      </xdr:nvSpPr>
      <xdr:spPr>
        <a:xfrm>
          <a:off x="1816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151130</xdr:rowOff>
    </xdr:from>
    <xdr:to>
      <xdr:col>6</xdr:col>
      <xdr:colOff>38100</xdr:colOff>
      <xdr:row>37</xdr:row>
      <xdr:rowOff>81280</xdr:rowOff>
    </xdr:to>
    <xdr:sp macro="" textlink="">
      <xdr:nvSpPr>
        <xdr:cNvPr id="71" name="フローチャート: 判断 70"/>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97807</xdr:rowOff>
    </xdr:from>
    <xdr:ext cx="405111" cy="259045"/>
    <xdr:sp macro="" textlink="">
      <xdr:nvSpPr>
        <xdr:cNvPr id="72" name="n_4aveValue【図書館】&#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71120</xdr:rowOff>
    </xdr:from>
    <xdr:to>
      <xdr:col>24</xdr:col>
      <xdr:colOff>114300</xdr:colOff>
      <xdr:row>34</xdr:row>
      <xdr:rowOff>1270</xdr:rowOff>
    </xdr:to>
    <xdr:sp macro="" textlink="">
      <xdr:nvSpPr>
        <xdr:cNvPr id="78" name="楕円 77"/>
        <xdr:cNvSpPr/>
      </xdr:nvSpPr>
      <xdr:spPr>
        <a:xfrm>
          <a:off x="45847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24147</xdr:rowOff>
    </xdr:from>
    <xdr:ext cx="340478" cy="259045"/>
    <xdr:sp macro="" textlink="">
      <xdr:nvSpPr>
        <xdr:cNvPr id="79" name="【図書館】&#10;有形固定資産減価償却率該当値テキスト"/>
        <xdr:cNvSpPr txBox="1"/>
      </xdr:nvSpPr>
      <xdr:spPr>
        <a:xfrm>
          <a:off x="4673600" y="5681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22134</xdr:rowOff>
    </xdr:from>
    <xdr:to>
      <xdr:col>20</xdr:col>
      <xdr:colOff>38100</xdr:colOff>
      <xdr:row>33</xdr:row>
      <xdr:rowOff>123734</xdr:rowOff>
    </xdr:to>
    <xdr:sp macro="" textlink="">
      <xdr:nvSpPr>
        <xdr:cNvPr id="80" name="楕円 79"/>
        <xdr:cNvSpPr/>
      </xdr:nvSpPr>
      <xdr:spPr>
        <a:xfrm>
          <a:off x="3746500" y="56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72934</xdr:rowOff>
    </xdr:from>
    <xdr:to>
      <xdr:col>24</xdr:col>
      <xdr:colOff>63500</xdr:colOff>
      <xdr:row>33</xdr:row>
      <xdr:rowOff>121920</xdr:rowOff>
    </xdr:to>
    <xdr:cxnSp macro="">
      <xdr:nvCxnSpPr>
        <xdr:cNvPr id="81" name="直線コネクタ 80"/>
        <xdr:cNvCxnSpPr/>
      </xdr:nvCxnSpPr>
      <xdr:spPr>
        <a:xfrm>
          <a:off x="3797300" y="573078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82550</xdr:rowOff>
    </xdr:from>
    <xdr:to>
      <xdr:col>15</xdr:col>
      <xdr:colOff>101600</xdr:colOff>
      <xdr:row>34</xdr:row>
      <xdr:rowOff>12700</xdr:rowOff>
    </xdr:to>
    <xdr:sp macro="" textlink="">
      <xdr:nvSpPr>
        <xdr:cNvPr id="82" name="楕円 81"/>
        <xdr:cNvSpPr/>
      </xdr:nvSpPr>
      <xdr:spPr>
        <a:xfrm>
          <a:off x="2857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72934</xdr:rowOff>
    </xdr:from>
    <xdr:to>
      <xdr:col>19</xdr:col>
      <xdr:colOff>177800</xdr:colOff>
      <xdr:row>33</xdr:row>
      <xdr:rowOff>133350</xdr:rowOff>
    </xdr:to>
    <xdr:cxnSp macro="">
      <xdr:nvCxnSpPr>
        <xdr:cNvPr id="83" name="直線コネクタ 82"/>
        <xdr:cNvCxnSpPr/>
      </xdr:nvCxnSpPr>
      <xdr:spPr>
        <a:xfrm flipV="1">
          <a:off x="2908300" y="573078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120106</xdr:rowOff>
    </xdr:from>
    <xdr:to>
      <xdr:col>10</xdr:col>
      <xdr:colOff>165100</xdr:colOff>
      <xdr:row>41</xdr:row>
      <xdr:rowOff>50256</xdr:rowOff>
    </xdr:to>
    <xdr:sp macro="" textlink="">
      <xdr:nvSpPr>
        <xdr:cNvPr id="84" name="楕円 83"/>
        <xdr:cNvSpPr/>
      </xdr:nvSpPr>
      <xdr:spPr>
        <a:xfrm>
          <a:off x="1968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133350</xdr:rowOff>
    </xdr:from>
    <xdr:to>
      <xdr:col>15</xdr:col>
      <xdr:colOff>50800</xdr:colOff>
      <xdr:row>40</xdr:row>
      <xdr:rowOff>170906</xdr:rowOff>
    </xdr:to>
    <xdr:cxnSp macro="">
      <xdr:nvCxnSpPr>
        <xdr:cNvPr id="85" name="直線コネクタ 84"/>
        <xdr:cNvCxnSpPr/>
      </xdr:nvCxnSpPr>
      <xdr:spPr>
        <a:xfrm flipV="1">
          <a:off x="2019300" y="5791200"/>
          <a:ext cx="889000" cy="123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87449</xdr:rowOff>
    </xdr:from>
    <xdr:to>
      <xdr:col>6</xdr:col>
      <xdr:colOff>38100</xdr:colOff>
      <xdr:row>41</xdr:row>
      <xdr:rowOff>17599</xdr:rowOff>
    </xdr:to>
    <xdr:sp macro="" textlink="">
      <xdr:nvSpPr>
        <xdr:cNvPr id="86" name="楕円 85"/>
        <xdr:cNvSpPr/>
      </xdr:nvSpPr>
      <xdr:spPr>
        <a:xfrm>
          <a:off x="1079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138249</xdr:rowOff>
    </xdr:from>
    <xdr:to>
      <xdr:col>10</xdr:col>
      <xdr:colOff>114300</xdr:colOff>
      <xdr:row>40</xdr:row>
      <xdr:rowOff>170906</xdr:rowOff>
    </xdr:to>
    <xdr:cxnSp macro="">
      <xdr:nvCxnSpPr>
        <xdr:cNvPr id="87" name="直線コネクタ 86"/>
        <xdr:cNvCxnSpPr/>
      </xdr:nvCxnSpPr>
      <xdr:spPr>
        <a:xfrm>
          <a:off x="1130300" y="69962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31</xdr:row>
      <xdr:rowOff>140261</xdr:rowOff>
    </xdr:from>
    <xdr:ext cx="340478" cy="259045"/>
    <xdr:sp macro="" textlink="">
      <xdr:nvSpPr>
        <xdr:cNvPr id="88" name="n_1mainValue【図書館】&#10;有形固定資産減価償却率"/>
        <xdr:cNvSpPr txBox="1"/>
      </xdr:nvSpPr>
      <xdr:spPr>
        <a:xfrm>
          <a:off x="3614361" y="54552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29227</xdr:rowOff>
    </xdr:from>
    <xdr:ext cx="340478" cy="259045"/>
    <xdr:sp macro="" textlink="">
      <xdr:nvSpPr>
        <xdr:cNvPr id="89" name="n_2mainValue【図書館】&#10;有形固定資産減価償却率"/>
        <xdr:cNvSpPr txBox="1"/>
      </xdr:nvSpPr>
      <xdr:spPr>
        <a:xfrm>
          <a:off x="2738061"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41383</xdr:rowOff>
    </xdr:from>
    <xdr:ext cx="405111" cy="259045"/>
    <xdr:sp macro="" textlink="">
      <xdr:nvSpPr>
        <xdr:cNvPr id="90" name="n_3mainValue【図書館】&#10;有形固定資産減価償却率"/>
        <xdr:cNvSpPr txBox="1"/>
      </xdr:nvSpPr>
      <xdr:spPr>
        <a:xfrm>
          <a:off x="1816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8726</xdr:rowOff>
    </xdr:from>
    <xdr:ext cx="405111" cy="259045"/>
    <xdr:sp macro="" textlink="">
      <xdr:nvSpPr>
        <xdr:cNvPr id="91" name="n_4mainValue【図書館】&#10;有形固定資産減価償却率"/>
        <xdr:cNvSpPr txBox="1"/>
      </xdr:nvSpPr>
      <xdr:spPr>
        <a:xfrm>
          <a:off x="9277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142620</xdr:rowOff>
    </xdr:from>
    <xdr:ext cx="469744" cy="259045"/>
    <xdr:sp macro="" textlink="">
      <xdr:nvSpPr>
        <xdr:cNvPr id="122" name="【図書館】&#10;一人当たり面積平均値テキスト"/>
        <xdr:cNvSpPr txBox="1"/>
      </xdr:nvSpPr>
      <xdr:spPr>
        <a:xfrm>
          <a:off x="10515600" y="682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3" name="フローチャート: 判断 122"/>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24" name="フローチャート: 判断 123"/>
        <xdr:cNvSpPr/>
      </xdr:nvSpPr>
      <xdr:spPr>
        <a:xfrm>
          <a:off x="9588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107242</xdr:rowOff>
    </xdr:from>
    <xdr:ext cx="469744" cy="259045"/>
    <xdr:sp macro="" textlink="">
      <xdr:nvSpPr>
        <xdr:cNvPr id="125" name="n_1aveValue【図書館】&#10;一人当たり面積"/>
        <xdr:cNvSpPr txBox="1"/>
      </xdr:nvSpPr>
      <xdr:spPr>
        <a:xfrm>
          <a:off x="93917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153307</xdr:rowOff>
    </xdr:from>
    <xdr:to>
      <xdr:col>46</xdr:col>
      <xdr:colOff>38100</xdr:colOff>
      <xdr:row>40</xdr:row>
      <xdr:rowOff>83457</xdr:rowOff>
    </xdr:to>
    <xdr:sp macro="" textlink="">
      <xdr:nvSpPr>
        <xdr:cNvPr id="126" name="フローチャート: 判断 125"/>
        <xdr:cNvSpPr/>
      </xdr:nvSpPr>
      <xdr:spPr>
        <a:xfrm>
          <a:off x="8699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74584</xdr:rowOff>
    </xdr:from>
    <xdr:ext cx="469744" cy="259045"/>
    <xdr:sp macro="" textlink="">
      <xdr:nvSpPr>
        <xdr:cNvPr id="127" name="n_2aveValue【図書館】&#10;一人当たり面積"/>
        <xdr:cNvSpPr txBox="1"/>
      </xdr:nvSpPr>
      <xdr:spPr>
        <a:xfrm>
          <a:off x="8515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164193</xdr:rowOff>
    </xdr:from>
    <xdr:to>
      <xdr:col>41</xdr:col>
      <xdr:colOff>101600</xdr:colOff>
      <xdr:row>40</xdr:row>
      <xdr:rowOff>94343</xdr:rowOff>
    </xdr:to>
    <xdr:sp macro="" textlink="">
      <xdr:nvSpPr>
        <xdr:cNvPr id="128" name="フローチャート: 判断 127"/>
        <xdr:cNvSpPr/>
      </xdr:nvSpPr>
      <xdr:spPr>
        <a:xfrm>
          <a:off x="781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110870</xdr:rowOff>
    </xdr:from>
    <xdr:ext cx="469744" cy="259045"/>
    <xdr:sp macro="" textlink="">
      <xdr:nvSpPr>
        <xdr:cNvPr id="129" name="n_3aveValue【図書館】&#10;一人当たり面積"/>
        <xdr:cNvSpPr txBox="1"/>
      </xdr:nvSpPr>
      <xdr:spPr>
        <a:xfrm>
          <a:off x="7626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40</xdr:row>
      <xdr:rowOff>3628</xdr:rowOff>
    </xdr:from>
    <xdr:to>
      <xdr:col>36</xdr:col>
      <xdr:colOff>165100</xdr:colOff>
      <xdr:row>40</xdr:row>
      <xdr:rowOff>105228</xdr:rowOff>
    </xdr:to>
    <xdr:sp macro="" textlink="">
      <xdr:nvSpPr>
        <xdr:cNvPr id="130" name="フローチャート: 判断 129"/>
        <xdr:cNvSpPr/>
      </xdr:nvSpPr>
      <xdr:spPr>
        <a:xfrm>
          <a:off x="6921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38</xdr:row>
      <xdr:rowOff>121755</xdr:rowOff>
    </xdr:from>
    <xdr:ext cx="469744" cy="259045"/>
    <xdr:sp macro="" textlink="">
      <xdr:nvSpPr>
        <xdr:cNvPr id="131" name="n_4aveValue【図書館】&#10;一人当たり面積"/>
        <xdr:cNvSpPr txBox="1"/>
      </xdr:nvSpPr>
      <xdr:spPr>
        <a:xfrm>
          <a:off x="6737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2" name="テキスト ボックス 13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37" name="楕円 136"/>
        <xdr:cNvSpPr/>
      </xdr:nvSpPr>
      <xdr:spPr>
        <a:xfrm>
          <a:off x="10426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67327</xdr:rowOff>
    </xdr:from>
    <xdr:ext cx="469744" cy="259045"/>
    <xdr:sp macro="" textlink="">
      <xdr:nvSpPr>
        <xdr:cNvPr id="138" name="【図書館】&#10;一人当たり面積該当値テキスト"/>
        <xdr:cNvSpPr txBox="1"/>
      </xdr:nvSpPr>
      <xdr:spPr>
        <a:xfrm>
          <a:off x="105156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33565</xdr:rowOff>
    </xdr:from>
    <xdr:to>
      <xdr:col>50</xdr:col>
      <xdr:colOff>165100</xdr:colOff>
      <xdr:row>39</xdr:row>
      <xdr:rowOff>135165</xdr:rowOff>
    </xdr:to>
    <xdr:sp macro="" textlink="">
      <xdr:nvSpPr>
        <xdr:cNvPr id="139" name="楕円 138"/>
        <xdr:cNvSpPr/>
      </xdr:nvSpPr>
      <xdr:spPr>
        <a:xfrm>
          <a:off x="9588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84365</xdr:rowOff>
    </xdr:from>
    <xdr:to>
      <xdr:col>55</xdr:col>
      <xdr:colOff>0</xdr:colOff>
      <xdr:row>39</xdr:row>
      <xdr:rowOff>95250</xdr:rowOff>
    </xdr:to>
    <xdr:cxnSp macro="">
      <xdr:nvCxnSpPr>
        <xdr:cNvPr id="140" name="直線コネクタ 139"/>
        <xdr:cNvCxnSpPr/>
      </xdr:nvCxnSpPr>
      <xdr:spPr>
        <a:xfrm>
          <a:off x="9639300" y="67709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52615</xdr:rowOff>
    </xdr:from>
    <xdr:to>
      <xdr:col>46</xdr:col>
      <xdr:colOff>38100</xdr:colOff>
      <xdr:row>38</xdr:row>
      <xdr:rowOff>154215</xdr:rowOff>
    </xdr:to>
    <xdr:sp macro="" textlink="">
      <xdr:nvSpPr>
        <xdr:cNvPr id="141" name="楕円 140"/>
        <xdr:cNvSpPr/>
      </xdr:nvSpPr>
      <xdr:spPr>
        <a:xfrm>
          <a:off x="8699500" y="65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103415</xdr:rowOff>
    </xdr:from>
    <xdr:to>
      <xdr:col>50</xdr:col>
      <xdr:colOff>114300</xdr:colOff>
      <xdr:row>39</xdr:row>
      <xdr:rowOff>84365</xdr:rowOff>
    </xdr:to>
    <xdr:cxnSp macro="">
      <xdr:nvCxnSpPr>
        <xdr:cNvPr id="142" name="直線コネクタ 141"/>
        <xdr:cNvCxnSpPr/>
      </xdr:nvCxnSpPr>
      <xdr:spPr>
        <a:xfrm>
          <a:off x="8750300" y="66185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39007</xdr:rowOff>
    </xdr:from>
    <xdr:to>
      <xdr:col>41</xdr:col>
      <xdr:colOff>101600</xdr:colOff>
      <xdr:row>41</xdr:row>
      <xdr:rowOff>140607</xdr:rowOff>
    </xdr:to>
    <xdr:sp macro="" textlink="">
      <xdr:nvSpPr>
        <xdr:cNvPr id="143" name="楕円 142"/>
        <xdr:cNvSpPr/>
      </xdr:nvSpPr>
      <xdr:spPr>
        <a:xfrm>
          <a:off x="7810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103415</xdr:rowOff>
    </xdr:from>
    <xdr:to>
      <xdr:col>45</xdr:col>
      <xdr:colOff>177800</xdr:colOff>
      <xdr:row>41</xdr:row>
      <xdr:rowOff>89807</xdr:rowOff>
    </xdr:to>
    <xdr:cxnSp macro="">
      <xdr:nvCxnSpPr>
        <xdr:cNvPr id="144" name="直線コネクタ 143"/>
        <xdr:cNvCxnSpPr/>
      </xdr:nvCxnSpPr>
      <xdr:spPr>
        <a:xfrm flipV="1">
          <a:off x="7861300" y="6618515"/>
          <a:ext cx="889000" cy="50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39007</xdr:rowOff>
    </xdr:from>
    <xdr:to>
      <xdr:col>36</xdr:col>
      <xdr:colOff>165100</xdr:colOff>
      <xdr:row>41</xdr:row>
      <xdr:rowOff>140607</xdr:rowOff>
    </xdr:to>
    <xdr:sp macro="" textlink="">
      <xdr:nvSpPr>
        <xdr:cNvPr id="145" name="楕円 144"/>
        <xdr:cNvSpPr/>
      </xdr:nvSpPr>
      <xdr:spPr>
        <a:xfrm>
          <a:off x="6921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89807</xdr:rowOff>
    </xdr:from>
    <xdr:to>
      <xdr:col>41</xdr:col>
      <xdr:colOff>50800</xdr:colOff>
      <xdr:row>41</xdr:row>
      <xdr:rowOff>89807</xdr:rowOff>
    </xdr:to>
    <xdr:cxnSp macro="">
      <xdr:nvCxnSpPr>
        <xdr:cNvPr id="146" name="直線コネクタ 145"/>
        <xdr:cNvCxnSpPr/>
      </xdr:nvCxnSpPr>
      <xdr:spPr>
        <a:xfrm>
          <a:off x="6972300" y="711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151692</xdr:rowOff>
    </xdr:from>
    <xdr:ext cx="469744" cy="259045"/>
    <xdr:sp macro="" textlink="">
      <xdr:nvSpPr>
        <xdr:cNvPr id="147" name="n_1mainValue【図書館】&#10;一人当たり面積"/>
        <xdr:cNvSpPr txBox="1"/>
      </xdr:nvSpPr>
      <xdr:spPr>
        <a:xfrm>
          <a:off x="93917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170741</xdr:rowOff>
    </xdr:from>
    <xdr:ext cx="469744" cy="259045"/>
    <xdr:sp macro="" textlink="">
      <xdr:nvSpPr>
        <xdr:cNvPr id="148" name="n_2mainValue【図書館】&#10;一人当たり面積"/>
        <xdr:cNvSpPr txBox="1"/>
      </xdr:nvSpPr>
      <xdr:spPr>
        <a:xfrm>
          <a:off x="85154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131734</xdr:rowOff>
    </xdr:from>
    <xdr:ext cx="469744" cy="259045"/>
    <xdr:sp macro="" textlink="">
      <xdr:nvSpPr>
        <xdr:cNvPr id="149" name="n_3mainValue【図書館】&#10;一人当たり面積"/>
        <xdr:cNvSpPr txBox="1"/>
      </xdr:nvSpPr>
      <xdr:spPr>
        <a:xfrm>
          <a:off x="7626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131734</xdr:rowOff>
    </xdr:from>
    <xdr:ext cx="469744" cy="259045"/>
    <xdr:sp macro="" textlink="">
      <xdr:nvSpPr>
        <xdr:cNvPr id="150" name="n_4mainValue【図書館】&#10;一人当たり面積"/>
        <xdr:cNvSpPr txBox="1"/>
      </xdr:nvSpPr>
      <xdr:spPr>
        <a:xfrm>
          <a:off x="6737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75" name="直線コネクタ 174"/>
        <xdr:cNvCxnSpPr/>
      </xdr:nvCxnSpPr>
      <xdr:spPr>
        <a:xfrm flipV="1">
          <a:off x="4634865" y="952309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76" name="【体育館・プール】&#10;有形固定資産減価償却率最小値テキスト"/>
        <xdr:cNvSpPr txBox="1"/>
      </xdr:nvSpPr>
      <xdr:spPr>
        <a:xfrm>
          <a:off x="46736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77" name="直線コネクタ 176"/>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78" name="【体育館・プール】&#10;有形固定資産減価償却率最大値テキスト"/>
        <xdr:cNvSpPr txBox="1"/>
      </xdr:nvSpPr>
      <xdr:spPr>
        <a:xfrm>
          <a:off x="4673600" y="929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79" name="直線コネクタ 178"/>
        <xdr:cNvCxnSpPr/>
      </xdr:nvCxnSpPr>
      <xdr:spPr>
        <a:xfrm>
          <a:off x="4546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80" name="【体育館・プール】&#10;有形固定資産減価償却率平均値テキスト"/>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1" name="フローチャート: 判断 180"/>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82" name="フローチャート: 判断 181"/>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59072</xdr:rowOff>
    </xdr:from>
    <xdr:ext cx="405111" cy="259045"/>
    <xdr:sp macro="" textlink="">
      <xdr:nvSpPr>
        <xdr:cNvPr id="183" name="n_1aveValue【体育館・プール】&#10;有形固定資産減価償却率"/>
        <xdr:cNvSpPr txBox="1"/>
      </xdr:nvSpPr>
      <xdr:spPr>
        <a:xfrm>
          <a:off x="35820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116840</xdr:rowOff>
    </xdr:from>
    <xdr:to>
      <xdr:col>15</xdr:col>
      <xdr:colOff>101600</xdr:colOff>
      <xdr:row>60</xdr:row>
      <xdr:rowOff>46990</xdr:rowOff>
    </xdr:to>
    <xdr:sp macro="" textlink="">
      <xdr:nvSpPr>
        <xdr:cNvPr id="184" name="フローチャート: 判断 183"/>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38117</xdr:rowOff>
    </xdr:from>
    <xdr:ext cx="405111" cy="259045"/>
    <xdr:sp macro="" textlink="">
      <xdr:nvSpPr>
        <xdr:cNvPr id="185" name="n_2aveValue【体育館・プール】&#10;有形固定資産減価償却率"/>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116840</xdr:rowOff>
    </xdr:from>
    <xdr:to>
      <xdr:col>10</xdr:col>
      <xdr:colOff>165100</xdr:colOff>
      <xdr:row>60</xdr:row>
      <xdr:rowOff>46990</xdr:rowOff>
    </xdr:to>
    <xdr:sp macro="" textlink="">
      <xdr:nvSpPr>
        <xdr:cNvPr id="186" name="フローチャート: 判断 185"/>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63517</xdr:rowOff>
    </xdr:from>
    <xdr:ext cx="405111" cy="259045"/>
    <xdr:sp macro="" textlink="">
      <xdr:nvSpPr>
        <xdr:cNvPr id="187" name="n_3aveValue【体育館・プール】&#10;有形固定資産減価償却率"/>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93980</xdr:rowOff>
    </xdr:from>
    <xdr:to>
      <xdr:col>6</xdr:col>
      <xdr:colOff>38100</xdr:colOff>
      <xdr:row>60</xdr:row>
      <xdr:rowOff>24130</xdr:rowOff>
    </xdr:to>
    <xdr:sp macro="" textlink="">
      <xdr:nvSpPr>
        <xdr:cNvPr id="188" name="フローチャート: 判断 187"/>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58</xdr:row>
      <xdr:rowOff>40657</xdr:rowOff>
    </xdr:from>
    <xdr:ext cx="405111" cy="259045"/>
    <xdr:sp macro="" textlink="">
      <xdr:nvSpPr>
        <xdr:cNvPr id="189" name="n_4aveValue【体育館・プール】&#10;有形固定資産減価償却率"/>
        <xdr:cNvSpPr txBox="1"/>
      </xdr:nvSpPr>
      <xdr:spPr>
        <a:xfrm>
          <a:off x="927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90" name="テキスト ボックス 18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1" name="テキスト ボックス 19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2" name="テキスト ボックス 19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3" name="テキスト ボックス 19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4" name="テキスト ボックス 19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195" name="楕円 194"/>
        <xdr:cNvSpPr/>
      </xdr:nvSpPr>
      <xdr:spPr>
        <a:xfrm>
          <a:off x="45847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73042</xdr:rowOff>
    </xdr:from>
    <xdr:ext cx="405111" cy="259045"/>
    <xdr:sp macro="" textlink="">
      <xdr:nvSpPr>
        <xdr:cNvPr id="196" name="【体育館・プール】&#10;有形固定資産減価償却率該当値テキスト"/>
        <xdr:cNvSpPr txBox="1"/>
      </xdr:nvSpPr>
      <xdr:spPr>
        <a:xfrm>
          <a:off x="4673600"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168275</xdr:rowOff>
    </xdr:from>
    <xdr:to>
      <xdr:col>20</xdr:col>
      <xdr:colOff>38100</xdr:colOff>
      <xdr:row>59</xdr:row>
      <xdr:rowOff>98425</xdr:rowOff>
    </xdr:to>
    <xdr:sp macro="" textlink="">
      <xdr:nvSpPr>
        <xdr:cNvPr id="197" name="楕円 196"/>
        <xdr:cNvSpPr/>
      </xdr:nvSpPr>
      <xdr:spPr>
        <a:xfrm>
          <a:off x="3746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47625</xdr:rowOff>
    </xdr:from>
    <xdr:to>
      <xdr:col>24</xdr:col>
      <xdr:colOff>63500</xdr:colOff>
      <xdr:row>59</xdr:row>
      <xdr:rowOff>100965</xdr:rowOff>
    </xdr:to>
    <xdr:cxnSp macro="">
      <xdr:nvCxnSpPr>
        <xdr:cNvPr id="198" name="直線コネクタ 197"/>
        <xdr:cNvCxnSpPr/>
      </xdr:nvCxnSpPr>
      <xdr:spPr>
        <a:xfrm>
          <a:off x="3797300" y="1016317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158750</xdr:rowOff>
    </xdr:from>
    <xdr:to>
      <xdr:col>15</xdr:col>
      <xdr:colOff>101600</xdr:colOff>
      <xdr:row>59</xdr:row>
      <xdr:rowOff>88900</xdr:rowOff>
    </xdr:to>
    <xdr:sp macro="" textlink="">
      <xdr:nvSpPr>
        <xdr:cNvPr id="199" name="楕円 198"/>
        <xdr:cNvSpPr/>
      </xdr:nvSpPr>
      <xdr:spPr>
        <a:xfrm>
          <a:off x="2857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38100</xdr:rowOff>
    </xdr:from>
    <xdr:to>
      <xdr:col>19</xdr:col>
      <xdr:colOff>177800</xdr:colOff>
      <xdr:row>59</xdr:row>
      <xdr:rowOff>47625</xdr:rowOff>
    </xdr:to>
    <xdr:cxnSp macro="">
      <xdr:nvCxnSpPr>
        <xdr:cNvPr id="200" name="直線コネクタ 199"/>
        <xdr:cNvCxnSpPr/>
      </xdr:nvCxnSpPr>
      <xdr:spPr>
        <a:xfrm>
          <a:off x="2908300" y="10153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145415</xdr:rowOff>
    </xdr:from>
    <xdr:to>
      <xdr:col>10</xdr:col>
      <xdr:colOff>165100</xdr:colOff>
      <xdr:row>63</xdr:row>
      <xdr:rowOff>75565</xdr:rowOff>
    </xdr:to>
    <xdr:sp macro="" textlink="">
      <xdr:nvSpPr>
        <xdr:cNvPr id="201" name="楕円 200"/>
        <xdr:cNvSpPr/>
      </xdr:nvSpPr>
      <xdr:spPr>
        <a:xfrm>
          <a:off x="1968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38100</xdr:rowOff>
    </xdr:from>
    <xdr:to>
      <xdr:col>15</xdr:col>
      <xdr:colOff>50800</xdr:colOff>
      <xdr:row>63</xdr:row>
      <xdr:rowOff>24765</xdr:rowOff>
    </xdr:to>
    <xdr:cxnSp macro="">
      <xdr:nvCxnSpPr>
        <xdr:cNvPr id="202" name="直線コネクタ 201"/>
        <xdr:cNvCxnSpPr/>
      </xdr:nvCxnSpPr>
      <xdr:spPr>
        <a:xfrm flipV="1">
          <a:off x="2019300" y="10153650"/>
          <a:ext cx="889000" cy="6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111125</xdr:rowOff>
    </xdr:from>
    <xdr:to>
      <xdr:col>6</xdr:col>
      <xdr:colOff>38100</xdr:colOff>
      <xdr:row>63</xdr:row>
      <xdr:rowOff>41275</xdr:rowOff>
    </xdr:to>
    <xdr:sp macro="" textlink="">
      <xdr:nvSpPr>
        <xdr:cNvPr id="203" name="楕円 202"/>
        <xdr:cNvSpPr/>
      </xdr:nvSpPr>
      <xdr:spPr>
        <a:xfrm>
          <a:off x="1079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161925</xdr:rowOff>
    </xdr:from>
    <xdr:to>
      <xdr:col>10</xdr:col>
      <xdr:colOff>114300</xdr:colOff>
      <xdr:row>63</xdr:row>
      <xdr:rowOff>24765</xdr:rowOff>
    </xdr:to>
    <xdr:cxnSp macro="">
      <xdr:nvCxnSpPr>
        <xdr:cNvPr id="204" name="直線コネクタ 203"/>
        <xdr:cNvCxnSpPr/>
      </xdr:nvCxnSpPr>
      <xdr:spPr>
        <a:xfrm>
          <a:off x="1130300" y="107918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114952</xdr:rowOff>
    </xdr:from>
    <xdr:ext cx="405111" cy="259045"/>
    <xdr:sp macro="" textlink="">
      <xdr:nvSpPr>
        <xdr:cNvPr id="205" name="n_1mainValue【体育館・プール】&#10;有形固定資産減価償却率"/>
        <xdr:cNvSpPr txBox="1"/>
      </xdr:nvSpPr>
      <xdr:spPr>
        <a:xfrm>
          <a:off x="35820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105427</xdr:rowOff>
    </xdr:from>
    <xdr:ext cx="405111" cy="259045"/>
    <xdr:sp macro="" textlink="">
      <xdr:nvSpPr>
        <xdr:cNvPr id="206" name="n_2mainValue【体育館・プール】&#10;有形固定資産減価償却率"/>
        <xdr:cNvSpPr txBox="1"/>
      </xdr:nvSpPr>
      <xdr:spPr>
        <a:xfrm>
          <a:off x="2705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66692</xdr:rowOff>
    </xdr:from>
    <xdr:ext cx="405111" cy="259045"/>
    <xdr:sp macro="" textlink="">
      <xdr:nvSpPr>
        <xdr:cNvPr id="207" name="n_3mainValue【体育館・プール】&#10;有形固定資産減価償却率"/>
        <xdr:cNvSpPr txBox="1"/>
      </xdr:nvSpPr>
      <xdr:spPr>
        <a:xfrm>
          <a:off x="18167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32402</xdr:rowOff>
    </xdr:from>
    <xdr:ext cx="405111" cy="259045"/>
    <xdr:sp macro="" textlink="">
      <xdr:nvSpPr>
        <xdr:cNvPr id="208" name="n_4mainValue【体育館・プール】&#10;有形固定資産減価償却率"/>
        <xdr:cNvSpPr txBox="1"/>
      </xdr:nvSpPr>
      <xdr:spPr>
        <a:xfrm>
          <a:off x="927744"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113047</xdr:rowOff>
    </xdr:from>
    <xdr:ext cx="469744" cy="259045"/>
    <xdr:sp macro="" textlink="">
      <xdr:nvSpPr>
        <xdr:cNvPr id="237" name="【体育館・プール】&#10;一人当たり面積平均値テキスト"/>
        <xdr:cNvSpPr txBox="1"/>
      </xdr:nvSpPr>
      <xdr:spPr>
        <a:xfrm>
          <a:off x="10515600" y="1040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8" name="フローチャート: 判断 237"/>
        <xdr:cNvSpPr/>
      </xdr:nvSpPr>
      <xdr:spPr>
        <a:xfrm>
          <a:off x="10426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21607</xdr:rowOff>
    </xdr:from>
    <xdr:ext cx="469744" cy="259045"/>
    <xdr:sp macro="" textlink="">
      <xdr:nvSpPr>
        <xdr:cNvPr id="240"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71120</xdr:rowOff>
    </xdr:from>
    <xdr:to>
      <xdr:col>46</xdr:col>
      <xdr:colOff>38100</xdr:colOff>
      <xdr:row>62</xdr:row>
      <xdr:rowOff>1270</xdr:rowOff>
    </xdr:to>
    <xdr:sp macro="" textlink="">
      <xdr:nvSpPr>
        <xdr:cNvPr id="241" name="フローチャート: 判断 240"/>
        <xdr:cNvSpPr/>
      </xdr:nvSpPr>
      <xdr:spPr>
        <a:xfrm>
          <a:off x="8699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17797</xdr:rowOff>
    </xdr:from>
    <xdr:ext cx="469744" cy="259045"/>
    <xdr:sp macro="" textlink="">
      <xdr:nvSpPr>
        <xdr:cNvPr id="242" name="n_2aveValue【体育館・プール】&#10;一人当たり面積"/>
        <xdr:cNvSpPr txBox="1"/>
      </xdr:nvSpPr>
      <xdr:spPr>
        <a:xfrm>
          <a:off x="8515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74930</xdr:rowOff>
    </xdr:from>
    <xdr:to>
      <xdr:col>41</xdr:col>
      <xdr:colOff>101600</xdr:colOff>
      <xdr:row>62</xdr:row>
      <xdr:rowOff>5080</xdr:rowOff>
    </xdr:to>
    <xdr:sp macro="" textlink="">
      <xdr:nvSpPr>
        <xdr:cNvPr id="243" name="フローチャート: 判断 242"/>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21607</xdr:rowOff>
    </xdr:from>
    <xdr:ext cx="469744" cy="259045"/>
    <xdr:sp macro="" textlink="">
      <xdr:nvSpPr>
        <xdr:cNvPr id="244"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82550</xdr:rowOff>
    </xdr:from>
    <xdr:to>
      <xdr:col>36</xdr:col>
      <xdr:colOff>165100</xdr:colOff>
      <xdr:row>62</xdr:row>
      <xdr:rowOff>12700</xdr:rowOff>
    </xdr:to>
    <xdr:sp macro="" textlink="">
      <xdr:nvSpPr>
        <xdr:cNvPr id="245" name="フローチャート: 判断 244"/>
        <xdr:cNvSpPr/>
      </xdr:nvSpPr>
      <xdr:spPr>
        <a:xfrm>
          <a:off x="6921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60</xdr:row>
      <xdr:rowOff>29227</xdr:rowOff>
    </xdr:from>
    <xdr:ext cx="469744" cy="259045"/>
    <xdr:sp macro="" textlink="">
      <xdr:nvSpPr>
        <xdr:cNvPr id="246" name="n_4aveValue【体育館・プール】&#10;一人当たり面積"/>
        <xdr:cNvSpPr txBox="1"/>
      </xdr:nvSpPr>
      <xdr:spPr>
        <a:xfrm>
          <a:off x="6737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7" name="テキスト ボックス 24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8" name="テキスト ボックス 24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9" name="テキスト ボックス 24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0" name="テキスト ボックス 24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1" name="テキスト ボックス 25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74930</xdr:rowOff>
    </xdr:from>
    <xdr:to>
      <xdr:col>55</xdr:col>
      <xdr:colOff>50800</xdr:colOff>
      <xdr:row>64</xdr:row>
      <xdr:rowOff>5080</xdr:rowOff>
    </xdr:to>
    <xdr:sp macro="" textlink="">
      <xdr:nvSpPr>
        <xdr:cNvPr id="252" name="楕円 251"/>
        <xdr:cNvSpPr/>
      </xdr:nvSpPr>
      <xdr:spPr>
        <a:xfrm>
          <a:off x="10426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161307</xdr:rowOff>
    </xdr:from>
    <xdr:ext cx="469744" cy="259045"/>
    <xdr:sp macro="" textlink="">
      <xdr:nvSpPr>
        <xdr:cNvPr id="253" name="【体育館・プール】&#10;一人当たり面積該当値テキスト"/>
        <xdr:cNvSpPr txBox="1"/>
      </xdr:nvSpPr>
      <xdr:spPr>
        <a:xfrm>
          <a:off x="10515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74930</xdr:rowOff>
    </xdr:from>
    <xdr:to>
      <xdr:col>50</xdr:col>
      <xdr:colOff>165100</xdr:colOff>
      <xdr:row>64</xdr:row>
      <xdr:rowOff>5080</xdr:rowOff>
    </xdr:to>
    <xdr:sp macro="" textlink="">
      <xdr:nvSpPr>
        <xdr:cNvPr id="254" name="楕円 253"/>
        <xdr:cNvSpPr/>
      </xdr:nvSpPr>
      <xdr:spPr>
        <a:xfrm>
          <a:off x="9588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125730</xdr:rowOff>
    </xdr:from>
    <xdr:to>
      <xdr:col>55</xdr:col>
      <xdr:colOff>0</xdr:colOff>
      <xdr:row>63</xdr:row>
      <xdr:rowOff>125730</xdr:rowOff>
    </xdr:to>
    <xdr:cxnSp macro="">
      <xdr:nvCxnSpPr>
        <xdr:cNvPr id="255" name="直線コネクタ 254"/>
        <xdr:cNvCxnSpPr/>
      </xdr:nvCxnSpPr>
      <xdr:spPr>
        <a:xfrm>
          <a:off x="9639300" y="1092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67310</xdr:rowOff>
    </xdr:from>
    <xdr:to>
      <xdr:col>46</xdr:col>
      <xdr:colOff>38100</xdr:colOff>
      <xdr:row>63</xdr:row>
      <xdr:rowOff>168910</xdr:rowOff>
    </xdr:to>
    <xdr:sp macro="" textlink="">
      <xdr:nvSpPr>
        <xdr:cNvPr id="256" name="楕円 255"/>
        <xdr:cNvSpPr/>
      </xdr:nvSpPr>
      <xdr:spPr>
        <a:xfrm>
          <a:off x="8699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118110</xdr:rowOff>
    </xdr:from>
    <xdr:to>
      <xdr:col>50</xdr:col>
      <xdr:colOff>114300</xdr:colOff>
      <xdr:row>63</xdr:row>
      <xdr:rowOff>125730</xdr:rowOff>
    </xdr:to>
    <xdr:cxnSp macro="">
      <xdr:nvCxnSpPr>
        <xdr:cNvPr id="257" name="直線コネクタ 256"/>
        <xdr:cNvCxnSpPr/>
      </xdr:nvCxnSpPr>
      <xdr:spPr>
        <a:xfrm>
          <a:off x="8750300" y="10919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101600</xdr:rowOff>
    </xdr:from>
    <xdr:to>
      <xdr:col>41</xdr:col>
      <xdr:colOff>101600</xdr:colOff>
      <xdr:row>64</xdr:row>
      <xdr:rowOff>31750</xdr:rowOff>
    </xdr:to>
    <xdr:sp macro="" textlink="">
      <xdr:nvSpPr>
        <xdr:cNvPr id="258" name="楕円 257"/>
        <xdr:cNvSpPr/>
      </xdr:nvSpPr>
      <xdr:spPr>
        <a:xfrm>
          <a:off x="7810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118110</xdr:rowOff>
    </xdr:from>
    <xdr:to>
      <xdr:col>45</xdr:col>
      <xdr:colOff>177800</xdr:colOff>
      <xdr:row>63</xdr:row>
      <xdr:rowOff>152400</xdr:rowOff>
    </xdr:to>
    <xdr:cxnSp macro="">
      <xdr:nvCxnSpPr>
        <xdr:cNvPr id="259" name="直線コネクタ 258"/>
        <xdr:cNvCxnSpPr/>
      </xdr:nvCxnSpPr>
      <xdr:spPr>
        <a:xfrm flipV="1">
          <a:off x="7861300" y="10919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101600</xdr:rowOff>
    </xdr:from>
    <xdr:to>
      <xdr:col>36</xdr:col>
      <xdr:colOff>165100</xdr:colOff>
      <xdr:row>64</xdr:row>
      <xdr:rowOff>31750</xdr:rowOff>
    </xdr:to>
    <xdr:sp macro="" textlink="">
      <xdr:nvSpPr>
        <xdr:cNvPr id="260" name="楕円 259"/>
        <xdr:cNvSpPr/>
      </xdr:nvSpPr>
      <xdr:spPr>
        <a:xfrm>
          <a:off x="6921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152400</xdr:rowOff>
    </xdr:from>
    <xdr:to>
      <xdr:col>41</xdr:col>
      <xdr:colOff>50800</xdr:colOff>
      <xdr:row>63</xdr:row>
      <xdr:rowOff>152400</xdr:rowOff>
    </xdr:to>
    <xdr:cxnSp macro="">
      <xdr:nvCxnSpPr>
        <xdr:cNvPr id="261" name="直線コネクタ 260"/>
        <xdr:cNvCxnSpPr/>
      </xdr:nvCxnSpPr>
      <xdr:spPr>
        <a:xfrm>
          <a:off x="6972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167657</xdr:rowOff>
    </xdr:from>
    <xdr:ext cx="469744" cy="259045"/>
    <xdr:sp macro="" textlink="">
      <xdr:nvSpPr>
        <xdr:cNvPr id="262" name="n_1mainValue【体育館・プール】&#10;一人当たり面積"/>
        <xdr:cNvSpPr txBox="1"/>
      </xdr:nvSpPr>
      <xdr:spPr>
        <a:xfrm>
          <a:off x="9391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160037</xdr:rowOff>
    </xdr:from>
    <xdr:ext cx="469744" cy="259045"/>
    <xdr:sp macro="" textlink="">
      <xdr:nvSpPr>
        <xdr:cNvPr id="263" name="n_2mainValue【体育館・プール】&#10;一人当たり面積"/>
        <xdr:cNvSpPr txBox="1"/>
      </xdr:nvSpPr>
      <xdr:spPr>
        <a:xfrm>
          <a:off x="8515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22877</xdr:rowOff>
    </xdr:from>
    <xdr:ext cx="469744" cy="259045"/>
    <xdr:sp macro="" textlink="">
      <xdr:nvSpPr>
        <xdr:cNvPr id="264" name="n_3mainValue【体育館・プール】&#10;一人当たり面積"/>
        <xdr:cNvSpPr txBox="1"/>
      </xdr:nvSpPr>
      <xdr:spPr>
        <a:xfrm>
          <a:off x="7626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22877</xdr:rowOff>
    </xdr:from>
    <xdr:ext cx="469744" cy="259045"/>
    <xdr:sp macro="" textlink="">
      <xdr:nvSpPr>
        <xdr:cNvPr id="265" name="n_4mainValue【体育館・プール】&#10;一人当たり面積"/>
        <xdr:cNvSpPr txBox="1"/>
      </xdr:nvSpPr>
      <xdr:spPr>
        <a:xfrm>
          <a:off x="6737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127636</xdr:rowOff>
    </xdr:from>
    <xdr:to>
      <xdr:col>24</xdr:col>
      <xdr:colOff>62865</xdr:colOff>
      <xdr:row>108</xdr:row>
      <xdr:rowOff>87630</xdr:rowOff>
    </xdr:to>
    <xdr:cxnSp macro="">
      <xdr:nvCxnSpPr>
        <xdr:cNvPr id="306" name="直線コネクタ 305"/>
        <xdr:cNvCxnSpPr/>
      </xdr:nvCxnSpPr>
      <xdr:spPr>
        <a:xfrm flipV="1">
          <a:off x="4634865" y="17101186"/>
          <a:ext cx="0" cy="1503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307" name="【市民会館】&#10;有形固定資産減価償却率最小値テキスト"/>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308" name="直線コネクタ 307"/>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74313</xdr:rowOff>
    </xdr:from>
    <xdr:ext cx="405111" cy="259045"/>
    <xdr:sp macro="" textlink="">
      <xdr:nvSpPr>
        <xdr:cNvPr id="309" name="【市民会館】&#10;有形固定資産減価償却率最大値テキスト"/>
        <xdr:cNvSpPr txBox="1"/>
      </xdr:nvSpPr>
      <xdr:spPr>
        <a:xfrm>
          <a:off x="4673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127636</xdr:rowOff>
    </xdr:from>
    <xdr:to>
      <xdr:col>24</xdr:col>
      <xdr:colOff>152400</xdr:colOff>
      <xdr:row>99</xdr:row>
      <xdr:rowOff>127636</xdr:rowOff>
    </xdr:to>
    <xdr:cxnSp macro="">
      <xdr:nvCxnSpPr>
        <xdr:cNvPr id="310" name="直線コネクタ 309"/>
        <xdr:cNvCxnSpPr/>
      </xdr:nvCxnSpPr>
      <xdr:spPr>
        <a:xfrm>
          <a:off x="4546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99713</xdr:rowOff>
    </xdr:from>
    <xdr:ext cx="405111" cy="259045"/>
    <xdr:sp macro="" textlink="">
      <xdr:nvSpPr>
        <xdr:cNvPr id="311" name="【市民会館】&#10;有形固定資産減価償却率平均値テキスト"/>
        <xdr:cNvSpPr txBox="1"/>
      </xdr:nvSpPr>
      <xdr:spPr>
        <a:xfrm>
          <a:off x="4673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312" name="フローチャート: 判断 311"/>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313" name="フローチャート: 判断 312"/>
        <xdr:cNvSpPr/>
      </xdr:nvSpPr>
      <xdr:spPr>
        <a:xfrm>
          <a:off x="3746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12082</xdr:rowOff>
    </xdr:from>
    <xdr:ext cx="405111" cy="259045"/>
    <xdr:sp macro="" textlink="">
      <xdr:nvSpPr>
        <xdr:cNvPr id="314" name="n_1aveValue【市民会館】&#10;有形固定資産減価償却率"/>
        <xdr:cNvSpPr txBox="1"/>
      </xdr:nvSpPr>
      <xdr:spPr>
        <a:xfrm>
          <a:off x="3582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63500</xdr:rowOff>
    </xdr:from>
    <xdr:to>
      <xdr:col>15</xdr:col>
      <xdr:colOff>101600</xdr:colOff>
      <xdr:row>103</xdr:row>
      <xdr:rowOff>165100</xdr:rowOff>
    </xdr:to>
    <xdr:sp macro="" textlink="">
      <xdr:nvSpPr>
        <xdr:cNvPr id="315" name="フローチャート: 判断 314"/>
        <xdr:cNvSpPr/>
      </xdr:nvSpPr>
      <xdr:spPr>
        <a:xfrm>
          <a:off x="2857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10177</xdr:rowOff>
    </xdr:from>
    <xdr:ext cx="405111" cy="259045"/>
    <xdr:sp macro="" textlink="">
      <xdr:nvSpPr>
        <xdr:cNvPr id="316" name="n_2aveValue【市民会館】&#10;有形固定資産減価償却率"/>
        <xdr:cNvSpPr txBox="1"/>
      </xdr:nvSpPr>
      <xdr:spPr>
        <a:xfrm>
          <a:off x="2705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42545</xdr:rowOff>
    </xdr:from>
    <xdr:to>
      <xdr:col>10</xdr:col>
      <xdr:colOff>165100</xdr:colOff>
      <xdr:row>103</xdr:row>
      <xdr:rowOff>144145</xdr:rowOff>
    </xdr:to>
    <xdr:sp macro="" textlink="">
      <xdr:nvSpPr>
        <xdr:cNvPr id="317" name="フローチャート: 判断 316"/>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101</xdr:row>
      <xdr:rowOff>160672</xdr:rowOff>
    </xdr:from>
    <xdr:ext cx="405111" cy="259045"/>
    <xdr:sp macro="" textlink="">
      <xdr:nvSpPr>
        <xdr:cNvPr id="318" name="n_3aveValue【市民会館】&#10;有形固定資産減価償却率"/>
        <xdr:cNvSpPr txBox="1"/>
      </xdr:nvSpPr>
      <xdr:spPr>
        <a:xfrm>
          <a:off x="1816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40639</xdr:rowOff>
    </xdr:from>
    <xdr:to>
      <xdr:col>6</xdr:col>
      <xdr:colOff>38100</xdr:colOff>
      <xdr:row>103</xdr:row>
      <xdr:rowOff>142239</xdr:rowOff>
    </xdr:to>
    <xdr:sp macro="" textlink="">
      <xdr:nvSpPr>
        <xdr:cNvPr id="319" name="フローチャート: 判断 318"/>
        <xdr:cNvSpPr/>
      </xdr:nvSpPr>
      <xdr:spPr>
        <a:xfrm>
          <a:off x="1079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101</xdr:row>
      <xdr:rowOff>158766</xdr:rowOff>
    </xdr:from>
    <xdr:ext cx="405111" cy="259045"/>
    <xdr:sp macro="" textlink="">
      <xdr:nvSpPr>
        <xdr:cNvPr id="320" name="n_4aveValue【市民会館】&#10;有形固定資産減価償却率"/>
        <xdr:cNvSpPr txBox="1"/>
      </xdr:nvSpPr>
      <xdr:spPr>
        <a:xfrm>
          <a:off x="927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1" name="テキスト ボックス 3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2" name="テキスト ボックス 3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3" name="テキスト ボックス 3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4" name="テキスト ボックス 3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5" name="テキスト ボックス 3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166370</xdr:rowOff>
    </xdr:from>
    <xdr:to>
      <xdr:col>24</xdr:col>
      <xdr:colOff>114300</xdr:colOff>
      <xdr:row>106</xdr:row>
      <xdr:rowOff>96520</xdr:rowOff>
    </xdr:to>
    <xdr:sp macro="" textlink="">
      <xdr:nvSpPr>
        <xdr:cNvPr id="326" name="楕円 325"/>
        <xdr:cNvSpPr/>
      </xdr:nvSpPr>
      <xdr:spPr>
        <a:xfrm>
          <a:off x="4584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144797</xdr:rowOff>
    </xdr:from>
    <xdr:ext cx="405111" cy="259045"/>
    <xdr:sp macro="" textlink="">
      <xdr:nvSpPr>
        <xdr:cNvPr id="327" name="【市民会館】&#10;有形固定資産減価償却率該当値テキスト"/>
        <xdr:cNvSpPr txBox="1"/>
      </xdr:nvSpPr>
      <xdr:spPr>
        <a:xfrm>
          <a:off x="4673600"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124461</xdr:rowOff>
    </xdr:from>
    <xdr:to>
      <xdr:col>20</xdr:col>
      <xdr:colOff>38100</xdr:colOff>
      <xdr:row>106</xdr:row>
      <xdr:rowOff>54611</xdr:rowOff>
    </xdr:to>
    <xdr:sp macro="" textlink="">
      <xdr:nvSpPr>
        <xdr:cNvPr id="328" name="楕円 327"/>
        <xdr:cNvSpPr/>
      </xdr:nvSpPr>
      <xdr:spPr>
        <a:xfrm>
          <a:off x="3746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3811</xdr:rowOff>
    </xdr:from>
    <xdr:to>
      <xdr:col>24</xdr:col>
      <xdr:colOff>63500</xdr:colOff>
      <xdr:row>106</xdr:row>
      <xdr:rowOff>45720</xdr:rowOff>
    </xdr:to>
    <xdr:cxnSp macro="">
      <xdr:nvCxnSpPr>
        <xdr:cNvPr id="329" name="直線コネクタ 328"/>
        <xdr:cNvCxnSpPr/>
      </xdr:nvCxnSpPr>
      <xdr:spPr>
        <a:xfrm>
          <a:off x="3797300" y="181775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80645</xdr:rowOff>
    </xdr:from>
    <xdr:to>
      <xdr:col>15</xdr:col>
      <xdr:colOff>101600</xdr:colOff>
      <xdr:row>106</xdr:row>
      <xdr:rowOff>10795</xdr:rowOff>
    </xdr:to>
    <xdr:sp macro="" textlink="">
      <xdr:nvSpPr>
        <xdr:cNvPr id="330" name="楕円 329"/>
        <xdr:cNvSpPr/>
      </xdr:nvSpPr>
      <xdr:spPr>
        <a:xfrm>
          <a:off x="2857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131445</xdr:rowOff>
    </xdr:from>
    <xdr:to>
      <xdr:col>19</xdr:col>
      <xdr:colOff>177800</xdr:colOff>
      <xdr:row>106</xdr:row>
      <xdr:rowOff>3811</xdr:rowOff>
    </xdr:to>
    <xdr:cxnSp macro="">
      <xdr:nvCxnSpPr>
        <xdr:cNvPr id="331" name="直線コネクタ 330"/>
        <xdr:cNvCxnSpPr/>
      </xdr:nvCxnSpPr>
      <xdr:spPr>
        <a:xfrm>
          <a:off x="2908300" y="181336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63500</xdr:rowOff>
    </xdr:from>
    <xdr:to>
      <xdr:col>10</xdr:col>
      <xdr:colOff>165100</xdr:colOff>
      <xdr:row>105</xdr:row>
      <xdr:rowOff>165100</xdr:rowOff>
    </xdr:to>
    <xdr:sp macro="" textlink="">
      <xdr:nvSpPr>
        <xdr:cNvPr id="332" name="楕円 331"/>
        <xdr:cNvSpPr/>
      </xdr:nvSpPr>
      <xdr:spPr>
        <a:xfrm>
          <a:off x="1968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114300</xdr:rowOff>
    </xdr:from>
    <xdr:to>
      <xdr:col>15</xdr:col>
      <xdr:colOff>50800</xdr:colOff>
      <xdr:row>105</xdr:row>
      <xdr:rowOff>131445</xdr:rowOff>
    </xdr:to>
    <xdr:cxnSp macro="">
      <xdr:nvCxnSpPr>
        <xdr:cNvPr id="333" name="直線コネクタ 332"/>
        <xdr:cNvCxnSpPr/>
      </xdr:nvCxnSpPr>
      <xdr:spPr>
        <a:xfrm>
          <a:off x="2019300" y="181165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154939</xdr:rowOff>
    </xdr:from>
    <xdr:to>
      <xdr:col>6</xdr:col>
      <xdr:colOff>38100</xdr:colOff>
      <xdr:row>106</xdr:row>
      <xdr:rowOff>85089</xdr:rowOff>
    </xdr:to>
    <xdr:sp macro="" textlink="">
      <xdr:nvSpPr>
        <xdr:cNvPr id="334" name="楕円 333"/>
        <xdr:cNvSpPr/>
      </xdr:nvSpPr>
      <xdr:spPr>
        <a:xfrm>
          <a:off x="1079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114300</xdr:rowOff>
    </xdr:from>
    <xdr:to>
      <xdr:col>10</xdr:col>
      <xdr:colOff>114300</xdr:colOff>
      <xdr:row>106</xdr:row>
      <xdr:rowOff>34289</xdr:rowOff>
    </xdr:to>
    <xdr:cxnSp macro="">
      <xdr:nvCxnSpPr>
        <xdr:cNvPr id="335" name="直線コネクタ 334"/>
        <xdr:cNvCxnSpPr/>
      </xdr:nvCxnSpPr>
      <xdr:spPr>
        <a:xfrm flipV="1">
          <a:off x="1130300" y="181165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45738</xdr:rowOff>
    </xdr:from>
    <xdr:ext cx="405111" cy="259045"/>
    <xdr:sp macro="" textlink="">
      <xdr:nvSpPr>
        <xdr:cNvPr id="336" name="n_1mainValue【市民会館】&#10;有形固定資産減価償却率"/>
        <xdr:cNvSpPr txBox="1"/>
      </xdr:nvSpPr>
      <xdr:spPr>
        <a:xfrm>
          <a:off x="35820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1922</xdr:rowOff>
    </xdr:from>
    <xdr:ext cx="405111" cy="259045"/>
    <xdr:sp macro="" textlink="">
      <xdr:nvSpPr>
        <xdr:cNvPr id="337" name="n_2mainValue【市民会館】&#10;有形固定資産減価償却率"/>
        <xdr:cNvSpPr txBox="1"/>
      </xdr:nvSpPr>
      <xdr:spPr>
        <a:xfrm>
          <a:off x="2705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156227</xdr:rowOff>
    </xdr:from>
    <xdr:ext cx="405111" cy="259045"/>
    <xdr:sp macro="" textlink="">
      <xdr:nvSpPr>
        <xdr:cNvPr id="338" name="n_3mainValue【市民会館】&#10;有形固定資産減価償却率"/>
        <xdr:cNvSpPr txBox="1"/>
      </xdr:nvSpPr>
      <xdr:spPr>
        <a:xfrm>
          <a:off x="1816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76216</xdr:rowOff>
    </xdr:from>
    <xdr:ext cx="405111" cy="259045"/>
    <xdr:sp macro="" textlink="">
      <xdr:nvSpPr>
        <xdr:cNvPr id="339" name="n_4mainValue【市民会館】&#10;有形固定資産減価償却率"/>
        <xdr:cNvSpPr txBox="1"/>
      </xdr:nvSpPr>
      <xdr:spPr>
        <a:xfrm>
          <a:off x="927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108</xdr:row>
      <xdr:rowOff>3048</xdr:rowOff>
    </xdr:to>
    <xdr:cxnSp macro="">
      <xdr:nvCxnSpPr>
        <xdr:cNvPr id="361" name="直線コネクタ 360"/>
        <xdr:cNvCxnSpPr/>
      </xdr:nvCxnSpPr>
      <xdr:spPr>
        <a:xfrm flipV="1">
          <a:off x="10476865" y="1739950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364"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365" name="直線コネクタ 364"/>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100855</xdr:rowOff>
    </xdr:from>
    <xdr:ext cx="469744" cy="259045"/>
    <xdr:sp macro="" textlink="">
      <xdr:nvSpPr>
        <xdr:cNvPr id="366" name="【市民会館】&#10;一人当たり面積平均値テキスト"/>
        <xdr:cNvSpPr txBox="1"/>
      </xdr:nvSpPr>
      <xdr:spPr>
        <a:xfrm>
          <a:off x="10515600" y="17931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367" name="フローチャート: 判断 366"/>
        <xdr:cNvSpPr/>
      </xdr:nvSpPr>
      <xdr:spPr>
        <a:xfrm>
          <a:off x="104267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55118</xdr:rowOff>
    </xdr:from>
    <xdr:to>
      <xdr:col>50</xdr:col>
      <xdr:colOff>165100</xdr:colOff>
      <xdr:row>105</xdr:row>
      <xdr:rowOff>156718</xdr:rowOff>
    </xdr:to>
    <xdr:sp macro="" textlink="">
      <xdr:nvSpPr>
        <xdr:cNvPr id="368" name="フローチャート: 判断 367"/>
        <xdr:cNvSpPr/>
      </xdr:nvSpPr>
      <xdr:spPr>
        <a:xfrm>
          <a:off x="9588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1795</xdr:rowOff>
    </xdr:from>
    <xdr:ext cx="469744" cy="259045"/>
    <xdr:sp macro="" textlink="">
      <xdr:nvSpPr>
        <xdr:cNvPr id="369" name="n_1aveValue【市民会館】&#10;一人当たり面積"/>
        <xdr:cNvSpPr txBox="1"/>
      </xdr:nvSpPr>
      <xdr:spPr>
        <a:xfrm>
          <a:off x="93917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41402</xdr:rowOff>
    </xdr:from>
    <xdr:to>
      <xdr:col>46</xdr:col>
      <xdr:colOff>38100</xdr:colOff>
      <xdr:row>105</xdr:row>
      <xdr:rowOff>143002</xdr:rowOff>
    </xdr:to>
    <xdr:sp macro="" textlink="">
      <xdr:nvSpPr>
        <xdr:cNvPr id="370" name="フローチャート: 判断 369"/>
        <xdr:cNvSpPr/>
      </xdr:nvSpPr>
      <xdr:spPr>
        <a:xfrm>
          <a:off x="8699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159529</xdr:rowOff>
    </xdr:from>
    <xdr:ext cx="469744" cy="259045"/>
    <xdr:sp macro="" textlink="">
      <xdr:nvSpPr>
        <xdr:cNvPr id="371" name="n_2aveValue【市民会館】&#10;一人当たり面積"/>
        <xdr:cNvSpPr txBox="1"/>
      </xdr:nvSpPr>
      <xdr:spPr>
        <a:xfrm>
          <a:off x="8515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41402</xdr:rowOff>
    </xdr:from>
    <xdr:to>
      <xdr:col>41</xdr:col>
      <xdr:colOff>101600</xdr:colOff>
      <xdr:row>105</xdr:row>
      <xdr:rowOff>143002</xdr:rowOff>
    </xdr:to>
    <xdr:sp macro="" textlink="">
      <xdr:nvSpPr>
        <xdr:cNvPr id="372" name="フローチャート: 判断 371"/>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159529</xdr:rowOff>
    </xdr:from>
    <xdr:ext cx="469744" cy="259045"/>
    <xdr:sp macro="" textlink="">
      <xdr:nvSpPr>
        <xdr:cNvPr id="373" name="n_3aveValue【市民会館】&#10;一人当たり面積"/>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41402</xdr:rowOff>
    </xdr:from>
    <xdr:to>
      <xdr:col>36</xdr:col>
      <xdr:colOff>165100</xdr:colOff>
      <xdr:row>105</xdr:row>
      <xdr:rowOff>143002</xdr:rowOff>
    </xdr:to>
    <xdr:sp macro="" textlink="">
      <xdr:nvSpPr>
        <xdr:cNvPr id="374" name="フローチャート: 判断 373"/>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103</xdr:row>
      <xdr:rowOff>159529</xdr:rowOff>
    </xdr:from>
    <xdr:ext cx="469744" cy="259045"/>
    <xdr:sp macro="" textlink="">
      <xdr:nvSpPr>
        <xdr:cNvPr id="375" name="n_4aveValue【市民会館】&#10;一人当たり面積"/>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13970</xdr:rowOff>
    </xdr:from>
    <xdr:to>
      <xdr:col>55</xdr:col>
      <xdr:colOff>50800</xdr:colOff>
      <xdr:row>107</xdr:row>
      <xdr:rowOff>115570</xdr:rowOff>
    </xdr:to>
    <xdr:sp macro="" textlink="">
      <xdr:nvSpPr>
        <xdr:cNvPr id="381" name="楕円 380"/>
        <xdr:cNvSpPr/>
      </xdr:nvSpPr>
      <xdr:spPr>
        <a:xfrm>
          <a:off x="10426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100347</xdr:rowOff>
    </xdr:from>
    <xdr:ext cx="469744" cy="259045"/>
    <xdr:sp macro="" textlink="">
      <xdr:nvSpPr>
        <xdr:cNvPr id="382" name="【市民会館】&#10;一人当たり面積該当値テキスト"/>
        <xdr:cNvSpPr txBox="1"/>
      </xdr:nvSpPr>
      <xdr:spPr>
        <a:xfrm>
          <a:off x="10515600"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xdr:rowOff>
    </xdr:from>
    <xdr:to>
      <xdr:col>50</xdr:col>
      <xdr:colOff>165100</xdr:colOff>
      <xdr:row>107</xdr:row>
      <xdr:rowOff>110998</xdr:rowOff>
    </xdr:to>
    <xdr:sp macro="" textlink="">
      <xdr:nvSpPr>
        <xdr:cNvPr id="383" name="楕円 382"/>
        <xdr:cNvSpPr/>
      </xdr:nvSpPr>
      <xdr:spPr>
        <a:xfrm>
          <a:off x="9588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60198</xdr:rowOff>
    </xdr:from>
    <xdr:to>
      <xdr:col>55</xdr:col>
      <xdr:colOff>0</xdr:colOff>
      <xdr:row>107</xdr:row>
      <xdr:rowOff>64770</xdr:rowOff>
    </xdr:to>
    <xdr:cxnSp macro="">
      <xdr:nvCxnSpPr>
        <xdr:cNvPr id="384" name="直線コネクタ 383"/>
        <xdr:cNvCxnSpPr/>
      </xdr:nvCxnSpPr>
      <xdr:spPr>
        <a:xfrm>
          <a:off x="9639300" y="18405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xdr:rowOff>
    </xdr:from>
    <xdr:to>
      <xdr:col>46</xdr:col>
      <xdr:colOff>38100</xdr:colOff>
      <xdr:row>107</xdr:row>
      <xdr:rowOff>110998</xdr:rowOff>
    </xdr:to>
    <xdr:sp macro="" textlink="">
      <xdr:nvSpPr>
        <xdr:cNvPr id="385" name="楕円 384"/>
        <xdr:cNvSpPr/>
      </xdr:nvSpPr>
      <xdr:spPr>
        <a:xfrm>
          <a:off x="8699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60198</xdr:rowOff>
    </xdr:from>
    <xdr:to>
      <xdr:col>50</xdr:col>
      <xdr:colOff>114300</xdr:colOff>
      <xdr:row>107</xdr:row>
      <xdr:rowOff>60198</xdr:rowOff>
    </xdr:to>
    <xdr:cxnSp macro="">
      <xdr:nvCxnSpPr>
        <xdr:cNvPr id="386" name="直線コネクタ 385"/>
        <xdr:cNvCxnSpPr/>
      </xdr:nvCxnSpPr>
      <xdr:spPr>
        <a:xfrm>
          <a:off x="8750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xdr:rowOff>
    </xdr:from>
    <xdr:to>
      <xdr:col>41</xdr:col>
      <xdr:colOff>101600</xdr:colOff>
      <xdr:row>107</xdr:row>
      <xdr:rowOff>110998</xdr:rowOff>
    </xdr:to>
    <xdr:sp macro="" textlink="">
      <xdr:nvSpPr>
        <xdr:cNvPr id="387" name="楕円 386"/>
        <xdr:cNvSpPr/>
      </xdr:nvSpPr>
      <xdr:spPr>
        <a:xfrm>
          <a:off x="7810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60198</xdr:rowOff>
    </xdr:from>
    <xdr:to>
      <xdr:col>45</xdr:col>
      <xdr:colOff>177800</xdr:colOff>
      <xdr:row>107</xdr:row>
      <xdr:rowOff>60198</xdr:rowOff>
    </xdr:to>
    <xdr:cxnSp macro="">
      <xdr:nvCxnSpPr>
        <xdr:cNvPr id="388" name="直線コネクタ 387"/>
        <xdr:cNvCxnSpPr/>
      </xdr:nvCxnSpPr>
      <xdr:spPr>
        <a:xfrm>
          <a:off x="7861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xdr:rowOff>
    </xdr:from>
    <xdr:to>
      <xdr:col>36</xdr:col>
      <xdr:colOff>165100</xdr:colOff>
      <xdr:row>107</xdr:row>
      <xdr:rowOff>110998</xdr:rowOff>
    </xdr:to>
    <xdr:sp macro="" textlink="">
      <xdr:nvSpPr>
        <xdr:cNvPr id="389" name="楕円 388"/>
        <xdr:cNvSpPr/>
      </xdr:nvSpPr>
      <xdr:spPr>
        <a:xfrm>
          <a:off x="6921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60198</xdr:rowOff>
    </xdr:from>
    <xdr:to>
      <xdr:col>41</xdr:col>
      <xdr:colOff>50800</xdr:colOff>
      <xdr:row>107</xdr:row>
      <xdr:rowOff>60198</xdr:rowOff>
    </xdr:to>
    <xdr:cxnSp macro="">
      <xdr:nvCxnSpPr>
        <xdr:cNvPr id="390" name="直線コネクタ 389"/>
        <xdr:cNvCxnSpPr/>
      </xdr:nvCxnSpPr>
      <xdr:spPr>
        <a:xfrm>
          <a:off x="6972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102125</xdr:rowOff>
    </xdr:from>
    <xdr:ext cx="469744" cy="259045"/>
    <xdr:sp macro="" textlink="">
      <xdr:nvSpPr>
        <xdr:cNvPr id="391" name="n_1mainValue【市民会館】&#10;一人当たり面積"/>
        <xdr:cNvSpPr txBox="1"/>
      </xdr:nvSpPr>
      <xdr:spPr>
        <a:xfrm>
          <a:off x="93917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102125</xdr:rowOff>
    </xdr:from>
    <xdr:ext cx="469744" cy="259045"/>
    <xdr:sp macro="" textlink="">
      <xdr:nvSpPr>
        <xdr:cNvPr id="392" name="n_2mainValue【市民会館】&#10;一人当たり面積"/>
        <xdr:cNvSpPr txBox="1"/>
      </xdr:nvSpPr>
      <xdr:spPr>
        <a:xfrm>
          <a:off x="8515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102125</xdr:rowOff>
    </xdr:from>
    <xdr:ext cx="469744" cy="259045"/>
    <xdr:sp macro="" textlink="">
      <xdr:nvSpPr>
        <xdr:cNvPr id="393" name="n_3mainValue【市民会館】&#10;一人当たり面積"/>
        <xdr:cNvSpPr txBox="1"/>
      </xdr:nvSpPr>
      <xdr:spPr>
        <a:xfrm>
          <a:off x="7626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102125</xdr:rowOff>
    </xdr:from>
    <xdr:ext cx="469744" cy="259045"/>
    <xdr:sp macro="" textlink="">
      <xdr:nvSpPr>
        <xdr:cNvPr id="394" name="n_4mainValue【市民会館】&#10;一人当たり面積"/>
        <xdr:cNvSpPr txBox="1"/>
      </xdr:nvSpPr>
      <xdr:spPr>
        <a:xfrm>
          <a:off x="6737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420" name="直線コネクタ 419"/>
        <xdr:cNvCxnSpPr/>
      </xdr:nvCxnSpPr>
      <xdr:spPr>
        <a:xfrm flipV="1">
          <a:off x="16318864" y="580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421" name="【一般廃棄物処理施設】&#10;有形固定資産減価償却率最小値テキスト"/>
        <xdr:cNvSpPr txBox="1"/>
      </xdr:nvSpPr>
      <xdr:spPr>
        <a:xfrm>
          <a:off x="16357600" y="727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422" name="直線コネクタ 421"/>
        <xdr:cNvCxnSpPr/>
      </xdr:nvCxnSpPr>
      <xdr:spPr>
        <a:xfrm>
          <a:off x="16230600" y="727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423" name="【一般廃棄物処理施設】&#10;有形固定資産減価償却率最大値テキスト"/>
        <xdr:cNvSpPr txBox="1"/>
      </xdr:nvSpPr>
      <xdr:spPr>
        <a:xfrm>
          <a:off x="16357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24" name="直線コネクタ 423"/>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154412</xdr:rowOff>
    </xdr:from>
    <xdr:ext cx="405111" cy="259045"/>
    <xdr:sp macro="" textlink="">
      <xdr:nvSpPr>
        <xdr:cNvPr id="425" name="【一般廃棄物処理施設】&#10;有形固定資産減価償却率平均値テキスト"/>
        <xdr:cNvSpPr txBox="1"/>
      </xdr:nvSpPr>
      <xdr:spPr>
        <a:xfrm>
          <a:off x="16357600" y="6498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426" name="フローチャート: 判断 425"/>
        <xdr:cNvSpPr/>
      </xdr:nvSpPr>
      <xdr:spPr>
        <a:xfrm>
          <a:off x="162687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27" name="フローチャート: 判断 426"/>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74947</xdr:rowOff>
    </xdr:from>
    <xdr:ext cx="405111" cy="259045"/>
    <xdr:sp macro="" textlink="">
      <xdr:nvSpPr>
        <xdr:cNvPr id="428" name="n_1aveValue【一般廃棄物処理施設】&#10;有形固定資産減価償却率"/>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146231</xdr:rowOff>
    </xdr:from>
    <xdr:to>
      <xdr:col>76</xdr:col>
      <xdr:colOff>165100</xdr:colOff>
      <xdr:row>39</xdr:row>
      <xdr:rowOff>76381</xdr:rowOff>
    </xdr:to>
    <xdr:sp macro="" textlink="">
      <xdr:nvSpPr>
        <xdr:cNvPr id="429" name="フローチャート: 判断 428"/>
        <xdr:cNvSpPr/>
      </xdr:nvSpPr>
      <xdr:spPr>
        <a:xfrm>
          <a:off x="14541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92908</xdr:rowOff>
    </xdr:from>
    <xdr:ext cx="405111" cy="259045"/>
    <xdr:sp macro="" textlink="">
      <xdr:nvSpPr>
        <xdr:cNvPr id="430" name="n_2aveValue【一般廃棄物処理施設】&#10;有形固定資産減価償却率"/>
        <xdr:cNvSpPr txBox="1"/>
      </xdr:nvSpPr>
      <xdr:spPr>
        <a:xfrm>
          <a:off x="143897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160927</xdr:rowOff>
    </xdr:from>
    <xdr:to>
      <xdr:col>72</xdr:col>
      <xdr:colOff>38100</xdr:colOff>
      <xdr:row>39</xdr:row>
      <xdr:rowOff>91077</xdr:rowOff>
    </xdr:to>
    <xdr:sp macro="" textlink="">
      <xdr:nvSpPr>
        <xdr:cNvPr id="431" name="フローチャート: 判断 430"/>
        <xdr:cNvSpPr/>
      </xdr:nvSpPr>
      <xdr:spPr>
        <a:xfrm>
          <a:off x="13652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107604</xdr:rowOff>
    </xdr:from>
    <xdr:ext cx="405111" cy="259045"/>
    <xdr:sp macro="" textlink="">
      <xdr:nvSpPr>
        <xdr:cNvPr id="432" name="n_3aveValue【一般廃棄物処理施設】&#10;有形固定資産減価償却率"/>
        <xdr:cNvSpPr txBox="1"/>
      </xdr:nvSpPr>
      <xdr:spPr>
        <a:xfrm>
          <a:off x="13500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74385</xdr:rowOff>
    </xdr:from>
    <xdr:to>
      <xdr:col>67</xdr:col>
      <xdr:colOff>101600</xdr:colOff>
      <xdr:row>40</xdr:row>
      <xdr:rowOff>4535</xdr:rowOff>
    </xdr:to>
    <xdr:sp macro="" textlink="">
      <xdr:nvSpPr>
        <xdr:cNvPr id="433" name="フローチャート: 判断 432"/>
        <xdr:cNvSpPr/>
      </xdr:nvSpPr>
      <xdr:spPr>
        <a:xfrm>
          <a:off x="12763500" y="676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39</xdr:row>
      <xdr:rowOff>167112</xdr:rowOff>
    </xdr:from>
    <xdr:ext cx="405111" cy="259045"/>
    <xdr:sp macro="" textlink="">
      <xdr:nvSpPr>
        <xdr:cNvPr id="434" name="n_4aveValue【一般廃棄物処理施設】&#10;有形固定資産減価償却率"/>
        <xdr:cNvSpPr txBox="1"/>
      </xdr:nvSpPr>
      <xdr:spPr>
        <a:xfrm>
          <a:off x="12611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5" name="テキスト ボックス 4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89081</xdr:rowOff>
    </xdr:from>
    <xdr:to>
      <xdr:col>85</xdr:col>
      <xdr:colOff>177800</xdr:colOff>
      <xdr:row>40</xdr:row>
      <xdr:rowOff>19231</xdr:rowOff>
    </xdr:to>
    <xdr:sp macro="" textlink="">
      <xdr:nvSpPr>
        <xdr:cNvPr id="440" name="楕円 439"/>
        <xdr:cNvSpPr/>
      </xdr:nvSpPr>
      <xdr:spPr>
        <a:xfrm>
          <a:off x="162687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67508</xdr:rowOff>
    </xdr:from>
    <xdr:ext cx="405111" cy="259045"/>
    <xdr:sp macro="" textlink="">
      <xdr:nvSpPr>
        <xdr:cNvPr id="441" name="【一般廃棄物処理施設】&#10;有形固定資産減価償却率該当値テキスト"/>
        <xdr:cNvSpPr txBox="1"/>
      </xdr:nvSpPr>
      <xdr:spPr>
        <a:xfrm>
          <a:off x="16357600"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79284</xdr:rowOff>
    </xdr:from>
    <xdr:to>
      <xdr:col>81</xdr:col>
      <xdr:colOff>101600</xdr:colOff>
      <xdr:row>40</xdr:row>
      <xdr:rowOff>9434</xdr:rowOff>
    </xdr:to>
    <xdr:sp macro="" textlink="">
      <xdr:nvSpPr>
        <xdr:cNvPr id="442" name="楕円 441"/>
        <xdr:cNvSpPr/>
      </xdr:nvSpPr>
      <xdr:spPr>
        <a:xfrm>
          <a:off x="15430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130084</xdr:rowOff>
    </xdr:from>
    <xdr:to>
      <xdr:col>85</xdr:col>
      <xdr:colOff>127000</xdr:colOff>
      <xdr:row>39</xdr:row>
      <xdr:rowOff>139881</xdr:rowOff>
    </xdr:to>
    <xdr:cxnSp macro="">
      <xdr:nvCxnSpPr>
        <xdr:cNvPr id="443" name="直線コネクタ 442"/>
        <xdr:cNvCxnSpPr/>
      </xdr:nvCxnSpPr>
      <xdr:spPr>
        <a:xfrm>
          <a:off x="15481300" y="681663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76019</xdr:rowOff>
    </xdr:from>
    <xdr:to>
      <xdr:col>76</xdr:col>
      <xdr:colOff>165100</xdr:colOff>
      <xdr:row>40</xdr:row>
      <xdr:rowOff>6169</xdr:rowOff>
    </xdr:to>
    <xdr:sp macro="" textlink="">
      <xdr:nvSpPr>
        <xdr:cNvPr id="444" name="楕円 443"/>
        <xdr:cNvSpPr/>
      </xdr:nvSpPr>
      <xdr:spPr>
        <a:xfrm>
          <a:off x="14541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126819</xdr:rowOff>
    </xdr:from>
    <xdr:to>
      <xdr:col>81</xdr:col>
      <xdr:colOff>50800</xdr:colOff>
      <xdr:row>39</xdr:row>
      <xdr:rowOff>130084</xdr:rowOff>
    </xdr:to>
    <xdr:cxnSp macro="">
      <xdr:nvCxnSpPr>
        <xdr:cNvPr id="445" name="直線コネクタ 444"/>
        <xdr:cNvCxnSpPr/>
      </xdr:nvCxnSpPr>
      <xdr:spPr>
        <a:xfrm>
          <a:off x="14592300" y="68133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72753</xdr:rowOff>
    </xdr:from>
    <xdr:to>
      <xdr:col>72</xdr:col>
      <xdr:colOff>38100</xdr:colOff>
      <xdr:row>40</xdr:row>
      <xdr:rowOff>2903</xdr:rowOff>
    </xdr:to>
    <xdr:sp macro="" textlink="">
      <xdr:nvSpPr>
        <xdr:cNvPr id="446" name="楕円 445"/>
        <xdr:cNvSpPr/>
      </xdr:nvSpPr>
      <xdr:spPr>
        <a:xfrm>
          <a:off x="13652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123553</xdr:rowOff>
    </xdr:from>
    <xdr:to>
      <xdr:col>76</xdr:col>
      <xdr:colOff>114300</xdr:colOff>
      <xdr:row>39</xdr:row>
      <xdr:rowOff>126819</xdr:rowOff>
    </xdr:to>
    <xdr:cxnSp macro="">
      <xdr:nvCxnSpPr>
        <xdr:cNvPr id="447" name="直線コネクタ 446"/>
        <xdr:cNvCxnSpPr/>
      </xdr:nvCxnSpPr>
      <xdr:spPr>
        <a:xfrm>
          <a:off x="13703300" y="68101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51526</xdr:rowOff>
    </xdr:from>
    <xdr:to>
      <xdr:col>67</xdr:col>
      <xdr:colOff>101600</xdr:colOff>
      <xdr:row>39</xdr:row>
      <xdr:rowOff>153126</xdr:rowOff>
    </xdr:to>
    <xdr:sp macro="" textlink="">
      <xdr:nvSpPr>
        <xdr:cNvPr id="448" name="楕円 447"/>
        <xdr:cNvSpPr/>
      </xdr:nvSpPr>
      <xdr:spPr>
        <a:xfrm>
          <a:off x="12763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102326</xdr:rowOff>
    </xdr:from>
    <xdr:to>
      <xdr:col>71</xdr:col>
      <xdr:colOff>177800</xdr:colOff>
      <xdr:row>39</xdr:row>
      <xdr:rowOff>123553</xdr:rowOff>
    </xdr:to>
    <xdr:cxnSp macro="">
      <xdr:nvCxnSpPr>
        <xdr:cNvPr id="449" name="直線コネクタ 448"/>
        <xdr:cNvCxnSpPr/>
      </xdr:nvCxnSpPr>
      <xdr:spPr>
        <a:xfrm>
          <a:off x="12814300" y="678887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561</xdr:rowOff>
    </xdr:from>
    <xdr:ext cx="405111" cy="259045"/>
    <xdr:sp macro="" textlink="">
      <xdr:nvSpPr>
        <xdr:cNvPr id="450" name="n_1mainValue【一般廃棄物処理施設】&#10;有形固定資産減価償却率"/>
        <xdr:cNvSpPr txBox="1"/>
      </xdr:nvSpPr>
      <xdr:spPr>
        <a:xfrm>
          <a:off x="152660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168746</xdr:rowOff>
    </xdr:from>
    <xdr:ext cx="405111" cy="259045"/>
    <xdr:sp macro="" textlink="">
      <xdr:nvSpPr>
        <xdr:cNvPr id="451" name="n_2mainValue【一般廃棄物処理施設】&#10;有形固定資産減価償却率"/>
        <xdr:cNvSpPr txBox="1"/>
      </xdr:nvSpPr>
      <xdr:spPr>
        <a:xfrm>
          <a:off x="14389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165480</xdr:rowOff>
    </xdr:from>
    <xdr:ext cx="405111" cy="259045"/>
    <xdr:sp macro="" textlink="">
      <xdr:nvSpPr>
        <xdr:cNvPr id="452" name="n_3mainValue【一般廃棄物処理施設】&#10;有形固定資産減価償却率"/>
        <xdr:cNvSpPr txBox="1"/>
      </xdr:nvSpPr>
      <xdr:spPr>
        <a:xfrm>
          <a:off x="13500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169653</xdr:rowOff>
    </xdr:from>
    <xdr:ext cx="405111" cy="259045"/>
    <xdr:sp macro="" textlink="">
      <xdr:nvSpPr>
        <xdr:cNvPr id="453" name="n_4mainValue【一般廃棄物処理施設】&#10;有形固定資産減価償却率"/>
        <xdr:cNvSpPr txBox="1"/>
      </xdr:nvSpPr>
      <xdr:spPr>
        <a:xfrm>
          <a:off x="12611744" y="651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475" name="直線コネクタ 474"/>
        <xdr:cNvCxnSpPr/>
      </xdr:nvCxnSpPr>
      <xdr:spPr>
        <a:xfrm flipV="1">
          <a:off x="22160864" y="5817955"/>
          <a:ext cx="0" cy="131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476" name="【一般廃棄物処理施設】&#10;一人当たり有形固定資産（償却資産）額最小値テキスト"/>
        <xdr:cNvSpPr txBox="1"/>
      </xdr:nvSpPr>
      <xdr:spPr>
        <a:xfrm>
          <a:off x="22199600" y="71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477" name="直線コネクタ 476"/>
        <xdr:cNvCxnSpPr/>
      </xdr:nvCxnSpPr>
      <xdr:spPr>
        <a:xfrm>
          <a:off x="22072600" y="713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478" name="【一般廃棄物処理施設】&#10;一人当たり有形固定資産（償却資産）額最大値テキスト"/>
        <xdr:cNvSpPr txBox="1"/>
      </xdr:nvSpPr>
      <xdr:spPr>
        <a:xfrm>
          <a:off x="22199600" y="55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479" name="直線コネクタ 478"/>
        <xdr:cNvCxnSpPr/>
      </xdr:nvCxnSpPr>
      <xdr:spPr>
        <a:xfrm>
          <a:off x="22072600" y="58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24287</xdr:rowOff>
    </xdr:from>
    <xdr:ext cx="534377" cy="259045"/>
    <xdr:sp macro="" textlink="">
      <xdr:nvSpPr>
        <xdr:cNvPr id="480" name="【一般廃棄物処理施設】&#10;一人当たり有形固定資産（償却資産）額平均値テキスト"/>
        <xdr:cNvSpPr txBox="1"/>
      </xdr:nvSpPr>
      <xdr:spPr>
        <a:xfrm>
          <a:off x="22199600" y="6710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481" name="フローチャート: 判断 480"/>
        <xdr:cNvSpPr/>
      </xdr:nvSpPr>
      <xdr:spPr>
        <a:xfrm>
          <a:off x="22110700" y="67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482" name="フローチャート: 判断 481"/>
        <xdr:cNvSpPr/>
      </xdr:nvSpPr>
      <xdr:spPr>
        <a:xfrm>
          <a:off x="21272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129644</xdr:rowOff>
    </xdr:from>
    <xdr:ext cx="534377" cy="259045"/>
    <xdr:sp macro="" textlink="">
      <xdr:nvSpPr>
        <xdr:cNvPr id="483" name="n_1aveValue【一般廃棄物処理施設】&#10;一人当たり有形固定資産（償却資産）額"/>
        <xdr:cNvSpPr txBox="1"/>
      </xdr:nvSpPr>
      <xdr:spPr>
        <a:xfrm>
          <a:off x="21043411" y="681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36743</xdr:rowOff>
    </xdr:from>
    <xdr:to>
      <xdr:col>107</xdr:col>
      <xdr:colOff>101600</xdr:colOff>
      <xdr:row>39</xdr:row>
      <xdr:rowOff>138343</xdr:rowOff>
    </xdr:to>
    <xdr:sp macro="" textlink="">
      <xdr:nvSpPr>
        <xdr:cNvPr id="484" name="フローチャート: 判断 483"/>
        <xdr:cNvSpPr/>
      </xdr:nvSpPr>
      <xdr:spPr>
        <a:xfrm>
          <a:off x="20383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129470</xdr:rowOff>
    </xdr:from>
    <xdr:ext cx="534377" cy="259045"/>
    <xdr:sp macro="" textlink="">
      <xdr:nvSpPr>
        <xdr:cNvPr id="485" name="n_2aveValue【一般廃棄物処理施設】&#10;一人当たり有形固定資産（償却資産）額"/>
        <xdr:cNvSpPr txBox="1"/>
      </xdr:nvSpPr>
      <xdr:spPr>
        <a:xfrm>
          <a:off x="20167111" y="681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48068</xdr:rowOff>
    </xdr:from>
    <xdr:to>
      <xdr:col>102</xdr:col>
      <xdr:colOff>165100</xdr:colOff>
      <xdr:row>39</xdr:row>
      <xdr:rowOff>149668</xdr:rowOff>
    </xdr:to>
    <xdr:sp macro="" textlink="">
      <xdr:nvSpPr>
        <xdr:cNvPr id="486" name="フローチャート: 判断 485"/>
        <xdr:cNvSpPr/>
      </xdr:nvSpPr>
      <xdr:spPr>
        <a:xfrm>
          <a:off x="19494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140795</xdr:rowOff>
    </xdr:from>
    <xdr:ext cx="534377" cy="259045"/>
    <xdr:sp macro="" textlink="">
      <xdr:nvSpPr>
        <xdr:cNvPr id="487" name="n_3aveValue【一般廃棄物処理施設】&#10;一人当たり有形固定資産（償却資産）額"/>
        <xdr:cNvSpPr txBox="1"/>
      </xdr:nvSpPr>
      <xdr:spPr>
        <a:xfrm>
          <a:off x="19278111" y="682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77553</xdr:rowOff>
    </xdr:from>
    <xdr:to>
      <xdr:col>98</xdr:col>
      <xdr:colOff>38100</xdr:colOff>
      <xdr:row>40</xdr:row>
      <xdr:rowOff>7703</xdr:rowOff>
    </xdr:to>
    <xdr:sp macro="" textlink="">
      <xdr:nvSpPr>
        <xdr:cNvPr id="488" name="フローチャート: 判断 487"/>
        <xdr:cNvSpPr/>
      </xdr:nvSpPr>
      <xdr:spPr>
        <a:xfrm>
          <a:off x="18605500" y="67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39</xdr:row>
      <xdr:rowOff>170280</xdr:rowOff>
    </xdr:from>
    <xdr:ext cx="534377" cy="259045"/>
    <xdr:sp macro="" textlink="">
      <xdr:nvSpPr>
        <xdr:cNvPr id="489" name="n_4aveValue【一般廃棄物処理施設】&#10;一人当たり有形固定資産（償却資産）額"/>
        <xdr:cNvSpPr txBox="1"/>
      </xdr:nvSpPr>
      <xdr:spPr>
        <a:xfrm>
          <a:off x="18389111" y="68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43437</xdr:rowOff>
    </xdr:from>
    <xdr:to>
      <xdr:col>116</xdr:col>
      <xdr:colOff>114300</xdr:colOff>
      <xdr:row>38</xdr:row>
      <xdr:rowOff>145037</xdr:rowOff>
    </xdr:to>
    <xdr:sp macro="" textlink="">
      <xdr:nvSpPr>
        <xdr:cNvPr id="495" name="楕円 494"/>
        <xdr:cNvSpPr/>
      </xdr:nvSpPr>
      <xdr:spPr>
        <a:xfrm>
          <a:off x="22110700" y="65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66313</xdr:rowOff>
    </xdr:from>
    <xdr:ext cx="599010" cy="259045"/>
    <xdr:sp macro="" textlink="">
      <xdr:nvSpPr>
        <xdr:cNvPr id="496" name="【一般廃棄物処理施設】&#10;一人当たり有形固定資産（償却資産）額該当値テキスト"/>
        <xdr:cNvSpPr txBox="1"/>
      </xdr:nvSpPr>
      <xdr:spPr>
        <a:xfrm>
          <a:off x="22199600" y="640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50299</xdr:rowOff>
    </xdr:from>
    <xdr:to>
      <xdr:col>112</xdr:col>
      <xdr:colOff>38100</xdr:colOff>
      <xdr:row>38</xdr:row>
      <xdr:rowOff>151899</xdr:rowOff>
    </xdr:to>
    <xdr:sp macro="" textlink="">
      <xdr:nvSpPr>
        <xdr:cNvPr id="497" name="楕円 496"/>
        <xdr:cNvSpPr/>
      </xdr:nvSpPr>
      <xdr:spPr>
        <a:xfrm>
          <a:off x="21272500" y="65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94237</xdr:rowOff>
    </xdr:from>
    <xdr:to>
      <xdr:col>116</xdr:col>
      <xdr:colOff>63500</xdr:colOff>
      <xdr:row>38</xdr:row>
      <xdr:rowOff>101099</xdr:rowOff>
    </xdr:to>
    <xdr:cxnSp macro="">
      <xdr:nvCxnSpPr>
        <xdr:cNvPr id="498" name="直線コネクタ 497"/>
        <xdr:cNvCxnSpPr/>
      </xdr:nvCxnSpPr>
      <xdr:spPr>
        <a:xfrm flipV="1">
          <a:off x="21323300" y="6609337"/>
          <a:ext cx="838200" cy="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55945</xdr:rowOff>
    </xdr:from>
    <xdr:to>
      <xdr:col>107</xdr:col>
      <xdr:colOff>101600</xdr:colOff>
      <xdr:row>38</xdr:row>
      <xdr:rowOff>157545</xdr:rowOff>
    </xdr:to>
    <xdr:sp macro="" textlink="">
      <xdr:nvSpPr>
        <xdr:cNvPr id="499" name="楕円 498"/>
        <xdr:cNvSpPr/>
      </xdr:nvSpPr>
      <xdr:spPr>
        <a:xfrm>
          <a:off x="20383500" y="657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101099</xdr:rowOff>
    </xdr:from>
    <xdr:to>
      <xdr:col>111</xdr:col>
      <xdr:colOff>177800</xdr:colOff>
      <xdr:row>38</xdr:row>
      <xdr:rowOff>106745</xdr:rowOff>
    </xdr:to>
    <xdr:cxnSp macro="">
      <xdr:nvCxnSpPr>
        <xdr:cNvPr id="500" name="直線コネクタ 499"/>
        <xdr:cNvCxnSpPr/>
      </xdr:nvCxnSpPr>
      <xdr:spPr>
        <a:xfrm flipV="1">
          <a:off x="20434300" y="6616199"/>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63032</xdr:rowOff>
    </xdr:from>
    <xdr:to>
      <xdr:col>102</xdr:col>
      <xdr:colOff>165100</xdr:colOff>
      <xdr:row>38</xdr:row>
      <xdr:rowOff>164632</xdr:rowOff>
    </xdr:to>
    <xdr:sp macro="" textlink="">
      <xdr:nvSpPr>
        <xdr:cNvPr id="501" name="楕円 500"/>
        <xdr:cNvSpPr/>
      </xdr:nvSpPr>
      <xdr:spPr>
        <a:xfrm>
          <a:off x="19494500" y="657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106745</xdr:rowOff>
    </xdr:from>
    <xdr:to>
      <xdr:col>107</xdr:col>
      <xdr:colOff>50800</xdr:colOff>
      <xdr:row>38</xdr:row>
      <xdr:rowOff>113832</xdr:rowOff>
    </xdr:to>
    <xdr:cxnSp macro="">
      <xdr:nvCxnSpPr>
        <xdr:cNvPr id="502" name="直線コネクタ 501"/>
        <xdr:cNvCxnSpPr/>
      </xdr:nvCxnSpPr>
      <xdr:spPr>
        <a:xfrm flipV="1">
          <a:off x="19545300" y="6621845"/>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62250</xdr:rowOff>
    </xdr:from>
    <xdr:to>
      <xdr:col>98</xdr:col>
      <xdr:colOff>38100</xdr:colOff>
      <xdr:row>38</xdr:row>
      <xdr:rowOff>163850</xdr:rowOff>
    </xdr:to>
    <xdr:sp macro="" textlink="">
      <xdr:nvSpPr>
        <xdr:cNvPr id="503" name="楕円 502"/>
        <xdr:cNvSpPr/>
      </xdr:nvSpPr>
      <xdr:spPr>
        <a:xfrm>
          <a:off x="18605500" y="65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113050</xdr:rowOff>
    </xdr:from>
    <xdr:to>
      <xdr:col>102</xdr:col>
      <xdr:colOff>114300</xdr:colOff>
      <xdr:row>38</xdr:row>
      <xdr:rowOff>113832</xdr:rowOff>
    </xdr:to>
    <xdr:cxnSp macro="">
      <xdr:nvCxnSpPr>
        <xdr:cNvPr id="504" name="直線コネクタ 503"/>
        <xdr:cNvCxnSpPr/>
      </xdr:nvCxnSpPr>
      <xdr:spPr>
        <a:xfrm>
          <a:off x="18656300" y="6628150"/>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36</xdr:row>
      <xdr:rowOff>168426</xdr:rowOff>
    </xdr:from>
    <xdr:ext cx="599010" cy="259045"/>
    <xdr:sp macro="" textlink="">
      <xdr:nvSpPr>
        <xdr:cNvPr id="505" name="n_1mainValue【一般廃棄物処理施設】&#10;一人当たり有形固定資産（償却資産）額"/>
        <xdr:cNvSpPr txBox="1"/>
      </xdr:nvSpPr>
      <xdr:spPr>
        <a:xfrm>
          <a:off x="21011095" y="634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2622</xdr:rowOff>
    </xdr:from>
    <xdr:ext cx="599010" cy="259045"/>
    <xdr:sp macro="" textlink="">
      <xdr:nvSpPr>
        <xdr:cNvPr id="506" name="n_2mainValue【一般廃棄物処理施設】&#10;一人当たり有形固定資産（償却資産）額"/>
        <xdr:cNvSpPr txBox="1"/>
      </xdr:nvSpPr>
      <xdr:spPr>
        <a:xfrm>
          <a:off x="20134795" y="634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9709</xdr:rowOff>
    </xdr:from>
    <xdr:ext cx="599010" cy="259045"/>
    <xdr:sp macro="" textlink="">
      <xdr:nvSpPr>
        <xdr:cNvPr id="507" name="n_3mainValue【一般廃棄物処理施設】&#10;一人当たり有形固定資産（償却資産）額"/>
        <xdr:cNvSpPr txBox="1"/>
      </xdr:nvSpPr>
      <xdr:spPr>
        <a:xfrm>
          <a:off x="19245795" y="635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8927</xdr:rowOff>
    </xdr:from>
    <xdr:ext cx="599010" cy="259045"/>
    <xdr:sp macro="" textlink="">
      <xdr:nvSpPr>
        <xdr:cNvPr id="508" name="n_4mainValue【一般廃棄物処理施設】&#10;一人当たり有形固定資産（償却資産）額"/>
        <xdr:cNvSpPr txBox="1"/>
      </xdr:nvSpPr>
      <xdr:spPr>
        <a:xfrm>
          <a:off x="18356795" y="635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107769</xdr:rowOff>
    </xdr:from>
    <xdr:to>
      <xdr:col>85</xdr:col>
      <xdr:colOff>126364</xdr:colOff>
      <xdr:row>63</xdr:row>
      <xdr:rowOff>86541</xdr:rowOff>
    </xdr:to>
    <xdr:cxnSp macro="">
      <xdr:nvCxnSpPr>
        <xdr:cNvPr id="534" name="直線コネクタ 533"/>
        <xdr:cNvCxnSpPr/>
      </xdr:nvCxnSpPr>
      <xdr:spPr>
        <a:xfrm flipV="1">
          <a:off x="16318864" y="9537519"/>
          <a:ext cx="0" cy="13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535" name="【保健センター・保健所】&#10;有形固定資産減価償却率最小値テキスト"/>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536" name="直線コネクタ 535"/>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54446</xdr:rowOff>
    </xdr:from>
    <xdr:ext cx="340478" cy="259045"/>
    <xdr:sp macro="" textlink="">
      <xdr:nvSpPr>
        <xdr:cNvPr id="537" name="【保健センター・保健所】&#10;有形固定資産減価償却率最大値テキスト"/>
        <xdr:cNvSpPr txBox="1"/>
      </xdr:nvSpPr>
      <xdr:spPr>
        <a:xfrm>
          <a:off x="16357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107769</xdr:rowOff>
    </xdr:from>
    <xdr:to>
      <xdr:col>86</xdr:col>
      <xdr:colOff>25400</xdr:colOff>
      <xdr:row>55</xdr:row>
      <xdr:rowOff>107769</xdr:rowOff>
    </xdr:to>
    <xdr:cxnSp macro="">
      <xdr:nvCxnSpPr>
        <xdr:cNvPr id="538" name="直線コネクタ 537"/>
        <xdr:cNvCxnSpPr/>
      </xdr:nvCxnSpPr>
      <xdr:spPr>
        <a:xfrm>
          <a:off x="16230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539" name="【保健センター・保健所】&#10;有形固定資産減価償却率平均値テキスト"/>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40" name="フローチャート: 判断 539"/>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135346</xdr:rowOff>
    </xdr:from>
    <xdr:to>
      <xdr:col>81</xdr:col>
      <xdr:colOff>101600</xdr:colOff>
      <xdr:row>60</xdr:row>
      <xdr:rowOff>65496</xdr:rowOff>
    </xdr:to>
    <xdr:sp macro="" textlink="">
      <xdr:nvSpPr>
        <xdr:cNvPr id="541" name="フローチャート: 判断 540"/>
        <xdr:cNvSpPr/>
      </xdr:nvSpPr>
      <xdr:spPr>
        <a:xfrm>
          <a:off x="15430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56623</xdr:rowOff>
    </xdr:from>
    <xdr:ext cx="405111" cy="259045"/>
    <xdr:sp macro="" textlink="">
      <xdr:nvSpPr>
        <xdr:cNvPr id="542" name="n_1aveValue【保健センター・保健所】&#10;有形固定資産減価償却率"/>
        <xdr:cNvSpPr txBox="1"/>
      </xdr:nvSpPr>
      <xdr:spPr>
        <a:xfrm>
          <a:off x="152660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99423</xdr:rowOff>
    </xdr:from>
    <xdr:to>
      <xdr:col>76</xdr:col>
      <xdr:colOff>165100</xdr:colOff>
      <xdr:row>60</xdr:row>
      <xdr:rowOff>29573</xdr:rowOff>
    </xdr:to>
    <xdr:sp macro="" textlink="">
      <xdr:nvSpPr>
        <xdr:cNvPr id="543" name="フローチャート: 判断 542"/>
        <xdr:cNvSpPr/>
      </xdr:nvSpPr>
      <xdr:spPr>
        <a:xfrm>
          <a:off x="14541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20700</xdr:rowOff>
    </xdr:from>
    <xdr:ext cx="405111" cy="259045"/>
    <xdr:sp macro="" textlink="">
      <xdr:nvSpPr>
        <xdr:cNvPr id="544" name="n_2aveValue【保健センター・保健所】&#10;有形固定資産減価償却率"/>
        <xdr:cNvSpPr txBox="1"/>
      </xdr:nvSpPr>
      <xdr:spPr>
        <a:xfrm>
          <a:off x="14389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68399</xdr:rowOff>
    </xdr:from>
    <xdr:to>
      <xdr:col>72</xdr:col>
      <xdr:colOff>38100</xdr:colOff>
      <xdr:row>59</xdr:row>
      <xdr:rowOff>169999</xdr:rowOff>
    </xdr:to>
    <xdr:sp macro="" textlink="">
      <xdr:nvSpPr>
        <xdr:cNvPr id="545" name="フローチャート: 判断 544"/>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161126</xdr:rowOff>
    </xdr:from>
    <xdr:ext cx="405111" cy="259045"/>
    <xdr:sp macro="" textlink="">
      <xdr:nvSpPr>
        <xdr:cNvPr id="546" name="n_3aveValue【保健センター・保健所】&#10;有形固定資産減価償却率"/>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42273</xdr:rowOff>
    </xdr:from>
    <xdr:to>
      <xdr:col>67</xdr:col>
      <xdr:colOff>101600</xdr:colOff>
      <xdr:row>59</xdr:row>
      <xdr:rowOff>143873</xdr:rowOff>
    </xdr:to>
    <xdr:sp macro="" textlink="">
      <xdr:nvSpPr>
        <xdr:cNvPr id="547" name="フローチャート: 判断 546"/>
        <xdr:cNvSpPr/>
      </xdr:nvSpPr>
      <xdr:spPr>
        <a:xfrm>
          <a:off x="12763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59</xdr:row>
      <xdr:rowOff>135000</xdr:rowOff>
    </xdr:from>
    <xdr:ext cx="405111" cy="259045"/>
    <xdr:sp macro="" textlink="">
      <xdr:nvSpPr>
        <xdr:cNvPr id="548" name="n_4aveValue【保健センター・保健所】&#10;有形固定資産減価償却率"/>
        <xdr:cNvSpPr txBox="1"/>
      </xdr:nvSpPr>
      <xdr:spPr>
        <a:xfrm>
          <a:off x="12611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159838</xdr:rowOff>
    </xdr:from>
    <xdr:to>
      <xdr:col>85</xdr:col>
      <xdr:colOff>177800</xdr:colOff>
      <xdr:row>59</xdr:row>
      <xdr:rowOff>89988</xdr:rowOff>
    </xdr:to>
    <xdr:sp macro="" textlink="">
      <xdr:nvSpPr>
        <xdr:cNvPr id="554" name="楕円 553"/>
        <xdr:cNvSpPr/>
      </xdr:nvSpPr>
      <xdr:spPr>
        <a:xfrm>
          <a:off x="162687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11265</xdr:rowOff>
    </xdr:from>
    <xdr:ext cx="405111" cy="259045"/>
    <xdr:sp macro="" textlink="">
      <xdr:nvSpPr>
        <xdr:cNvPr id="555" name="【保健センター・保健所】&#10;有形固定資産減価償却率該当値テキスト"/>
        <xdr:cNvSpPr txBox="1"/>
      </xdr:nvSpPr>
      <xdr:spPr>
        <a:xfrm>
          <a:off x="16357600" y="995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128815</xdr:rowOff>
    </xdr:from>
    <xdr:to>
      <xdr:col>81</xdr:col>
      <xdr:colOff>101600</xdr:colOff>
      <xdr:row>59</xdr:row>
      <xdr:rowOff>58965</xdr:rowOff>
    </xdr:to>
    <xdr:sp macro="" textlink="">
      <xdr:nvSpPr>
        <xdr:cNvPr id="556" name="楕円 555"/>
        <xdr:cNvSpPr/>
      </xdr:nvSpPr>
      <xdr:spPr>
        <a:xfrm>
          <a:off x="15430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8165</xdr:rowOff>
    </xdr:from>
    <xdr:to>
      <xdr:col>85</xdr:col>
      <xdr:colOff>127000</xdr:colOff>
      <xdr:row>59</xdr:row>
      <xdr:rowOff>39188</xdr:rowOff>
    </xdr:to>
    <xdr:cxnSp macro="">
      <xdr:nvCxnSpPr>
        <xdr:cNvPr id="557" name="直線コネクタ 556"/>
        <xdr:cNvCxnSpPr/>
      </xdr:nvCxnSpPr>
      <xdr:spPr>
        <a:xfrm>
          <a:off x="15481300" y="10123715"/>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96157</xdr:rowOff>
    </xdr:from>
    <xdr:to>
      <xdr:col>76</xdr:col>
      <xdr:colOff>165100</xdr:colOff>
      <xdr:row>59</xdr:row>
      <xdr:rowOff>26307</xdr:rowOff>
    </xdr:to>
    <xdr:sp macro="" textlink="">
      <xdr:nvSpPr>
        <xdr:cNvPr id="558" name="楕円 557"/>
        <xdr:cNvSpPr/>
      </xdr:nvSpPr>
      <xdr:spPr>
        <a:xfrm>
          <a:off x="14541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146957</xdr:rowOff>
    </xdr:from>
    <xdr:to>
      <xdr:col>81</xdr:col>
      <xdr:colOff>50800</xdr:colOff>
      <xdr:row>59</xdr:row>
      <xdr:rowOff>8165</xdr:rowOff>
    </xdr:to>
    <xdr:cxnSp macro="">
      <xdr:nvCxnSpPr>
        <xdr:cNvPr id="559" name="直線コネクタ 558"/>
        <xdr:cNvCxnSpPr/>
      </xdr:nvCxnSpPr>
      <xdr:spPr>
        <a:xfrm>
          <a:off x="14592300" y="10091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560" name="楕円 559"/>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146957</xdr:rowOff>
    </xdr:to>
    <xdr:cxnSp macro="">
      <xdr:nvCxnSpPr>
        <xdr:cNvPr id="561" name="直線コネクタ 560"/>
        <xdr:cNvCxnSpPr/>
      </xdr:nvCxnSpPr>
      <xdr:spPr>
        <a:xfrm>
          <a:off x="13703300" y="1005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30843</xdr:rowOff>
    </xdr:from>
    <xdr:to>
      <xdr:col>67</xdr:col>
      <xdr:colOff>101600</xdr:colOff>
      <xdr:row>58</xdr:row>
      <xdr:rowOff>132443</xdr:rowOff>
    </xdr:to>
    <xdr:sp macro="" textlink="">
      <xdr:nvSpPr>
        <xdr:cNvPr id="562" name="楕円 561"/>
        <xdr:cNvSpPr/>
      </xdr:nvSpPr>
      <xdr:spPr>
        <a:xfrm>
          <a:off x="12763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81643</xdr:rowOff>
    </xdr:from>
    <xdr:to>
      <xdr:col>71</xdr:col>
      <xdr:colOff>177800</xdr:colOff>
      <xdr:row>58</xdr:row>
      <xdr:rowOff>114300</xdr:rowOff>
    </xdr:to>
    <xdr:cxnSp macro="">
      <xdr:nvCxnSpPr>
        <xdr:cNvPr id="563" name="直線コネクタ 562"/>
        <xdr:cNvCxnSpPr/>
      </xdr:nvCxnSpPr>
      <xdr:spPr>
        <a:xfrm>
          <a:off x="12814300" y="1002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75492</xdr:rowOff>
    </xdr:from>
    <xdr:ext cx="405111" cy="259045"/>
    <xdr:sp macro="" textlink="">
      <xdr:nvSpPr>
        <xdr:cNvPr id="564" name="n_1mainValue【保健センター・保健所】&#10;有形固定資産減価償却率"/>
        <xdr:cNvSpPr txBox="1"/>
      </xdr:nvSpPr>
      <xdr:spPr>
        <a:xfrm>
          <a:off x="15266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42834</xdr:rowOff>
    </xdr:from>
    <xdr:ext cx="405111" cy="259045"/>
    <xdr:sp macro="" textlink="">
      <xdr:nvSpPr>
        <xdr:cNvPr id="565" name="n_2mainValue【保健センター・保健所】&#10;有形固定資産減価償却率"/>
        <xdr:cNvSpPr txBox="1"/>
      </xdr:nvSpPr>
      <xdr:spPr>
        <a:xfrm>
          <a:off x="14389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566" name="n_3mainValue【保健センター・保健所】&#10;有形固定資産減価償却率"/>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148970</xdr:rowOff>
    </xdr:from>
    <xdr:ext cx="405111" cy="259045"/>
    <xdr:sp macro="" textlink="">
      <xdr:nvSpPr>
        <xdr:cNvPr id="567" name="n_4mainValue【保健センター・保健所】&#10;有形固定資産減価償却率"/>
        <xdr:cNvSpPr txBox="1"/>
      </xdr:nvSpPr>
      <xdr:spPr>
        <a:xfrm>
          <a:off x="12611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65315</xdr:rowOff>
    </xdr:to>
    <xdr:cxnSp macro="">
      <xdr:nvCxnSpPr>
        <xdr:cNvPr id="593" name="直線コネクタ 592"/>
        <xdr:cNvCxnSpPr/>
      </xdr:nvCxnSpPr>
      <xdr:spPr>
        <a:xfrm flipV="1">
          <a:off x="22160864"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594"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595" name="直線コネクタ 594"/>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596" name="【保健センター・保健所】&#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597" name="直線コネクタ 596"/>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598" name="【保健センター・保健所】&#10;一人当たり面積平均値テキスト"/>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599" name="フローチャート: 判断 598"/>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00" name="フローチャート: 判断 599"/>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58255</xdr:rowOff>
    </xdr:from>
    <xdr:ext cx="469744" cy="259045"/>
    <xdr:sp macro="" textlink="">
      <xdr:nvSpPr>
        <xdr:cNvPr id="601" name="n_1aveValue【保健センター・保健所】&#10;一人当たり面積"/>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136978</xdr:rowOff>
    </xdr:from>
    <xdr:to>
      <xdr:col>107</xdr:col>
      <xdr:colOff>101600</xdr:colOff>
      <xdr:row>62</xdr:row>
      <xdr:rowOff>67128</xdr:rowOff>
    </xdr:to>
    <xdr:sp macro="" textlink="">
      <xdr:nvSpPr>
        <xdr:cNvPr id="602" name="フローチャート: 判断 601"/>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58255</xdr:rowOff>
    </xdr:from>
    <xdr:ext cx="469744" cy="259045"/>
    <xdr:sp macro="" textlink="">
      <xdr:nvSpPr>
        <xdr:cNvPr id="603"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153307</xdr:rowOff>
    </xdr:from>
    <xdr:to>
      <xdr:col>102</xdr:col>
      <xdr:colOff>165100</xdr:colOff>
      <xdr:row>62</xdr:row>
      <xdr:rowOff>83457</xdr:rowOff>
    </xdr:to>
    <xdr:sp macro="" textlink="">
      <xdr:nvSpPr>
        <xdr:cNvPr id="604" name="フローチャート: 判断 603"/>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74584</xdr:rowOff>
    </xdr:from>
    <xdr:ext cx="469744" cy="259045"/>
    <xdr:sp macro="" textlink="">
      <xdr:nvSpPr>
        <xdr:cNvPr id="605" name="n_3aveValue【保健センター・保健所】&#10;一人当たり面積"/>
        <xdr:cNvSpPr txBox="1"/>
      </xdr:nvSpPr>
      <xdr:spPr>
        <a:xfrm>
          <a:off x="19310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136978</xdr:rowOff>
    </xdr:from>
    <xdr:to>
      <xdr:col>98</xdr:col>
      <xdr:colOff>38100</xdr:colOff>
      <xdr:row>62</xdr:row>
      <xdr:rowOff>67128</xdr:rowOff>
    </xdr:to>
    <xdr:sp macro="" textlink="">
      <xdr:nvSpPr>
        <xdr:cNvPr id="606" name="フローチャート: 判断 605"/>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62</xdr:row>
      <xdr:rowOff>58255</xdr:rowOff>
    </xdr:from>
    <xdr:ext cx="469744" cy="259045"/>
    <xdr:sp macro="" textlink="">
      <xdr:nvSpPr>
        <xdr:cNvPr id="607" name="n_4aveValue【保健センター・保健所】&#10;一人当たり面積"/>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55335</xdr:rowOff>
    </xdr:from>
    <xdr:to>
      <xdr:col>116</xdr:col>
      <xdr:colOff>114300</xdr:colOff>
      <xdr:row>59</xdr:row>
      <xdr:rowOff>156935</xdr:rowOff>
    </xdr:to>
    <xdr:sp macro="" textlink="">
      <xdr:nvSpPr>
        <xdr:cNvPr id="613" name="楕円 612"/>
        <xdr:cNvSpPr/>
      </xdr:nvSpPr>
      <xdr:spPr>
        <a:xfrm>
          <a:off x="221107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78212</xdr:rowOff>
    </xdr:from>
    <xdr:ext cx="469744" cy="259045"/>
    <xdr:sp macro="" textlink="">
      <xdr:nvSpPr>
        <xdr:cNvPr id="614" name="【保健センター・保健所】&#10;一人当たり面積該当値テキスト"/>
        <xdr:cNvSpPr txBox="1"/>
      </xdr:nvSpPr>
      <xdr:spPr>
        <a:xfrm>
          <a:off x="22199600" y="1002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55335</xdr:rowOff>
    </xdr:from>
    <xdr:to>
      <xdr:col>112</xdr:col>
      <xdr:colOff>38100</xdr:colOff>
      <xdr:row>59</xdr:row>
      <xdr:rowOff>156935</xdr:rowOff>
    </xdr:to>
    <xdr:sp macro="" textlink="">
      <xdr:nvSpPr>
        <xdr:cNvPr id="615" name="楕円 614"/>
        <xdr:cNvSpPr/>
      </xdr:nvSpPr>
      <xdr:spPr>
        <a:xfrm>
          <a:off x="2127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106135</xdr:rowOff>
    </xdr:from>
    <xdr:to>
      <xdr:col>116</xdr:col>
      <xdr:colOff>63500</xdr:colOff>
      <xdr:row>59</xdr:row>
      <xdr:rowOff>106135</xdr:rowOff>
    </xdr:to>
    <xdr:cxnSp macro="">
      <xdr:nvCxnSpPr>
        <xdr:cNvPr id="616" name="直線コネクタ 615"/>
        <xdr:cNvCxnSpPr/>
      </xdr:nvCxnSpPr>
      <xdr:spPr>
        <a:xfrm>
          <a:off x="21323300" y="102216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55335</xdr:rowOff>
    </xdr:from>
    <xdr:to>
      <xdr:col>107</xdr:col>
      <xdr:colOff>101600</xdr:colOff>
      <xdr:row>59</xdr:row>
      <xdr:rowOff>156935</xdr:rowOff>
    </xdr:to>
    <xdr:sp macro="" textlink="">
      <xdr:nvSpPr>
        <xdr:cNvPr id="617" name="楕円 616"/>
        <xdr:cNvSpPr/>
      </xdr:nvSpPr>
      <xdr:spPr>
        <a:xfrm>
          <a:off x="2038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106135</xdr:rowOff>
    </xdr:from>
    <xdr:to>
      <xdr:col>111</xdr:col>
      <xdr:colOff>177800</xdr:colOff>
      <xdr:row>59</xdr:row>
      <xdr:rowOff>106135</xdr:rowOff>
    </xdr:to>
    <xdr:cxnSp macro="">
      <xdr:nvCxnSpPr>
        <xdr:cNvPr id="618" name="直線コネクタ 617"/>
        <xdr:cNvCxnSpPr/>
      </xdr:nvCxnSpPr>
      <xdr:spPr>
        <a:xfrm>
          <a:off x="20434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19" name="楕円 618"/>
        <xdr:cNvSpPr/>
      </xdr:nvSpPr>
      <xdr:spPr>
        <a:xfrm>
          <a:off x="19494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106135</xdr:rowOff>
    </xdr:from>
    <xdr:to>
      <xdr:col>107</xdr:col>
      <xdr:colOff>50800</xdr:colOff>
      <xdr:row>59</xdr:row>
      <xdr:rowOff>106135</xdr:rowOff>
    </xdr:to>
    <xdr:cxnSp macro="">
      <xdr:nvCxnSpPr>
        <xdr:cNvPr id="620" name="直線コネクタ 619"/>
        <xdr:cNvCxnSpPr/>
      </xdr:nvCxnSpPr>
      <xdr:spPr>
        <a:xfrm>
          <a:off x="19545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55335</xdr:rowOff>
    </xdr:from>
    <xdr:to>
      <xdr:col>98</xdr:col>
      <xdr:colOff>38100</xdr:colOff>
      <xdr:row>59</xdr:row>
      <xdr:rowOff>156935</xdr:rowOff>
    </xdr:to>
    <xdr:sp macro="" textlink="">
      <xdr:nvSpPr>
        <xdr:cNvPr id="621" name="楕円 620"/>
        <xdr:cNvSpPr/>
      </xdr:nvSpPr>
      <xdr:spPr>
        <a:xfrm>
          <a:off x="18605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106135</xdr:rowOff>
    </xdr:from>
    <xdr:to>
      <xdr:col>102</xdr:col>
      <xdr:colOff>114300</xdr:colOff>
      <xdr:row>59</xdr:row>
      <xdr:rowOff>106135</xdr:rowOff>
    </xdr:to>
    <xdr:cxnSp macro="">
      <xdr:nvCxnSpPr>
        <xdr:cNvPr id="622" name="直線コネクタ 621"/>
        <xdr:cNvCxnSpPr/>
      </xdr:nvCxnSpPr>
      <xdr:spPr>
        <a:xfrm>
          <a:off x="18656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2012</xdr:rowOff>
    </xdr:from>
    <xdr:ext cx="469744" cy="259045"/>
    <xdr:sp macro="" textlink="">
      <xdr:nvSpPr>
        <xdr:cNvPr id="623" name="n_1mainValue【保健センター・保健所】&#10;一人当たり面積"/>
        <xdr:cNvSpPr txBox="1"/>
      </xdr:nvSpPr>
      <xdr:spPr>
        <a:xfrm>
          <a:off x="210757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2012</xdr:rowOff>
    </xdr:from>
    <xdr:ext cx="469744" cy="259045"/>
    <xdr:sp macro="" textlink="">
      <xdr:nvSpPr>
        <xdr:cNvPr id="624" name="n_2mainValue【保健センター・保健所】&#10;一人当たり面積"/>
        <xdr:cNvSpPr txBox="1"/>
      </xdr:nvSpPr>
      <xdr:spPr>
        <a:xfrm>
          <a:off x="20199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625" name="n_3mainValue【保健センター・保健所】&#10;一人当たり面積"/>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626" name="n_4mainValue【保健センター・保健所】&#10;一人当たり面積"/>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651" name="直線コネクタ 650"/>
        <xdr:cNvCxnSpPr/>
      </xdr:nvCxnSpPr>
      <xdr:spPr>
        <a:xfrm flipV="1">
          <a:off x="16318864" y="13241655"/>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652" name="【消防施設】&#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653" name="直線コネクタ 652"/>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54" name="【消防施設】&#10;有形固定資産減価償却率最大値テキスト"/>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55" name="直線コネクタ 654"/>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149241</xdr:rowOff>
    </xdr:from>
    <xdr:ext cx="405111" cy="259045"/>
    <xdr:sp macro="" textlink="">
      <xdr:nvSpPr>
        <xdr:cNvPr id="656" name="【消防施設】&#10;有形固定資産減価償却率平均値テキスト"/>
        <xdr:cNvSpPr txBox="1"/>
      </xdr:nvSpPr>
      <xdr:spPr>
        <a:xfrm>
          <a:off x="16357600" y="13865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657" name="フローチャート: 判断 656"/>
        <xdr:cNvSpPr/>
      </xdr:nvSpPr>
      <xdr:spPr>
        <a:xfrm>
          <a:off x="16268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658" name="フローチャート: 判断 657"/>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38752</xdr:rowOff>
    </xdr:from>
    <xdr:ext cx="405111" cy="259045"/>
    <xdr:sp macro="" textlink="">
      <xdr:nvSpPr>
        <xdr:cNvPr id="659" name="n_1aveValue【消防施設】&#10;有形固定資産減価償却率"/>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52070</xdr:rowOff>
    </xdr:from>
    <xdr:to>
      <xdr:col>76</xdr:col>
      <xdr:colOff>165100</xdr:colOff>
      <xdr:row>81</xdr:row>
      <xdr:rowOff>153670</xdr:rowOff>
    </xdr:to>
    <xdr:sp macro="" textlink="">
      <xdr:nvSpPr>
        <xdr:cNvPr id="660" name="フローチャート: 判断 659"/>
        <xdr:cNvSpPr/>
      </xdr:nvSpPr>
      <xdr:spPr>
        <a:xfrm>
          <a:off x="14541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170197</xdr:rowOff>
    </xdr:from>
    <xdr:ext cx="405111" cy="259045"/>
    <xdr:sp macro="" textlink="">
      <xdr:nvSpPr>
        <xdr:cNvPr id="661" name="n_2aveValue【消防施設】&#10;有形固定資産減価償却率"/>
        <xdr:cNvSpPr txBox="1"/>
      </xdr:nvSpPr>
      <xdr:spPr>
        <a:xfrm>
          <a:off x="14389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57786</xdr:rowOff>
    </xdr:from>
    <xdr:to>
      <xdr:col>72</xdr:col>
      <xdr:colOff>38100</xdr:colOff>
      <xdr:row>81</xdr:row>
      <xdr:rowOff>159386</xdr:rowOff>
    </xdr:to>
    <xdr:sp macro="" textlink="">
      <xdr:nvSpPr>
        <xdr:cNvPr id="662" name="フローチャート: 判断 661"/>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4463</xdr:rowOff>
    </xdr:from>
    <xdr:ext cx="405111" cy="259045"/>
    <xdr:sp macro="" textlink="">
      <xdr:nvSpPr>
        <xdr:cNvPr id="663" name="n_3aveValue【消防施設】&#10;有形固定資産減価償却率"/>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21589</xdr:rowOff>
    </xdr:from>
    <xdr:to>
      <xdr:col>67</xdr:col>
      <xdr:colOff>101600</xdr:colOff>
      <xdr:row>81</xdr:row>
      <xdr:rowOff>123189</xdr:rowOff>
    </xdr:to>
    <xdr:sp macro="" textlink="">
      <xdr:nvSpPr>
        <xdr:cNvPr id="664" name="フローチャート: 判断 663"/>
        <xdr:cNvSpPr/>
      </xdr:nvSpPr>
      <xdr:spPr>
        <a:xfrm>
          <a:off x="12763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79</xdr:row>
      <xdr:rowOff>139716</xdr:rowOff>
    </xdr:from>
    <xdr:ext cx="405111" cy="259045"/>
    <xdr:sp macro="" textlink="">
      <xdr:nvSpPr>
        <xdr:cNvPr id="665" name="n_4aveValue【消防施設】&#10;有形固定資産減価償却率"/>
        <xdr:cNvSpPr txBox="1"/>
      </xdr:nvSpPr>
      <xdr:spPr>
        <a:xfrm>
          <a:off x="12611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6" name="テキスト ボックス 6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124461</xdr:rowOff>
    </xdr:from>
    <xdr:to>
      <xdr:col>85</xdr:col>
      <xdr:colOff>177800</xdr:colOff>
      <xdr:row>86</xdr:row>
      <xdr:rowOff>54611</xdr:rowOff>
    </xdr:to>
    <xdr:sp macro="" textlink="">
      <xdr:nvSpPr>
        <xdr:cNvPr id="671" name="楕円 670"/>
        <xdr:cNvSpPr/>
      </xdr:nvSpPr>
      <xdr:spPr>
        <a:xfrm>
          <a:off x="16268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39388</xdr:rowOff>
    </xdr:from>
    <xdr:ext cx="405111" cy="259045"/>
    <xdr:sp macro="" textlink="">
      <xdr:nvSpPr>
        <xdr:cNvPr id="672" name="【消防施設】&#10;有形固定資産減価償却率該当値テキスト"/>
        <xdr:cNvSpPr txBox="1"/>
      </xdr:nvSpPr>
      <xdr:spPr>
        <a:xfrm>
          <a:off x="16357600" y="1461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105411</xdr:rowOff>
    </xdr:from>
    <xdr:to>
      <xdr:col>81</xdr:col>
      <xdr:colOff>101600</xdr:colOff>
      <xdr:row>86</xdr:row>
      <xdr:rowOff>35561</xdr:rowOff>
    </xdr:to>
    <xdr:sp macro="" textlink="">
      <xdr:nvSpPr>
        <xdr:cNvPr id="673" name="楕円 672"/>
        <xdr:cNvSpPr/>
      </xdr:nvSpPr>
      <xdr:spPr>
        <a:xfrm>
          <a:off x="15430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156211</xdr:rowOff>
    </xdr:from>
    <xdr:to>
      <xdr:col>85</xdr:col>
      <xdr:colOff>127000</xdr:colOff>
      <xdr:row>86</xdr:row>
      <xdr:rowOff>3811</xdr:rowOff>
    </xdr:to>
    <xdr:cxnSp macro="">
      <xdr:nvCxnSpPr>
        <xdr:cNvPr id="674" name="直線コネクタ 673"/>
        <xdr:cNvCxnSpPr/>
      </xdr:nvCxnSpPr>
      <xdr:spPr>
        <a:xfrm>
          <a:off x="15481300" y="147294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143511</xdr:rowOff>
    </xdr:from>
    <xdr:to>
      <xdr:col>76</xdr:col>
      <xdr:colOff>165100</xdr:colOff>
      <xdr:row>86</xdr:row>
      <xdr:rowOff>73661</xdr:rowOff>
    </xdr:to>
    <xdr:sp macro="" textlink="">
      <xdr:nvSpPr>
        <xdr:cNvPr id="675" name="楕円 674"/>
        <xdr:cNvSpPr/>
      </xdr:nvSpPr>
      <xdr:spPr>
        <a:xfrm>
          <a:off x="14541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156211</xdr:rowOff>
    </xdr:from>
    <xdr:to>
      <xdr:col>81</xdr:col>
      <xdr:colOff>50800</xdr:colOff>
      <xdr:row>86</xdr:row>
      <xdr:rowOff>22861</xdr:rowOff>
    </xdr:to>
    <xdr:cxnSp macro="">
      <xdr:nvCxnSpPr>
        <xdr:cNvPr id="676" name="直線コネクタ 675"/>
        <xdr:cNvCxnSpPr/>
      </xdr:nvCxnSpPr>
      <xdr:spPr>
        <a:xfrm flipV="1">
          <a:off x="14592300" y="14729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114936</xdr:rowOff>
    </xdr:from>
    <xdr:to>
      <xdr:col>72</xdr:col>
      <xdr:colOff>38100</xdr:colOff>
      <xdr:row>86</xdr:row>
      <xdr:rowOff>45086</xdr:rowOff>
    </xdr:to>
    <xdr:sp macro="" textlink="">
      <xdr:nvSpPr>
        <xdr:cNvPr id="677" name="楕円 676"/>
        <xdr:cNvSpPr/>
      </xdr:nvSpPr>
      <xdr:spPr>
        <a:xfrm>
          <a:off x="13652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165736</xdr:rowOff>
    </xdr:from>
    <xdr:to>
      <xdr:col>76</xdr:col>
      <xdr:colOff>114300</xdr:colOff>
      <xdr:row>86</xdr:row>
      <xdr:rowOff>22861</xdr:rowOff>
    </xdr:to>
    <xdr:cxnSp macro="">
      <xdr:nvCxnSpPr>
        <xdr:cNvPr id="678" name="直線コネクタ 677"/>
        <xdr:cNvCxnSpPr/>
      </xdr:nvCxnSpPr>
      <xdr:spPr>
        <a:xfrm>
          <a:off x="13703300" y="14738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82550</xdr:rowOff>
    </xdr:from>
    <xdr:to>
      <xdr:col>67</xdr:col>
      <xdr:colOff>101600</xdr:colOff>
      <xdr:row>86</xdr:row>
      <xdr:rowOff>12700</xdr:rowOff>
    </xdr:to>
    <xdr:sp macro="" textlink="">
      <xdr:nvSpPr>
        <xdr:cNvPr id="679" name="楕円 678"/>
        <xdr:cNvSpPr/>
      </xdr:nvSpPr>
      <xdr:spPr>
        <a:xfrm>
          <a:off x="1276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133350</xdr:rowOff>
    </xdr:from>
    <xdr:to>
      <xdr:col>71</xdr:col>
      <xdr:colOff>177800</xdr:colOff>
      <xdr:row>85</xdr:row>
      <xdr:rowOff>165736</xdr:rowOff>
    </xdr:to>
    <xdr:cxnSp macro="">
      <xdr:nvCxnSpPr>
        <xdr:cNvPr id="680" name="直線コネクタ 679"/>
        <xdr:cNvCxnSpPr/>
      </xdr:nvCxnSpPr>
      <xdr:spPr>
        <a:xfrm>
          <a:off x="12814300" y="147066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86</xdr:row>
      <xdr:rowOff>26688</xdr:rowOff>
    </xdr:from>
    <xdr:ext cx="405111" cy="259045"/>
    <xdr:sp macro="" textlink="">
      <xdr:nvSpPr>
        <xdr:cNvPr id="681" name="n_1mainValue【消防施設】&#10;有形固定資産減価償却率"/>
        <xdr:cNvSpPr txBox="1"/>
      </xdr:nvSpPr>
      <xdr:spPr>
        <a:xfrm>
          <a:off x="15266044"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64788</xdr:rowOff>
    </xdr:from>
    <xdr:ext cx="405111" cy="259045"/>
    <xdr:sp macro="" textlink="">
      <xdr:nvSpPr>
        <xdr:cNvPr id="682" name="n_2mainValue【消防施設】&#10;有形固定資産減価償却率"/>
        <xdr:cNvSpPr txBox="1"/>
      </xdr:nvSpPr>
      <xdr:spPr>
        <a:xfrm>
          <a:off x="14389744"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36213</xdr:rowOff>
    </xdr:from>
    <xdr:ext cx="405111" cy="259045"/>
    <xdr:sp macro="" textlink="">
      <xdr:nvSpPr>
        <xdr:cNvPr id="683" name="n_3mainValue【消防施設】&#10;有形固定資産減価償却率"/>
        <xdr:cNvSpPr txBox="1"/>
      </xdr:nvSpPr>
      <xdr:spPr>
        <a:xfrm>
          <a:off x="135007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3827</xdr:rowOff>
    </xdr:from>
    <xdr:ext cx="405111" cy="259045"/>
    <xdr:sp macro="" textlink="">
      <xdr:nvSpPr>
        <xdr:cNvPr id="684" name="n_4mainValue【消防施設】&#10;有形固定資産減価償却率"/>
        <xdr:cNvSpPr txBox="1"/>
      </xdr:nvSpPr>
      <xdr:spPr>
        <a:xfrm>
          <a:off x="126117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87630</xdr:rowOff>
    </xdr:from>
    <xdr:to>
      <xdr:col>116</xdr:col>
      <xdr:colOff>62864</xdr:colOff>
      <xdr:row>86</xdr:row>
      <xdr:rowOff>102870</xdr:rowOff>
    </xdr:to>
    <xdr:cxnSp macro="">
      <xdr:nvCxnSpPr>
        <xdr:cNvPr id="708" name="直線コネクタ 707"/>
        <xdr:cNvCxnSpPr/>
      </xdr:nvCxnSpPr>
      <xdr:spPr>
        <a:xfrm flipV="1">
          <a:off x="22160864" y="1328928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9"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10" name="直線コネクタ 709"/>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34307</xdr:rowOff>
    </xdr:from>
    <xdr:ext cx="469744" cy="259045"/>
    <xdr:sp macro="" textlink="">
      <xdr:nvSpPr>
        <xdr:cNvPr id="711" name="【消防施設】&#10;一人当たり面積最大値テキスト"/>
        <xdr:cNvSpPr txBox="1"/>
      </xdr:nvSpPr>
      <xdr:spPr>
        <a:xfrm>
          <a:off x="22199600" y="130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712" name="直線コネクタ 711"/>
        <xdr:cNvCxnSpPr/>
      </xdr:nvCxnSpPr>
      <xdr:spPr>
        <a:xfrm>
          <a:off x="22072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713" name="【消防施設】&#10;一人当たり面積平均値テキスト"/>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714" name="フローチャート: 判断 713"/>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715" name="フローチャート: 判断 714"/>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105427</xdr:rowOff>
    </xdr:from>
    <xdr:ext cx="469744" cy="259045"/>
    <xdr:sp macro="" textlink="">
      <xdr:nvSpPr>
        <xdr:cNvPr id="716" name="n_1aveValue【消防施設】&#10;一人当たり面積"/>
        <xdr:cNvSpPr txBox="1"/>
      </xdr:nvSpPr>
      <xdr:spPr>
        <a:xfrm>
          <a:off x="210757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10161</xdr:rowOff>
    </xdr:from>
    <xdr:to>
      <xdr:col>107</xdr:col>
      <xdr:colOff>101600</xdr:colOff>
      <xdr:row>85</xdr:row>
      <xdr:rowOff>111761</xdr:rowOff>
    </xdr:to>
    <xdr:sp macro="" textlink="">
      <xdr:nvSpPr>
        <xdr:cNvPr id="717" name="フローチャート: 判断 716"/>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128288</xdr:rowOff>
    </xdr:from>
    <xdr:ext cx="469744" cy="259045"/>
    <xdr:sp macro="" textlink="">
      <xdr:nvSpPr>
        <xdr:cNvPr id="718" name="n_2aveValue【消防施設】&#10;一人当たり面積"/>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13970</xdr:rowOff>
    </xdr:from>
    <xdr:to>
      <xdr:col>102</xdr:col>
      <xdr:colOff>165100</xdr:colOff>
      <xdr:row>85</xdr:row>
      <xdr:rowOff>115570</xdr:rowOff>
    </xdr:to>
    <xdr:sp macro="" textlink="">
      <xdr:nvSpPr>
        <xdr:cNvPr id="719" name="フローチャート: 判断 718"/>
        <xdr:cNvSpPr/>
      </xdr:nvSpPr>
      <xdr:spPr>
        <a:xfrm>
          <a:off x="19494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132097</xdr:rowOff>
    </xdr:from>
    <xdr:ext cx="469744" cy="259045"/>
    <xdr:sp macro="" textlink="">
      <xdr:nvSpPr>
        <xdr:cNvPr id="720" name="n_3aveValue【消防施設】&#10;一人当たり面積"/>
        <xdr:cNvSpPr txBox="1"/>
      </xdr:nvSpPr>
      <xdr:spPr>
        <a:xfrm>
          <a:off x="19310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13970</xdr:rowOff>
    </xdr:from>
    <xdr:to>
      <xdr:col>98</xdr:col>
      <xdr:colOff>38100</xdr:colOff>
      <xdr:row>85</xdr:row>
      <xdr:rowOff>115570</xdr:rowOff>
    </xdr:to>
    <xdr:sp macro="" textlink="">
      <xdr:nvSpPr>
        <xdr:cNvPr id="721" name="フローチャート: 判断 720"/>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83</xdr:row>
      <xdr:rowOff>132097</xdr:rowOff>
    </xdr:from>
    <xdr:ext cx="469744" cy="259045"/>
    <xdr:sp macro="" textlink="">
      <xdr:nvSpPr>
        <xdr:cNvPr id="722" name="n_4aveValue【消防施設】&#10;一人当たり面積"/>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23" name="テキスト ボックス 7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52070</xdr:rowOff>
    </xdr:from>
    <xdr:to>
      <xdr:col>116</xdr:col>
      <xdr:colOff>114300</xdr:colOff>
      <xdr:row>86</xdr:row>
      <xdr:rowOff>153670</xdr:rowOff>
    </xdr:to>
    <xdr:sp macro="" textlink="">
      <xdr:nvSpPr>
        <xdr:cNvPr id="728" name="楕円 727"/>
        <xdr:cNvSpPr/>
      </xdr:nvSpPr>
      <xdr:spPr>
        <a:xfrm>
          <a:off x="221107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138447</xdr:rowOff>
    </xdr:from>
    <xdr:ext cx="469744" cy="259045"/>
    <xdr:sp macro="" textlink="">
      <xdr:nvSpPr>
        <xdr:cNvPr id="729" name="【消防施設】&#10;一人当たり面積該当値テキスト"/>
        <xdr:cNvSpPr txBox="1"/>
      </xdr:nvSpPr>
      <xdr:spPr>
        <a:xfrm>
          <a:off x="22199600" y="147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52070</xdr:rowOff>
    </xdr:from>
    <xdr:to>
      <xdr:col>112</xdr:col>
      <xdr:colOff>38100</xdr:colOff>
      <xdr:row>86</xdr:row>
      <xdr:rowOff>153670</xdr:rowOff>
    </xdr:to>
    <xdr:sp macro="" textlink="">
      <xdr:nvSpPr>
        <xdr:cNvPr id="730" name="楕円 729"/>
        <xdr:cNvSpPr/>
      </xdr:nvSpPr>
      <xdr:spPr>
        <a:xfrm>
          <a:off x="21272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102870</xdr:rowOff>
    </xdr:from>
    <xdr:to>
      <xdr:col>116</xdr:col>
      <xdr:colOff>63500</xdr:colOff>
      <xdr:row>86</xdr:row>
      <xdr:rowOff>102870</xdr:rowOff>
    </xdr:to>
    <xdr:cxnSp macro="">
      <xdr:nvCxnSpPr>
        <xdr:cNvPr id="731" name="直線コネクタ 730"/>
        <xdr:cNvCxnSpPr/>
      </xdr:nvCxnSpPr>
      <xdr:spPr>
        <a:xfrm>
          <a:off x="21323300" y="14847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52070</xdr:rowOff>
    </xdr:from>
    <xdr:to>
      <xdr:col>107</xdr:col>
      <xdr:colOff>101600</xdr:colOff>
      <xdr:row>86</xdr:row>
      <xdr:rowOff>153670</xdr:rowOff>
    </xdr:to>
    <xdr:sp macro="" textlink="">
      <xdr:nvSpPr>
        <xdr:cNvPr id="732" name="楕円 731"/>
        <xdr:cNvSpPr/>
      </xdr:nvSpPr>
      <xdr:spPr>
        <a:xfrm>
          <a:off x="20383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102870</xdr:rowOff>
    </xdr:from>
    <xdr:to>
      <xdr:col>111</xdr:col>
      <xdr:colOff>177800</xdr:colOff>
      <xdr:row>86</xdr:row>
      <xdr:rowOff>102870</xdr:rowOff>
    </xdr:to>
    <xdr:cxnSp macro="">
      <xdr:nvCxnSpPr>
        <xdr:cNvPr id="733" name="直線コネクタ 732"/>
        <xdr:cNvCxnSpPr/>
      </xdr:nvCxnSpPr>
      <xdr:spPr>
        <a:xfrm>
          <a:off x="20434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52070</xdr:rowOff>
    </xdr:from>
    <xdr:to>
      <xdr:col>102</xdr:col>
      <xdr:colOff>165100</xdr:colOff>
      <xdr:row>86</xdr:row>
      <xdr:rowOff>153670</xdr:rowOff>
    </xdr:to>
    <xdr:sp macro="" textlink="">
      <xdr:nvSpPr>
        <xdr:cNvPr id="734" name="楕円 733"/>
        <xdr:cNvSpPr/>
      </xdr:nvSpPr>
      <xdr:spPr>
        <a:xfrm>
          <a:off x="19494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102870</xdr:rowOff>
    </xdr:from>
    <xdr:to>
      <xdr:col>107</xdr:col>
      <xdr:colOff>50800</xdr:colOff>
      <xdr:row>86</xdr:row>
      <xdr:rowOff>102870</xdr:rowOff>
    </xdr:to>
    <xdr:cxnSp macro="">
      <xdr:nvCxnSpPr>
        <xdr:cNvPr id="735" name="直線コネクタ 734"/>
        <xdr:cNvCxnSpPr/>
      </xdr:nvCxnSpPr>
      <xdr:spPr>
        <a:xfrm>
          <a:off x="19545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52070</xdr:rowOff>
    </xdr:from>
    <xdr:to>
      <xdr:col>98</xdr:col>
      <xdr:colOff>38100</xdr:colOff>
      <xdr:row>86</xdr:row>
      <xdr:rowOff>153670</xdr:rowOff>
    </xdr:to>
    <xdr:sp macro="" textlink="">
      <xdr:nvSpPr>
        <xdr:cNvPr id="736" name="楕円 735"/>
        <xdr:cNvSpPr/>
      </xdr:nvSpPr>
      <xdr:spPr>
        <a:xfrm>
          <a:off x="18605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102870</xdr:rowOff>
    </xdr:from>
    <xdr:to>
      <xdr:col>102</xdr:col>
      <xdr:colOff>114300</xdr:colOff>
      <xdr:row>86</xdr:row>
      <xdr:rowOff>102870</xdr:rowOff>
    </xdr:to>
    <xdr:cxnSp macro="">
      <xdr:nvCxnSpPr>
        <xdr:cNvPr id="737" name="直線コネクタ 736"/>
        <xdr:cNvCxnSpPr/>
      </xdr:nvCxnSpPr>
      <xdr:spPr>
        <a:xfrm>
          <a:off x="18656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144797</xdr:rowOff>
    </xdr:from>
    <xdr:ext cx="469744" cy="259045"/>
    <xdr:sp macro="" textlink="">
      <xdr:nvSpPr>
        <xdr:cNvPr id="738" name="n_1mainValue【消防施設】&#10;一人当たり面積"/>
        <xdr:cNvSpPr txBox="1"/>
      </xdr:nvSpPr>
      <xdr:spPr>
        <a:xfrm>
          <a:off x="210757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144797</xdr:rowOff>
    </xdr:from>
    <xdr:ext cx="469744" cy="259045"/>
    <xdr:sp macro="" textlink="">
      <xdr:nvSpPr>
        <xdr:cNvPr id="739" name="n_2mainValue【消防施設】&#10;一人当たり面積"/>
        <xdr:cNvSpPr txBox="1"/>
      </xdr:nvSpPr>
      <xdr:spPr>
        <a:xfrm>
          <a:off x="20199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144797</xdr:rowOff>
    </xdr:from>
    <xdr:ext cx="469744" cy="259045"/>
    <xdr:sp macro="" textlink="">
      <xdr:nvSpPr>
        <xdr:cNvPr id="740" name="n_3mainValue【消防施設】&#10;一人当たり面積"/>
        <xdr:cNvSpPr txBox="1"/>
      </xdr:nvSpPr>
      <xdr:spPr>
        <a:xfrm>
          <a:off x="19310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144797</xdr:rowOff>
    </xdr:from>
    <xdr:ext cx="469744" cy="259045"/>
    <xdr:sp macro="" textlink="">
      <xdr:nvSpPr>
        <xdr:cNvPr id="741" name="n_4mainValue【消防施設】&#10;一人当たり面積"/>
        <xdr:cNvSpPr txBox="1"/>
      </xdr:nvSpPr>
      <xdr:spPr>
        <a:xfrm>
          <a:off x="18421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767" name="直線コネクタ 766"/>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770"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771" name="直線コネクタ 770"/>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772" name="【庁舎】&#10;有形固定資産減価償却率平均値テキスト"/>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73" name="フローチャート: 判断 772"/>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774" name="フローチャート: 判断 773"/>
        <xdr:cNvSpPr/>
      </xdr:nvSpPr>
      <xdr:spPr>
        <a:xfrm>
          <a:off x="15430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121393</xdr:rowOff>
    </xdr:from>
    <xdr:ext cx="405111" cy="259045"/>
    <xdr:sp macro="" textlink="">
      <xdr:nvSpPr>
        <xdr:cNvPr id="775" name="n_1aveValue【庁舎】&#10;有形固定資産減価償却率"/>
        <xdr:cNvSpPr txBox="1"/>
      </xdr:nvSpPr>
      <xdr:spPr>
        <a:xfrm>
          <a:off x="15266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4173</xdr:rowOff>
    </xdr:from>
    <xdr:to>
      <xdr:col>76</xdr:col>
      <xdr:colOff>165100</xdr:colOff>
      <xdr:row>104</xdr:row>
      <xdr:rowOff>105773</xdr:rowOff>
    </xdr:to>
    <xdr:sp macro="" textlink="">
      <xdr:nvSpPr>
        <xdr:cNvPr id="776" name="フローチャート: 判断 775"/>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96900</xdr:rowOff>
    </xdr:from>
    <xdr:ext cx="405111" cy="259045"/>
    <xdr:sp macro="" textlink="">
      <xdr:nvSpPr>
        <xdr:cNvPr id="777" name="n_2aveValue【庁舎】&#10;有形固定資産減価償却率"/>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134801</xdr:rowOff>
    </xdr:from>
    <xdr:to>
      <xdr:col>72</xdr:col>
      <xdr:colOff>38100</xdr:colOff>
      <xdr:row>104</xdr:row>
      <xdr:rowOff>64951</xdr:rowOff>
    </xdr:to>
    <xdr:sp macro="" textlink="">
      <xdr:nvSpPr>
        <xdr:cNvPr id="778" name="フローチャート: 判断 777"/>
        <xdr:cNvSpPr/>
      </xdr:nvSpPr>
      <xdr:spPr>
        <a:xfrm>
          <a:off x="13652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81478</xdr:rowOff>
    </xdr:from>
    <xdr:ext cx="405111" cy="259045"/>
    <xdr:sp macro="" textlink="">
      <xdr:nvSpPr>
        <xdr:cNvPr id="779" name="n_3aveValue【庁舎】&#10;有形固定資産減価償却率"/>
        <xdr:cNvSpPr txBox="1"/>
      </xdr:nvSpPr>
      <xdr:spPr>
        <a:xfrm>
          <a:off x="13500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103</xdr:row>
      <xdr:rowOff>151130</xdr:rowOff>
    </xdr:from>
    <xdr:to>
      <xdr:col>67</xdr:col>
      <xdr:colOff>101600</xdr:colOff>
      <xdr:row>104</xdr:row>
      <xdr:rowOff>81280</xdr:rowOff>
    </xdr:to>
    <xdr:sp macro="" textlink="">
      <xdr:nvSpPr>
        <xdr:cNvPr id="780" name="フローチャート: 判断 779"/>
        <xdr:cNvSpPr/>
      </xdr:nvSpPr>
      <xdr:spPr>
        <a:xfrm>
          <a:off x="1276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104</xdr:row>
      <xdr:rowOff>72407</xdr:rowOff>
    </xdr:from>
    <xdr:ext cx="405111" cy="259045"/>
    <xdr:sp macro="" textlink="">
      <xdr:nvSpPr>
        <xdr:cNvPr id="781" name="n_4aveValue【庁舎】&#10;有形固定資産減価償却率"/>
        <xdr:cNvSpPr txBox="1"/>
      </xdr:nvSpPr>
      <xdr:spPr>
        <a:xfrm>
          <a:off x="12611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82" name="テキスト ボックス 7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54792</xdr:rowOff>
    </xdr:from>
    <xdr:to>
      <xdr:col>85</xdr:col>
      <xdr:colOff>177800</xdr:colOff>
      <xdr:row>104</xdr:row>
      <xdr:rowOff>156392</xdr:rowOff>
    </xdr:to>
    <xdr:sp macro="" textlink="">
      <xdr:nvSpPr>
        <xdr:cNvPr id="787" name="楕円 786"/>
        <xdr:cNvSpPr/>
      </xdr:nvSpPr>
      <xdr:spPr>
        <a:xfrm>
          <a:off x="162687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33219</xdr:rowOff>
    </xdr:from>
    <xdr:ext cx="405111" cy="259045"/>
    <xdr:sp macro="" textlink="">
      <xdr:nvSpPr>
        <xdr:cNvPr id="788" name="【庁舎】&#10;有形固定資産減価償却率該当値テキスト"/>
        <xdr:cNvSpPr txBox="1"/>
      </xdr:nvSpPr>
      <xdr:spPr>
        <a:xfrm>
          <a:off x="16357600" y="1786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22134</xdr:rowOff>
    </xdr:from>
    <xdr:to>
      <xdr:col>81</xdr:col>
      <xdr:colOff>101600</xdr:colOff>
      <xdr:row>104</xdr:row>
      <xdr:rowOff>123734</xdr:rowOff>
    </xdr:to>
    <xdr:sp macro="" textlink="">
      <xdr:nvSpPr>
        <xdr:cNvPr id="789" name="楕円 788"/>
        <xdr:cNvSpPr/>
      </xdr:nvSpPr>
      <xdr:spPr>
        <a:xfrm>
          <a:off x="15430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72934</xdr:rowOff>
    </xdr:from>
    <xdr:to>
      <xdr:col>85</xdr:col>
      <xdr:colOff>127000</xdr:colOff>
      <xdr:row>104</xdr:row>
      <xdr:rowOff>105592</xdr:rowOff>
    </xdr:to>
    <xdr:cxnSp macro="">
      <xdr:nvCxnSpPr>
        <xdr:cNvPr id="790" name="直線コネクタ 789"/>
        <xdr:cNvCxnSpPr/>
      </xdr:nvCxnSpPr>
      <xdr:spPr>
        <a:xfrm>
          <a:off x="15481300" y="1790373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160927</xdr:rowOff>
    </xdr:from>
    <xdr:to>
      <xdr:col>76</xdr:col>
      <xdr:colOff>165100</xdr:colOff>
      <xdr:row>104</xdr:row>
      <xdr:rowOff>91077</xdr:rowOff>
    </xdr:to>
    <xdr:sp macro="" textlink="">
      <xdr:nvSpPr>
        <xdr:cNvPr id="791" name="楕円 790"/>
        <xdr:cNvSpPr/>
      </xdr:nvSpPr>
      <xdr:spPr>
        <a:xfrm>
          <a:off x="14541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40277</xdr:rowOff>
    </xdr:from>
    <xdr:to>
      <xdr:col>81</xdr:col>
      <xdr:colOff>50800</xdr:colOff>
      <xdr:row>104</xdr:row>
      <xdr:rowOff>72934</xdr:rowOff>
    </xdr:to>
    <xdr:cxnSp macro="">
      <xdr:nvCxnSpPr>
        <xdr:cNvPr id="792" name="直線コネクタ 791"/>
        <xdr:cNvCxnSpPr/>
      </xdr:nvCxnSpPr>
      <xdr:spPr>
        <a:xfrm>
          <a:off x="14592300" y="178710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136434</xdr:rowOff>
    </xdr:from>
    <xdr:to>
      <xdr:col>72</xdr:col>
      <xdr:colOff>38100</xdr:colOff>
      <xdr:row>104</xdr:row>
      <xdr:rowOff>66584</xdr:rowOff>
    </xdr:to>
    <xdr:sp macro="" textlink="">
      <xdr:nvSpPr>
        <xdr:cNvPr id="793" name="楕円 792"/>
        <xdr:cNvSpPr/>
      </xdr:nvSpPr>
      <xdr:spPr>
        <a:xfrm>
          <a:off x="13652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15784</xdr:rowOff>
    </xdr:from>
    <xdr:to>
      <xdr:col>76</xdr:col>
      <xdr:colOff>114300</xdr:colOff>
      <xdr:row>104</xdr:row>
      <xdr:rowOff>40277</xdr:rowOff>
    </xdr:to>
    <xdr:cxnSp macro="">
      <xdr:nvCxnSpPr>
        <xdr:cNvPr id="794" name="直線コネクタ 793"/>
        <xdr:cNvCxnSpPr/>
      </xdr:nvCxnSpPr>
      <xdr:spPr>
        <a:xfrm>
          <a:off x="13703300" y="178465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107043</xdr:rowOff>
    </xdr:from>
    <xdr:to>
      <xdr:col>67</xdr:col>
      <xdr:colOff>101600</xdr:colOff>
      <xdr:row>104</xdr:row>
      <xdr:rowOff>37193</xdr:rowOff>
    </xdr:to>
    <xdr:sp macro="" textlink="">
      <xdr:nvSpPr>
        <xdr:cNvPr id="795" name="楕円 794"/>
        <xdr:cNvSpPr/>
      </xdr:nvSpPr>
      <xdr:spPr>
        <a:xfrm>
          <a:off x="12763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157843</xdr:rowOff>
    </xdr:from>
    <xdr:to>
      <xdr:col>71</xdr:col>
      <xdr:colOff>177800</xdr:colOff>
      <xdr:row>104</xdr:row>
      <xdr:rowOff>15784</xdr:rowOff>
    </xdr:to>
    <xdr:cxnSp macro="">
      <xdr:nvCxnSpPr>
        <xdr:cNvPr id="796" name="直線コネクタ 795"/>
        <xdr:cNvCxnSpPr/>
      </xdr:nvCxnSpPr>
      <xdr:spPr>
        <a:xfrm>
          <a:off x="12814300" y="178171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140261</xdr:rowOff>
    </xdr:from>
    <xdr:ext cx="405111" cy="259045"/>
    <xdr:sp macro="" textlink="">
      <xdr:nvSpPr>
        <xdr:cNvPr id="797" name="n_1mainValue【庁舎】&#10;有形固定資産減価償却率"/>
        <xdr:cNvSpPr txBox="1"/>
      </xdr:nvSpPr>
      <xdr:spPr>
        <a:xfrm>
          <a:off x="15266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107604</xdr:rowOff>
    </xdr:from>
    <xdr:ext cx="405111" cy="259045"/>
    <xdr:sp macro="" textlink="">
      <xdr:nvSpPr>
        <xdr:cNvPr id="798" name="n_2mainValue【庁舎】&#10;有形固定資産減価償却率"/>
        <xdr:cNvSpPr txBox="1"/>
      </xdr:nvSpPr>
      <xdr:spPr>
        <a:xfrm>
          <a:off x="14389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57711</xdr:rowOff>
    </xdr:from>
    <xdr:ext cx="405111" cy="259045"/>
    <xdr:sp macro="" textlink="">
      <xdr:nvSpPr>
        <xdr:cNvPr id="799" name="n_3mainValue【庁舎】&#10;有形固定資産減価償却率"/>
        <xdr:cNvSpPr txBox="1"/>
      </xdr:nvSpPr>
      <xdr:spPr>
        <a:xfrm>
          <a:off x="13500744" y="1788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53720</xdr:rowOff>
    </xdr:from>
    <xdr:ext cx="405111" cy="259045"/>
    <xdr:sp macro="" textlink="">
      <xdr:nvSpPr>
        <xdr:cNvPr id="800" name="n_4mainValue【庁舎】&#10;有形固定資産減価償却率"/>
        <xdr:cNvSpPr txBox="1"/>
      </xdr:nvSpPr>
      <xdr:spPr>
        <a:xfrm>
          <a:off x="12611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1" name="直線コネクタ 8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2" name="テキスト ボックス 8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3" name="直線コネクタ 8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4" name="テキスト ボックス 8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7" name="直線コネクタ 8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8" name="テキスト ボックス 8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9" name="直線コネクタ 8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0" name="テキスト ボックス 8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824" name="直線コネクタ 823"/>
        <xdr:cNvCxnSpPr/>
      </xdr:nvCxnSpPr>
      <xdr:spPr>
        <a:xfrm flipV="1">
          <a:off x="22160864" y="1722120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25"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26" name="直線コネクタ 825"/>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827" name="【庁舎】&#10;一人当たり面積最大値テキスト"/>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828" name="直線コネクタ 827"/>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829" name="【庁舎】&#10;一人当たり面積平均値テキスト"/>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830" name="フローチャート: 判断 829"/>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831" name="フローチャート: 判断 830"/>
        <xdr:cNvSpPr/>
      </xdr:nvSpPr>
      <xdr:spPr>
        <a:xfrm>
          <a:off x="21272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102888</xdr:rowOff>
    </xdr:from>
    <xdr:ext cx="469744" cy="259045"/>
    <xdr:sp macro="" textlink="">
      <xdr:nvSpPr>
        <xdr:cNvPr id="832" name="n_1aveValue【庁舎】&#10;一人当たり面積"/>
        <xdr:cNvSpPr txBox="1"/>
      </xdr:nvSpPr>
      <xdr:spPr>
        <a:xfrm>
          <a:off x="210757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21589</xdr:rowOff>
    </xdr:from>
    <xdr:to>
      <xdr:col>107</xdr:col>
      <xdr:colOff>101600</xdr:colOff>
      <xdr:row>105</xdr:row>
      <xdr:rowOff>123189</xdr:rowOff>
    </xdr:to>
    <xdr:sp macro="" textlink="">
      <xdr:nvSpPr>
        <xdr:cNvPr id="833" name="フローチャート: 判断 832"/>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114316</xdr:rowOff>
    </xdr:from>
    <xdr:ext cx="469744" cy="259045"/>
    <xdr:sp macro="" textlink="">
      <xdr:nvSpPr>
        <xdr:cNvPr id="834" name="n_2aveValue【庁舎】&#10;一人当たり面積"/>
        <xdr:cNvSpPr txBox="1"/>
      </xdr:nvSpPr>
      <xdr:spPr>
        <a:xfrm>
          <a:off x="20199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21589</xdr:rowOff>
    </xdr:from>
    <xdr:to>
      <xdr:col>102</xdr:col>
      <xdr:colOff>165100</xdr:colOff>
      <xdr:row>105</xdr:row>
      <xdr:rowOff>123189</xdr:rowOff>
    </xdr:to>
    <xdr:sp macro="" textlink="">
      <xdr:nvSpPr>
        <xdr:cNvPr id="835" name="フローチャート: 判断 834"/>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114316</xdr:rowOff>
    </xdr:from>
    <xdr:ext cx="469744" cy="259045"/>
    <xdr:sp macro="" textlink="">
      <xdr:nvSpPr>
        <xdr:cNvPr id="836" name="n_3aveValue【庁舎】&#10;一人当たり面積"/>
        <xdr:cNvSpPr txBox="1"/>
      </xdr:nvSpPr>
      <xdr:spPr>
        <a:xfrm>
          <a:off x="19310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33020</xdr:rowOff>
    </xdr:from>
    <xdr:to>
      <xdr:col>98</xdr:col>
      <xdr:colOff>38100</xdr:colOff>
      <xdr:row>105</xdr:row>
      <xdr:rowOff>134620</xdr:rowOff>
    </xdr:to>
    <xdr:sp macro="" textlink="">
      <xdr:nvSpPr>
        <xdr:cNvPr id="837" name="フローチャート: 判断 836"/>
        <xdr:cNvSpPr/>
      </xdr:nvSpPr>
      <xdr:spPr>
        <a:xfrm>
          <a:off x="18605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105</xdr:row>
      <xdr:rowOff>125747</xdr:rowOff>
    </xdr:from>
    <xdr:ext cx="469744" cy="259045"/>
    <xdr:sp macro="" textlink="">
      <xdr:nvSpPr>
        <xdr:cNvPr id="838" name="n_4aveValue【庁舎】&#10;一人当たり面積"/>
        <xdr:cNvSpPr txBox="1"/>
      </xdr:nvSpPr>
      <xdr:spPr>
        <a:xfrm>
          <a:off x="1842142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39" name="テキスト ボックス 8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158750</xdr:rowOff>
    </xdr:from>
    <xdr:to>
      <xdr:col>116</xdr:col>
      <xdr:colOff>114300</xdr:colOff>
      <xdr:row>105</xdr:row>
      <xdr:rowOff>88900</xdr:rowOff>
    </xdr:to>
    <xdr:sp macro="" textlink="">
      <xdr:nvSpPr>
        <xdr:cNvPr id="844" name="楕円 843"/>
        <xdr:cNvSpPr/>
      </xdr:nvSpPr>
      <xdr:spPr>
        <a:xfrm>
          <a:off x="221107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10177</xdr:rowOff>
    </xdr:from>
    <xdr:ext cx="469744" cy="259045"/>
    <xdr:sp macro="" textlink="">
      <xdr:nvSpPr>
        <xdr:cNvPr id="845" name="【庁舎】&#10;一人当たり面積該当値テキスト"/>
        <xdr:cNvSpPr txBox="1"/>
      </xdr:nvSpPr>
      <xdr:spPr>
        <a:xfrm>
          <a:off x="22199600"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154939</xdr:rowOff>
    </xdr:from>
    <xdr:to>
      <xdr:col>112</xdr:col>
      <xdr:colOff>38100</xdr:colOff>
      <xdr:row>105</xdr:row>
      <xdr:rowOff>85089</xdr:rowOff>
    </xdr:to>
    <xdr:sp macro="" textlink="">
      <xdr:nvSpPr>
        <xdr:cNvPr id="846" name="楕円 845"/>
        <xdr:cNvSpPr/>
      </xdr:nvSpPr>
      <xdr:spPr>
        <a:xfrm>
          <a:off x="21272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34289</xdr:rowOff>
    </xdr:from>
    <xdr:to>
      <xdr:col>116</xdr:col>
      <xdr:colOff>63500</xdr:colOff>
      <xdr:row>105</xdr:row>
      <xdr:rowOff>38100</xdr:rowOff>
    </xdr:to>
    <xdr:cxnSp macro="">
      <xdr:nvCxnSpPr>
        <xdr:cNvPr id="847" name="直線コネクタ 846"/>
        <xdr:cNvCxnSpPr/>
      </xdr:nvCxnSpPr>
      <xdr:spPr>
        <a:xfrm>
          <a:off x="21323300" y="180365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154939</xdr:rowOff>
    </xdr:from>
    <xdr:to>
      <xdr:col>107</xdr:col>
      <xdr:colOff>101600</xdr:colOff>
      <xdr:row>105</xdr:row>
      <xdr:rowOff>85089</xdr:rowOff>
    </xdr:to>
    <xdr:sp macro="" textlink="">
      <xdr:nvSpPr>
        <xdr:cNvPr id="848" name="楕円 847"/>
        <xdr:cNvSpPr/>
      </xdr:nvSpPr>
      <xdr:spPr>
        <a:xfrm>
          <a:off x="20383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34289</xdr:rowOff>
    </xdr:from>
    <xdr:to>
      <xdr:col>111</xdr:col>
      <xdr:colOff>177800</xdr:colOff>
      <xdr:row>105</xdr:row>
      <xdr:rowOff>34289</xdr:rowOff>
    </xdr:to>
    <xdr:cxnSp macro="">
      <xdr:nvCxnSpPr>
        <xdr:cNvPr id="849" name="直線コネクタ 848"/>
        <xdr:cNvCxnSpPr/>
      </xdr:nvCxnSpPr>
      <xdr:spPr>
        <a:xfrm>
          <a:off x="20434300" y="18036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50" name="楕円 849"/>
        <xdr:cNvSpPr/>
      </xdr:nvSpPr>
      <xdr:spPr>
        <a:xfrm>
          <a:off x="19494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34289</xdr:rowOff>
    </xdr:from>
    <xdr:to>
      <xdr:col>107</xdr:col>
      <xdr:colOff>50800</xdr:colOff>
      <xdr:row>105</xdr:row>
      <xdr:rowOff>34289</xdr:rowOff>
    </xdr:to>
    <xdr:cxnSp macro="">
      <xdr:nvCxnSpPr>
        <xdr:cNvPr id="851" name="直線コネクタ 850"/>
        <xdr:cNvCxnSpPr/>
      </xdr:nvCxnSpPr>
      <xdr:spPr>
        <a:xfrm>
          <a:off x="19545300" y="18036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154939</xdr:rowOff>
    </xdr:from>
    <xdr:to>
      <xdr:col>98</xdr:col>
      <xdr:colOff>38100</xdr:colOff>
      <xdr:row>105</xdr:row>
      <xdr:rowOff>85089</xdr:rowOff>
    </xdr:to>
    <xdr:sp macro="" textlink="">
      <xdr:nvSpPr>
        <xdr:cNvPr id="852" name="楕円 851"/>
        <xdr:cNvSpPr/>
      </xdr:nvSpPr>
      <xdr:spPr>
        <a:xfrm>
          <a:off x="18605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34289</xdr:rowOff>
    </xdr:from>
    <xdr:to>
      <xdr:col>102</xdr:col>
      <xdr:colOff>114300</xdr:colOff>
      <xdr:row>105</xdr:row>
      <xdr:rowOff>34289</xdr:rowOff>
    </xdr:to>
    <xdr:cxnSp macro="">
      <xdr:nvCxnSpPr>
        <xdr:cNvPr id="853" name="直線コネクタ 852"/>
        <xdr:cNvCxnSpPr/>
      </xdr:nvCxnSpPr>
      <xdr:spPr>
        <a:xfrm>
          <a:off x="18656300" y="18036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101616</xdr:rowOff>
    </xdr:from>
    <xdr:ext cx="469744" cy="259045"/>
    <xdr:sp macro="" textlink="">
      <xdr:nvSpPr>
        <xdr:cNvPr id="854" name="n_1main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101616</xdr:rowOff>
    </xdr:from>
    <xdr:ext cx="469744" cy="259045"/>
    <xdr:sp macro="" textlink="">
      <xdr:nvSpPr>
        <xdr:cNvPr id="855" name="n_2mainValue【庁舎】&#10;一人当たり面積"/>
        <xdr:cNvSpPr txBox="1"/>
      </xdr:nvSpPr>
      <xdr:spPr>
        <a:xfrm>
          <a:off x="20199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101616</xdr:rowOff>
    </xdr:from>
    <xdr:ext cx="469744" cy="259045"/>
    <xdr:sp macro="" textlink="">
      <xdr:nvSpPr>
        <xdr:cNvPr id="856" name="n_3mainValue【庁舎】&#10;一人当たり面積"/>
        <xdr:cNvSpPr txBox="1"/>
      </xdr:nvSpPr>
      <xdr:spPr>
        <a:xfrm>
          <a:off x="19310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101616</xdr:rowOff>
    </xdr:from>
    <xdr:ext cx="469744" cy="259045"/>
    <xdr:sp macro="" textlink="">
      <xdr:nvSpPr>
        <xdr:cNvPr id="857" name="n_4mainValue【庁舎】&#10;一人当たり面積"/>
        <xdr:cNvSpPr txBox="1"/>
      </xdr:nvSpPr>
      <xdr:spPr>
        <a:xfrm>
          <a:off x="18421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市民会館、庁舎、消防施設、一般廃棄物処理施設で、有形固定資産減価償却率が類似団体を上回っている。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市民会館、消防施設は、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人口一人当たりの面積等、施設保有状況で類似団体平均を下回っており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維持管理経費については類似団体比では抑えられると見込まれている。また、庁舎について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人口一人当たりの面積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類似団体平均と同水準</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を保っている。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なお、図書館については、令和元年度中に集約した複合施設に移転した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ため、率が低くなっている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。今後は、「昭島市公共施設等総合管理計画」及び個別施設計画に基づき、老朽化した施設の計画的な長寿命化等に取り組んでいく。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113,829
111,093
17.34
52,893,142
49,581,461
3,239,551
22,997,159
18,031,351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類似団体平均を大きく上回り、類似団体内では高い順位となっているものの、財政力指数は</a:t>
          </a:r>
          <a:r>
            <a:rPr kumimoji="1" lang="en-US" altLang="ja-JP" sz="1300">
              <a:latin typeface="ＭＳ Ｐゴシック" panose="020B0600070205080204" pitchFamily="50" charset="-128"/>
              <a:ea typeface="ＭＳ Ｐゴシック" panose="020B0600070205080204" pitchFamily="50" charset="-128"/>
            </a:rPr>
            <a:t>0.97</a:t>
          </a:r>
          <a:r>
            <a:rPr kumimoji="1" lang="ja-JP" altLang="en-US" sz="1300">
              <a:latin typeface="ＭＳ Ｐゴシック" panose="020B0600070205080204" pitchFamily="50" charset="-128"/>
              <a:ea typeface="ＭＳ Ｐゴシック" panose="020B0600070205080204" pitchFamily="50" charset="-128"/>
            </a:rPr>
            <a:t>と依然として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割り込んでおり、普通交付税交付団体である状況が続いている。今後も引き続き市税の徴収率向上など財源の確保策に努めるとともに、起債と基金のバランスに配意し、中長期的な視点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160565</xdr:rowOff>
    </xdr:from>
    <xdr:to>
      <xdr:col>23</xdr:col>
      <xdr:colOff>133350</xdr:colOff>
      <xdr:row>40</xdr:row>
      <xdr:rowOff>6350</xdr:rowOff>
    </xdr:to>
    <xdr:cxnSp macro="">
      <xdr:nvCxnSpPr>
        <xdr:cNvPr id="71" name="直線コネクタ 70"/>
        <xdr:cNvCxnSpPr/>
      </xdr:nvCxnSpPr>
      <xdr:spPr>
        <a:xfrm>
          <a:off x="4114800" y="68471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160565</xdr:rowOff>
    </xdr:from>
    <xdr:to>
      <xdr:col>19</xdr:col>
      <xdr:colOff>133350</xdr:colOff>
      <xdr:row>39</xdr:row>
      <xdr:rowOff>160565</xdr:rowOff>
    </xdr:to>
    <xdr:cxnSp macro="">
      <xdr:nvCxnSpPr>
        <xdr:cNvPr id="74" name="直線コネクタ 73"/>
        <xdr:cNvCxnSpPr/>
      </xdr:nvCxnSpPr>
      <xdr:spPr>
        <a:xfrm>
          <a:off x="3225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76" name="テキスト ボックス 75"/>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39</xdr:row>
      <xdr:rowOff>160565</xdr:rowOff>
    </xdr:to>
    <xdr:cxnSp macro="">
      <xdr:nvCxnSpPr>
        <xdr:cNvPr id="77" name="直線コネクタ 76"/>
        <xdr:cNvCxnSpPr/>
      </xdr:nvCxnSpPr>
      <xdr:spPr>
        <a:xfrm>
          <a:off x="2336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39</xdr:row>
      <xdr:rowOff>160565</xdr:rowOff>
    </xdr:to>
    <xdr:cxnSp macro="">
      <xdr:nvCxnSpPr>
        <xdr:cNvPr id="80" name="直線コネクタ 79"/>
        <xdr:cNvCxnSpPr/>
      </xdr:nvCxnSpPr>
      <xdr:spPr>
        <a:xfrm>
          <a:off x="1447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90" name="楕円 89"/>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91"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109765</xdr:rowOff>
    </xdr:from>
    <xdr:to>
      <xdr:col>19</xdr:col>
      <xdr:colOff>184150</xdr:colOff>
      <xdr:row>40</xdr:row>
      <xdr:rowOff>39915</xdr:rowOff>
    </xdr:to>
    <xdr:sp macro="" textlink="">
      <xdr:nvSpPr>
        <xdr:cNvPr id="92" name="楕円 91"/>
        <xdr:cNvSpPr/>
      </xdr:nvSpPr>
      <xdr:spPr>
        <a:xfrm>
          <a:off x="4064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50092</xdr:rowOff>
    </xdr:from>
    <xdr:ext cx="736600" cy="259045"/>
    <xdr:sp macro="" textlink="">
      <xdr:nvSpPr>
        <xdr:cNvPr id="93" name="テキスト ボックス 92"/>
        <xdr:cNvSpPr txBox="1"/>
      </xdr:nvSpPr>
      <xdr:spPr>
        <a:xfrm>
          <a:off x="3733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109765</xdr:rowOff>
    </xdr:from>
    <xdr:to>
      <xdr:col>15</xdr:col>
      <xdr:colOff>133350</xdr:colOff>
      <xdr:row>40</xdr:row>
      <xdr:rowOff>39915</xdr:rowOff>
    </xdr:to>
    <xdr:sp macro="" textlink="">
      <xdr:nvSpPr>
        <xdr:cNvPr id="94" name="楕円 93"/>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50092</xdr:rowOff>
    </xdr:from>
    <xdr:ext cx="762000" cy="259045"/>
    <xdr:sp macro="" textlink="">
      <xdr:nvSpPr>
        <xdr:cNvPr id="95" name="テキスト ボックス 94"/>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6" name="楕円 95"/>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7" name="テキスト ボックス 96"/>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利子割交付金の減はあったものの、地方税や地方交付税などの増により、分母である経常一般財源等は前年度比</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の増となった。一方、生活保護費や障害者自立支援給付費などの増に伴う扶助費の増やごみ収集・処理・減量化・資源化経費、学校給食運営費の増などに伴う物件費の増などにより、分子である経常的経費充当一般財源等は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％の増となった。分母の増が分子の増を上回ったため、経常収支比率は前年度よりも改善したものの、引き続き、行財政改革を推進しながら、将来を見据えた計画的な財政運営に努める。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33444</xdr:rowOff>
    </xdr:from>
    <xdr:to>
      <xdr:col>23</xdr:col>
      <xdr:colOff>133350</xdr:colOff>
      <xdr:row>64</xdr:row>
      <xdr:rowOff>15240</xdr:rowOff>
    </xdr:to>
    <xdr:cxnSp macro="">
      <xdr:nvCxnSpPr>
        <xdr:cNvPr id="134" name="直線コネクタ 133"/>
        <xdr:cNvCxnSpPr/>
      </xdr:nvCxnSpPr>
      <xdr:spPr>
        <a:xfrm flipV="1">
          <a:off x="4114800" y="10320444"/>
          <a:ext cx="838200" cy="66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135890</xdr:rowOff>
    </xdr:to>
    <xdr:cxnSp macro="">
      <xdr:nvCxnSpPr>
        <xdr:cNvPr id="137" name="直線コネクタ 136"/>
        <xdr:cNvCxnSpPr/>
      </xdr:nvCxnSpPr>
      <xdr:spPr>
        <a:xfrm flipV="1">
          <a:off x="3225800" y="109880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39" name="テキスト ボックス 138"/>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64</xdr:row>
      <xdr:rowOff>135890</xdr:rowOff>
    </xdr:to>
    <xdr:cxnSp macro="">
      <xdr:nvCxnSpPr>
        <xdr:cNvPr id="140" name="直線コネクタ 139"/>
        <xdr:cNvCxnSpPr/>
      </xdr:nvCxnSpPr>
      <xdr:spPr>
        <a:xfrm>
          <a:off x="2336800" y="1086739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1" name="フローチャート: 判断 140"/>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42" name="テキスト ボックス 141"/>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64</xdr:row>
      <xdr:rowOff>47413</xdr:rowOff>
    </xdr:to>
    <xdr:cxnSp macro="">
      <xdr:nvCxnSpPr>
        <xdr:cNvPr id="143" name="直線コネクタ 142"/>
        <xdr:cNvCxnSpPr/>
      </xdr:nvCxnSpPr>
      <xdr:spPr>
        <a:xfrm flipV="1">
          <a:off x="1447800" y="10867390"/>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5" name="テキスト ボックス 144"/>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6" name="フローチャート: 判断 145"/>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7" name="テキスト ボックス 146"/>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154094</xdr:rowOff>
    </xdr:from>
    <xdr:to>
      <xdr:col>23</xdr:col>
      <xdr:colOff>184150</xdr:colOff>
      <xdr:row>60</xdr:row>
      <xdr:rowOff>84244</xdr:rowOff>
    </xdr:to>
    <xdr:sp macro="" textlink="">
      <xdr:nvSpPr>
        <xdr:cNvPr id="153" name="楕円 152"/>
        <xdr:cNvSpPr/>
      </xdr:nvSpPr>
      <xdr:spPr>
        <a:xfrm>
          <a:off x="49022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75371</xdr:rowOff>
    </xdr:from>
    <xdr:ext cx="762000" cy="259045"/>
    <xdr:sp macro="" textlink="">
      <xdr:nvSpPr>
        <xdr:cNvPr id="154" name="財政構造の弾力性該当値テキスト"/>
        <xdr:cNvSpPr txBox="1"/>
      </xdr:nvSpPr>
      <xdr:spPr>
        <a:xfrm>
          <a:off x="5041900" y="1019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5" name="楕円 154"/>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56" name="テキスト ボックス 155"/>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7" name="楕円 156"/>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58" name="テキスト ボックス 157"/>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9" name="楕円 158"/>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60" name="テキスト ボックス 159"/>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61" name="楕円 160"/>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108390</xdr:rowOff>
    </xdr:from>
    <xdr:ext cx="762000" cy="259045"/>
    <xdr:sp macro="" textlink="">
      <xdr:nvSpPr>
        <xdr:cNvPr id="162" name="テキスト ボックス 161"/>
        <xdr:cNvSpPr txBox="1"/>
      </xdr:nvSpPr>
      <xdr:spPr>
        <a:xfrm>
          <a:off x="1066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ここ数年は類似団体平均を下回っているが、令和３年度は新型コロナウイルスワクチン接種事業や学校給食運営費の増などにより、前年度比</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％の増となった。引き続き、事務事業の見直しや民間委託の推進を図るなど、より一層のコスト削減に努める必要がある。</a:t>
          </a:r>
        </a:p>
        <a:p>
          <a:r>
            <a:rPr kumimoji="1" lang="ja-JP" altLang="en-US" sz="1300">
              <a:latin typeface="ＭＳ Ｐゴシック" panose="020B0600070205080204" pitchFamily="50" charset="-128"/>
              <a:ea typeface="ＭＳ Ｐゴシック" panose="020B0600070205080204" pitchFamily="50" charset="-128"/>
            </a:rPr>
            <a:t>　なお、東京都に委託している常備消防委託金等、反映されていない人件費・物件費の費用を合計すると、人口１人当たりの金額は大幅に増加することとなる。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4" name="直線コネクタ 193"/>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5" name="人件費・物件費等の状況最小値テキスト"/>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6" name="直線コネクタ 195"/>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7" name="人件費・物件費等の状況最大値テキスト"/>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8" name="直線コネクタ 197"/>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84970</xdr:rowOff>
    </xdr:from>
    <xdr:to>
      <xdr:col>23</xdr:col>
      <xdr:colOff>133350</xdr:colOff>
      <xdr:row>84</xdr:row>
      <xdr:rowOff>125088</xdr:rowOff>
    </xdr:to>
    <xdr:cxnSp macro="">
      <xdr:nvCxnSpPr>
        <xdr:cNvPr id="199" name="直線コネクタ 198"/>
        <xdr:cNvCxnSpPr/>
      </xdr:nvCxnSpPr>
      <xdr:spPr>
        <a:xfrm>
          <a:off x="4114800" y="14315320"/>
          <a:ext cx="838200" cy="21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78923</xdr:rowOff>
    </xdr:from>
    <xdr:ext cx="762000" cy="259045"/>
    <xdr:sp macro="" textlink="">
      <xdr:nvSpPr>
        <xdr:cNvPr id="200" name="人件費・物件費等の状況平均値テキスト"/>
        <xdr:cNvSpPr txBox="1"/>
      </xdr:nvSpPr>
      <xdr:spPr>
        <a:xfrm>
          <a:off x="5041900" y="14480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1" name="フローチャート: 判断 200"/>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131668</xdr:rowOff>
    </xdr:from>
    <xdr:to>
      <xdr:col>19</xdr:col>
      <xdr:colOff>133350</xdr:colOff>
      <xdr:row>83</xdr:row>
      <xdr:rowOff>84970</xdr:rowOff>
    </xdr:to>
    <xdr:cxnSp macro="">
      <xdr:nvCxnSpPr>
        <xdr:cNvPr id="202" name="直線コネクタ 201"/>
        <xdr:cNvCxnSpPr/>
      </xdr:nvCxnSpPr>
      <xdr:spPr>
        <a:xfrm>
          <a:off x="3225800" y="14190568"/>
          <a:ext cx="889000" cy="1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3" name="フローチャート: 判断 202"/>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62369</xdr:rowOff>
    </xdr:from>
    <xdr:ext cx="736600" cy="259045"/>
    <xdr:sp macro="" textlink="">
      <xdr:nvSpPr>
        <xdr:cNvPr id="204" name="テキスト ボックス 203"/>
        <xdr:cNvSpPr txBox="1"/>
      </xdr:nvSpPr>
      <xdr:spPr>
        <a:xfrm>
          <a:off x="3733800" y="1446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53780</xdr:rowOff>
    </xdr:from>
    <xdr:to>
      <xdr:col>15</xdr:col>
      <xdr:colOff>82550</xdr:colOff>
      <xdr:row>82</xdr:row>
      <xdr:rowOff>131668</xdr:rowOff>
    </xdr:to>
    <xdr:cxnSp macro="">
      <xdr:nvCxnSpPr>
        <xdr:cNvPr id="205" name="直線コネクタ 204"/>
        <xdr:cNvCxnSpPr/>
      </xdr:nvCxnSpPr>
      <xdr:spPr>
        <a:xfrm>
          <a:off x="2336800" y="14112680"/>
          <a:ext cx="889000" cy="7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6" name="フローチャート: 判断 205"/>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123286</xdr:rowOff>
    </xdr:from>
    <xdr:ext cx="762000" cy="259045"/>
    <xdr:sp macro="" textlink="">
      <xdr:nvSpPr>
        <xdr:cNvPr id="207" name="テキスト ボックス 206"/>
        <xdr:cNvSpPr txBox="1"/>
      </xdr:nvSpPr>
      <xdr:spPr>
        <a:xfrm>
          <a:off x="2844800" y="14353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40198</xdr:rowOff>
    </xdr:from>
    <xdr:to>
      <xdr:col>11</xdr:col>
      <xdr:colOff>31750</xdr:colOff>
      <xdr:row>82</xdr:row>
      <xdr:rowOff>53780</xdr:rowOff>
    </xdr:to>
    <xdr:cxnSp macro="">
      <xdr:nvCxnSpPr>
        <xdr:cNvPr id="208" name="直線コネクタ 207"/>
        <xdr:cNvCxnSpPr/>
      </xdr:nvCxnSpPr>
      <xdr:spPr>
        <a:xfrm>
          <a:off x="1447800" y="14099098"/>
          <a:ext cx="8890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9" name="フローチャート: 判断 208"/>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74958</xdr:rowOff>
    </xdr:from>
    <xdr:ext cx="762000" cy="259045"/>
    <xdr:sp macro="" textlink="">
      <xdr:nvSpPr>
        <xdr:cNvPr id="210" name="テキスト ボックス 209"/>
        <xdr:cNvSpPr txBox="1"/>
      </xdr:nvSpPr>
      <xdr:spPr>
        <a:xfrm>
          <a:off x="1955800" y="1430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1" name="フローチャート: 判断 210"/>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38056</xdr:rowOff>
    </xdr:from>
    <xdr:ext cx="762000" cy="259045"/>
    <xdr:sp macro="" textlink="">
      <xdr:nvSpPr>
        <xdr:cNvPr id="212" name="テキスト ボックス 211"/>
        <xdr:cNvSpPr txBox="1"/>
      </xdr:nvSpPr>
      <xdr:spPr>
        <a:xfrm>
          <a:off x="1066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74288</xdr:rowOff>
    </xdr:from>
    <xdr:to>
      <xdr:col>23</xdr:col>
      <xdr:colOff>184150</xdr:colOff>
      <xdr:row>85</xdr:row>
      <xdr:rowOff>4438</xdr:rowOff>
    </xdr:to>
    <xdr:sp macro="" textlink="">
      <xdr:nvSpPr>
        <xdr:cNvPr id="218" name="楕円 217"/>
        <xdr:cNvSpPr/>
      </xdr:nvSpPr>
      <xdr:spPr>
        <a:xfrm>
          <a:off x="4902200" y="1447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90815</xdr:rowOff>
    </xdr:from>
    <xdr:ext cx="762000" cy="259045"/>
    <xdr:sp macro="" textlink="">
      <xdr:nvSpPr>
        <xdr:cNvPr id="219" name="人件費・物件費等の状況該当値テキスト"/>
        <xdr:cNvSpPr txBox="1"/>
      </xdr:nvSpPr>
      <xdr:spPr>
        <a:xfrm>
          <a:off x="5041900" y="1432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34170</xdr:rowOff>
    </xdr:from>
    <xdr:to>
      <xdr:col>19</xdr:col>
      <xdr:colOff>184150</xdr:colOff>
      <xdr:row>83</xdr:row>
      <xdr:rowOff>135770</xdr:rowOff>
    </xdr:to>
    <xdr:sp macro="" textlink="">
      <xdr:nvSpPr>
        <xdr:cNvPr id="220" name="楕円 219"/>
        <xdr:cNvSpPr/>
      </xdr:nvSpPr>
      <xdr:spPr>
        <a:xfrm>
          <a:off x="4064000" y="142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145947</xdr:rowOff>
    </xdr:from>
    <xdr:ext cx="736600" cy="259045"/>
    <xdr:sp macro="" textlink="">
      <xdr:nvSpPr>
        <xdr:cNvPr id="221" name="テキスト ボックス 220"/>
        <xdr:cNvSpPr txBox="1"/>
      </xdr:nvSpPr>
      <xdr:spPr>
        <a:xfrm>
          <a:off x="3733800" y="1403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80868</xdr:rowOff>
    </xdr:from>
    <xdr:to>
      <xdr:col>15</xdr:col>
      <xdr:colOff>133350</xdr:colOff>
      <xdr:row>83</xdr:row>
      <xdr:rowOff>11018</xdr:rowOff>
    </xdr:to>
    <xdr:sp macro="" textlink="">
      <xdr:nvSpPr>
        <xdr:cNvPr id="222" name="楕円 221"/>
        <xdr:cNvSpPr/>
      </xdr:nvSpPr>
      <xdr:spPr>
        <a:xfrm>
          <a:off x="3175000" y="1413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21195</xdr:rowOff>
    </xdr:from>
    <xdr:ext cx="762000" cy="259045"/>
    <xdr:sp macro="" textlink="">
      <xdr:nvSpPr>
        <xdr:cNvPr id="223" name="テキスト ボックス 222"/>
        <xdr:cNvSpPr txBox="1"/>
      </xdr:nvSpPr>
      <xdr:spPr>
        <a:xfrm>
          <a:off x="2844800" y="1390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2980</xdr:rowOff>
    </xdr:from>
    <xdr:to>
      <xdr:col>11</xdr:col>
      <xdr:colOff>82550</xdr:colOff>
      <xdr:row>82</xdr:row>
      <xdr:rowOff>104580</xdr:rowOff>
    </xdr:to>
    <xdr:sp macro="" textlink="">
      <xdr:nvSpPr>
        <xdr:cNvPr id="224" name="楕円 223"/>
        <xdr:cNvSpPr/>
      </xdr:nvSpPr>
      <xdr:spPr>
        <a:xfrm>
          <a:off x="2286000" y="140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114757</xdr:rowOff>
    </xdr:from>
    <xdr:ext cx="762000" cy="259045"/>
    <xdr:sp macro="" textlink="">
      <xdr:nvSpPr>
        <xdr:cNvPr id="225" name="テキスト ボックス 224"/>
        <xdr:cNvSpPr txBox="1"/>
      </xdr:nvSpPr>
      <xdr:spPr>
        <a:xfrm>
          <a:off x="1955800" y="1383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160848</xdr:rowOff>
    </xdr:from>
    <xdr:to>
      <xdr:col>7</xdr:col>
      <xdr:colOff>31750</xdr:colOff>
      <xdr:row>82</xdr:row>
      <xdr:rowOff>90998</xdr:rowOff>
    </xdr:to>
    <xdr:sp macro="" textlink="">
      <xdr:nvSpPr>
        <xdr:cNvPr id="226" name="楕円 225"/>
        <xdr:cNvSpPr/>
      </xdr:nvSpPr>
      <xdr:spPr>
        <a:xfrm>
          <a:off x="1397000" y="140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101175</xdr:rowOff>
    </xdr:from>
    <xdr:ext cx="762000" cy="259045"/>
    <xdr:sp macro="" textlink="">
      <xdr:nvSpPr>
        <xdr:cNvPr id="227" name="テキスト ボックス 226"/>
        <xdr:cNvSpPr txBox="1"/>
      </xdr:nvSpPr>
      <xdr:spPr>
        <a:xfrm>
          <a:off x="1066800" y="1381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職員給与費については例月給を東京都に準拠した内容で設定している。令和３年度のラスパイレス指数は</a:t>
          </a:r>
          <a:r>
            <a:rPr kumimoji="1" lang="en-US" altLang="ja-JP" sz="1300">
              <a:latin typeface="ＭＳ Ｐゴシック" panose="020B0600070205080204" pitchFamily="50" charset="-128"/>
              <a:ea typeface="ＭＳ Ｐゴシック" panose="020B0600070205080204" pitchFamily="50" charset="-128"/>
            </a:rPr>
            <a:t>100.1</a:t>
          </a:r>
          <a:r>
            <a:rPr kumimoji="1" lang="ja-JP" altLang="en-US" sz="1300">
              <a:latin typeface="ＭＳ Ｐゴシック" panose="020B0600070205080204" pitchFamily="50" charset="-128"/>
              <a:ea typeface="ＭＳ Ｐゴシック" panose="020B0600070205080204" pitchFamily="50" charset="-128"/>
            </a:rPr>
            <a:t>％と、昨年度と比較して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ポイント下回ったが、類似団体平均</a:t>
          </a:r>
          <a:r>
            <a:rPr kumimoji="1" lang="en-US" altLang="ja-JP" sz="1300">
              <a:latin typeface="ＭＳ Ｐゴシック" panose="020B0600070205080204" pitchFamily="50" charset="-128"/>
              <a:ea typeface="ＭＳ Ｐゴシック" panose="020B0600070205080204" pitchFamily="50" charset="-128"/>
            </a:rPr>
            <a:t>99.0</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ポイント上回った。引き続き、更なる給与水準の適正化に努める。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8" name="直線コネクタ 257"/>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9"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60" name="直線コネクタ 259"/>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49893</xdr:rowOff>
    </xdr:to>
    <xdr:cxnSp macro="">
      <xdr:nvCxnSpPr>
        <xdr:cNvPr id="263" name="直線コネクタ 262"/>
        <xdr:cNvCxnSpPr/>
      </xdr:nvCxnSpPr>
      <xdr:spPr>
        <a:xfrm>
          <a:off x="16179800" y="14794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4"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67129</xdr:rowOff>
    </xdr:to>
    <xdr:cxnSp macro="">
      <xdr:nvCxnSpPr>
        <xdr:cNvPr id="266" name="直線コネクタ 265"/>
        <xdr:cNvCxnSpPr/>
      </xdr:nvCxnSpPr>
      <xdr:spPr>
        <a:xfrm flipV="1">
          <a:off x="15290800" y="147945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7" name="フローチャート: 判断 266"/>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8" name="テキスト ボックス 267"/>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67129</xdr:rowOff>
    </xdr:to>
    <xdr:cxnSp macro="">
      <xdr:nvCxnSpPr>
        <xdr:cNvPr id="269" name="直線コネクタ 268"/>
        <xdr:cNvCxnSpPr/>
      </xdr:nvCxnSpPr>
      <xdr:spPr>
        <a:xfrm>
          <a:off x="14401800" y="147256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70" name="フローチャート: 判断 269"/>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71" name="テキスト ボックス 270"/>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15421</xdr:rowOff>
    </xdr:to>
    <xdr:cxnSp macro="">
      <xdr:nvCxnSpPr>
        <xdr:cNvPr id="272" name="直線コネクタ 271"/>
        <xdr:cNvCxnSpPr/>
      </xdr:nvCxnSpPr>
      <xdr:spPr>
        <a:xfrm flipV="1">
          <a:off x="13512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3" name="フローチャート: 判断 272"/>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4" name="テキスト ボックス 273"/>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5" name="フローチャート: 判断 274"/>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6" name="テキスト ボックス 275"/>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82" name="楕円 281"/>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83" name="給与水準   （国との比較）該当値テキスト"/>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84" name="楕円 283"/>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85" name="テキスト ボックス 284"/>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6" name="楕円 285"/>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7" name="テキスト ボックス 286"/>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8" name="楕円 287"/>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9" name="テキスト ボックス 288"/>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90" name="楕円 289"/>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91" name="テキスト ボックス 290"/>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「第四次中期行財政運営計画」（平成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基づき職員数の削減を進めたことなどにより、類似団体平均を下回っている。引き続き市民サービスの質を確保しつつ、行政課題に対応した組織体制の構築を図るとともに、地域特性や類似団体等との比較による分析を踏まえ、適正な職員数による行財政運営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1" name="直線コネクタ 320"/>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2" name="定員管理の状況最小値テキスト"/>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3" name="直線コネクタ 322"/>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103294</xdr:rowOff>
    </xdr:from>
    <xdr:to>
      <xdr:col>81</xdr:col>
      <xdr:colOff>44450</xdr:colOff>
      <xdr:row>61</xdr:row>
      <xdr:rowOff>105304</xdr:rowOff>
    </xdr:to>
    <xdr:cxnSp macro="">
      <xdr:nvCxnSpPr>
        <xdr:cNvPr id="326" name="直線コネクタ 325"/>
        <xdr:cNvCxnSpPr/>
      </xdr:nvCxnSpPr>
      <xdr:spPr>
        <a:xfrm flipV="1">
          <a:off x="16179800" y="10561744"/>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106485</xdr:rowOff>
    </xdr:from>
    <xdr:ext cx="762000" cy="259045"/>
    <xdr:sp macro="" textlink="">
      <xdr:nvSpPr>
        <xdr:cNvPr id="327" name="定員管理の状況平均値テキスト"/>
        <xdr:cNvSpPr txBox="1"/>
      </xdr:nvSpPr>
      <xdr:spPr>
        <a:xfrm>
          <a:off x="17106900" y="1073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8" name="フローチャート: 判断 327"/>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105304</xdr:rowOff>
    </xdr:from>
    <xdr:to>
      <xdr:col>77</xdr:col>
      <xdr:colOff>44450</xdr:colOff>
      <xdr:row>61</xdr:row>
      <xdr:rowOff>109326</xdr:rowOff>
    </xdr:to>
    <xdr:cxnSp macro="">
      <xdr:nvCxnSpPr>
        <xdr:cNvPr id="329" name="直線コネクタ 328"/>
        <xdr:cNvCxnSpPr/>
      </xdr:nvCxnSpPr>
      <xdr:spPr>
        <a:xfrm flipV="1">
          <a:off x="15290800" y="1056375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41292</xdr:rowOff>
    </xdr:from>
    <xdr:ext cx="736600" cy="259045"/>
    <xdr:sp macro="" textlink="">
      <xdr:nvSpPr>
        <xdr:cNvPr id="331" name="テキスト ボックス 330"/>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97261</xdr:rowOff>
    </xdr:from>
    <xdr:to>
      <xdr:col>72</xdr:col>
      <xdr:colOff>203200</xdr:colOff>
      <xdr:row>61</xdr:row>
      <xdr:rowOff>109326</xdr:rowOff>
    </xdr:to>
    <xdr:cxnSp macro="">
      <xdr:nvCxnSpPr>
        <xdr:cNvPr id="332" name="直線コネクタ 331"/>
        <xdr:cNvCxnSpPr/>
      </xdr:nvCxnSpPr>
      <xdr:spPr>
        <a:xfrm>
          <a:off x="14401800" y="1055571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3" name="フローチャート: 判断 332"/>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39281</xdr:rowOff>
    </xdr:from>
    <xdr:ext cx="762000" cy="259045"/>
    <xdr:sp macro="" textlink="">
      <xdr:nvSpPr>
        <xdr:cNvPr id="334" name="テキスト ボックス 333"/>
        <xdr:cNvSpPr txBox="1"/>
      </xdr:nvSpPr>
      <xdr:spPr>
        <a:xfrm>
          <a:off x="14909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97261</xdr:rowOff>
    </xdr:from>
    <xdr:to>
      <xdr:col>68</xdr:col>
      <xdr:colOff>152400</xdr:colOff>
      <xdr:row>61</xdr:row>
      <xdr:rowOff>111337</xdr:rowOff>
    </xdr:to>
    <xdr:cxnSp macro="">
      <xdr:nvCxnSpPr>
        <xdr:cNvPr id="335" name="直線コネクタ 334"/>
        <xdr:cNvCxnSpPr/>
      </xdr:nvCxnSpPr>
      <xdr:spPr>
        <a:xfrm flipV="1">
          <a:off x="13512800" y="1055571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37" name="テキスト ボックス 336"/>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8" name="フローチャート: 判断 337"/>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9" name="テキスト ボックス 338"/>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52494</xdr:rowOff>
    </xdr:from>
    <xdr:to>
      <xdr:col>81</xdr:col>
      <xdr:colOff>95250</xdr:colOff>
      <xdr:row>61</xdr:row>
      <xdr:rowOff>154094</xdr:rowOff>
    </xdr:to>
    <xdr:sp macro="" textlink="">
      <xdr:nvSpPr>
        <xdr:cNvPr id="345" name="楕円 344"/>
        <xdr:cNvSpPr/>
      </xdr:nvSpPr>
      <xdr:spPr>
        <a:xfrm>
          <a:off x="169672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69021</xdr:rowOff>
    </xdr:from>
    <xdr:ext cx="762000" cy="259045"/>
    <xdr:sp macro="" textlink="">
      <xdr:nvSpPr>
        <xdr:cNvPr id="346" name="定員管理の状況該当値テキスト"/>
        <xdr:cNvSpPr txBox="1"/>
      </xdr:nvSpPr>
      <xdr:spPr>
        <a:xfrm>
          <a:off x="17106900" y="103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54504</xdr:rowOff>
    </xdr:from>
    <xdr:to>
      <xdr:col>77</xdr:col>
      <xdr:colOff>95250</xdr:colOff>
      <xdr:row>61</xdr:row>
      <xdr:rowOff>156104</xdr:rowOff>
    </xdr:to>
    <xdr:sp macro="" textlink="">
      <xdr:nvSpPr>
        <xdr:cNvPr id="347" name="楕円 346"/>
        <xdr:cNvSpPr/>
      </xdr:nvSpPr>
      <xdr:spPr>
        <a:xfrm>
          <a:off x="16129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166281</xdr:rowOff>
    </xdr:from>
    <xdr:ext cx="736600" cy="259045"/>
    <xdr:sp macro="" textlink="">
      <xdr:nvSpPr>
        <xdr:cNvPr id="348" name="テキスト ボックス 347"/>
        <xdr:cNvSpPr txBox="1"/>
      </xdr:nvSpPr>
      <xdr:spPr>
        <a:xfrm>
          <a:off x="15798800" y="1028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58526</xdr:rowOff>
    </xdr:from>
    <xdr:to>
      <xdr:col>73</xdr:col>
      <xdr:colOff>44450</xdr:colOff>
      <xdr:row>61</xdr:row>
      <xdr:rowOff>160126</xdr:rowOff>
    </xdr:to>
    <xdr:sp macro="" textlink="">
      <xdr:nvSpPr>
        <xdr:cNvPr id="349" name="楕円 348"/>
        <xdr:cNvSpPr/>
      </xdr:nvSpPr>
      <xdr:spPr>
        <a:xfrm>
          <a:off x="15240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170303</xdr:rowOff>
    </xdr:from>
    <xdr:ext cx="762000" cy="259045"/>
    <xdr:sp macro="" textlink="">
      <xdr:nvSpPr>
        <xdr:cNvPr id="350" name="テキスト ボックス 349"/>
        <xdr:cNvSpPr txBox="1"/>
      </xdr:nvSpPr>
      <xdr:spPr>
        <a:xfrm>
          <a:off x="14909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46461</xdr:rowOff>
    </xdr:from>
    <xdr:to>
      <xdr:col>68</xdr:col>
      <xdr:colOff>203200</xdr:colOff>
      <xdr:row>61</xdr:row>
      <xdr:rowOff>148061</xdr:rowOff>
    </xdr:to>
    <xdr:sp macro="" textlink="">
      <xdr:nvSpPr>
        <xdr:cNvPr id="351" name="楕円 350"/>
        <xdr:cNvSpPr/>
      </xdr:nvSpPr>
      <xdr:spPr>
        <a:xfrm>
          <a:off x="14351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158238</xdr:rowOff>
    </xdr:from>
    <xdr:ext cx="762000" cy="259045"/>
    <xdr:sp macro="" textlink="">
      <xdr:nvSpPr>
        <xdr:cNvPr id="352" name="テキスト ボックス 351"/>
        <xdr:cNvSpPr txBox="1"/>
      </xdr:nvSpPr>
      <xdr:spPr>
        <a:xfrm>
          <a:off x="14020800" y="102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53" name="楕円 352"/>
        <xdr:cNvSpPr/>
      </xdr:nvSpPr>
      <xdr:spPr>
        <a:xfrm>
          <a:off x="13462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864</xdr:rowOff>
    </xdr:from>
    <xdr:ext cx="762000" cy="259045"/>
    <xdr:sp macro="" textlink="">
      <xdr:nvSpPr>
        <xdr:cNvPr id="354" name="テキスト ボックス 353"/>
        <xdr:cNvSpPr txBox="1"/>
      </xdr:nvSpPr>
      <xdr:spPr>
        <a:xfrm>
          <a:off x="13131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年度借入れの保健福祉センター建設事業の償還が終了したことなどによる分子の減に加え、普通交付税額の増などによる標準財政規模の増などによる分母の増により、単年度の比率は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％となり、三か年平均の比率は前年度比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となった。今後は公共施設等総合管理計画に基づく大規模改修事業の実施などに伴い、多額の地方債発行が見込まれることから、引き続き、起債対象事業の限定や特例地方債の発行抑制を図り、将来に過度の負担を残さぬよう起債に依存することのない事業執行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2" name="テキスト ボックス 371"/>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5" name="直線コネクタ 374"/>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6" name="テキスト ボックス 375"/>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0" name="テキスト ボックス 379"/>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5" name="直線コネクタ 384"/>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6" name="公債費負担の状況最小値テキスト"/>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7" name="直線コネクタ 386"/>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8" name="公債費負担の状況最大値テキスト"/>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9" name="直線コネクタ 388"/>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37042</xdr:rowOff>
    </xdr:from>
    <xdr:to>
      <xdr:col>81</xdr:col>
      <xdr:colOff>44450</xdr:colOff>
      <xdr:row>39</xdr:row>
      <xdr:rowOff>47096</xdr:rowOff>
    </xdr:to>
    <xdr:cxnSp macro="">
      <xdr:nvCxnSpPr>
        <xdr:cNvPr id="390" name="直線コネクタ 389"/>
        <xdr:cNvCxnSpPr/>
      </xdr:nvCxnSpPr>
      <xdr:spPr>
        <a:xfrm flipV="1">
          <a:off x="16179800" y="672359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27640</xdr:rowOff>
    </xdr:from>
    <xdr:ext cx="762000" cy="259045"/>
    <xdr:sp macro="" textlink="">
      <xdr:nvSpPr>
        <xdr:cNvPr id="391" name="公債費負担の状況平均値テキスト"/>
        <xdr:cNvSpPr txBox="1"/>
      </xdr:nvSpPr>
      <xdr:spPr>
        <a:xfrm>
          <a:off x="17106900" y="705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2" name="フローチャート: 判断 391"/>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26988</xdr:rowOff>
    </xdr:from>
    <xdr:to>
      <xdr:col>77</xdr:col>
      <xdr:colOff>44450</xdr:colOff>
      <xdr:row>39</xdr:row>
      <xdr:rowOff>47096</xdr:rowOff>
    </xdr:to>
    <xdr:cxnSp macro="">
      <xdr:nvCxnSpPr>
        <xdr:cNvPr id="393" name="直線コネクタ 392"/>
        <xdr:cNvCxnSpPr/>
      </xdr:nvCxnSpPr>
      <xdr:spPr>
        <a:xfrm>
          <a:off x="15290800" y="671353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5" name="テキスト ボックス 394"/>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26988</xdr:rowOff>
    </xdr:to>
    <xdr:cxnSp macro="">
      <xdr:nvCxnSpPr>
        <xdr:cNvPr id="396" name="直線コネクタ 395"/>
        <xdr:cNvCxnSpPr/>
      </xdr:nvCxnSpPr>
      <xdr:spPr>
        <a:xfrm>
          <a:off x="14401800" y="67034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8" name="テキスト ボックス 397"/>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16933</xdr:rowOff>
    </xdr:to>
    <xdr:cxnSp macro="">
      <xdr:nvCxnSpPr>
        <xdr:cNvPr id="399" name="直線コネクタ 398"/>
        <xdr:cNvCxnSpPr/>
      </xdr:nvCxnSpPr>
      <xdr:spPr>
        <a:xfrm>
          <a:off x="13512800" y="67034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400" name="フローチャート: 判断 399"/>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141940</xdr:rowOff>
    </xdr:from>
    <xdr:ext cx="762000" cy="259045"/>
    <xdr:sp macro="" textlink="">
      <xdr:nvSpPr>
        <xdr:cNvPr id="401" name="テキスト ボックス 400"/>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2" name="フローチャート: 判断 401"/>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403" name="テキスト ボックス 402"/>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157692</xdr:rowOff>
    </xdr:from>
    <xdr:to>
      <xdr:col>81</xdr:col>
      <xdr:colOff>95250</xdr:colOff>
      <xdr:row>39</xdr:row>
      <xdr:rowOff>87842</xdr:rowOff>
    </xdr:to>
    <xdr:sp macro="" textlink="">
      <xdr:nvSpPr>
        <xdr:cNvPr id="409" name="楕円 408"/>
        <xdr:cNvSpPr/>
      </xdr:nvSpPr>
      <xdr:spPr>
        <a:xfrm>
          <a:off x="169672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2769</xdr:rowOff>
    </xdr:from>
    <xdr:ext cx="762000" cy="259045"/>
    <xdr:sp macro="" textlink="">
      <xdr:nvSpPr>
        <xdr:cNvPr id="410" name="公債費負担の状況該当値テキスト"/>
        <xdr:cNvSpPr txBox="1"/>
      </xdr:nvSpPr>
      <xdr:spPr>
        <a:xfrm>
          <a:off x="171069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167746</xdr:rowOff>
    </xdr:from>
    <xdr:to>
      <xdr:col>77</xdr:col>
      <xdr:colOff>95250</xdr:colOff>
      <xdr:row>39</xdr:row>
      <xdr:rowOff>97896</xdr:rowOff>
    </xdr:to>
    <xdr:sp macro="" textlink="">
      <xdr:nvSpPr>
        <xdr:cNvPr id="411" name="楕円 410"/>
        <xdr:cNvSpPr/>
      </xdr:nvSpPr>
      <xdr:spPr>
        <a:xfrm>
          <a:off x="16129000" y="66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108073</xdr:rowOff>
    </xdr:from>
    <xdr:ext cx="736600" cy="259045"/>
    <xdr:sp macro="" textlink="">
      <xdr:nvSpPr>
        <xdr:cNvPr id="412" name="テキスト ボックス 411"/>
        <xdr:cNvSpPr txBox="1"/>
      </xdr:nvSpPr>
      <xdr:spPr>
        <a:xfrm>
          <a:off x="15798800" y="6451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147638</xdr:rowOff>
    </xdr:from>
    <xdr:to>
      <xdr:col>73</xdr:col>
      <xdr:colOff>44450</xdr:colOff>
      <xdr:row>39</xdr:row>
      <xdr:rowOff>77788</xdr:rowOff>
    </xdr:to>
    <xdr:sp macro="" textlink="">
      <xdr:nvSpPr>
        <xdr:cNvPr id="413" name="楕円 412"/>
        <xdr:cNvSpPr/>
      </xdr:nvSpPr>
      <xdr:spPr>
        <a:xfrm>
          <a:off x="15240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87965</xdr:rowOff>
    </xdr:from>
    <xdr:ext cx="762000" cy="259045"/>
    <xdr:sp macro="" textlink="">
      <xdr:nvSpPr>
        <xdr:cNvPr id="414" name="テキスト ボックス 413"/>
        <xdr:cNvSpPr txBox="1"/>
      </xdr:nvSpPr>
      <xdr:spPr>
        <a:xfrm>
          <a:off x="14909800" y="64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15" name="楕円 414"/>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16" name="テキスト ボックス 415"/>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17" name="楕円 416"/>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418" name="テキスト ボックス 417"/>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地方債現在高や退職手当負担見込額などの将来負担額そのものが減したことに加え、将来負担額への基金などの充当可能財源等が増となったことから、令和３年度決算においても、引き続き将来負担比率は算定されなかった。なお、比率を算定した場合△</a:t>
          </a:r>
          <a:r>
            <a:rPr kumimoji="1" lang="en-US" altLang="ja-JP" sz="1300">
              <a:latin typeface="ＭＳ Ｐゴシック" panose="020B0600070205080204" pitchFamily="50" charset="-128"/>
              <a:ea typeface="ＭＳ Ｐゴシック" panose="020B0600070205080204" pitchFamily="50" charset="-128"/>
            </a:rPr>
            <a:t>50.1</a:t>
          </a:r>
          <a:r>
            <a:rPr kumimoji="1" lang="ja-JP" altLang="en-US" sz="1300">
              <a:latin typeface="ＭＳ Ｐゴシック" panose="020B0600070205080204" pitchFamily="50" charset="-128"/>
              <a:ea typeface="ＭＳ Ｐゴシック" panose="020B0600070205080204" pitchFamily="50" charset="-128"/>
            </a:rPr>
            <a:t>％となる。今後、公共施設等総合管理計画に基づく大規模改修事業の実施などに伴い、多額の建設事業債の発行や基金の繰入が見込まれることから、引き続き経費削減による基金の積み増しや起債対象事業の限定など、比率の上昇を抑制するよう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9" name="直線コネクタ 44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5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1" name="直線コネクタ 45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5" name="フローチャート: 判断 45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6" name="フローチャート: 判断 455"/>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7" name="テキスト ボックス 456"/>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126637</xdr:rowOff>
    </xdr:from>
    <xdr:to>
      <xdr:col>73</xdr:col>
      <xdr:colOff>44450</xdr:colOff>
      <xdr:row>14</xdr:row>
      <xdr:rowOff>56787</xdr:rowOff>
    </xdr:to>
    <xdr:sp macro="" textlink="">
      <xdr:nvSpPr>
        <xdr:cNvPr id="458" name="フローチャート: 判断 457"/>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59" name="テキスト ボックス 458"/>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60" name="フローチャート: 判断 459"/>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1" name="テキスト ボックス 460"/>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2" name="フローチャート: 判断 461"/>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3" name="テキスト ボックス 462"/>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129540</xdr:colOff>
      <xdr:row>26</xdr:row>
      <xdr:rowOff>38100</xdr:rowOff>
    </xdr:from>
    <xdr:ext cx="9099176" cy="472440"/>
    <xdr:sp macro="" textlink="">
      <xdr:nvSpPr>
        <xdr:cNvPr id="469" name="テキスト ボックス 468">
          <a:extLst>
            <a:ext uri="{FF2B5EF4-FFF2-40B4-BE49-F238E27FC236}">
              <a16:creationId xmlns:a16="http://schemas.microsoft.com/office/drawing/2014/main" id="{B7833EC5-7802-49C9-93AF-5F55205E114C}"/>
            </a:ext>
          </a:extLst>
        </xdr:cNvPr>
        <xdr:cNvSpPr txBox="1"/>
      </xdr:nvSpPr>
      <xdr:spPr>
        <a:xfrm>
          <a:off x="701040" y="4396740"/>
          <a:ext cx="9099176" cy="4724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113,829
111,093
17.34
52,893,142
49,581,461
3,239,551
22,997,159
18,031,351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令和３年度は、退職者数の減少に伴う退職手当の減などによ 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3.3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ポイントの減となり、類似団体平均を下回る結果と なった。今後も、市民サービスの質を確保しつつ、行政課題に対応した組織体制の構築を図るとともに、地域特性や類似団体等との比較による分析を踏まえ、適正な職員数による行財政運営に努める。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38</xdr:row>
      <xdr:rowOff>81280</xdr:rowOff>
    </xdr:to>
    <xdr:cxnSp macro="">
      <xdr:nvCxnSpPr>
        <xdr:cNvPr id="64" name="直線コネクタ 63"/>
        <xdr:cNvCxnSpPr/>
      </xdr:nvCxnSpPr>
      <xdr:spPr>
        <a:xfrm flipV="1">
          <a:off x="3987800" y="6294628"/>
          <a:ext cx="8382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82567</xdr:rowOff>
    </xdr:from>
    <xdr:ext cx="762000" cy="259045"/>
    <xdr:sp macro="" textlink="">
      <xdr:nvSpPr>
        <xdr:cNvPr id="65" name="人件費平均値テキスト"/>
        <xdr:cNvSpPr txBox="1"/>
      </xdr:nvSpPr>
      <xdr:spPr>
        <a:xfrm>
          <a:off x="4914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38</xdr:row>
      <xdr:rowOff>81280</xdr:rowOff>
    </xdr:to>
    <xdr:cxnSp macro="">
      <xdr:nvCxnSpPr>
        <xdr:cNvPr id="67" name="直線コネクタ 66"/>
        <xdr:cNvCxnSpPr/>
      </xdr:nvCxnSpPr>
      <xdr:spPr>
        <a:xfrm>
          <a:off x="3098800" y="639521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9415</xdr:rowOff>
    </xdr:from>
    <xdr:ext cx="736600" cy="259045"/>
    <xdr:sp macro="" textlink="">
      <xdr:nvSpPr>
        <xdr:cNvPr id="69" name="テキスト ボックス 68"/>
        <xdr:cNvSpPr txBox="1"/>
      </xdr:nvSpPr>
      <xdr:spPr>
        <a:xfrm>
          <a:off x="3606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78994</xdr:rowOff>
    </xdr:to>
    <xdr:cxnSp macro="">
      <xdr:nvCxnSpPr>
        <xdr:cNvPr id="70" name="直線コネクタ 69"/>
        <xdr:cNvCxnSpPr/>
      </xdr:nvCxnSpPr>
      <xdr:spPr>
        <a:xfrm flipV="1">
          <a:off x="2209800" y="6395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72" name="テキスト ボックス 71"/>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37</xdr:row>
      <xdr:rowOff>152146</xdr:rowOff>
    </xdr:to>
    <xdr:cxnSp macro="">
      <xdr:nvCxnSpPr>
        <xdr:cNvPr id="73" name="直線コネクタ 72"/>
        <xdr:cNvCxnSpPr/>
      </xdr:nvCxnSpPr>
      <xdr:spPr>
        <a:xfrm flipV="1">
          <a:off x="1320800" y="64226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75" name="テキスト ボックス 74"/>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77" name="テキスト ボックス 76"/>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83" name="楕円 82"/>
        <xdr:cNvSpPr/>
      </xdr:nvSpPr>
      <xdr:spPr>
        <a:xfrm>
          <a:off x="4775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88155</xdr:rowOff>
    </xdr:from>
    <xdr:ext cx="762000" cy="259045"/>
    <xdr:sp macro="" textlink="">
      <xdr:nvSpPr>
        <xdr:cNvPr id="84" name="人件費該当値テキスト"/>
        <xdr:cNvSpPr txBox="1"/>
      </xdr:nvSpPr>
      <xdr:spPr>
        <a:xfrm>
          <a:off x="4914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5" name="楕円 84"/>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142257</xdr:rowOff>
    </xdr:from>
    <xdr:ext cx="736600" cy="259045"/>
    <xdr:sp macro="" textlink="">
      <xdr:nvSpPr>
        <xdr:cNvPr id="86" name="テキスト ボックス 85"/>
        <xdr:cNvSpPr txBox="1"/>
      </xdr:nvSpPr>
      <xdr:spPr>
        <a:xfrm>
          <a:off x="3606800" y="631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xdr:rowOff>
    </xdr:from>
    <xdr:to>
      <xdr:col>15</xdr:col>
      <xdr:colOff>149225</xdr:colOff>
      <xdr:row>37</xdr:row>
      <xdr:rowOff>102362</xdr:rowOff>
    </xdr:to>
    <xdr:sp macro="" textlink="">
      <xdr:nvSpPr>
        <xdr:cNvPr id="87" name="楕円 86"/>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112539</xdr:rowOff>
    </xdr:from>
    <xdr:ext cx="762000" cy="259045"/>
    <xdr:sp macro="" textlink="">
      <xdr:nvSpPr>
        <xdr:cNvPr id="88" name="テキスト ボックス 87"/>
        <xdr:cNvSpPr txBox="1"/>
      </xdr:nvSpPr>
      <xdr:spPr>
        <a:xfrm>
          <a:off x="2717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139971</xdr:rowOff>
    </xdr:from>
    <xdr:ext cx="762000" cy="259045"/>
    <xdr:sp macro="" textlink="">
      <xdr:nvSpPr>
        <xdr:cNvPr id="90" name="テキスト ボックス 89"/>
        <xdr:cNvSpPr txBox="1"/>
      </xdr:nvSpPr>
      <xdr:spPr>
        <a:xfrm>
          <a:off x="1828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92" name="テキスト ボックス 91"/>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３年度は、ごみ収集・処理・減量化・資源化経費、学校給食運営費の増などにより、分子にあたる物件費の経常的経費充当一般財源等が増したものの、分母にあたる経常一般財源等の増が分子の増を上回ったことから、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となっており、類似団体と比較しても高い数値となっている。今後、使用料・手数料等受益者負担の見直しの検討を行うとともに、行財政改革を推進しながら、将来を見据えた計画的な財政運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83457</xdr:rowOff>
    </xdr:from>
    <xdr:to>
      <xdr:col>82</xdr:col>
      <xdr:colOff>107950</xdr:colOff>
      <xdr:row>18</xdr:row>
      <xdr:rowOff>159657</xdr:rowOff>
    </xdr:to>
    <xdr:cxnSp macro="">
      <xdr:nvCxnSpPr>
        <xdr:cNvPr id="127" name="直線コネクタ 126"/>
        <xdr:cNvCxnSpPr/>
      </xdr:nvCxnSpPr>
      <xdr:spPr>
        <a:xfrm flipV="1">
          <a:off x="15671800" y="31695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159657</xdr:rowOff>
    </xdr:from>
    <xdr:to>
      <xdr:col>78</xdr:col>
      <xdr:colOff>69850</xdr:colOff>
      <xdr:row>18</xdr:row>
      <xdr:rowOff>159657</xdr:rowOff>
    </xdr:to>
    <xdr:cxnSp macro="">
      <xdr:nvCxnSpPr>
        <xdr:cNvPr id="130" name="直線コネクタ 129"/>
        <xdr:cNvCxnSpPr/>
      </xdr:nvCxnSpPr>
      <xdr:spPr>
        <a:xfrm>
          <a:off x="14782800" y="3245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2" name="テキスト ボックス 131"/>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29029</xdr:rowOff>
    </xdr:from>
    <xdr:to>
      <xdr:col>73</xdr:col>
      <xdr:colOff>180975</xdr:colOff>
      <xdr:row>18</xdr:row>
      <xdr:rowOff>159657</xdr:rowOff>
    </xdr:to>
    <xdr:cxnSp macro="">
      <xdr:nvCxnSpPr>
        <xdr:cNvPr id="133" name="直線コネクタ 132"/>
        <xdr:cNvCxnSpPr/>
      </xdr:nvCxnSpPr>
      <xdr:spPr>
        <a:xfrm>
          <a:off x="13893800" y="31151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117021</xdr:rowOff>
    </xdr:from>
    <xdr:to>
      <xdr:col>74</xdr:col>
      <xdr:colOff>31750</xdr:colOff>
      <xdr:row>18</xdr:row>
      <xdr:rowOff>47171</xdr:rowOff>
    </xdr:to>
    <xdr:sp macro="" textlink="">
      <xdr:nvSpPr>
        <xdr:cNvPr id="134" name="フローチャート: 判断 133"/>
        <xdr:cNvSpPr/>
      </xdr:nvSpPr>
      <xdr:spPr>
        <a:xfrm>
          <a:off x="14732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57348</xdr:rowOff>
    </xdr:from>
    <xdr:ext cx="762000" cy="259045"/>
    <xdr:sp macro="" textlink="">
      <xdr:nvSpPr>
        <xdr:cNvPr id="135" name="テキスト ボックス 134"/>
        <xdr:cNvSpPr txBox="1"/>
      </xdr:nvSpPr>
      <xdr:spPr>
        <a:xfrm>
          <a:off x="14401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18143</xdr:rowOff>
    </xdr:from>
    <xdr:to>
      <xdr:col>69</xdr:col>
      <xdr:colOff>92075</xdr:colOff>
      <xdr:row>18</xdr:row>
      <xdr:rowOff>29029</xdr:rowOff>
    </xdr:to>
    <xdr:cxnSp macro="">
      <xdr:nvCxnSpPr>
        <xdr:cNvPr id="136" name="直線コネクタ 135"/>
        <xdr:cNvCxnSpPr/>
      </xdr:nvCxnSpPr>
      <xdr:spPr>
        <a:xfrm>
          <a:off x="13004800" y="3104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32657</xdr:rowOff>
    </xdr:from>
    <xdr:to>
      <xdr:col>82</xdr:col>
      <xdr:colOff>158750</xdr:colOff>
      <xdr:row>18</xdr:row>
      <xdr:rowOff>134257</xdr:rowOff>
    </xdr:to>
    <xdr:sp macro="" textlink="">
      <xdr:nvSpPr>
        <xdr:cNvPr id="146" name="楕円 145"/>
        <xdr:cNvSpPr/>
      </xdr:nvSpPr>
      <xdr:spPr>
        <a:xfrm>
          <a:off x="164592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4734</xdr:rowOff>
    </xdr:from>
    <xdr:ext cx="762000" cy="259045"/>
    <xdr:sp macro="" textlink="">
      <xdr:nvSpPr>
        <xdr:cNvPr id="147" name="物件費該当値テキスト"/>
        <xdr:cNvSpPr txBox="1"/>
      </xdr:nvSpPr>
      <xdr:spPr>
        <a:xfrm>
          <a:off x="165989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108857</xdr:rowOff>
    </xdr:from>
    <xdr:to>
      <xdr:col>78</xdr:col>
      <xdr:colOff>120650</xdr:colOff>
      <xdr:row>19</xdr:row>
      <xdr:rowOff>39007</xdr:rowOff>
    </xdr:to>
    <xdr:sp macro="" textlink="">
      <xdr:nvSpPr>
        <xdr:cNvPr id="148" name="楕円 147"/>
        <xdr:cNvSpPr/>
      </xdr:nvSpPr>
      <xdr:spPr>
        <a:xfrm>
          <a:off x="15621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23784</xdr:rowOff>
    </xdr:from>
    <xdr:ext cx="736600" cy="259045"/>
    <xdr:sp macro="" textlink="">
      <xdr:nvSpPr>
        <xdr:cNvPr id="149" name="テキスト ボックス 148"/>
        <xdr:cNvSpPr txBox="1"/>
      </xdr:nvSpPr>
      <xdr:spPr>
        <a:xfrm>
          <a:off x="15290800" y="328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108857</xdr:rowOff>
    </xdr:from>
    <xdr:to>
      <xdr:col>74</xdr:col>
      <xdr:colOff>31750</xdr:colOff>
      <xdr:row>19</xdr:row>
      <xdr:rowOff>39007</xdr:rowOff>
    </xdr:to>
    <xdr:sp macro="" textlink="">
      <xdr:nvSpPr>
        <xdr:cNvPr id="150" name="楕円 149"/>
        <xdr:cNvSpPr/>
      </xdr:nvSpPr>
      <xdr:spPr>
        <a:xfrm>
          <a:off x="14732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23784</xdr:rowOff>
    </xdr:from>
    <xdr:ext cx="762000" cy="259045"/>
    <xdr:sp macro="" textlink="">
      <xdr:nvSpPr>
        <xdr:cNvPr id="151" name="テキスト ボックス 150"/>
        <xdr:cNvSpPr txBox="1"/>
      </xdr:nvSpPr>
      <xdr:spPr>
        <a:xfrm>
          <a:off x="14401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149679</xdr:rowOff>
    </xdr:from>
    <xdr:to>
      <xdr:col>69</xdr:col>
      <xdr:colOff>142875</xdr:colOff>
      <xdr:row>18</xdr:row>
      <xdr:rowOff>79829</xdr:rowOff>
    </xdr:to>
    <xdr:sp macro="" textlink="">
      <xdr:nvSpPr>
        <xdr:cNvPr id="152" name="楕円 151"/>
        <xdr:cNvSpPr/>
      </xdr:nvSpPr>
      <xdr:spPr>
        <a:xfrm>
          <a:off x="13843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53" name="テキスト ボックス 152"/>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138793</xdr:rowOff>
    </xdr:from>
    <xdr:to>
      <xdr:col>65</xdr:col>
      <xdr:colOff>53975</xdr:colOff>
      <xdr:row>18</xdr:row>
      <xdr:rowOff>68943</xdr:rowOff>
    </xdr:to>
    <xdr:sp macro="" textlink="">
      <xdr:nvSpPr>
        <xdr:cNvPr id="154" name="楕円 153"/>
        <xdr:cNvSpPr/>
      </xdr:nvSpPr>
      <xdr:spPr>
        <a:xfrm>
          <a:off x="12954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53720</xdr:rowOff>
    </xdr:from>
    <xdr:ext cx="762000" cy="259045"/>
    <xdr:sp macro="" textlink="">
      <xdr:nvSpPr>
        <xdr:cNvPr id="155" name="テキスト ボックス 154"/>
        <xdr:cNvSpPr txBox="1"/>
      </xdr:nvSpPr>
      <xdr:spPr>
        <a:xfrm>
          <a:off x="12623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令和３年度は、障害者自立支援給付費の増などにより、分子にあたる扶助費の経常的経費充当一般財源等が増となったものの、分母にあたる経常一般財源等の増が分子の増を上回ったことから、前年度比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ポイント減となった。依然として類似団体平均を上回っていることから、今後も、国都支出金の確保とともに、給付水準や給付と負担のバランスなど多角的な視点からの検討を進め、比率の改善に努める。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46990</xdr:rowOff>
    </xdr:from>
    <xdr:to>
      <xdr:col>24</xdr:col>
      <xdr:colOff>25400</xdr:colOff>
      <xdr:row>57</xdr:row>
      <xdr:rowOff>100330</xdr:rowOff>
    </xdr:to>
    <xdr:cxnSp macro="">
      <xdr:nvCxnSpPr>
        <xdr:cNvPr id="188" name="直線コネクタ 187"/>
        <xdr:cNvCxnSpPr/>
      </xdr:nvCxnSpPr>
      <xdr:spPr>
        <a:xfrm flipV="1">
          <a:off x="3987800" y="98196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107967</xdr:rowOff>
    </xdr:from>
    <xdr:ext cx="762000" cy="259045"/>
    <xdr:sp macro="" textlink="">
      <xdr:nvSpPr>
        <xdr:cNvPr id="189" name="扶助費平均値テキスト"/>
        <xdr:cNvSpPr txBox="1"/>
      </xdr:nvSpPr>
      <xdr:spPr>
        <a:xfrm>
          <a:off x="4914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100330</xdr:rowOff>
    </xdr:from>
    <xdr:to>
      <xdr:col>19</xdr:col>
      <xdr:colOff>187325</xdr:colOff>
      <xdr:row>58</xdr:row>
      <xdr:rowOff>142240</xdr:rowOff>
    </xdr:to>
    <xdr:cxnSp macro="">
      <xdr:nvCxnSpPr>
        <xdr:cNvPr id="191" name="直線コネクタ 190"/>
        <xdr:cNvCxnSpPr/>
      </xdr:nvCxnSpPr>
      <xdr:spPr>
        <a:xfrm flipV="1">
          <a:off x="3098800" y="98729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142240</xdr:rowOff>
    </xdr:to>
    <xdr:cxnSp macro="">
      <xdr:nvCxnSpPr>
        <xdr:cNvPr id="194" name="直線コネクタ 193"/>
        <xdr:cNvCxnSpPr/>
      </xdr:nvCxnSpPr>
      <xdr:spPr>
        <a:xfrm>
          <a:off x="2209800" y="9994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6" name="テキスト ボックス 195"/>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111760</xdr:rowOff>
    </xdr:to>
    <xdr:cxnSp macro="">
      <xdr:nvCxnSpPr>
        <xdr:cNvPr id="197" name="直線コネクタ 196"/>
        <xdr:cNvCxnSpPr/>
      </xdr:nvCxnSpPr>
      <xdr:spPr>
        <a:xfrm flipV="1">
          <a:off x="1320800" y="9994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39387</xdr:rowOff>
    </xdr:from>
    <xdr:ext cx="762000" cy="259045"/>
    <xdr:sp macro="" textlink="">
      <xdr:nvSpPr>
        <xdr:cNvPr id="201" name="テキスト ボックス 200"/>
        <xdr:cNvSpPr txBox="1"/>
      </xdr:nvSpPr>
      <xdr:spPr>
        <a:xfrm>
          <a:off x="939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167640</xdr:rowOff>
    </xdr:from>
    <xdr:to>
      <xdr:col>24</xdr:col>
      <xdr:colOff>76200</xdr:colOff>
      <xdr:row>57</xdr:row>
      <xdr:rowOff>97790</xdr:rowOff>
    </xdr:to>
    <xdr:sp macro="" textlink="">
      <xdr:nvSpPr>
        <xdr:cNvPr id="207" name="楕円 206"/>
        <xdr:cNvSpPr/>
      </xdr:nvSpPr>
      <xdr:spPr>
        <a:xfrm>
          <a:off x="4775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139717</xdr:rowOff>
    </xdr:from>
    <xdr:ext cx="762000" cy="259045"/>
    <xdr:sp macro="" textlink="">
      <xdr:nvSpPr>
        <xdr:cNvPr id="208" name="扶助費該当値テキスト"/>
        <xdr:cNvSpPr txBox="1"/>
      </xdr:nvSpPr>
      <xdr:spPr>
        <a:xfrm>
          <a:off x="4914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49530</xdr:rowOff>
    </xdr:from>
    <xdr:to>
      <xdr:col>20</xdr:col>
      <xdr:colOff>38100</xdr:colOff>
      <xdr:row>57</xdr:row>
      <xdr:rowOff>151130</xdr:rowOff>
    </xdr:to>
    <xdr:sp macro="" textlink="">
      <xdr:nvSpPr>
        <xdr:cNvPr id="209" name="楕円 208"/>
        <xdr:cNvSpPr/>
      </xdr:nvSpPr>
      <xdr:spPr>
        <a:xfrm>
          <a:off x="3937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135907</xdr:rowOff>
    </xdr:from>
    <xdr:ext cx="736600" cy="259045"/>
    <xdr:sp macro="" textlink="">
      <xdr:nvSpPr>
        <xdr:cNvPr id="210" name="テキスト ボックス 209"/>
        <xdr:cNvSpPr txBox="1"/>
      </xdr:nvSpPr>
      <xdr:spPr>
        <a:xfrm>
          <a:off x="3606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91440</xdr:rowOff>
    </xdr:from>
    <xdr:to>
      <xdr:col>15</xdr:col>
      <xdr:colOff>149225</xdr:colOff>
      <xdr:row>59</xdr:row>
      <xdr:rowOff>21590</xdr:rowOff>
    </xdr:to>
    <xdr:sp macro="" textlink="">
      <xdr:nvSpPr>
        <xdr:cNvPr id="211" name="楕円 210"/>
        <xdr:cNvSpPr/>
      </xdr:nvSpPr>
      <xdr:spPr>
        <a:xfrm>
          <a:off x="3048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6367</xdr:rowOff>
    </xdr:from>
    <xdr:ext cx="762000" cy="259045"/>
    <xdr:sp macro="" textlink="">
      <xdr:nvSpPr>
        <xdr:cNvPr id="212" name="テキスト ボックス 211"/>
        <xdr:cNvSpPr txBox="1"/>
      </xdr:nvSpPr>
      <xdr:spPr>
        <a:xfrm>
          <a:off x="2717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3" name="楕円 212"/>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4" name="テキスト ボックス 213"/>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15" name="楕円 214"/>
        <xdr:cNvSpPr/>
      </xdr:nvSpPr>
      <xdr:spPr>
        <a:xfrm>
          <a:off x="1270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147337</xdr:rowOff>
    </xdr:from>
    <xdr:ext cx="762000" cy="259045"/>
    <xdr:sp macro="" textlink="">
      <xdr:nvSpPr>
        <xdr:cNvPr id="216" name="テキスト ボックス 215"/>
        <xdr:cNvSpPr txBox="1"/>
      </xdr:nvSpPr>
      <xdr:spPr>
        <a:xfrm>
          <a:off x="939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維持補修費は、道路維持補修費の増などにより、分子にあたる経常的経費充当一般財源等が増となったものの、分母にあたる経常一般財源等の増が分子の増を上回ったことから、前年度比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0.1</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減となった。今後も、公共施設等総合管理計画に基づき、計画的に維持管理を行う。繰出金は、後期高齢者医療特別会計繰出金などの経常的経費充当一般財源等の減に加え、分母にあたる経常一般財源等も増となったことにより、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1.5</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ポイント減の</a:t>
          </a:r>
          <a:r>
            <a:rPr kumimoji="1" lang="en-US" altLang="ja-JP" sz="1100">
              <a:solidFill>
                <a:schemeClr val="tx1"/>
              </a:solidFill>
              <a:latin typeface="ＭＳ Ｐゴシック" panose="020B0600070205080204" pitchFamily="50" charset="-128"/>
              <a:ea typeface="ＭＳ Ｐゴシック" panose="020B0600070205080204" pitchFamily="50" charset="-128"/>
            </a:rPr>
            <a:t>11.0</a:t>
          </a:r>
          <a:r>
            <a:rPr kumimoji="1" lang="ja-JP" altLang="en-US" sz="1100">
              <a:solidFill>
                <a:schemeClr val="tx1"/>
              </a:solidFill>
              <a:latin typeface="ＭＳ Ｐゴシック" panose="020B0600070205080204" pitchFamily="50" charset="-128"/>
              <a:ea typeface="ＭＳ Ｐゴシック" panose="020B0600070205080204" pitchFamily="50" charset="-128"/>
            </a:rPr>
            <a:t>％となったが、今後も高齢化に伴う法定繰出分の増加等が見込まれるため、赤字補塡分も含めた繰出金の抑制により、財政基盤の強化に努める。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57</xdr:row>
      <xdr:rowOff>69850</xdr:rowOff>
    </xdr:to>
    <xdr:cxnSp macro="">
      <xdr:nvCxnSpPr>
        <xdr:cNvPr id="251" name="直線コネクタ 250"/>
        <xdr:cNvCxnSpPr/>
      </xdr:nvCxnSpPr>
      <xdr:spPr>
        <a:xfrm flipV="1">
          <a:off x="15671800" y="9690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53720</xdr:rowOff>
    </xdr:from>
    <xdr:ext cx="762000" cy="259045"/>
    <xdr:sp macro="" textlink="">
      <xdr:nvSpPr>
        <xdr:cNvPr id="252" name="その他平均値テキスト"/>
        <xdr:cNvSpPr txBox="1"/>
      </xdr:nvSpPr>
      <xdr:spPr>
        <a:xfrm>
          <a:off x="16598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94343</xdr:rowOff>
    </xdr:to>
    <xdr:cxnSp macro="">
      <xdr:nvCxnSpPr>
        <xdr:cNvPr id="254" name="直線コネクタ 253"/>
        <xdr:cNvCxnSpPr/>
      </xdr:nvCxnSpPr>
      <xdr:spPr>
        <a:xfrm flipV="1">
          <a:off x="14782800" y="9842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6" name="テキスト ボックス 255"/>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58</xdr:row>
      <xdr:rowOff>94343</xdr:rowOff>
    </xdr:to>
    <xdr:cxnSp macro="">
      <xdr:nvCxnSpPr>
        <xdr:cNvPr id="257" name="直線コネクタ 256"/>
        <xdr:cNvCxnSpPr/>
      </xdr:nvCxnSpPr>
      <xdr:spPr>
        <a:xfrm>
          <a:off x="13893800" y="9940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59" name="テキスト ボックス 258"/>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57</xdr:row>
      <xdr:rowOff>167822</xdr:rowOff>
    </xdr:to>
    <xdr:cxnSp macro="">
      <xdr:nvCxnSpPr>
        <xdr:cNvPr id="260" name="直線コネクタ 259"/>
        <xdr:cNvCxnSpPr/>
      </xdr:nvCxnSpPr>
      <xdr:spPr>
        <a:xfrm>
          <a:off x="13004800" y="9940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0" name="楕円 269"/>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1"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3" name="テキスト ボックス 272"/>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43543</xdr:rowOff>
    </xdr:from>
    <xdr:to>
      <xdr:col>74</xdr:col>
      <xdr:colOff>31750</xdr:colOff>
      <xdr:row>58</xdr:row>
      <xdr:rowOff>145143</xdr:rowOff>
    </xdr:to>
    <xdr:sp macro="" textlink="">
      <xdr:nvSpPr>
        <xdr:cNvPr id="274" name="楕円 273"/>
        <xdr:cNvSpPr/>
      </xdr:nvSpPr>
      <xdr:spPr>
        <a:xfrm>
          <a:off x="14732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129920</xdr:rowOff>
    </xdr:from>
    <xdr:ext cx="762000" cy="259045"/>
    <xdr:sp macro="" textlink="">
      <xdr:nvSpPr>
        <xdr:cNvPr id="275" name="テキスト ボックス 274"/>
        <xdr:cNvSpPr txBox="1"/>
      </xdr:nvSpPr>
      <xdr:spPr>
        <a:xfrm>
          <a:off x="14401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76" name="楕円 275"/>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77" name="テキスト ボックス 276"/>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78" name="楕円 277"/>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79" name="テキスト ボックス 278"/>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令和３年度は、常備消防委託費の増などにより、分子にあたる経常的経費充当一般財源等が増となったものの、分母にあたる経常一般財源等の増が分子の増を上回ったことから、前年度比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ポイントの減となり、類似団体平均を下回った。今後も、各種団体等に対する補助金等の必要性や金額等を定期的に検証し、適正化を図る。 </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6" name="補助費等最小値テキスト"/>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85852</xdr:rowOff>
    </xdr:to>
    <xdr:cxnSp macro="">
      <xdr:nvCxnSpPr>
        <xdr:cNvPr id="310" name="直線コネクタ 309"/>
        <xdr:cNvCxnSpPr/>
      </xdr:nvCxnSpPr>
      <xdr:spPr>
        <a:xfrm flipV="1">
          <a:off x="15671800" y="618490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132859</xdr:rowOff>
    </xdr:from>
    <xdr:ext cx="762000" cy="259045"/>
    <xdr:sp macro="" textlink="">
      <xdr:nvSpPr>
        <xdr:cNvPr id="311"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2" name="フローチャート: 判断 311"/>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36</xdr:row>
      <xdr:rowOff>85852</xdr:rowOff>
    </xdr:to>
    <xdr:cxnSp macro="">
      <xdr:nvCxnSpPr>
        <xdr:cNvPr id="313" name="直線コネクタ 312"/>
        <xdr:cNvCxnSpPr/>
      </xdr:nvCxnSpPr>
      <xdr:spPr>
        <a:xfrm>
          <a:off x="14782800" y="61391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4" name="フローチャート: 判断 313"/>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15" name="テキスト ボックス 314"/>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138430</xdr:rowOff>
    </xdr:to>
    <xdr:cxnSp macro="">
      <xdr:nvCxnSpPr>
        <xdr:cNvPr id="316" name="直線コネクタ 315"/>
        <xdr:cNvCxnSpPr/>
      </xdr:nvCxnSpPr>
      <xdr:spPr>
        <a:xfrm>
          <a:off x="13893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7" name="フローチャート: 判断 316"/>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18" name="テキスト ボックス 317"/>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3556</xdr:rowOff>
    </xdr:to>
    <xdr:cxnSp macro="">
      <xdr:nvCxnSpPr>
        <xdr:cNvPr id="319" name="直線コネクタ 318"/>
        <xdr:cNvCxnSpPr/>
      </xdr:nvCxnSpPr>
      <xdr:spPr>
        <a:xfrm flipV="1">
          <a:off x="13004800" y="6139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20" name="フローチャート: 判断 319"/>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29989</xdr:rowOff>
    </xdr:from>
    <xdr:ext cx="762000" cy="259045"/>
    <xdr:sp macro="" textlink="">
      <xdr:nvSpPr>
        <xdr:cNvPr id="321" name="テキスト ボックス 320"/>
        <xdr:cNvSpPr txBox="1"/>
      </xdr:nvSpPr>
      <xdr:spPr>
        <a:xfrm>
          <a:off x="13512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3" name="テキスト ボックス 322"/>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9" name="楕円 328"/>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0" name="補助費等該当値テキスト"/>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31" name="楕円 330"/>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121429</xdr:rowOff>
    </xdr:from>
    <xdr:ext cx="736600" cy="259045"/>
    <xdr:sp macro="" textlink="">
      <xdr:nvSpPr>
        <xdr:cNvPr id="332" name="テキスト ボックス 331"/>
        <xdr:cNvSpPr txBox="1"/>
      </xdr:nvSpPr>
      <xdr:spPr>
        <a:xfrm>
          <a:off x="15290800" y="629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3" name="楕円 332"/>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4" name="テキスト ボックス 333"/>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5" name="楕円 334"/>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6" name="テキスト ボックス 335"/>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7" name="楕円 336"/>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38" name="テキスト ボックス 337"/>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令和３年度は、分母にあたる経常一般財源等が増となり、公債費が減となったことから、前年度比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ポイントの減となった。類似団体との比較においても依然としてその平均を下回っている。引き続き起債対象事業の限定や特例地方債の発行抑制を図り、低位の水準を維持する。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6" name="直線コネクタ 365"/>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7"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8" name="直線コネクタ 367"/>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43180</xdr:rowOff>
    </xdr:from>
    <xdr:to>
      <xdr:col>24</xdr:col>
      <xdr:colOff>25400</xdr:colOff>
      <xdr:row>74</xdr:row>
      <xdr:rowOff>149860</xdr:rowOff>
    </xdr:to>
    <xdr:cxnSp macro="">
      <xdr:nvCxnSpPr>
        <xdr:cNvPr id="371" name="直線コネクタ 370"/>
        <xdr:cNvCxnSpPr/>
      </xdr:nvCxnSpPr>
      <xdr:spPr>
        <a:xfrm flipV="1">
          <a:off x="3987800" y="127304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149860</xdr:rowOff>
    </xdr:from>
    <xdr:to>
      <xdr:col>19</xdr:col>
      <xdr:colOff>187325</xdr:colOff>
      <xdr:row>75</xdr:row>
      <xdr:rowOff>8890</xdr:rowOff>
    </xdr:to>
    <xdr:cxnSp macro="">
      <xdr:nvCxnSpPr>
        <xdr:cNvPr id="374" name="直線コネクタ 373"/>
        <xdr:cNvCxnSpPr/>
      </xdr:nvCxnSpPr>
      <xdr:spPr>
        <a:xfrm flipV="1">
          <a:off x="3098800" y="12837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5" name="フローチャート: 判断 374"/>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6" name="テキスト ボックス 375"/>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8890</xdr:rowOff>
    </xdr:to>
    <xdr:cxnSp macro="">
      <xdr:nvCxnSpPr>
        <xdr:cNvPr id="377" name="直線コネクタ 376"/>
        <xdr:cNvCxnSpPr/>
      </xdr:nvCxnSpPr>
      <xdr:spPr>
        <a:xfrm>
          <a:off x="2209800" y="12867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8" name="フローチャート: 判断 377"/>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79" name="テキスト ボックス 378"/>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8890</xdr:rowOff>
    </xdr:to>
    <xdr:cxnSp macro="">
      <xdr:nvCxnSpPr>
        <xdr:cNvPr id="380" name="直線コネクタ 379"/>
        <xdr:cNvCxnSpPr/>
      </xdr:nvCxnSpPr>
      <xdr:spPr>
        <a:xfrm>
          <a:off x="1320800" y="12867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1" name="フローチャート: 判断 380"/>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2" name="テキスト ボックス 381"/>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4" name="テキスト ボックス 383"/>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163830</xdr:rowOff>
    </xdr:from>
    <xdr:to>
      <xdr:col>24</xdr:col>
      <xdr:colOff>76200</xdr:colOff>
      <xdr:row>74</xdr:row>
      <xdr:rowOff>93980</xdr:rowOff>
    </xdr:to>
    <xdr:sp macro="" textlink="">
      <xdr:nvSpPr>
        <xdr:cNvPr id="390" name="楕円 389"/>
        <xdr:cNvSpPr/>
      </xdr:nvSpPr>
      <xdr:spPr>
        <a:xfrm>
          <a:off x="47752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8907</xdr:rowOff>
    </xdr:from>
    <xdr:ext cx="762000" cy="259045"/>
    <xdr:sp macro="" textlink="">
      <xdr:nvSpPr>
        <xdr:cNvPr id="391" name="公債費該当値テキスト"/>
        <xdr:cNvSpPr txBox="1"/>
      </xdr:nvSpPr>
      <xdr:spPr>
        <a:xfrm>
          <a:off x="49149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99060</xdr:rowOff>
    </xdr:from>
    <xdr:to>
      <xdr:col>20</xdr:col>
      <xdr:colOff>38100</xdr:colOff>
      <xdr:row>75</xdr:row>
      <xdr:rowOff>29210</xdr:rowOff>
    </xdr:to>
    <xdr:sp macro="" textlink="">
      <xdr:nvSpPr>
        <xdr:cNvPr id="392" name="楕円 391"/>
        <xdr:cNvSpPr/>
      </xdr:nvSpPr>
      <xdr:spPr>
        <a:xfrm>
          <a:off x="3937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39387</xdr:rowOff>
    </xdr:from>
    <xdr:ext cx="736600" cy="259045"/>
    <xdr:sp macro="" textlink="">
      <xdr:nvSpPr>
        <xdr:cNvPr id="393" name="テキスト ボックス 392"/>
        <xdr:cNvSpPr txBox="1"/>
      </xdr:nvSpPr>
      <xdr:spPr>
        <a:xfrm>
          <a:off x="3606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94" name="楕円 393"/>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95" name="テキスト ボックス 394"/>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6" name="楕円 395"/>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7" name="テキスト ボックス 396"/>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8" name="楕円 397"/>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99" name="テキスト ボックス 398"/>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公債費以外の経常収支比率は、分母にあたる経常一般財源等が増となったことから、前年度比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6.9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ポイントの減となったものの、依然として類似団体平均を上回っている状況にある。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引き続き、行財政改革を推進しながら、将来を見据えた計画的な財政運営に努める。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5" name="直線コネクタ 424"/>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6"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7" name="直線コネクタ 426"/>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124713</xdr:rowOff>
    </xdr:from>
    <xdr:to>
      <xdr:col>82</xdr:col>
      <xdr:colOff>107950</xdr:colOff>
      <xdr:row>79</xdr:row>
      <xdr:rowOff>97282</xdr:rowOff>
    </xdr:to>
    <xdr:cxnSp macro="">
      <xdr:nvCxnSpPr>
        <xdr:cNvPr id="430" name="直線コネクタ 429"/>
        <xdr:cNvCxnSpPr/>
      </xdr:nvCxnSpPr>
      <xdr:spPr>
        <a:xfrm flipV="1">
          <a:off x="15671800" y="13326363"/>
          <a:ext cx="838200" cy="3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31" name="公債費以外平均値テキスト"/>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2" name="フローチャート: 判断 431"/>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97282</xdr:rowOff>
    </xdr:from>
    <xdr:to>
      <xdr:col>78</xdr:col>
      <xdr:colOff>69850</xdr:colOff>
      <xdr:row>79</xdr:row>
      <xdr:rowOff>147574</xdr:rowOff>
    </xdr:to>
    <xdr:cxnSp macro="">
      <xdr:nvCxnSpPr>
        <xdr:cNvPr id="433" name="直線コネクタ 432"/>
        <xdr:cNvCxnSpPr/>
      </xdr:nvCxnSpPr>
      <xdr:spPr>
        <a:xfrm flipV="1">
          <a:off x="14782800" y="136418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4" name="フローチャート: 判断 433"/>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169690</xdr:rowOff>
    </xdr:from>
    <xdr:ext cx="736600" cy="259045"/>
    <xdr:sp macro="" textlink="">
      <xdr:nvSpPr>
        <xdr:cNvPr id="435" name="テキスト ボックス 434"/>
        <xdr:cNvSpPr txBox="1"/>
      </xdr:nvSpPr>
      <xdr:spPr>
        <a:xfrm>
          <a:off x="15290800" y="13199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10413</xdr:rowOff>
    </xdr:from>
    <xdr:to>
      <xdr:col>73</xdr:col>
      <xdr:colOff>180975</xdr:colOff>
      <xdr:row>79</xdr:row>
      <xdr:rowOff>147574</xdr:rowOff>
    </xdr:to>
    <xdr:cxnSp macro="">
      <xdr:nvCxnSpPr>
        <xdr:cNvPr id="436" name="直線コネクタ 435"/>
        <xdr:cNvCxnSpPr/>
      </xdr:nvCxnSpPr>
      <xdr:spPr>
        <a:xfrm>
          <a:off x="13893800" y="13554963"/>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7" name="フローチャート: 判断 436"/>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21099</xdr:rowOff>
    </xdr:from>
    <xdr:ext cx="762000" cy="259045"/>
    <xdr:sp macro="" textlink="">
      <xdr:nvSpPr>
        <xdr:cNvPr id="438" name="テキスト ボックス 437"/>
        <xdr:cNvSpPr txBox="1"/>
      </xdr:nvSpPr>
      <xdr:spPr>
        <a:xfrm>
          <a:off x="14401800" y="1322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10413</xdr:rowOff>
    </xdr:from>
    <xdr:to>
      <xdr:col>69</xdr:col>
      <xdr:colOff>92075</xdr:colOff>
      <xdr:row>79</xdr:row>
      <xdr:rowOff>97282</xdr:rowOff>
    </xdr:to>
    <xdr:cxnSp macro="">
      <xdr:nvCxnSpPr>
        <xdr:cNvPr id="439" name="直線コネクタ 438"/>
        <xdr:cNvCxnSpPr/>
      </xdr:nvCxnSpPr>
      <xdr:spPr>
        <a:xfrm flipV="1">
          <a:off x="13004800" y="13554963"/>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0" name="フローチャート: 判断 439"/>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160545</xdr:rowOff>
    </xdr:from>
    <xdr:ext cx="762000" cy="259045"/>
    <xdr:sp macro="" textlink="">
      <xdr:nvSpPr>
        <xdr:cNvPr id="441" name="テキスト ボックス 440"/>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2" name="フローチャート: 判断 441"/>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128540</xdr:rowOff>
    </xdr:from>
    <xdr:ext cx="762000" cy="259045"/>
    <xdr:sp macro="" textlink="">
      <xdr:nvSpPr>
        <xdr:cNvPr id="443" name="テキスト ボックス 442"/>
        <xdr:cNvSpPr txBox="1"/>
      </xdr:nvSpPr>
      <xdr:spPr>
        <a:xfrm>
          <a:off x="12623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49" name="楕円 448"/>
        <xdr:cNvSpPr/>
      </xdr:nvSpPr>
      <xdr:spPr>
        <a:xfrm>
          <a:off x="16459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45990</xdr:rowOff>
    </xdr:from>
    <xdr:ext cx="762000" cy="259045"/>
    <xdr:sp macro="" textlink="">
      <xdr:nvSpPr>
        <xdr:cNvPr id="450" name="公債費以外該当値テキスト"/>
        <xdr:cNvSpPr txBox="1"/>
      </xdr:nvSpPr>
      <xdr:spPr>
        <a:xfrm>
          <a:off x="16598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46482</xdr:rowOff>
    </xdr:from>
    <xdr:to>
      <xdr:col>78</xdr:col>
      <xdr:colOff>120650</xdr:colOff>
      <xdr:row>79</xdr:row>
      <xdr:rowOff>148082</xdr:rowOff>
    </xdr:to>
    <xdr:sp macro="" textlink="">
      <xdr:nvSpPr>
        <xdr:cNvPr id="451" name="楕円 450"/>
        <xdr:cNvSpPr/>
      </xdr:nvSpPr>
      <xdr:spPr>
        <a:xfrm>
          <a:off x="15621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132859</xdr:rowOff>
    </xdr:from>
    <xdr:ext cx="736600" cy="259045"/>
    <xdr:sp macro="" textlink="">
      <xdr:nvSpPr>
        <xdr:cNvPr id="452" name="テキスト ボックス 451"/>
        <xdr:cNvSpPr txBox="1"/>
      </xdr:nvSpPr>
      <xdr:spPr>
        <a:xfrm>
          <a:off x="15290800" y="1367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96774</xdr:rowOff>
    </xdr:from>
    <xdr:to>
      <xdr:col>74</xdr:col>
      <xdr:colOff>31750</xdr:colOff>
      <xdr:row>80</xdr:row>
      <xdr:rowOff>26924</xdr:rowOff>
    </xdr:to>
    <xdr:sp macro="" textlink="">
      <xdr:nvSpPr>
        <xdr:cNvPr id="453" name="楕円 452"/>
        <xdr:cNvSpPr/>
      </xdr:nvSpPr>
      <xdr:spPr>
        <a:xfrm>
          <a:off x="14732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11701</xdr:rowOff>
    </xdr:from>
    <xdr:ext cx="762000" cy="259045"/>
    <xdr:sp macro="" textlink="">
      <xdr:nvSpPr>
        <xdr:cNvPr id="454" name="テキスト ボックス 453"/>
        <xdr:cNvSpPr txBox="1"/>
      </xdr:nvSpPr>
      <xdr:spPr>
        <a:xfrm>
          <a:off x="14401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131063</xdr:rowOff>
    </xdr:from>
    <xdr:to>
      <xdr:col>69</xdr:col>
      <xdr:colOff>142875</xdr:colOff>
      <xdr:row>79</xdr:row>
      <xdr:rowOff>61213</xdr:rowOff>
    </xdr:to>
    <xdr:sp macro="" textlink="">
      <xdr:nvSpPr>
        <xdr:cNvPr id="455" name="楕円 454"/>
        <xdr:cNvSpPr/>
      </xdr:nvSpPr>
      <xdr:spPr>
        <a:xfrm>
          <a:off x="13843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45990</xdr:rowOff>
    </xdr:from>
    <xdr:ext cx="762000" cy="259045"/>
    <xdr:sp macro="" textlink="">
      <xdr:nvSpPr>
        <xdr:cNvPr id="456" name="テキスト ボックス 455"/>
        <xdr:cNvSpPr txBox="1"/>
      </xdr:nvSpPr>
      <xdr:spPr>
        <a:xfrm>
          <a:off x="13512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46482</xdr:rowOff>
    </xdr:from>
    <xdr:to>
      <xdr:col>65</xdr:col>
      <xdr:colOff>53975</xdr:colOff>
      <xdr:row>79</xdr:row>
      <xdr:rowOff>148082</xdr:rowOff>
    </xdr:to>
    <xdr:sp macro="" textlink="">
      <xdr:nvSpPr>
        <xdr:cNvPr id="457" name="楕円 456"/>
        <xdr:cNvSpPr/>
      </xdr:nvSpPr>
      <xdr:spPr>
        <a:xfrm>
          <a:off x="12954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132859</xdr:rowOff>
    </xdr:from>
    <xdr:ext cx="762000" cy="259045"/>
    <xdr:sp macro="" textlink="">
      <xdr:nvSpPr>
        <xdr:cNvPr id="458" name="テキスト ボックス 457"/>
        <xdr:cNvSpPr txBox="1"/>
      </xdr:nvSpPr>
      <xdr:spPr>
        <a:xfrm>
          <a:off x="12623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126476</xdr:rowOff>
    </xdr:from>
    <xdr:to>
      <xdr:col>29</xdr:col>
      <xdr:colOff>127000</xdr:colOff>
      <xdr:row>18</xdr:row>
      <xdr:rowOff>140507</xdr:rowOff>
    </xdr:to>
    <xdr:cxnSp macro="">
      <xdr:nvCxnSpPr>
        <xdr:cNvPr id="54" name="直線コネクタ 53"/>
        <xdr:cNvCxnSpPr/>
      </xdr:nvCxnSpPr>
      <xdr:spPr bwMode="auto">
        <a:xfrm>
          <a:off x="5003800" y="3260201"/>
          <a:ext cx="647700" cy="14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70658</xdr:rowOff>
    </xdr:from>
    <xdr:ext cx="762000" cy="259045"/>
    <xdr:sp macro="" textlink="">
      <xdr:nvSpPr>
        <xdr:cNvPr id="55" name="人口1人当たり決算額の推移平均値テキスト130"/>
        <xdr:cNvSpPr txBox="1"/>
      </xdr:nvSpPr>
      <xdr:spPr>
        <a:xfrm>
          <a:off x="5740400" y="269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126476</xdr:rowOff>
    </xdr:from>
    <xdr:to>
      <xdr:col>26</xdr:col>
      <xdr:colOff>50800</xdr:colOff>
      <xdr:row>19</xdr:row>
      <xdr:rowOff>4518</xdr:rowOff>
    </xdr:to>
    <xdr:cxnSp macro="">
      <xdr:nvCxnSpPr>
        <xdr:cNvPr id="57" name="直線コネクタ 56"/>
        <xdr:cNvCxnSpPr/>
      </xdr:nvCxnSpPr>
      <xdr:spPr bwMode="auto">
        <a:xfrm flipV="1">
          <a:off x="4305300" y="3260201"/>
          <a:ext cx="698500" cy="49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24090</xdr:rowOff>
    </xdr:from>
    <xdr:ext cx="736600" cy="259045"/>
    <xdr:sp macro="" textlink="">
      <xdr:nvSpPr>
        <xdr:cNvPr id="59" name="テキスト ボックス 58"/>
        <xdr:cNvSpPr txBox="1"/>
      </xdr:nvSpPr>
      <xdr:spPr>
        <a:xfrm>
          <a:off x="4622800" y="26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4518</xdr:rowOff>
    </xdr:from>
    <xdr:to>
      <xdr:col>22</xdr:col>
      <xdr:colOff>114300</xdr:colOff>
      <xdr:row>19</xdr:row>
      <xdr:rowOff>29178</xdr:rowOff>
    </xdr:to>
    <xdr:cxnSp macro="">
      <xdr:nvCxnSpPr>
        <xdr:cNvPr id="60" name="直線コネクタ 59"/>
        <xdr:cNvCxnSpPr/>
      </xdr:nvCxnSpPr>
      <xdr:spPr bwMode="auto">
        <a:xfrm flipV="1">
          <a:off x="3606800" y="3309693"/>
          <a:ext cx="698500" cy="24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72610</xdr:rowOff>
    </xdr:from>
    <xdr:ext cx="762000" cy="259045"/>
    <xdr:sp macro="" textlink="">
      <xdr:nvSpPr>
        <xdr:cNvPr id="62" name="テキスト ボックス 61"/>
        <xdr:cNvSpPr txBox="1"/>
      </xdr:nvSpPr>
      <xdr:spPr>
        <a:xfrm>
          <a:off x="3924300" y="26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15777</xdr:rowOff>
    </xdr:from>
    <xdr:to>
      <xdr:col>18</xdr:col>
      <xdr:colOff>177800</xdr:colOff>
      <xdr:row>19</xdr:row>
      <xdr:rowOff>29178</xdr:rowOff>
    </xdr:to>
    <xdr:cxnSp macro="">
      <xdr:nvCxnSpPr>
        <xdr:cNvPr id="63" name="直線コネクタ 62"/>
        <xdr:cNvCxnSpPr/>
      </xdr:nvCxnSpPr>
      <xdr:spPr bwMode="auto">
        <a:xfrm>
          <a:off x="2908300" y="3320952"/>
          <a:ext cx="698500" cy="13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88698</xdr:rowOff>
    </xdr:from>
    <xdr:ext cx="762000" cy="259045"/>
    <xdr:sp macro="" textlink="">
      <xdr:nvSpPr>
        <xdr:cNvPr id="65" name="テキスト ボックス 64"/>
        <xdr:cNvSpPr txBox="1"/>
      </xdr:nvSpPr>
      <xdr:spPr>
        <a:xfrm>
          <a:off x="3225800" y="27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93756</xdr:rowOff>
    </xdr:from>
    <xdr:ext cx="762000" cy="259045"/>
    <xdr:sp macro="" textlink="">
      <xdr:nvSpPr>
        <xdr:cNvPr id="67" name="テキスト ボックス 66"/>
        <xdr:cNvSpPr txBox="1"/>
      </xdr:nvSpPr>
      <xdr:spPr>
        <a:xfrm>
          <a:off x="2527300" y="2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89707</xdr:rowOff>
    </xdr:from>
    <xdr:to>
      <xdr:col>29</xdr:col>
      <xdr:colOff>177800</xdr:colOff>
      <xdr:row>19</xdr:row>
      <xdr:rowOff>19857</xdr:rowOff>
    </xdr:to>
    <xdr:sp macro="" textlink="">
      <xdr:nvSpPr>
        <xdr:cNvPr id="73" name="楕円 72"/>
        <xdr:cNvSpPr/>
      </xdr:nvSpPr>
      <xdr:spPr bwMode="auto">
        <a:xfrm>
          <a:off x="5600700" y="3223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61784</xdr:rowOff>
    </xdr:from>
    <xdr:ext cx="762000" cy="259045"/>
    <xdr:sp macro="" textlink="">
      <xdr:nvSpPr>
        <xdr:cNvPr id="74" name="人口1人当たり決算額の推移該当値テキスト130"/>
        <xdr:cNvSpPr txBox="1"/>
      </xdr:nvSpPr>
      <xdr:spPr>
        <a:xfrm>
          <a:off x="5740400" y="319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75676</xdr:rowOff>
    </xdr:from>
    <xdr:to>
      <xdr:col>26</xdr:col>
      <xdr:colOff>101600</xdr:colOff>
      <xdr:row>19</xdr:row>
      <xdr:rowOff>5826</xdr:rowOff>
    </xdr:to>
    <xdr:sp macro="" textlink="">
      <xdr:nvSpPr>
        <xdr:cNvPr id="75" name="楕円 74"/>
        <xdr:cNvSpPr/>
      </xdr:nvSpPr>
      <xdr:spPr bwMode="auto">
        <a:xfrm>
          <a:off x="4953000" y="3209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162053</xdr:rowOff>
    </xdr:from>
    <xdr:ext cx="736600" cy="259045"/>
    <xdr:sp macro="" textlink="">
      <xdr:nvSpPr>
        <xdr:cNvPr id="76" name="テキスト ボックス 75"/>
        <xdr:cNvSpPr txBox="1"/>
      </xdr:nvSpPr>
      <xdr:spPr>
        <a:xfrm>
          <a:off x="4622800" y="329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125168</xdr:rowOff>
    </xdr:from>
    <xdr:to>
      <xdr:col>22</xdr:col>
      <xdr:colOff>165100</xdr:colOff>
      <xdr:row>19</xdr:row>
      <xdr:rowOff>55318</xdr:rowOff>
    </xdr:to>
    <xdr:sp macro="" textlink="">
      <xdr:nvSpPr>
        <xdr:cNvPr id="77" name="楕円 76"/>
        <xdr:cNvSpPr/>
      </xdr:nvSpPr>
      <xdr:spPr bwMode="auto">
        <a:xfrm>
          <a:off x="4254500" y="3258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40095</xdr:rowOff>
    </xdr:from>
    <xdr:ext cx="762000" cy="259045"/>
    <xdr:sp macro="" textlink="">
      <xdr:nvSpPr>
        <xdr:cNvPr id="78" name="テキスト ボックス 77"/>
        <xdr:cNvSpPr txBox="1"/>
      </xdr:nvSpPr>
      <xdr:spPr>
        <a:xfrm>
          <a:off x="3924300" y="334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149828</xdr:rowOff>
    </xdr:from>
    <xdr:to>
      <xdr:col>19</xdr:col>
      <xdr:colOff>38100</xdr:colOff>
      <xdr:row>19</xdr:row>
      <xdr:rowOff>79978</xdr:rowOff>
    </xdr:to>
    <xdr:sp macro="" textlink="">
      <xdr:nvSpPr>
        <xdr:cNvPr id="79" name="楕円 78"/>
        <xdr:cNvSpPr/>
      </xdr:nvSpPr>
      <xdr:spPr bwMode="auto">
        <a:xfrm>
          <a:off x="3556000" y="3283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64755</xdr:rowOff>
    </xdr:from>
    <xdr:ext cx="762000" cy="259045"/>
    <xdr:sp macro="" textlink="">
      <xdr:nvSpPr>
        <xdr:cNvPr id="80" name="テキスト ボックス 79"/>
        <xdr:cNvSpPr txBox="1"/>
      </xdr:nvSpPr>
      <xdr:spPr>
        <a:xfrm>
          <a:off x="3225800" y="336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136427</xdr:rowOff>
    </xdr:from>
    <xdr:to>
      <xdr:col>15</xdr:col>
      <xdr:colOff>101600</xdr:colOff>
      <xdr:row>19</xdr:row>
      <xdr:rowOff>66577</xdr:rowOff>
    </xdr:to>
    <xdr:sp macro="" textlink="">
      <xdr:nvSpPr>
        <xdr:cNvPr id="81" name="楕円 80"/>
        <xdr:cNvSpPr/>
      </xdr:nvSpPr>
      <xdr:spPr bwMode="auto">
        <a:xfrm>
          <a:off x="2857500" y="3270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51354</xdr:rowOff>
    </xdr:from>
    <xdr:ext cx="762000" cy="259045"/>
    <xdr:sp macro="" textlink="">
      <xdr:nvSpPr>
        <xdr:cNvPr id="82" name="テキスト ボックス 81"/>
        <xdr:cNvSpPr txBox="1"/>
      </xdr:nvSpPr>
      <xdr:spPr>
        <a:xfrm>
          <a:off x="2527300" y="335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15101</xdr:rowOff>
    </xdr:from>
    <xdr:to>
      <xdr:col>29</xdr:col>
      <xdr:colOff>127000</xdr:colOff>
      <xdr:row>37</xdr:row>
      <xdr:rowOff>43752</xdr:rowOff>
    </xdr:to>
    <xdr:cxnSp macro="">
      <xdr:nvCxnSpPr>
        <xdr:cNvPr id="115" name="直線コネクタ 114"/>
        <xdr:cNvCxnSpPr/>
      </xdr:nvCxnSpPr>
      <xdr:spPr bwMode="auto">
        <a:xfrm>
          <a:off x="5003800" y="7139801"/>
          <a:ext cx="647700" cy="28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11574</xdr:rowOff>
    </xdr:from>
    <xdr:ext cx="762000" cy="259045"/>
    <xdr:sp macro="" textlink="">
      <xdr:nvSpPr>
        <xdr:cNvPr id="116" name="人口1人当たり決算額の推移平均値テキスト445"/>
        <xdr:cNvSpPr txBox="1"/>
      </xdr:nvSpPr>
      <xdr:spPr>
        <a:xfrm>
          <a:off x="5740400" y="662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10338</xdr:rowOff>
    </xdr:from>
    <xdr:to>
      <xdr:col>26</xdr:col>
      <xdr:colOff>50800</xdr:colOff>
      <xdr:row>37</xdr:row>
      <xdr:rowOff>15101</xdr:rowOff>
    </xdr:to>
    <xdr:cxnSp macro="">
      <xdr:nvCxnSpPr>
        <xdr:cNvPr id="118" name="直線コネクタ 117"/>
        <xdr:cNvCxnSpPr/>
      </xdr:nvCxnSpPr>
      <xdr:spPr bwMode="auto">
        <a:xfrm>
          <a:off x="4305300" y="7135038"/>
          <a:ext cx="698500" cy="4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332643</xdr:rowOff>
    </xdr:from>
    <xdr:ext cx="736600" cy="259045"/>
    <xdr:sp macro="" textlink="">
      <xdr:nvSpPr>
        <xdr:cNvPr id="120" name="テキスト ボックス 119"/>
        <xdr:cNvSpPr txBox="1"/>
      </xdr:nvSpPr>
      <xdr:spPr>
        <a:xfrm>
          <a:off x="4622800" y="6600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10338</xdr:rowOff>
    </xdr:from>
    <xdr:to>
      <xdr:col>22</xdr:col>
      <xdr:colOff>114300</xdr:colOff>
      <xdr:row>37</xdr:row>
      <xdr:rowOff>21654</xdr:rowOff>
    </xdr:to>
    <xdr:cxnSp macro="">
      <xdr:nvCxnSpPr>
        <xdr:cNvPr id="121" name="直線コネクタ 120"/>
        <xdr:cNvCxnSpPr/>
      </xdr:nvCxnSpPr>
      <xdr:spPr bwMode="auto">
        <a:xfrm flipV="1">
          <a:off x="3606800" y="7135038"/>
          <a:ext cx="698500" cy="11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341177</xdr:rowOff>
    </xdr:from>
    <xdr:ext cx="762000" cy="259045"/>
    <xdr:sp macro="" textlink="">
      <xdr:nvSpPr>
        <xdr:cNvPr id="123" name="テキスト ボックス 122"/>
        <xdr:cNvSpPr txBox="1"/>
      </xdr:nvSpPr>
      <xdr:spPr>
        <a:xfrm>
          <a:off x="3924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21654</xdr:rowOff>
    </xdr:from>
    <xdr:to>
      <xdr:col>18</xdr:col>
      <xdr:colOff>177800</xdr:colOff>
      <xdr:row>37</xdr:row>
      <xdr:rowOff>40818</xdr:rowOff>
    </xdr:to>
    <xdr:cxnSp macro="">
      <xdr:nvCxnSpPr>
        <xdr:cNvPr id="124" name="直線コネクタ 123"/>
        <xdr:cNvCxnSpPr/>
      </xdr:nvCxnSpPr>
      <xdr:spPr bwMode="auto">
        <a:xfrm flipV="1">
          <a:off x="2908300" y="7146354"/>
          <a:ext cx="698500" cy="19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323956</xdr:rowOff>
    </xdr:from>
    <xdr:ext cx="762000" cy="259045"/>
    <xdr:sp macro="" textlink="">
      <xdr:nvSpPr>
        <xdr:cNvPr id="126" name="テキスト ボックス 125"/>
        <xdr:cNvSpPr txBox="1"/>
      </xdr:nvSpPr>
      <xdr:spPr>
        <a:xfrm>
          <a:off x="32258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309516</xdr:rowOff>
    </xdr:from>
    <xdr:ext cx="762000" cy="259045"/>
    <xdr:sp macro="" textlink="">
      <xdr:nvSpPr>
        <xdr:cNvPr id="128" name="テキスト ボックス 127"/>
        <xdr:cNvSpPr txBox="1"/>
      </xdr:nvSpPr>
      <xdr:spPr>
        <a:xfrm>
          <a:off x="2527300" y="657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164402</xdr:rowOff>
    </xdr:from>
    <xdr:to>
      <xdr:col>29</xdr:col>
      <xdr:colOff>177800</xdr:colOff>
      <xdr:row>37</xdr:row>
      <xdr:rowOff>94552</xdr:rowOff>
    </xdr:to>
    <xdr:sp macro="" textlink="">
      <xdr:nvSpPr>
        <xdr:cNvPr id="134" name="楕円 133"/>
        <xdr:cNvSpPr/>
      </xdr:nvSpPr>
      <xdr:spPr bwMode="auto">
        <a:xfrm>
          <a:off x="5600700" y="7117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136479</xdr:rowOff>
    </xdr:from>
    <xdr:ext cx="762000" cy="259045"/>
    <xdr:sp macro="" textlink="">
      <xdr:nvSpPr>
        <xdr:cNvPr id="135" name="人口1人当たり決算額の推移該当値テキスト445"/>
        <xdr:cNvSpPr txBox="1"/>
      </xdr:nvSpPr>
      <xdr:spPr>
        <a:xfrm>
          <a:off x="5740400" y="708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135751</xdr:rowOff>
    </xdr:from>
    <xdr:to>
      <xdr:col>26</xdr:col>
      <xdr:colOff>101600</xdr:colOff>
      <xdr:row>37</xdr:row>
      <xdr:rowOff>65901</xdr:rowOff>
    </xdr:to>
    <xdr:sp macro="" textlink="">
      <xdr:nvSpPr>
        <xdr:cNvPr id="136" name="楕円 135"/>
        <xdr:cNvSpPr/>
      </xdr:nvSpPr>
      <xdr:spPr bwMode="auto">
        <a:xfrm>
          <a:off x="4953000" y="7089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50678</xdr:rowOff>
    </xdr:from>
    <xdr:ext cx="736600" cy="259045"/>
    <xdr:sp macro="" textlink="">
      <xdr:nvSpPr>
        <xdr:cNvPr id="137" name="テキスト ボックス 136"/>
        <xdr:cNvSpPr txBox="1"/>
      </xdr:nvSpPr>
      <xdr:spPr>
        <a:xfrm>
          <a:off x="4622800" y="7175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130988</xdr:rowOff>
    </xdr:from>
    <xdr:to>
      <xdr:col>22</xdr:col>
      <xdr:colOff>165100</xdr:colOff>
      <xdr:row>37</xdr:row>
      <xdr:rowOff>61138</xdr:rowOff>
    </xdr:to>
    <xdr:sp macro="" textlink="">
      <xdr:nvSpPr>
        <xdr:cNvPr id="138" name="楕円 137"/>
        <xdr:cNvSpPr/>
      </xdr:nvSpPr>
      <xdr:spPr bwMode="auto">
        <a:xfrm>
          <a:off x="4254500" y="7084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45915</xdr:rowOff>
    </xdr:from>
    <xdr:ext cx="762000" cy="259045"/>
    <xdr:sp macro="" textlink="">
      <xdr:nvSpPr>
        <xdr:cNvPr id="139" name="テキスト ボックス 138"/>
        <xdr:cNvSpPr txBox="1"/>
      </xdr:nvSpPr>
      <xdr:spPr>
        <a:xfrm>
          <a:off x="3924300" y="717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142304</xdr:rowOff>
    </xdr:from>
    <xdr:to>
      <xdr:col>19</xdr:col>
      <xdr:colOff>38100</xdr:colOff>
      <xdr:row>37</xdr:row>
      <xdr:rowOff>72454</xdr:rowOff>
    </xdr:to>
    <xdr:sp macro="" textlink="">
      <xdr:nvSpPr>
        <xdr:cNvPr id="140" name="楕円 139"/>
        <xdr:cNvSpPr/>
      </xdr:nvSpPr>
      <xdr:spPr bwMode="auto">
        <a:xfrm>
          <a:off x="3556000" y="7095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57231</xdr:rowOff>
    </xdr:from>
    <xdr:ext cx="762000" cy="259045"/>
    <xdr:sp macro="" textlink="">
      <xdr:nvSpPr>
        <xdr:cNvPr id="141" name="テキスト ボックス 140"/>
        <xdr:cNvSpPr txBox="1"/>
      </xdr:nvSpPr>
      <xdr:spPr>
        <a:xfrm>
          <a:off x="3225800" y="718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161468</xdr:rowOff>
    </xdr:from>
    <xdr:to>
      <xdr:col>15</xdr:col>
      <xdr:colOff>101600</xdr:colOff>
      <xdr:row>37</xdr:row>
      <xdr:rowOff>91618</xdr:rowOff>
    </xdr:to>
    <xdr:sp macro="" textlink="">
      <xdr:nvSpPr>
        <xdr:cNvPr id="142" name="楕円 141"/>
        <xdr:cNvSpPr/>
      </xdr:nvSpPr>
      <xdr:spPr bwMode="auto">
        <a:xfrm>
          <a:off x="2857500" y="7114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76395</xdr:rowOff>
    </xdr:from>
    <xdr:ext cx="762000" cy="259045"/>
    <xdr:sp macro="" textlink="">
      <xdr:nvSpPr>
        <xdr:cNvPr id="143" name="テキスト ボックス 142"/>
        <xdr:cNvSpPr txBox="1"/>
      </xdr:nvSpPr>
      <xdr:spPr>
        <a:xfrm>
          <a:off x="2527300" y="7201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113,829
111,093
17.34
52,893,142
49,581,461
3,239,551
22,997,159
18,031,351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4666</xdr:rowOff>
    </xdr:from>
    <xdr:to>
      <xdr:col>24</xdr:col>
      <xdr:colOff>63500</xdr:colOff>
      <xdr:row>37</xdr:row>
      <xdr:rowOff>49403</xdr:rowOff>
    </xdr:to>
    <xdr:cxnSp macro="">
      <xdr:nvCxnSpPr>
        <xdr:cNvPr id="59" name="直線コネクタ 58"/>
        <xdr:cNvCxnSpPr/>
      </xdr:nvCxnSpPr>
      <xdr:spPr>
        <a:xfrm>
          <a:off x="3797300" y="6348316"/>
          <a:ext cx="838200" cy="4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122727</xdr:rowOff>
    </xdr:from>
    <xdr:ext cx="534377" cy="259045"/>
    <xdr:sp macro="" textlink="">
      <xdr:nvSpPr>
        <xdr:cNvPr id="60" name="人件費平均値テキスト"/>
        <xdr:cNvSpPr txBox="1"/>
      </xdr:nvSpPr>
      <xdr:spPr>
        <a:xfrm>
          <a:off x="4686300" y="59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4666</xdr:rowOff>
    </xdr:from>
    <xdr:to>
      <xdr:col>19</xdr:col>
      <xdr:colOff>177800</xdr:colOff>
      <xdr:row>37</xdr:row>
      <xdr:rowOff>157554</xdr:rowOff>
    </xdr:to>
    <xdr:cxnSp macro="">
      <xdr:nvCxnSpPr>
        <xdr:cNvPr id="62" name="直線コネクタ 61"/>
        <xdr:cNvCxnSpPr/>
      </xdr:nvCxnSpPr>
      <xdr:spPr>
        <a:xfrm flipV="1">
          <a:off x="2908300" y="6348316"/>
          <a:ext cx="889000" cy="15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63375</xdr:rowOff>
    </xdr:from>
    <xdr:ext cx="534377" cy="259045"/>
    <xdr:sp macro="" textlink="">
      <xdr:nvSpPr>
        <xdr:cNvPr id="64" name="テキスト ボックス 63"/>
        <xdr:cNvSpPr txBox="1"/>
      </xdr:nvSpPr>
      <xdr:spPr>
        <a:xfrm>
          <a:off x="3530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125733</xdr:rowOff>
    </xdr:from>
    <xdr:to>
      <xdr:col>15</xdr:col>
      <xdr:colOff>50800</xdr:colOff>
      <xdr:row>37</xdr:row>
      <xdr:rowOff>157554</xdr:rowOff>
    </xdr:to>
    <xdr:cxnSp macro="">
      <xdr:nvCxnSpPr>
        <xdr:cNvPr id="65" name="直線コネクタ 64"/>
        <xdr:cNvCxnSpPr/>
      </xdr:nvCxnSpPr>
      <xdr:spPr>
        <a:xfrm>
          <a:off x="2019300" y="6469383"/>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164325</xdr:rowOff>
    </xdr:from>
    <xdr:ext cx="534377" cy="259045"/>
    <xdr:sp macro="" textlink="">
      <xdr:nvSpPr>
        <xdr:cNvPr id="67" name="テキスト ボックス 66"/>
        <xdr:cNvSpPr txBox="1"/>
      </xdr:nvSpPr>
      <xdr:spPr>
        <a:xfrm>
          <a:off x="2641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110165</xdr:rowOff>
    </xdr:from>
    <xdr:to>
      <xdr:col>10</xdr:col>
      <xdr:colOff>114300</xdr:colOff>
      <xdr:row>37</xdr:row>
      <xdr:rowOff>125733</xdr:rowOff>
    </xdr:to>
    <xdr:cxnSp macro="">
      <xdr:nvCxnSpPr>
        <xdr:cNvPr id="68" name="直線コネクタ 67"/>
        <xdr:cNvCxnSpPr/>
      </xdr:nvCxnSpPr>
      <xdr:spPr>
        <a:xfrm>
          <a:off x="1130300" y="6453815"/>
          <a:ext cx="8890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167274</xdr:rowOff>
    </xdr:from>
    <xdr:ext cx="534377" cy="259045"/>
    <xdr:sp macro="" textlink="">
      <xdr:nvSpPr>
        <xdr:cNvPr id="70" name="テキスト ボックス 69"/>
        <xdr:cNvSpPr txBox="1"/>
      </xdr:nvSpPr>
      <xdr:spPr>
        <a:xfrm>
          <a:off x="1752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4762</xdr:rowOff>
    </xdr:from>
    <xdr:ext cx="534377" cy="259045"/>
    <xdr:sp macro="" textlink="">
      <xdr:nvSpPr>
        <xdr:cNvPr id="72" name="テキスト ボックス 71"/>
        <xdr:cNvSpPr txBox="1"/>
      </xdr:nvSpPr>
      <xdr:spPr>
        <a:xfrm>
          <a:off x="863111" y="60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170053</xdr:rowOff>
    </xdr:from>
    <xdr:to>
      <xdr:col>24</xdr:col>
      <xdr:colOff>114300</xdr:colOff>
      <xdr:row>37</xdr:row>
      <xdr:rowOff>100203</xdr:rowOff>
    </xdr:to>
    <xdr:sp macro="" textlink="">
      <xdr:nvSpPr>
        <xdr:cNvPr id="78" name="楕円 77"/>
        <xdr:cNvSpPr/>
      </xdr:nvSpPr>
      <xdr:spPr>
        <a:xfrm>
          <a:off x="45847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148480</xdr:rowOff>
    </xdr:from>
    <xdr:ext cx="534377" cy="259045"/>
    <xdr:sp macro="" textlink="">
      <xdr:nvSpPr>
        <xdr:cNvPr id="79" name="人件費該当値テキスト"/>
        <xdr:cNvSpPr txBox="1"/>
      </xdr:nvSpPr>
      <xdr:spPr>
        <a:xfrm>
          <a:off x="4686300" y="63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125316</xdr:rowOff>
    </xdr:from>
    <xdr:to>
      <xdr:col>20</xdr:col>
      <xdr:colOff>38100</xdr:colOff>
      <xdr:row>37</xdr:row>
      <xdr:rowOff>55466</xdr:rowOff>
    </xdr:to>
    <xdr:sp macro="" textlink="">
      <xdr:nvSpPr>
        <xdr:cNvPr id="80" name="楕円 79"/>
        <xdr:cNvSpPr/>
      </xdr:nvSpPr>
      <xdr:spPr>
        <a:xfrm>
          <a:off x="3746500" y="62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46593</xdr:rowOff>
    </xdr:from>
    <xdr:ext cx="534377" cy="259045"/>
    <xdr:sp macro="" textlink="">
      <xdr:nvSpPr>
        <xdr:cNvPr id="81" name="テキスト ボックス 80"/>
        <xdr:cNvSpPr txBox="1"/>
      </xdr:nvSpPr>
      <xdr:spPr>
        <a:xfrm>
          <a:off x="3530111" y="639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106754</xdr:rowOff>
    </xdr:from>
    <xdr:to>
      <xdr:col>15</xdr:col>
      <xdr:colOff>101600</xdr:colOff>
      <xdr:row>38</xdr:row>
      <xdr:rowOff>36903</xdr:rowOff>
    </xdr:to>
    <xdr:sp macro="" textlink="">
      <xdr:nvSpPr>
        <xdr:cNvPr id="82" name="楕円 81"/>
        <xdr:cNvSpPr/>
      </xdr:nvSpPr>
      <xdr:spPr>
        <a:xfrm>
          <a:off x="2857500" y="64504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28031</xdr:rowOff>
    </xdr:from>
    <xdr:ext cx="534377" cy="259045"/>
    <xdr:sp macro="" textlink="">
      <xdr:nvSpPr>
        <xdr:cNvPr id="83" name="テキスト ボックス 82"/>
        <xdr:cNvSpPr txBox="1"/>
      </xdr:nvSpPr>
      <xdr:spPr>
        <a:xfrm>
          <a:off x="2641111" y="654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74933</xdr:rowOff>
    </xdr:from>
    <xdr:to>
      <xdr:col>10</xdr:col>
      <xdr:colOff>165100</xdr:colOff>
      <xdr:row>38</xdr:row>
      <xdr:rowOff>5083</xdr:rowOff>
    </xdr:to>
    <xdr:sp macro="" textlink="">
      <xdr:nvSpPr>
        <xdr:cNvPr id="84" name="楕円 83"/>
        <xdr:cNvSpPr/>
      </xdr:nvSpPr>
      <xdr:spPr>
        <a:xfrm>
          <a:off x="1968500" y="641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167660</xdr:rowOff>
    </xdr:from>
    <xdr:ext cx="534377" cy="259045"/>
    <xdr:sp macro="" textlink="">
      <xdr:nvSpPr>
        <xdr:cNvPr id="85" name="テキスト ボックス 84"/>
        <xdr:cNvSpPr txBox="1"/>
      </xdr:nvSpPr>
      <xdr:spPr>
        <a:xfrm>
          <a:off x="1752111" y="651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59365</xdr:rowOff>
    </xdr:from>
    <xdr:to>
      <xdr:col>6</xdr:col>
      <xdr:colOff>38100</xdr:colOff>
      <xdr:row>37</xdr:row>
      <xdr:rowOff>160965</xdr:rowOff>
    </xdr:to>
    <xdr:sp macro="" textlink="">
      <xdr:nvSpPr>
        <xdr:cNvPr id="86" name="楕円 85"/>
        <xdr:cNvSpPr/>
      </xdr:nvSpPr>
      <xdr:spPr>
        <a:xfrm>
          <a:off x="1079500" y="64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152092</xdr:rowOff>
    </xdr:from>
    <xdr:ext cx="534377" cy="259045"/>
    <xdr:sp macro="" textlink="">
      <xdr:nvSpPr>
        <xdr:cNvPr id="87" name="テキスト ボックス 86"/>
        <xdr:cNvSpPr txBox="1"/>
      </xdr:nvSpPr>
      <xdr:spPr>
        <a:xfrm>
          <a:off x="863111" y="649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79540</xdr:rowOff>
    </xdr:from>
    <xdr:to>
      <xdr:col>24</xdr:col>
      <xdr:colOff>63500</xdr:colOff>
      <xdr:row>56</xdr:row>
      <xdr:rowOff>153950</xdr:rowOff>
    </xdr:to>
    <xdr:cxnSp macro="">
      <xdr:nvCxnSpPr>
        <xdr:cNvPr id="117" name="直線コネクタ 116"/>
        <xdr:cNvCxnSpPr/>
      </xdr:nvCxnSpPr>
      <xdr:spPr>
        <a:xfrm flipV="1">
          <a:off x="3797300" y="9509290"/>
          <a:ext cx="838200" cy="24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20388</xdr:rowOff>
    </xdr:from>
    <xdr:ext cx="534377" cy="259045"/>
    <xdr:sp macro="" textlink="">
      <xdr:nvSpPr>
        <xdr:cNvPr id="118" name="物件費平均値テキスト"/>
        <xdr:cNvSpPr txBox="1"/>
      </xdr:nvSpPr>
      <xdr:spPr>
        <a:xfrm>
          <a:off x="4686300" y="9621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153950</xdr:rowOff>
    </xdr:from>
    <xdr:to>
      <xdr:col>19</xdr:col>
      <xdr:colOff>177800</xdr:colOff>
      <xdr:row>57</xdr:row>
      <xdr:rowOff>12103</xdr:rowOff>
    </xdr:to>
    <xdr:cxnSp macro="">
      <xdr:nvCxnSpPr>
        <xdr:cNvPr id="120" name="直線コネクタ 119"/>
        <xdr:cNvCxnSpPr/>
      </xdr:nvCxnSpPr>
      <xdr:spPr>
        <a:xfrm flipV="1">
          <a:off x="2908300" y="9755150"/>
          <a:ext cx="8890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86910</xdr:rowOff>
    </xdr:from>
    <xdr:ext cx="534377" cy="259045"/>
    <xdr:sp macro="" textlink="">
      <xdr:nvSpPr>
        <xdr:cNvPr id="122" name="テキスト ボックス 121"/>
        <xdr:cNvSpPr txBox="1"/>
      </xdr:nvSpPr>
      <xdr:spPr>
        <a:xfrm>
          <a:off x="3530111" y="985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12103</xdr:rowOff>
    </xdr:from>
    <xdr:to>
      <xdr:col>15</xdr:col>
      <xdr:colOff>50800</xdr:colOff>
      <xdr:row>57</xdr:row>
      <xdr:rowOff>97637</xdr:rowOff>
    </xdr:to>
    <xdr:cxnSp macro="">
      <xdr:nvCxnSpPr>
        <xdr:cNvPr id="123" name="直線コネクタ 122"/>
        <xdr:cNvCxnSpPr/>
      </xdr:nvCxnSpPr>
      <xdr:spPr>
        <a:xfrm flipV="1">
          <a:off x="2019300" y="9784753"/>
          <a:ext cx="889000" cy="8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116629</xdr:rowOff>
    </xdr:from>
    <xdr:ext cx="534377" cy="259045"/>
    <xdr:sp macro="" textlink="">
      <xdr:nvSpPr>
        <xdr:cNvPr id="125" name="テキスト ボックス 124"/>
        <xdr:cNvSpPr txBox="1"/>
      </xdr:nvSpPr>
      <xdr:spPr>
        <a:xfrm>
          <a:off x="2641111" y="98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97637</xdr:rowOff>
    </xdr:from>
    <xdr:to>
      <xdr:col>10</xdr:col>
      <xdr:colOff>114300</xdr:colOff>
      <xdr:row>57</xdr:row>
      <xdr:rowOff>128232</xdr:rowOff>
    </xdr:to>
    <xdr:cxnSp macro="">
      <xdr:nvCxnSpPr>
        <xdr:cNvPr id="126" name="直線コネクタ 125"/>
        <xdr:cNvCxnSpPr/>
      </xdr:nvCxnSpPr>
      <xdr:spPr>
        <a:xfrm flipV="1">
          <a:off x="1130300" y="9870287"/>
          <a:ext cx="889000" cy="3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165396</xdr:rowOff>
    </xdr:from>
    <xdr:ext cx="534377" cy="259045"/>
    <xdr:sp macro="" textlink="">
      <xdr:nvSpPr>
        <xdr:cNvPr id="128" name="テキスト ボックス 127"/>
        <xdr:cNvSpPr txBox="1"/>
      </xdr:nvSpPr>
      <xdr:spPr>
        <a:xfrm>
          <a:off x="1752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27989</xdr:rowOff>
    </xdr:from>
    <xdr:ext cx="534377" cy="259045"/>
    <xdr:sp macro="" textlink="">
      <xdr:nvSpPr>
        <xdr:cNvPr id="130" name="テキスト ボックス 129"/>
        <xdr:cNvSpPr txBox="1"/>
      </xdr:nvSpPr>
      <xdr:spPr>
        <a:xfrm>
          <a:off x="863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28740</xdr:rowOff>
    </xdr:from>
    <xdr:to>
      <xdr:col>24</xdr:col>
      <xdr:colOff>114300</xdr:colOff>
      <xdr:row>55</xdr:row>
      <xdr:rowOff>130340</xdr:rowOff>
    </xdr:to>
    <xdr:sp macro="" textlink="">
      <xdr:nvSpPr>
        <xdr:cNvPr id="136" name="楕円 135"/>
        <xdr:cNvSpPr/>
      </xdr:nvSpPr>
      <xdr:spPr>
        <a:xfrm>
          <a:off x="4584700" y="945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51617</xdr:rowOff>
    </xdr:from>
    <xdr:ext cx="534377" cy="259045"/>
    <xdr:sp macro="" textlink="">
      <xdr:nvSpPr>
        <xdr:cNvPr id="137" name="物件費該当値テキスト"/>
        <xdr:cNvSpPr txBox="1"/>
      </xdr:nvSpPr>
      <xdr:spPr>
        <a:xfrm>
          <a:off x="4686300" y="930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103150</xdr:rowOff>
    </xdr:from>
    <xdr:to>
      <xdr:col>20</xdr:col>
      <xdr:colOff>38100</xdr:colOff>
      <xdr:row>57</xdr:row>
      <xdr:rowOff>33300</xdr:rowOff>
    </xdr:to>
    <xdr:sp macro="" textlink="">
      <xdr:nvSpPr>
        <xdr:cNvPr id="138" name="楕円 137"/>
        <xdr:cNvSpPr/>
      </xdr:nvSpPr>
      <xdr:spPr>
        <a:xfrm>
          <a:off x="3746500" y="970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49827</xdr:rowOff>
    </xdr:from>
    <xdr:ext cx="534377" cy="259045"/>
    <xdr:sp macro="" textlink="">
      <xdr:nvSpPr>
        <xdr:cNvPr id="139" name="テキスト ボックス 138"/>
        <xdr:cNvSpPr txBox="1"/>
      </xdr:nvSpPr>
      <xdr:spPr>
        <a:xfrm>
          <a:off x="3530111" y="947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132753</xdr:rowOff>
    </xdr:from>
    <xdr:to>
      <xdr:col>15</xdr:col>
      <xdr:colOff>101600</xdr:colOff>
      <xdr:row>57</xdr:row>
      <xdr:rowOff>62903</xdr:rowOff>
    </xdr:to>
    <xdr:sp macro="" textlink="">
      <xdr:nvSpPr>
        <xdr:cNvPr id="140" name="楕円 139"/>
        <xdr:cNvSpPr/>
      </xdr:nvSpPr>
      <xdr:spPr>
        <a:xfrm>
          <a:off x="2857500" y="973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79430</xdr:rowOff>
    </xdr:from>
    <xdr:ext cx="534377" cy="259045"/>
    <xdr:sp macro="" textlink="">
      <xdr:nvSpPr>
        <xdr:cNvPr id="141" name="テキスト ボックス 140"/>
        <xdr:cNvSpPr txBox="1"/>
      </xdr:nvSpPr>
      <xdr:spPr>
        <a:xfrm>
          <a:off x="2641111" y="95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46837</xdr:rowOff>
    </xdr:from>
    <xdr:to>
      <xdr:col>10</xdr:col>
      <xdr:colOff>165100</xdr:colOff>
      <xdr:row>57</xdr:row>
      <xdr:rowOff>148437</xdr:rowOff>
    </xdr:to>
    <xdr:sp macro="" textlink="">
      <xdr:nvSpPr>
        <xdr:cNvPr id="142" name="楕円 141"/>
        <xdr:cNvSpPr/>
      </xdr:nvSpPr>
      <xdr:spPr>
        <a:xfrm>
          <a:off x="1968500" y="98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164964</xdr:rowOff>
    </xdr:from>
    <xdr:ext cx="534377" cy="259045"/>
    <xdr:sp macro="" textlink="">
      <xdr:nvSpPr>
        <xdr:cNvPr id="143" name="テキスト ボックス 142"/>
        <xdr:cNvSpPr txBox="1"/>
      </xdr:nvSpPr>
      <xdr:spPr>
        <a:xfrm>
          <a:off x="1752111" y="959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77432</xdr:rowOff>
    </xdr:from>
    <xdr:to>
      <xdr:col>6</xdr:col>
      <xdr:colOff>38100</xdr:colOff>
      <xdr:row>58</xdr:row>
      <xdr:rowOff>7582</xdr:rowOff>
    </xdr:to>
    <xdr:sp macro="" textlink="">
      <xdr:nvSpPr>
        <xdr:cNvPr id="144" name="楕円 143"/>
        <xdr:cNvSpPr/>
      </xdr:nvSpPr>
      <xdr:spPr>
        <a:xfrm>
          <a:off x="1079500" y="985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24109</xdr:rowOff>
    </xdr:from>
    <xdr:ext cx="534377" cy="259045"/>
    <xdr:sp macro="" textlink="">
      <xdr:nvSpPr>
        <xdr:cNvPr id="145" name="テキスト ボックス 144"/>
        <xdr:cNvSpPr txBox="1"/>
      </xdr:nvSpPr>
      <xdr:spPr>
        <a:xfrm>
          <a:off x="863111" y="962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53118</xdr:rowOff>
    </xdr:from>
    <xdr:to>
      <xdr:col>24</xdr:col>
      <xdr:colOff>63500</xdr:colOff>
      <xdr:row>77</xdr:row>
      <xdr:rowOff>54260</xdr:rowOff>
    </xdr:to>
    <xdr:cxnSp macro="">
      <xdr:nvCxnSpPr>
        <xdr:cNvPr id="170" name="直線コネクタ 169"/>
        <xdr:cNvCxnSpPr/>
      </xdr:nvCxnSpPr>
      <xdr:spPr>
        <a:xfrm>
          <a:off x="3797300" y="13254768"/>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118121</xdr:rowOff>
    </xdr:from>
    <xdr:ext cx="469744" cy="259045"/>
    <xdr:sp macro="" textlink="">
      <xdr:nvSpPr>
        <xdr:cNvPr id="171" name="維持補修費平均値テキスト"/>
        <xdr:cNvSpPr txBox="1"/>
      </xdr:nvSpPr>
      <xdr:spPr>
        <a:xfrm>
          <a:off x="4686300" y="12976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53118</xdr:rowOff>
    </xdr:from>
    <xdr:to>
      <xdr:col>19</xdr:col>
      <xdr:colOff>177800</xdr:colOff>
      <xdr:row>77</xdr:row>
      <xdr:rowOff>66777</xdr:rowOff>
    </xdr:to>
    <xdr:cxnSp macro="">
      <xdr:nvCxnSpPr>
        <xdr:cNvPr id="173" name="直線コネクタ 172"/>
        <xdr:cNvCxnSpPr/>
      </xdr:nvCxnSpPr>
      <xdr:spPr>
        <a:xfrm flipV="1">
          <a:off x="2908300" y="13254768"/>
          <a:ext cx="889000" cy="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59580</xdr:rowOff>
    </xdr:from>
    <xdr:ext cx="469744" cy="259045"/>
    <xdr:sp macro="" textlink="">
      <xdr:nvSpPr>
        <xdr:cNvPr id="175" name="テキスト ボックス 174"/>
        <xdr:cNvSpPr txBox="1"/>
      </xdr:nvSpPr>
      <xdr:spPr>
        <a:xfrm>
          <a:off x="3562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66777</xdr:rowOff>
    </xdr:from>
    <xdr:to>
      <xdr:col>15</xdr:col>
      <xdr:colOff>50800</xdr:colOff>
      <xdr:row>77</xdr:row>
      <xdr:rowOff>78263</xdr:rowOff>
    </xdr:to>
    <xdr:cxnSp macro="">
      <xdr:nvCxnSpPr>
        <xdr:cNvPr id="176" name="直線コネクタ 175"/>
        <xdr:cNvCxnSpPr/>
      </xdr:nvCxnSpPr>
      <xdr:spPr>
        <a:xfrm flipV="1">
          <a:off x="2019300" y="13268427"/>
          <a:ext cx="889000" cy="1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71182</xdr:rowOff>
    </xdr:from>
    <xdr:ext cx="469744" cy="259045"/>
    <xdr:sp macro="" textlink="">
      <xdr:nvSpPr>
        <xdr:cNvPr id="178" name="テキスト ボックス 177"/>
        <xdr:cNvSpPr txBox="1"/>
      </xdr:nvSpPr>
      <xdr:spPr>
        <a:xfrm>
          <a:off x="2673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62261</xdr:rowOff>
    </xdr:from>
    <xdr:to>
      <xdr:col>10</xdr:col>
      <xdr:colOff>114300</xdr:colOff>
      <xdr:row>77</xdr:row>
      <xdr:rowOff>78263</xdr:rowOff>
    </xdr:to>
    <xdr:cxnSp macro="">
      <xdr:nvCxnSpPr>
        <xdr:cNvPr id="179" name="直線コネクタ 178"/>
        <xdr:cNvCxnSpPr/>
      </xdr:nvCxnSpPr>
      <xdr:spPr>
        <a:xfrm>
          <a:off x="1130300" y="1326391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66724</xdr:rowOff>
    </xdr:from>
    <xdr:ext cx="469744" cy="259045"/>
    <xdr:sp macro="" textlink="">
      <xdr:nvSpPr>
        <xdr:cNvPr id="181" name="テキスト ボックス 180"/>
        <xdr:cNvSpPr txBox="1"/>
      </xdr:nvSpPr>
      <xdr:spPr>
        <a:xfrm>
          <a:off x="1784428" y="1292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69181</xdr:rowOff>
    </xdr:from>
    <xdr:ext cx="469744" cy="259045"/>
    <xdr:sp macro="" textlink="">
      <xdr:nvSpPr>
        <xdr:cNvPr id="183" name="テキスト ボックス 182"/>
        <xdr:cNvSpPr txBox="1"/>
      </xdr:nvSpPr>
      <xdr:spPr>
        <a:xfrm>
          <a:off x="895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3460</xdr:rowOff>
    </xdr:from>
    <xdr:to>
      <xdr:col>24</xdr:col>
      <xdr:colOff>114300</xdr:colOff>
      <xdr:row>77</xdr:row>
      <xdr:rowOff>105060</xdr:rowOff>
    </xdr:to>
    <xdr:sp macro="" textlink="">
      <xdr:nvSpPr>
        <xdr:cNvPr id="189" name="楕円 188"/>
        <xdr:cNvSpPr/>
      </xdr:nvSpPr>
      <xdr:spPr>
        <a:xfrm>
          <a:off x="4584700" y="132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89837</xdr:rowOff>
    </xdr:from>
    <xdr:ext cx="469744" cy="259045"/>
    <xdr:sp macro="" textlink="">
      <xdr:nvSpPr>
        <xdr:cNvPr id="190" name="維持補修費該当値テキスト"/>
        <xdr:cNvSpPr txBox="1"/>
      </xdr:nvSpPr>
      <xdr:spPr>
        <a:xfrm>
          <a:off x="4686300" y="131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2318</xdr:rowOff>
    </xdr:from>
    <xdr:to>
      <xdr:col>20</xdr:col>
      <xdr:colOff>38100</xdr:colOff>
      <xdr:row>77</xdr:row>
      <xdr:rowOff>103918</xdr:rowOff>
    </xdr:to>
    <xdr:sp macro="" textlink="">
      <xdr:nvSpPr>
        <xdr:cNvPr id="191" name="楕円 190"/>
        <xdr:cNvSpPr/>
      </xdr:nvSpPr>
      <xdr:spPr>
        <a:xfrm>
          <a:off x="3746500" y="132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95045</xdr:rowOff>
    </xdr:from>
    <xdr:ext cx="469744" cy="259045"/>
    <xdr:sp macro="" textlink="">
      <xdr:nvSpPr>
        <xdr:cNvPr id="192" name="テキスト ボックス 191"/>
        <xdr:cNvSpPr txBox="1"/>
      </xdr:nvSpPr>
      <xdr:spPr>
        <a:xfrm>
          <a:off x="3562428" y="1329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15977</xdr:rowOff>
    </xdr:from>
    <xdr:to>
      <xdr:col>15</xdr:col>
      <xdr:colOff>101600</xdr:colOff>
      <xdr:row>77</xdr:row>
      <xdr:rowOff>117577</xdr:rowOff>
    </xdr:to>
    <xdr:sp macro="" textlink="">
      <xdr:nvSpPr>
        <xdr:cNvPr id="193" name="楕円 192"/>
        <xdr:cNvSpPr/>
      </xdr:nvSpPr>
      <xdr:spPr>
        <a:xfrm>
          <a:off x="2857500" y="1321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108704</xdr:rowOff>
    </xdr:from>
    <xdr:ext cx="469744" cy="259045"/>
    <xdr:sp macro="" textlink="">
      <xdr:nvSpPr>
        <xdr:cNvPr id="194" name="テキスト ボックス 193"/>
        <xdr:cNvSpPr txBox="1"/>
      </xdr:nvSpPr>
      <xdr:spPr>
        <a:xfrm>
          <a:off x="2673428" y="1331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27463</xdr:rowOff>
    </xdr:from>
    <xdr:to>
      <xdr:col>10</xdr:col>
      <xdr:colOff>165100</xdr:colOff>
      <xdr:row>77</xdr:row>
      <xdr:rowOff>129063</xdr:rowOff>
    </xdr:to>
    <xdr:sp macro="" textlink="">
      <xdr:nvSpPr>
        <xdr:cNvPr id="195" name="楕円 194"/>
        <xdr:cNvSpPr/>
      </xdr:nvSpPr>
      <xdr:spPr>
        <a:xfrm>
          <a:off x="1968500" y="1322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120190</xdr:rowOff>
    </xdr:from>
    <xdr:ext cx="469744" cy="259045"/>
    <xdr:sp macro="" textlink="">
      <xdr:nvSpPr>
        <xdr:cNvPr id="196" name="テキスト ボックス 195"/>
        <xdr:cNvSpPr txBox="1"/>
      </xdr:nvSpPr>
      <xdr:spPr>
        <a:xfrm>
          <a:off x="1784428" y="1332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11461</xdr:rowOff>
    </xdr:from>
    <xdr:to>
      <xdr:col>6</xdr:col>
      <xdr:colOff>38100</xdr:colOff>
      <xdr:row>77</xdr:row>
      <xdr:rowOff>113061</xdr:rowOff>
    </xdr:to>
    <xdr:sp macro="" textlink="">
      <xdr:nvSpPr>
        <xdr:cNvPr id="197" name="楕円 196"/>
        <xdr:cNvSpPr/>
      </xdr:nvSpPr>
      <xdr:spPr>
        <a:xfrm>
          <a:off x="1079500" y="1321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104188</xdr:rowOff>
    </xdr:from>
    <xdr:ext cx="469744" cy="259045"/>
    <xdr:sp macro="" textlink="">
      <xdr:nvSpPr>
        <xdr:cNvPr id="198" name="テキスト ボックス 197"/>
        <xdr:cNvSpPr txBox="1"/>
      </xdr:nvSpPr>
      <xdr:spPr>
        <a:xfrm>
          <a:off x="895428" y="1330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1" name="テキスト ボックス 210"/>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54268</xdr:rowOff>
    </xdr:from>
    <xdr:to>
      <xdr:col>24</xdr:col>
      <xdr:colOff>62865</xdr:colOff>
      <xdr:row>99</xdr:row>
      <xdr:rowOff>71093</xdr:rowOff>
    </xdr:to>
    <xdr:cxnSp macro="">
      <xdr:nvCxnSpPr>
        <xdr:cNvPr id="221" name="直線コネクタ 220"/>
        <xdr:cNvCxnSpPr/>
      </xdr:nvCxnSpPr>
      <xdr:spPr>
        <a:xfrm flipV="1">
          <a:off x="4633595" y="15656218"/>
          <a:ext cx="1270" cy="1388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74920</xdr:rowOff>
    </xdr:from>
    <xdr:ext cx="534377" cy="259045"/>
    <xdr:sp macro="" textlink="">
      <xdr:nvSpPr>
        <xdr:cNvPr id="222" name="扶助費最小値テキスト"/>
        <xdr:cNvSpPr txBox="1"/>
      </xdr:nvSpPr>
      <xdr:spPr>
        <a:xfrm>
          <a:off x="4686300" y="170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71093</xdr:rowOff>
    </xdr:from>
    <xdr:to>
      <xdr:col>24</xdr:col>
      <xdr:colOff>152400</xdr:colOff>
      <xdr:row>99</xdr:row>
      <xdr:rowOff>71093</xdr:rowOff>
    </xdr:to>
    <xdr:cxnSp macro="">
      <xdr:nvCxnSpPr>
        <xdr:cNvPr id="223" name="直線コネクタ 222"/>
        <xdr:cNvCxnSpPr/>
      </xdr:nvCxnSpPr>
      <xdr:spPr>
        <a:xfrm>
          <a:off x="4546600" y="1704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945</xdr:rowOff>
    </xdr:from>
    <xdr:ext cx="599010" cy="259045"/>
    <xdr:sp macro="" textlink="">
      <xdr:nvSpPr>
        <xdr:cNvPr id="224" name="扶助費最大値テキスト"/>
        <xdr:cNvSpPr txBox="1"/>
      </xdr:nvSpPr>
      <xdr:spPr>
        <a:xfrm>
          <a:off x="4686300" y="154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54268</xdr:rowOff>
    </xdr:from>
    <xdr:to>
      <xdr:col>24</xdr:col>
      <xdr:colOff>152400</xdr:colOff>
      <xdr:row>91</xdr:row>
      <xdr:rowOff>54268</xdr:rowOff>
    </xdr:to>
    <xdr:cxnSp macro="">
      <xdr:nvCxnSpPr>
        <xdr:cNvPr id="225" name="直線コネクタ 224"/>
        <xdr:cNvCxnSpPr/>
      </xdr:nvCxnSpPr>
      <xdr:spPr>
        <a:xfrm>
          <a:off x="4546600" y="156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96092</xdr:rowOff>
    </xdr:from>
    <xdr:to>
      <xdr:col>24</xdr:col>
      <xdr:colOff>63500</xdr:colOff>
      <xdr:row>96</xdr:row>
      <xdr:rowOff>160494</xdr:rowOff>
    </xdr:to>
    <xdr:cxnSp macro="">
      <xdr:nvCxnSpPr>
        <xdr:cNvPr id="226" name="直線コネクタ 225"/>
        <xdr:cNvCxnSpPr/>
      </xdr:nvCxnSpPr>
      <xdr:spPr>
        <a:xfrm flipV="1">
          <a:off x="3797300" y="16383842"/>
          <a:ext cx="838200" cy="2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55842</xdr:rowOff>
    </xdr:from>
    <xdr:ext cx="599010" cy="259045"/>
    <xdr:sp macro="" textlink="">
      <xdr:nvSpPr>
        <xdr:cNvPr id="227" name="扶助費平均値テキスト"/>
        <xdr:cNvSpPr txBox="1"/>
      </xdr:nvSpPr>
      <xdr:spPr>
        <a:xfrm>
          <a:off x="4686300" y="16515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77415</xdr:rowOff>
    </xdr:from>
    <xdr:to>
      <xdr:col>24</xdr:col>
      <xdr:colOff>114300</xdr:colOff>
      <xdr:row>97</xdr:row>
      <xdr:rowOff>7565</xdr:rowOff>
    </xdr:to>
    <xdr:sp macro="" textlink="">
      <xdr:nvSpPr>
        <xdr:cNvPr id="228" name="フローチャート: 判断 227"/>
        <xdr:cNvSpPr/>
      </xdr:nvSpPr>
      <xdr:spPr>
        <a:xfrm>
          <a:off x="45847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160494</xdr:rowOff>
    </xdr:from>
    <xdr:to>
      <xdr:col>19</xdr:col>
      <xdr:colOff>177800</xdr:colOff>
      <xdr:row>97</xdr:row>
      <xdr:rowOff>8164</xdr:rowOff>
    </xdr:to>
    <xdr:cxnSp macro="">
      <xdr:nvCxnSpPr>
        <xdr:cNvPr id="229" name="直線コネクタ 228"/>
        <xdr:cNvCxnSpPr/>
      </xdr:nvCxnSpPr>
      <xdr:spPr>
        <a:xfrm flipV="1">
          <a:off x="2908300" y="16619694"/>
          <a:ext cx="889000" cy="1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5525</xdr:rowOff>
    </xdr:from>
    <xdr:to>
      <xdr:col>20</xdr:col>
      <xdr:colOff>38100</xdr:colOff>
      <xdr:row>98</xdr:row>
      <xdr:rowOff>107125</xdr:rowOff>
    </xdr:to>
    <xdr:sp macro="" textlink="">
      <xdr:nvSpPr>
        <xdr:cNvPr id="230" name="フローチャート: 判断 229"/>
        <xdr:cNvSpPr/>
      </xdr:nvSpPr>
      <xdr:spPr>
        <a:xfrm>
          <a:off x="3746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98252</xdr:rowOff>
    </xdr:from>
    <xdr:ext cx="599010" cy="259045"/>
    <xdr:sp macro="" textlink="">
      <xdr:nvSpPr>
        <xdr:cNvPr id="231" name="テキスト ボックス 230"/>
        <xdr:cNvSpPr txBox="1"/>
      </xdr:nvSpPr>
      <xdr:spPr>
        <a:xfrm>
          <a:off x="3497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8164</xdr:rowOff>
    </xdr:from>
    <xdr:to>
      <xdr:col>15</xdr:col>
      <xdr:colOff>50800</xdr:colOff>
      <xdr:row>97</xdr:row>
      <xdr:rowOff>34682</xdr:rowOff>
    </xdr:to>
    <xdr:cxnSp macro="">
      <xdr:nvCxnSpPr>
        <xdr:cNvPr id="232" name="直線コネクタ 231"/>
        <xdr:cNvCxnSpPr/>
      </xdr:nvCxnSpPr>
      <xdr:spPr>
        <a:xfrm flipV="1">
          <a:off x="2019300" y="16638814"/>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24544</xdr:rowOff>
    </xdr:from>
    <xdr:to>
      <xdr:col>15</xdr:col>
      <xdr:colOff>101600</xdr:colOff>
      <xdr:row>98</xdr:row>
      <xdr:rowOff>126144</xdr:rowOff>
    </xdr:to>
    <xdr:sp macro="" textlink="">
      <xdr:nvSpPr>
        <xdr:cNvPr id="233" name="フローチャート: 判断 232"/>
        <xdr:cNvSpPr/>
      </xdr:nvSpPr>
      <xdr:spPr>
        <a:xfrm>
          <a:off x="2857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117271</xdr:rowOff>
    </xdr:from>
    <xdr:ext cx="599010" cy="259045"/>
    <xdr:sp macro="" textlink="">
      <xdr:nvSpPr>
        <xdr:cNvPr id="234" name="テキスト ボックス 233"/>
        <xdr:cNvSpPr txBox="1"/>
      </xdr:nvSpPr>
      <xdr:spPr>
        <a:xfrm>
          <a:off x="2608795" y="1691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20251</xdr:rowOff>
    </xdr:from>
    <xdr:to>
      <xdr:col>10</xdr:col>
      <xdr:colOff>114300</xdr:colOff>
      <xdr:row>97</xdr:row>
      <xdr:rowOff>34682</xdr:rowOff>
    </xdr:to>
    <xdr:cxnSp macro="">
      <xdr:nvCxnSpPr>
        <xdr:cNvPr id="235" name="直線コネクタ 234"/>
        <xdr:cNvCxnSpPr/>
      </xdr:nvCxnSpPr>
      <xdr:spPr>
        <a:xfrm>
          <a:off x="1130300" y="16650901"/>
          <a:ext cx="889000" cy="1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73400</xdr:rowOff>
    </xdr:from>
    <xdr:to>
      <xdr:col>10</xdr:col>
      <xdr:colOff>165100</xdr:colOff>
      <xdr:row>99</xdr:row>
      <xdr:rowOff>3550</xdr:rowOff>
    </xdr:to>
    <xdr:sp macro="" textlink="">
      <xdr:nvSpPr>
        <xdr:cNvPr id="236" name="フローチャート: 判断 235"/>
        <xdr:cNvSpPr/>
      </xdr:nvSpPr>
      <xdr:spPr>
        <a:xfrm>
          <a:off x="1968500" y="168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166127</xdr:rowOff>
    </xdr:from>
    <xdr:ext cx="599010" cy="259045"/>
    <xdr:sp macro="" textlink="">
      <xdr:nvSpPr>
        <xdr:cNvPr id="237" name="テキスト ボックス 236"/>
        <xdr:cNvSpPr txBox="1"/>
      </xdr:nvSpPr>
      <xdr:spPr>
        <a:xfrm>
          <a:off x="1719795" y="1696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75952</xdr:rowOff>
    </xdr:from>
    <xdr:to>
      <xdr:col>6</xdr:col>
      <xdr:colOff>38100</xdr:colOff>
      <xdr:row>99</xdr:row>
      <xdr:rowOff>6102</xdr:rowOff>
    </xdr:to>
    <xdr:sp macro="" textlink="">
      <xdr:nvSpPr>
        <xdr:cNvPr id="238" name="フローチャート: 判断 237"/>
        <xdr:cNvSpPr/>
      </xdr:nvSpPr>
      <xdr:spPr>
        <a:xfrm>
          <a:off x="1079500" y="1687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168679</xdr:rowOff>
    </xdr:from>
    <xdr:ext cx="599010" cy="259045"/>
    <xdr:sp macro="" textlink="">
      <xdr:nvSpPr>
        <xdr:cNvPr id="239" name="テキスト ボックス 238"/>
        <xdr:cNvSpPr txBox="1"/>
      </xdr:nvSpPr>
      <xdr:spPr>
        <a:xfrm>
          <a:off x="830795" y="1697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45292</xdr:rowOff>
    </xdr:from>
    <xdr:to>
      <xdr:col>24</xdr:col>
      <xdr:colOff>114300</xdr:colOff>
      <xdr:row>95</xdr:row>
      <xdr:rowOff>146892</xdr:rowOff>
    </xdr:to>
    <xdr:sp macro="" textlink="">
      <xdr:nvSpPr>
        <xdr:cNvPr id="245" name="楕円 244"/>
        <xdr:cNvSpPr/>
      </xdr:nvSpPr>
      <xdr:spPr>
        <a:xfrm>
          <a:off x="4584700" y="163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68169</xdr:rowOff>
    </xdr:from>
    <xdr:ext cx="599010" cy="259045"/>
    <xdr:sp macro="" textlink="">
      <xdr:nvSpPr>
        <xdr:cNvPr id="246" name="扶助費該当値テキスト"/>
        <xdr:cNvSpPr txBox="1"/>
      </xdr:nvSpPr>
      <xdr:spPr>
        <a:xfrm>
          <a:off x="4686300" y="1618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109694</xdr:rowOff>
    </xdr:from>
    <xdr:to>
      <xdr:col>20</xdr:col>
      <xdr:colOff>38100</xdr:colOff>
      <xdr:row>97</xdr:row>
      <xdr:rowOff>39844</xdr:rowOff>
    </xdr:to>
    <xdr:sp macro="" textlink="">
      <xdr:nvSpPr>
        <xdr:cNvPr id="247" name="楕円 246"/>
        <xdr:cNvSpPr/>
      </xdr:nvSpPr>
      <xdr:spPr>
        <a:xfrm>
          <a:off x="3746500" y="165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56371</xdr:rowOff>
    </xdr:from>
    <xdr:ext cx="599010" cy="259045"/>
    <xdr:sp macro="" textlink="">
      <xdr:nvSpPr>
        <xdr:cNvPr id="248" name="テキスト ボックス 247"/>
        <xdr:cNvSpPr txBox="1"/>
      </xdr:nvSpPr>
      <xdr:spPr>
        <a:xfrm>
          <a:off x="3497795" y="1634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128814</xdr:rowOff>
    </xdr:from>
    <xdr:to>
      <xdr:col>15</xdr:col>
      <xdr:colOff>101600</xdr:colOff>
      <xdr:row>97</xdr:row>
      <xdr:rowOff>58964</xdr:rowOff>
    </xdr:to>
    <xdr:sp macro="" textlink="">
      <xdr:nvSpPr>
        <xdr:cNvPr id="249" name="楕円 248"/>
        <xdr:cNvSpPr/>
      </xdr:nvSpPr>
      <xdr:spPr>
        <a:xfrm>
          <a:off x="2857500" y="1658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75491</xdr:rowOff>
    </xdr:from>
    <xdr:ext cx="599010" cy="259045"/>
    <xdr:sp macro="" textlink="">
      <xdr:nvSpPr>
        <xdr:cNvPr id="250" name="テキスト ボックス 249"/>
        <xdr:cNvSpPr txBox="1"/>
      </xdr:nvSpPr>
      <xdr:spPr>
        <a:xfrm>
          <a:off x="2608795" y="1636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155332</xdr:rowOff>
    </xdr:from>
    <xdr:to>
      <xdr:col>10</xdr:col>
      <xdr:colOff>165100</xdr:colOff>
      <xdr:row>97</xdr:row>
      <xdr:rowOff>85482</xdr:rowOff>
    </xdr:to>
    <xdr:sp macro="" textlink="">
      <xdr:nvSpPr>
        <xdr:cNvPr id="251" name="楕円 250"/>
        <xdr:cNvSpPr/>
      </xdr:nvSpPr>
      <xdr:spPr>
        <a:xfrm>
          <a:off x="1968500" y="1661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102009</xdr:rowOff>
    </xdr:from>
    <xdr:ext cx="599010" cy="259045"/>
    <xdr:sp macro="" textlink="">
      <xdr:nvSpPr>
        <xdr:cNvPr id="252" name="テキスト ボックス 251"/>
        <xdr:cNvSpPr txBox="1"/>
      </xdr:nvSpPr>
      <xdr:spPr>
        <a:xfrm>
          <a:off x="1719795" y="1638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140901</xdr:rowOff>
    </xdr:from>
    <xdr:to>
      <xdr:col>6</xdr:col>
      <xdr:colOff>38100</xdr:colOff>
      <xdr:row>97</xdr:row>
      <xdr:rowOff>71051</xdr:rowOff>
    </xdr:to>
    <xdr:sp macro="" textlink="">
      <xdr:nvSpPr>
        <xdr:cNvPr id="253" name="楕円 252"/>
        <xdr:cNvSpPr/>
      </xdr:nvSpPr>
      <xdr:spPr>
        <a:xfrm>
          <a:off x="1079500" y="166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87578</xdr:rowOff>
    </xdr:from>
    <xdr:ext cx="599010" cy="259045"/>
    <xdr:sp macro="" textlink="">
      <xdr:nvSpPr>
        <xdr:cNvPr id="254" name="テキスト ボックス 253"/>
        <xdr:cNvSpPr txBox="1"/>
      </xdr:nvSpPr>
      <xdr:spPr>
        <a:xfrm>
          <a:off x="830795" y="1637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6" name="テキスト ボックス 26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0" name="テキスト ボックス 26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2" name="テキスト ボックス 27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0" name="直線コネクタ 279"/>
        <xdr:cNvCxnSpPr/>
      </xdr:nvCxnSpPr>
      <xdr:spPr>
        <a:xfrm flipV="1">
          <a:off x="10475595" y="5629061"/>
          <a:ext cx="1270"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1" name="補助費等最小値テキスト"/>
        <xdr:cNvSpPr txBox="1"/>
      </xdr:nvSpPr>
      <xdr:spPr>
        <a:xfrm>
          <a:off x="10528300" y="65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2" name="直線コネクタ 281"/>
        <xdr:cNvCxnSpPr/>
      </xdr:nvCxnSpPr>
      <xdr:spPr>
        <a:xfrm>
          <a:off x="10388600" y="658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3" name="補助費等最大値テキスト"/>
        <xdr:cNvSpPr txBox="1"/>
      </xdr:nvSpPr>
      <xdr:spPr>
        <a:xfrm>
          <a:off x="10528300" y="5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4" name="直線コネクタ 283"/>
        <xdr:cNvCxnSpPr/>
      </xdr:nvCxnSpPr>
      <xdr:spPr>
        <a:xfrm>
          <a:off x="10388600" y="562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119616</xdr:rowOff>
    </xdr:from>
    <xdr:to>
      <xdr:col>55</xdr:col>
      <xdr:colOff>0</xdr:colOff>
      <xdr:row>37</xdr:row>
      <xdr:rowOff>25433</xdr:rowOff>
    </xdr:to>
    <xdr:cxnSp macro="">
      <xdr:nvCxnSpPr>
        <xdr:cNvPr id="285" name="直線コネクタ 284"/>
        <xdr:cNvCxnSpPr/>
      </xdr:nvCxnSpPr>
      <xdr:spPr>
        <a:xfrm>
          <a:off x="9639300" y="5263116"/>
          <a:ext cx="838200" cy="110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96591</xdr:rowOff>
    </xdr:from>
    <xdr:ext cx="534377" cy="259045"/>
    <xdr:sp macro="" textlink="">
      <xdr:nvSpPr>
        <xdr:cNvPr id="286" name="補助費等平均値テキスト"/>
        <xdr:cNvSpPr txBox="1"/>
      </xdr:nvSpPr>
      <xdr:spPr>
        <a:xfrm>
          <a:off x="10528300" y="609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7" name="フローチャート: 判断 286"/>
        <xdr:cNvSpPr/>
      </xdr:nvSpPr>
      <xdr:spPr>
        <a:xfrm>
          <a:off x="104267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119616</xdr:rowOff>
    </xdr:from>
    <xdr:to>
      <xdr:col>50</xdr:col>
      <xdr:colOff>114300</xdr:colOff>
      <xdr:row>37</xdr:row>
      <xdr:rowOff>128923</xdr:rowOff>
    </xdr:to>
    <xdr:cxnSp macro="">
      <xdr:nvCxnSpPr>
        <xdr:cNvPr id="288" name="直線コネクタ 287"/>
        <xdr:cNvCxnSpPr/>
      </xdr:nvCxnSpPr>
      <xdr:spPr>
        <a:xfrm flipV="1">
          <a:off x="8750300" y="5263116"/>
          <a:ext cx="889000" cy="120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13527</xdr:rowOff>
    </xdr:from>
    <xdr:to>
      <xdr:col>50</xdr:col>
      <xdr:colOff>165100</xdr:colOff>
      <xdr:row>30</xdr:row>
      <xdr:rowOff>115127</xdr:rowOff>
    </xdr:to>
    <xdr:sp macro="" textlink="">
      <xdr:nvSpPr>
        <xdr:cNvPr id="289" name="フローチャート: 判断 288"/>
        <xdr:cNvSpPr/>
      </xdr:nvSpPr>
      <xdr:spPr>
        <a:xfrm>
          <a:off x="9588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131654</xdr:rowOff>
    </xdr:from>
    <xdr:ext cx="599010" cy="259045"/>
    <xdr:sp macro="" textlink="">
      <xdr:nvSpPr>
        <xdr:cNvPr id="290" name="テキスト ボックス 289"/>
        <xdr:cNvSpPr txBox="1"/>
      </xdr:nvSpPr>
      <xdr:spPr>
        <a:xfrm>
          <a:off x="9339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128923</xdr:rowOff>
    </xdr:from>
    <xdr:to>
      <xdr:col>45</xdr:col>
      <xdr:colOff>177800</xdr:colOff>
      <xdr:row>37</xdr:row>
      <xdr:rowOff>142378</xdr:rowOff>
    </xdr:to>
    <xdr:cxnSp macro="">
      <xdr:nvCxnSpPr>
        <xdr:cNvPr id="291" name="直線コネクタ 290"/>
        <xdr:cNvCxnSpPr/>
      </xdr:nvCxnSpPr>
      <xdr:spPr>
        <a:xfrm flipV="1">
          <a:off x="7861300" y="6472573"/>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147574</xdr:rowOff>
    </xdr:from>
    <xdr:to>
      <xdr:col>46</xdr:col>
      <xdr:colOff>38100</xdr:colOff>
      <xdr:row>37</xdr:row>
      <xdr:rowOff>77724</xdr:rowOff>
    </xdr:to>
    <xdr:sp macro="" textlink="">
      <xdr:nvSpPr>
        <xdr:cNvPr id="292" name="フローチャート: 判断 291"/>
        <xdr:cNvSpPr/>
      </xdr:nvSpPr>
      <xdr:spPr>
        <a:xfrm>
          <a:off x="8699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94251</xdr:rowOff>
    </xdr:from>
    <xdr:ext cx="534377" cy="259045"/>
    <xdr:sp macro="" textlink="">
      <xdr:nvSpPr>
        <xdr:cNvPr id="293" name="テキスト ボックス 292"/>
        <xdr:cNvSpPr txBox="1"/>
      </xdr:nvSpPr>
      <xdr:spPr>
        <a:xfrm>
          <a:off x="8483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126986</xdr:rowOff>
    </xdr:from>
    <xdr:to>
      <xdr:col>41</xdr:col>
      <xdr:colOff>50800</xdr:colOff>
      <xdr:row>37</xdr:row>
      <xdr:rowOff>142378</xdr:rowOff>
    </xdr:to>
    <xdr:cxnSp macro="">
      <xdr:nvCxnSpPr>
        <xdr:cNvPr id="294" name="直線コネクタ 293"/>
        <xdr:cNvCxnSpPr/>
      </xdr:nvCxnSpPr>
      <xdr:spPr>
        <a:xfrm>
          <a:off x="6972300" y="6470636"/>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3284</xdr:rowOff>
    </xdr:from>
    <xdr:to>
      <xdr:col>41</xdr:col>
      <xdr:colOff>101600</xdr:colOff>
      <xdr:row>37</xdr:row>
      <xdr:rowOff>104884</xdr:rowOff>
    </xdr:to>
    <xdr:sp macro="" textlink="">
      <xdr:nvSpPr>
        <xdr:cNvPr id="295" name="フローチャート: 判断 294"/>
        <xdr:cNvSpPr/>
      </xdr:nvSpPr>
      <xdr:spPr>
        <a:xfrm>
          <a:off x="7810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121411</xdr:rowOff>
    </xdr:from>
    <xdr:ext cx="534377" cy="259045"/>
    <xdr:sp macro="" textlink="">
      <xdr:nvSpPr>
        <xdr:cNvPr id="296" name="テキスト ボックス 295"/>
        <xdr:cNvSpPr txBox="1"/>
      </xdr:nvSpPr>
      <xdr:spPr>
        <a:xfrm>
          <a:off x="7594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32675</xdr:rowOff>
    </xdr:from>
    <xdr:to>
      <xdr:col>36</xdr:col>
      <xdr:colOff>165100</xdr:colOff>
      <xdr:row>37</xdr:row>
      <xdr:rowOff>134275</xdr:rowOff>
    </xdr:to>
    <xdr:sp macro="" textlink="">
      <xdr:nvSpPr>
        <xdr:cNvPr id="297" name="フローチャート: 判断 296"/>
        <xdr:cNvSpPr/>
      </xdr:nvSpPr>
      <xdr:spPr>
        <a:xfrm>
          <a:off x="6921500" y="63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150802</xdr:rowOff>
    </xdr:from>
    <xdr:ext cx="534377" cy="259045"/>
    <xdr:sp macro="" textlink="">
      <xdr:nvSpPr>
        <xdr:cNvPr id="298" name="テキスト ボックス 297"/>
        <xdr:cNvSpPr txBox="1"/>
      </xdr:nvSpPr>
      <xdr:spPr>
        <a:xfrm>
          <a:off x="6705111" y="615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146083</xdr:rowOff>
    </xdr:from>
    <xdr:to>
      <xdr:col>55</xdr:col>
      <xdr:colOff>50800</xdr:colOff>
      <xdr:row>37</xdr:row>
      <xdr:rowOff>76233</xdr:rowOff>
    </xdr:to>
    <xdr:sp macro="" textlink="">
      <xdr:nvSpPr>
        <xdr:cNvPr id="304" name="楕円 303"/>
        <xdr:cNvSpPr/>
      </xdr:nvSpPr>
      <xdr:spPr>
        <a:xfrm>
          <a:off x="10426700" y="631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124510</xdr:rowOff>
    </xdr:from>
    <xdr:ext cx="534377" cy="259045"/>
    <xdr:sp macro="" textlink="">
      <xdr:nvSpPr>
        <xdr:cNvPr id="305" name="補助費等該当値テキスト"/>
        <xdr:cNvSpPr txBox="1"/>
      </xdr:nvSpPr>
      <xdr:spPr>
        <a:xfrm>
          <a:off x="10528300" y="62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68816</xdr:rowOff>
    </xdr:from>
    <xdr:to>
      <xdr:col>50</xdr:col>
      <xdr:colOff>165100</xdr:colOff>
      <xdr:row>30</xdr:row>
      <xdr:rowOff>170416</xdr:rowOff>
    </xdr:to>
    <xdr:sp macro="" textlink="">
      <xdr:nvSpPr>
        <xdr:cNvPr id="306" name="楕円 305"/>
        <xdr:cNvSpPr/>
      </xdr:nvSpPr>
      <xdr:spPr>
        <a:xfrm>
          <a:off x="9588500" y="521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161543</xdr:rowOff>
    </xdr:from>
    <xdr:ext cx="599010" cy="259045"/>
    <xdr:sp macro="" textlink="">
      <xdr:nvSpPr>
        <xdr:cNvPr id="307" name="テキスト ボックス 306"/>
        <xdr:cNvSpPr txBox="1"/>
      </xdr:nvSpPr>
      <xdr:spPr>
        <a:xfrm>
          <a:off x="9339795" y="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78123</xdr:rowOff>
    </xdr:from>
    <xdr:to>
      <xdr:col>46</xdr:col>
      <xdr:colOff>38100</xdr:colOff>
      <xdr:row>38</xdr:row>
      <xdr:rowOff>8273</xdr:rowOff>
    </xdr:to>
    <xdr:sp macro="" textlink="">
      <xdr:nvSpPr>
        <xdr:cNvPr id="308" name="楕円 307"/>
        <xdr:cNvSpPr/>
      </xdr:nvSpPr>
      <xdr:spPr>
        <a:xfrm>
          <a:off x="8699500" y="64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170850</xdr:rowOff>
    </xdr:from>
    <xdr:ext cx="534377" cy="259045"/>
    <xdr:sp macro="" textlink="">
      <xdr:nvSpPr>
        <xdr:cNvPr id="309" name="テキスト ボックス 308"/>
        <xdr:cNvSpPr txBox="1"/>
      </xdr:nvSpPr>
      <xdr:spPr>
        <a:xfrm>
          <a:off x="8483111" y="651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91578</xdr:rowOff>
    </xdr:from>
    <xdr:to>
      <xdr:col>41</xdr:col>
      <xdr:colOff>101600</xdr:colOff>
      <xdr:row>38</xdr:row>
      <xdr:rowOff>21727</xdr:rowOff>
    </xdr:to>
    <xdr:sp macro="" textlink="">
      <xdr:nvSpPr>
        <xdr:cNvPr id="310" name="楕円 309"/>
        <xdr:cNvSpPr/>
      </xdr:nvSpPr>
      <xdr:spPr>
        <a:xfrm>
          <a:off x="7810500" y="64352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12855</xdr:rowOff>
    </xdr:from>
    <xdr:ext cx="534377" cy="259045"/>
    <xdr:sp macro="" textlink="">
      <xdr:nvSpPr>
        <xdr:cNvPr id="311" name="テキスト ボックス 310"/>
        <xdr:cNvSpPr txBox="1"/>
      </xdr:nvSpPr>
      <xdr:spPr>
        <a:xfrm>
          <a:off x="7594111" y="65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76186</xdr:rowOff>
    </xdr:from>
    <xdr:to>
      <xdr:col>36</xdr:col>
      <xdr:colOff>165100</xdr:colOff>
      <xdr:row>38</xdr:row>
      <xdr:rowOff>6336</xdr:rowOff>
    </xdr:to>
    <xdr:sp macro="" textlink="">
      <xdr:nvSpPr>
        <xdr:cNvPr id="312" name="楕円 311"/>
        <xdr:cNvSpPr/>
      </xdr:nvSpPr>
      <xdr:spPr>
        <a:xfrm>
          <a:off x="6921500" y="641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168912</xdr:rowOff>
    </xdr:from>
    <xdr:ext cx="534377" cy="259045"/>
    <xdr:sp macro="" textlink="">
      <xdr:nvSpPr>
        <xdr:cNvPr id="313" name="テキスト ボックス 312"/>
        <xdr:cNvSpPr txBox="1"/>
      </xdr:nvSpPr>
      <xdr:spPr>
        <a:xfrm>
          <a:off x="6705111" y="651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7" name="直線コネクタ 336"/>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38" name="普通建設事業費最小値テキスト"/>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39" name="直線コネクタ 338"/>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0" name="普通建設事業費最大値テキスト"/>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1" name="直線コネクタ 340"/>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41585</xdr:rowOff>
    </xdr:from>
    <xdr:to>
      <xdr:col>55</xdr:col>
      <xdr:colOff>0</xdr:colOff>
      <xdr:row>58</xdr:row>
      <xdr:rowOff>61313</xdr:rowOff>
    </xdr:to>
    <xdr:cxnSp macro="">
      <xdr:nvCxnSpPr>
        <xdr:cNvPr id="342" name="直線コネクタ 341"/>
        <xdr:cNvCxnSpPr/>
      </xdr:nvCxnSpPr>
      <xdr:spPr>
        <a:xfrm flipV="1">
          <a:off x="9639300" y="9985685"/>
          <a:ext cx="838200" cy="1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24490</xdr:rowOff>
    </xdr:from>
    <xdr:ext cx="534377" cy="259045"/>
    <xdr:sp macro="" textlink="">
      <xdr:nvSpPr>
        <xdr:cNvPr id="343" name="普通建設事業費平均値テキスト"/>
        <xdr:cNvSpPr txBox="1"/>
      </xdr:nvSpPr>
      <xdr:spPr>
        <a:xfrm>
          <a:off x="10528300" y="962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4" name="フローチャート: 判断 343"/>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18610</xdr:rowOff>
    </xdr:from>
    <xdr:to>
      <xdr:col>50</xdr:col>
      <xdr:colOff>114300</xdr:colOff>
      <xdr:row>58</xdr:row>
      <xdr:rowOff>61313</xdr:rowOff>
    </xdr:to>
    <xdr:cxnSp macro="">
      <xdr:nvCxnSpPr>
        <xdr:cNvPr id="345" name="直線コネクタ 344"/>
        <xdr:cNvCxnSpPr/>
      </xdr:nvCxnSpPr>
      <xdr:spPr>
        <a:xfrm>
          <a:off x="8750300" y="9791260"/>
          <a:ext cx="889000" cy="21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6" name="フローチャート: 判断 345"/>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118170</xdr:rowOff>
    </xdr:from>
    <xdr:ext cx="534377" cy="259045"/>
    <xdr:sp macro="" textlink="">
      <xdr:nvSpPr>
        <xdr:cNvPr id="347" name="テキスト ボックス 346"/>
        <xdr:cNvSpPr txBox="1"/>
      </xdr:nvSpPr>
      <xdr:spPr>
        <a:xfrm>
          <a:off x="9372111" y="954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18610</xdr:rowOff>
    </xdr:from>
    <xdr:to>
      <xdr:col>45</xdr:col>
      <xdr:colOff>177800</xdr:colOff>
      <xdr:row>57</xdr:row>
      <xdr:rowOff>92997</xdr:rowOff>
    </xdr:to>
    <xdr:cxnSp macro="">
      <xdr:nvCxnSpPr>
        <xdr:cNvPr id="348" name="直線コネクタ 347"/>
        <xdr:cNvCxnSpPr/>
      </xdr:nvCxnSpPr>
      <xdr:spPr>
        <a:xfrm flipV="1">
          <a:off x="7861300" y="9791260"/>
          <a:ext cx="889000" cy="7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49" name="フローチャート: 判断 348"/>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102867</xdr:rowOff>
    </xdr:from>
    <xdr:ext cx="534377" cy="259045"/>
    <xdr:sp macro="" textlink="">
      <xdr:nvSpPr>
        <xdr:cNvPr id="350" name="テキスト ボックス 349"/>
        <xdr:cNvSpPr txBox="1"/>
      </xdr:nvSpPr>
      <xdr:spPr>
        <a:xfrm>
          <a:off x="8483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92997</xdr:rowOff>
    </xdr:from>
    <xdr:to>
      <xdr:col>41</xdr:col>
      <xdr:colOff>50800</xdr:colOff>
      <xdr:row>57</xdr:row>
      <xdr:rowOff>143098</xdr:rowOff>
    </xdr:to>
    <xdr:cxnSp macro="">
      <xdr:nvCxnSpPr>
        <xdr:cNvPr id="351" name="直線コネクタ 350"/>
        <xdr:cNvCxnSpPr/>
      </xdr:nvCxnSpPr>
      <xdr:spPr>
        <a:xfrm flipV="1">
          <a:off x="6972300" y="9865647"/>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2" name="フローチャート: 判断 351"/>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125295</xdr:rowOff>
    </xdr:from>
    <xdr:ext cx="534377" cy="259045"/>
    <xdr:sp macro="" textlink="">
      <xdr:nvSpPr>
        <xdr:cNvPr id="353" name="テキスト ボックス 352"/>
        <xdr:cNvSpPr txBox="1"/>
      </xdr:nvSpPr>
      <xdr:spPr>
        <a:xfrm>
          <a:off x="7594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4" name="フローチャート: 判断 353"/>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129677</xdr:rowOff>
    </xdr:from>
    <xdr:ext cx="534377" cy="259045"/>
    <xdr:sp macro="" textlink="">
      <xdr:nvSpPr>
        <xdr:cNvPr id="355" name="テキスト ボックス 354"/>
        <xdr:cNvSpPr txBox="1"/>
      </xdr:nvSpPr>
      <xdr:spPr>
        <a:xfrm>
          <a:off x="6705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162235</xdr:rowOff>
    </xdr:from>
    <xdr:to>
      <xdr:col>55</xdr:col>
      <xdr:colOff>50800</xdr:colOff>
      <xdr:row>58</xdr:row>
      <xdr:rowOff>92385</xdr:rowOff>
    </xdr:to>
    <xdr:sp macro="" textlink="">
      <xdr:nvSpPr>
        <xdr:cNvPr id="361" name="楕円 360"/>
        <xdr:cNvSpPr/>
      </xdr:nvSpPr>
      <xdr:spPr>
        <a:xfrm>
          <a:off x="10426700" y="99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77162</xdr:rowOff>
    </xdr:from>
    <xdr:ext cx="534377" cy="259045"/>
    <xdr:sp macro="" textlink="">
      <xdr:nvSpPr>
        <xdr:cNvPr id="362" name="普通建設事業費該当値テキスト"/>
        <xdr:cNvSpPr txBox="1"/>
      </xdr:nvSpPr>
      <xdr:spPr>
        <a:xfrm>
          <a:off x="10528300" y="984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10513</xdr:rowOff>
    </xdr:from>
    <xdr:to>
      <xdr:col>50</xdr:col>
      <xdr:colOff>165100</xdr:colOff>
      <xdr:row>58</xdr:row>
      <xdr:rowOff>112113</xdr:rowOff>
    </xdr:to>
    <xdr:sp macro="" textlink="">
      <xdr:nvSpPr>
        <xdr:cNvPr id="363" name="楕円 362"/>
        <xdr:cNvSpPr/>
      </xdr:nvSpPr>
      <xdr:spPr>
        <a:xfrm>
          <a:off x="9588500" y="995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103240</xdr:rowOff>
    </xdr:from>
    <xdr:ext cx="534377" cy="259045"/>
    <xdr:sp macro="" textlink="">
      <xdr:nvSpPr>
        <xdr:cNvPr id="364" name="テキスト ボックス 363"/>
        <xdr:cNvSpPr txBox="1"/>
      </xdr:nvSpPr>
      <xdr:spPr>
        <a:xfrm>
          <a:off x="9372111" y="1004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139260</xdr:rowOff>
    </xdr:from>
    <xdr:to>
      <xdr:col>46</xdr:col>
      <xdr:colOff>38100</xdr:colOff>
      <xdr:row>57</xdr:row>
      <xdr:rowOff>69410</xdr:rowOff>
    </xdr:to>
    <xdr:sp macro="" textlink="">
      <xdr:nvSpPr>
        <xdr:cNvPr id="365" name="楕円 364"/>
        <xdr:cNvSpPr/>
      </xdr:nvSpPr>
      <xdr:spPr>
        <a:xfrm>
          <a:off x="8699500" y="97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85937</xdr:rowOff>
    </xdr:from>
    <xdr:ext cx="534377" cy="259045"/>
    <xdr:sp macro="" textlink="">
      <xdr:nvSpPr>
        <xdr:cNvPr id="366" name="テキスト ボックス 365"/>
        <xdr:cNvSpPr txBox="1"/>
      </xdr:nvSpPr>
      <xdr:spPr>
        <a:xfrm>
          <a:off x="8483111" y="951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42197</xdr:rowOff>
    </xdr:from>
    <xdr:to>
      <xdr:col>41</xdr:col>
      <xdr:colOff>101600</xdr:colOff>
      <xdr:row>57</xdr:row>
      <xdr:rowOff>143797</xdr:rowOff>
    </xdr:to>
    <xdr:sp macro="" textlink="">
      <xdr:nvSpPr>
        <xdr:cNvPr id="367" name="楕円 366"/>
        <xdr:cNvSpPr/>
      </xdr:nvSpPr>
      <xdr:spPr>
        <a:xfrm>
          <a:off x="7810500" y="981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134924</xdr:rowOff>
    </xdr:from>
    <xdr:ext cx="534377" cy="259045"/>
    <xdr:sp macro="" textlink="">
      <xdr:nvSpPr>
        <xdr:cNvPr id="368" name="テキスト ボックス 367"/>
        <xdr:cNvSpPr txBox="1"/>
      </xdr:nvSpPr>
      <xdr:spPr>
        <a:xfrm>
          <a:off x="7594111" y="99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92298</xdr:rowOff>
    </xdr:from>
    <xdr:to>
      <xdr:col>36</xdr:col>
      <xdr:colOff>165100</xdr:colOff>
      <xdr:row>58</xdr:row>
      <xdr:rowOff>22448</xdr:rowOff>
    </xdr:to>
    <xdr:sp macro="" textlink="">
      <xdr:nvSpPr>
        <xdr:cNvPr id="369" name="楕円 368"/>
        <xdr:cNvSpPr/>
      </xdr:nvSpPr>
      <xdr:spPr>
        <a:xfrm>
          <a:off x="6921500" y="986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13575</xdr:rowOff>
    </xdr:from>
    <xdr:ext cx="534377" cy="259045"/>
    <xdr:sp macro="" textlink="">
      <xdr:nvSpPr>
        <xdr:cNvPr id="370" name="テキスト ボックス 369"/>
        <xdr:cNvSpPr txBox="1"/>
      </xdr:nvSpPr>
      <xdr:spPr>
        <a:xfrm>
          <a:off x="6705111" y="995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4" name="直線コネクタ 393"/>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5" name="普通建設事業費 （ うち新規整備　）最小値テキスト"/>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6" name="直線コネクタ 395"/>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7" name="普通建設事業費 （ うち新規整備　）最大値テキスト"/>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398" name="直線コネクタ 397"/>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15139</xdr:rowOff>
    </xdr:from>
    <xdr:to>
      <xdr:col>55</xdr:col>
      <xdr:colOff>0</xdr:colOff>
      <xdr:row>79</xdr:row>
      <xdr:rowOff>34710</xdr:rowOff>
    </xdr:to>
    <xdr:cxnSp macro="">
      <xdr:nvCxnSpPr>
        <xdr:cNvPr id="399" name="直線コネクタ 398"/>
        <xdr:cNvCxnSpPr/>
      </xdr:nvCxnSpPr>
      <xdr:spPr>
        <a:xfrm flipV="1">
          <a:off x="9639300" y="13559689"/>
          <a:ext cx="838200" cy="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400" name="普通建設事業費 （ うち新規整備　）平均値テキスト"/>
        <xdr:cNvSpPr txBox="1"/>
      </xdr:nvSpPr>
      <xdr:spPr>
        <a:xfrm>
          <a:off x="10528300" y="1325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1" name="フローチャート: 判断 400"/>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106032</xdr:rowOff>
    </xdr:from>
    <xdr:to>
      <xdr:col>50</xdr:col>
      <xdr:colOff>114300</xdr:colOff>
      <xdr:row>79</xdr:row>
      <xdr:rowOff>34710</xdr:rowOff>
    </xdr:to>
    <xdr:cxnSp macro="">
      <xdr:nvCxnSpPr>
        <xdr:cNvPr id="402" name="直線コネクタ 401"/>
        <xdr:cNvCxnSpPr/>
      </xdr:nvCxnSpPr>
      <xdr:spPr>
        <a:xfrm>
          <a:off x="8750300" y="13307682"/>
          <a:ext cx="889000" cy="27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3" name="フローチャート: 判断 402"/>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106900</xdr:rowOff>
    </xdr:from>
    <xdr:ext cx="534377" cy="259045"/>
    <xdr:sp macro="" textlink="">
      <xdr:nvSpPr>
        <xdr:cNvPr id="404" name="テキスト ボックス 403"/>
        <xdr:cNvSpPr txBox="1"/>
      </xdr:nvSpPr>
      <xdr:spPr>
        <a:xfrm>
          <a:off x="9372111" y="131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106032</xdr:rowOff>
    </xdr:from>
    <xdr:to>
      <xdr:col>45</xdr:col>
      <xdr:colOff>177800</xdr:colOff>
      <xdr:row>78</xdr:row>
      <xdr:rowOff>42532</xdr:rowOff>
    </xdr:to>
    <xdr:cxnSp macro="">
      <xdr:nvCxnSpPr>
        <xdr:cNvPr id="405" name="直線コネクタ 404"/>
        <xdr:cNvCxnSpPr/>
      </xdr:nvCxnSpPr>
      <xdr:spPr>
        <a:xfrm flipV="1">
          <a:off x="7861300" y="13307682"/>
          <a:ext cx="889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6" name="フローチャート: 判断 405"/>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106608</xdr:rowOff>
    </xdr:from>
    <xdr:ext cx="534377" cy="259045"/>
    <xdr:sp macro="" textlink="">
      <xdr:nvSpPr>
        <xdr:cNvPr id="407" name="テキスト ボックス 406"/>
        <xdr:cNvSpPr txBox="1"/>
      </xdr:nvSpPr>
      <xdr:spPr>
        <a:xfrm>
          <a:off x="8483111" y="1347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29159</xdr:rowOff>
    </xdr:from>
    <xdr:to>
      <xdr:col>41</xdr:col>
      <xdr:colOff>50800</xdr:colOff>
      <xdr:row>78</xdr:row>
      <xdr:rowOff>42532</xdr:rowOff>
    </xdr:to>
    <xdr:cxnSp macro="">
      <xdr:nvCxnSpPr>
        <xdr:cNvPr id="408" name="直線コネクタ 407"/>
        <xdr:cNvCxnSpPr/>
      </xdr:nvCxnSpPr>
      <xdr:spPr>
        <a:xfrm>
          <a:off x="6972300" y="13402259"/>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09" name="フローチャート: 判断 408"/>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119918</xdr:rowOff>
    </xdr:from>
    <xdr:ext cx="534377" cy="259045"/>
    <xdr:sp macro="" textlink="">
      <xdr:nvSpPr>
        <xdr:cNvPr id="410" name="テキスト ボックス 409"/>
        <xdr:cNvSpPr txBox="1"/>
      </xdr:nvSpPr>
      <xdr:spPr>
        <a:xfrm>
          <a:off x="7594111" y="1349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11" name="フローチャート: 判断 410"/>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124731</xdr:rowOff>
    </xdr:from>
    <xdr:ext cx="534377" cy="259045"/>
    <xdr:sp macro="" textlink="">
      <xdr:nvSpPr>
        <xdr:cNvPr id="412" name="テキスト ボックス 411"/>
        <xdr:cNvSpPr txBox="1"/>
      </xdr:nvSpPr>
      <xdr:spPr>
        <a:xfrm>
          <a:off x="6705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135789</xdr:rowOff>
    </xdr:from>
    <xdr:to>
      <xdr:col>55</xdr:col>
      <xdr:colOff>50800</xdr:colOff>
      <xdr:row>79</xdr:row>
      <xdr:rowOff>65939</xdr:rowOff>
    </xdr:to>
    <xdr:sp macro="" textlink="">
      <xdr:nvSpPr>
        <xdr:cNvPr id="418" name="楕円 417"/>
        <xdr:cNvSpPr/>
      </xdr:nvSpPr>
      <xdr:spPr>
        <a:xfrm>
          <a:off x="10426700" y="1350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50716</xdr:rowOff>
    </xdr:from>
    <xdr:ext cx="469744" cy="259045"/>
    <xdr:sp macro="" textlink="">
      <xdr:nvSpPr>
        <xdr:cNvPr id="419" name="普通建設事業費 （ うち新規整備　）該当値テキスト"/>
        <xdr:cNvSpPr txBox="1"/>
      </xdr:nvSpPr>
      <xdr:spPr>
        <a:xfrm>
          <a:off x="10528300" y="1342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155360</xdr:rowOff>
    </xdr:from>
    <xdr:to>
      <xdr:col>50</xdr:col>
      <xdr:colOff>165100</xdr:colOff>
      <xdr:row>79</xdr:row>
      <xdr:rowOff>85510</xdr:rowOff>
    </xdr:to>
    <xdr:sp macro="" textlink="">
      <xdr:nvSpPr>
        <xdr:cNvPr id="420" name="楕円 419"/>
        <xdr:cNvSpPr/>
      </xdr:nvSpPr>
      <xdr:spPr>
        <a:xfrm>
          <a:off x="9588500" y="135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76637</xdr:rowOff>
    </xdr:from>
    <xdr:ext cx="378565" cy="259045"/>
    <xdr:sp macro="" textlink="">
      <xdr:nvSpPr>
        <xdr:cNvPr id="421" name="テキスト ボックス 420"/>
        <xdr:cNvSpPr txBox="1"/>
      </xdr:nvSpPr>
      <xdr:spPr>
        <a:xfrm>
          <a:off x="9450017" y="13621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55232</xdr:rowOff>
    </xdr:from>
    <xdr:to>
      <xdr:col>46</xdr:col>
      <xdr:colOff>38100</xdr:colOff>
      <xdr:row>77</xdr:row>
      <xdr:rowOff>156832</xdr:rowOff>
    </xdr:to>
    <xdr:sp macro="" textlink="">
      <xdr:nvSpPr>
        <xdr:cNvPr id="422" name="楕円 421"/>
        <xdr:cNvSpPr/>
      </xdr:nvSpPr>
      <xdr:spPr>
        <a:xfrm>
          <a:off x="8699500" y="132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1909</xdr:rowOff>
    </xdr:from>
    <xdr:ext cx="534377" cy="259045"/>
    <xdr:sp macro="" textlink="">
      <xdr:nvSpPr>
        <xdr:cNvPr id="423" name="テキスト ボックス 422"/>
        <xdr:cNvSpPr txBox="1"/>
      </xdr:nvSpPr>
      <xdr:spPr>
        <a:xfrm>
          <a:off x="8483111" y="1303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163182</xdr:rowOff>
    </xdr:from>
    <xdr:to>
      <xdr:col>41</xdr:col>
      <xdr:colOff>101600</xdr:colOff>
      <xdr:row>78</xdr:row>
      <xdr:rowOff>93332</xdr:rowOff>
    </xdr:to>
    <xdr:sp macro="" textlink="">
      <xdr:nvSpPr>
        <xdr:cNvPr id="424" name="楕円 423"/>
        <xdr:cNvSpPr/>
      </xdr:nvSpPr>
      <xdr:spPr>
        <a:xfrm>
          <a:off x="7810500" y="1336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109859</xdr:rowOff>
    </xdr:from>
    <xdr:ext cx="534377" cy="259045"/>
    <xdr:sp macro="" textlink="">
      <xdr:nvSpPr>
        <xdr:cNvPr id="425" name="テキスト ボックス 424"/>
        <xdr:cNvSpPr txBox="1"/>
      </xdr:nvSpPr>
      <xdr:spPr>
        <a:xfrm>
          <a:off x="7594111" y="1314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149809</xdr:rowOff>
    </xdr:from>
    <xdr:to>
      <xdr:col>36</xdr:col>
      <xdr:colOff>165100</xdr:colOff>
      <xdr:row>78</xdr:row>
      <xdr:rowOff>79959</xdr:rowOff>
    </xdr:to>
    <xdr:sp macro="" textlink="">
      <xdr:nvSpPr>
        <xdr:cNvPr id="426" name="楕円 425"/>
        <xdr:cNvSpPr/>
      </xdr:nvSpPr>
      <xdr:spPr>
        <a:xfrm>
          <a:off x="6921500" y="133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96486</xdr:rowOff>
    </xdr:from>
    <xdr:ext cx="534377" cy="259045"/>
    <xdr:sp macro="" textlink="">
      <xdr:nvSpPr>
        <xdr:cNvPr id="427" name="テキスト ボックス 426"/>
        <xdr:cNvSpPr txBox="1"/>
      </xdr:nvSpPr>
      <xdr:spPr>
        <a:xfrm>
          <a:off x="6705111" y="1312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49" name="直線コネクタ 448"/>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0" name="普通建設事業費 （ うち更新整備　）最小値テキスト"/>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1" name="直線コネクタ 450"/>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2" name="普通建設事業費 （ うち更新整備　）最大値テキスト"/>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3" name="直線コネクタ 452"/>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90643</xdr:rowOff>
    </xdr:from>
    <xdr:to>
      <xdr:col>55</xdr:col>
      <xdr:colOff>0</xdr:colOff>
      <xdr:row>96</xdr:row>
      <xdr:rowOff>114074</xdr:rowOff>
    </xdr:to>
    <xdr:cxnSp macro="">
      <xdr:nvCxnSpPr>
        <xdr:cNvPr id="454" name="直線コネクタ 453"/>
        <xdr:cNvCxnSpPr/>
      </xdr:nvCxnSpPr>
      <xdr:spPr>
        <a:xfrm flipV="1">
          <a:off x="9639300" y="16549843"/>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105101</xdr:rowOff>
    </xdr:from>
    <xdr:ext cx="534377" cy="259045"/>
    <xdr:sp macro="" textlink="">
      <xdr:nvSpPr>
        <xdr:cNvPr id="455" name="普通建設事業費 （ うち更新整備　）平均値テキスト"/>
        <xdr:cNvSpPr txBox="1"/>
      </xdr:nvSpPr>
      <xdr:spPr>
        <a:xfrm>
          <a:off x="10528300" y="1622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6" name="フローチャート: 判断 455"/>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136683</xdr:rowOff>
    </xdr:from>
    <xdr:to>
      <xdr:col>50</xdr:col>
      <xdr:colOff>114300</xdr:colOff>
      <xdr:row>96</xdr:row>
      <xdr:rowOff>114074</xdr:rowOff>
    </xdr:to>
    <xdr:cxnSp macro="">
      <xdr:nvCxnSpPr>
        <xdr:cNvPr id="457" name="直線コネクタ 456"/>
        <xdr:cNvCxnSpPr/>
      </xdr:nvCxnSpPr>
      <xdr:spPr>
        <a:xfrm>
          <a:off x="8750300" y="16424433"/>
          <a:ext cx="889000" cy="14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58" name="フローチャート: 判断 457"/>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46527</xdr:rowOff>
    </xdr:from>
    <xdr:ext cx="534377" cy="259045"/>
    <xdr:sp macro="" textlink="">
      <xdr:nvSpPr>
        <xdr:cNvPr id="459" name="テキスト ボックス 458"/>
        <xdr:cNvSpPr txBox="1"/>
      </xdr:nvSpPr>
      <xdr:spPr>
        <a:xfrm>
          <a:off x="9372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136683</xdr:rowOff>
    </xdr:from>
    <xdr:to>
      <xdr:col>45</xdr:col>
      <xdr:colOff>177800</xdr:colOff>
      <xdr:row>95</xdr:row>
      <xdr:rowOff>157462</xdr:rowOff>
    </xdr:to>
    <xdr:cxnSp macro="">
      <xdr:nvCxnSpPr>
        <xdr:cNvPr id="460" name="直線コネクタ 459"/>
        <xdr:cNvCxnSpPr/>
      </xdr:nvCxnSpPr>
      <xdr:spPr>
        <a:xfrm flipV="1">
          <a:off x="7861300" y="16424433"/>
          <a:ext cx="889000" cy="2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118252</xdr:rowOff>
    </xdr:from>
    <xdr:to>
      <xdr:col>46</xdr:col>
      <xdr:colOff>38100</xdr:colOff>
      <xdr:row>96</xdr:row>
      <xdr:rowOff>48402</xdr:rowOff>
    </xdr:to>
    <xdr:sp macro="" textlink="">
      <xdr:nvSpPr>
        <xdr:cNvPr id="461" name="フローチャート: 判断 460"/>
        <xdr:cNvSpPr/>
      </xdr:nvSpPr>
      <xdr:spPr>
        <a:xfrm>
          <a:off x="8699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39529</xdr:rowOff>
    </xdr:from>
    <xdr:ext cx="534377" cy="259045"/>
    <xdr:sp macro="" textlink="">
      <xdr:nvSpPr>
        <xdr:cNvPr id="462" name="テキスト ボックス 461"/>
        <xdr:cNvSpPr txBox="1"/>
      </xdr:nvSpPr>
      <xdr:spPr>
        <a:xfrm>
          <a:off x="8483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157462</xdr:rowOff>
    </xdr:from>
    <xdr:to>
      <xdr:col>41</xdr:col>
      <xdr:colOff>50800</xdr:colOff>
      <xdr:row>96</xdr:row>
      <xdr:rowOff>138443</xdr:rowOff>
    </xdr:to>
    <xdr:cxnSp macro="">
      <xdr:nvCxnSpPr>
        <xdr:cNvPr id="463" name="直線コネクタ 462"/>
        <xdr:cNvCxnSpPr/>
      </xdr:nvCxnSpPr>
      <xdr:spPr>
        <a:xfrm flipV="1">
          <a:off x="6972300" y="16445212"/>
          <a:ext cx="889000" cy="15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92055</xdr:rowOff>
    </xdr:from>
    <xdr:to>
      <xdr:col>41</xdr:col>
      <xdr:colOff>101600</xdr:colOff>
      <xdr:row>96</xdr:row>
      <xdr:rowOff>22205</xdr:rowOff>
    </xdr:to>
    <xdr:sp macro="" textlink="">
      <xdr:nvSpPr>
        <xdr:cNvPr id="464" name="フローチャート: 判断 463"/>
        <xdr:cNvSpPr/>
      </xdr:nvSpPr>
      <xdr:spPr>
        <a:xfrm>
          <a:off x="7810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38732</xdr:rowOff>
    </xdr:from>
    <xdr:ext cx="534377" cy="259045"/>
    <xdr:sp macro="" textlink="">
      <xdr:nvSpPr>
        <xdr:cNvPr id="465" name="テキスト ボックス 464"/>
        <xdr:cNvSpPr txBox="1"/>
      </xdr:nvSpPr>
      <xdr:spPr>
        <a:xfrm>
          <a:off x="7594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98958</xdr:rowOff>
    </xdr:from>
    <xdr:to>
      <xdr:col>36</xdr:col>
      <xdr:colOff>165100</xdr:colOff>
      <xdr:row>96</xdr:row>
      <xdr:rowOff>29108</xdr:rowOff>
    </xdr:to>
    <xdr:sp macro="" textlink="">
      <xdr:nvSpPr>
        <xdr:cNvPr id="466" name="フローチャート: 判断 465"/>
        <xdr:cNvSpPr/>
      </xdr:nvSpPr>
      <xdr:spPr>
        <a:xfrm>
          <a:off x="6921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45635</xdr:rowOff>
    </xdr:from>
    <xdr:ext cx="534377" cy="259045"/>
    <xdr:sp macro="" textlink="">
      <xdr:nvSpPr>
        <xdr:cNvPr id="467" name="テキスト ボックス 466"/>
        <xdr:cNvSpPr txBox="1"/>
      </xdr:nvSpPr>
      <xdr:spPr>
        <a:xfrm>
          <a:off x="6705111" y="1616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39843</xdr:rowOff>
    </xdr:from>
    <xdr:to>
      <xdr:col>55</xdr:col>
      <xdr:colOff>50800</xdr:colOff>
      <xdr:row>96</xdr:row>
      <xdr:rowOff>141443</xdr:rowOff>
    </xdr:to>
    <xdr:sp macro="" textlink="">
      <xdr:nvSpPr>
        <xdr:cNvPr id="473" name="楕円 472"/>
        <xdr:cNvSpPr/>
      </xdr:nvSpPr>
      <xdr:spPr>
        <a:xfrm>
          <a:off x="10426700" y="1649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18270</xdr:rowOff>
    </xdr:from>
    <xdr:ext cx="534377" cy="259045"/>
    <xdr:sp macro="" textlink="">
      <xdr:nvSpPr>
        <xdr:cNvPr id="474" name="普通建設事業費 （ うち更新整備　）該当値テキスト"/>
        <xdr:cNvSpPr txBox="1"/>
      </xdr:nvSpPr>
      <xdr:spPr>
        <a:xfrm>
          <a:off x="10528300" y="1647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63274</xdr:rowOff>
    </xdr:from>
    <xdr:to>
      <xdr:col>50</xdr:col>
      <xdr:colOff>165100</xdr:colOff>
      <xdr:row>96</xdr:row>
      <xdr:rowOff>164874</xdr:rowOff>
    </xdr:to>
    <xdr:sp macro="" textlink="">
      <xdr:nvSpPr>
        <xdr:cNvPr id="475" name="楕円 474"/>
        <xdr:cNvSpPr/>
      </xdr:nvSpPr>
      <xdr:spPr>
        <a:xfrm>
          <a:off x="9588500" y="1652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156001</xdr:rowOff>
    </xdr:from>
    <xdr:ext cx="534377" cy="259045"/>
    <xdr:sp macro="" textlink="">
      <xdr:nvSpPr>
        <xdr:cNvPr id="476" name="テキスト ボックス 475"/>
        <xdr:cNvSpPr txBox="1"/>
      </xdr:nvSpPr>
      <xdr:spPr>
        <a:xfrm>
          <a:off x="9372111" y="166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85883</xdr:rowOff>
    </xdr:from>
    <xdr:to>
      <xdr:col>46</xdr:col>
      <xdr:colOff>38100</xdr:colOff>
      <xdr:row>96</xdr:row>
      <xdr:rowOff>16033</xdr:rowOff>
    </xdr:to>
    <xdr:sp macro="" textlink="">
      <xdr:nvSpPr>
        <xdr:cNvPr id="477" name="楕円 476"/>
        <xdr:cNvSpPr/>
      </xdr:nvSpPr>
      <xdr:spPr>
        <a:xfrm>
          <a:off x="8699500" y="1637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32560</xdr:rowOff>
    </xdr:from>
    <xdr:ext cx="534377" cy="259045"/>
    <xdr:sp macro="" textlink="">
      <xdr:nvSpPr>
        <xdr:cNvPr id="478" name="テキスト ボックス 477"/>
        <xdr:cNvSpPr txBox="1"/>
      </xdr:nvSpPr>
      <xdr:spPr>
        <a:xfrm>
          <a:off x="8483111" y="1614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106662</xdr:rowOff>
    </xdr:from>
    <xdr:to>
      <xdr:col>41</xdr:col>
      <xdr:colOff>101600</xdr:colOff>
      <xdr:row>96</xdr:row>
      <xdr:rowOff>36812</xdr:rowOff>
    </xdr:to>
    <xdr:sp macro="" textlink="">
      <xdr:nvSpPr>
        <xdr:cNvPr id="479" name="楕円 478"/>
        <xdr:cNvSpPr/>
      </xdr:nvSpPr>
      <xdr:spPr>
        <a:xfrm>
          <a:off x="7810500" y="163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27939</xdr:rowOff>
    </xdr:from>
    <xdr:ext cx="534377" cy="259045"/>
    <xdr:sp macro="" textlink="">
      <xdr:nvSpPr>
        <xdr:cNvPr id="480" name="テキスト ボックス 479"/>
        <xdr:cNvSpPr txBox="1"/>
      </xdr:nvSpPr>
      <xdr:spPr>
        <a:xfrm>
          <a:off x="7594111" y="164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87643</xdr:rowOff>
    </xdr:from>
    <xdr:to>
      <xdr:col>36</xdr:col>
      <xdr:colOff>165100</xdr:colOff>
      <xdr:row>97</xdr:row>
      <xdr:rowOff>17793</xdr:rowOff>
    </xdr:to>
    <xdr:sp macro="" textlink="">
      <xdr:nvSpPr>
        <xdr:cNvPr id="481" name="楕円 480"/>
        <xdr:cNvSpPr/>
      </xdr:nvSpPr>
      <xdr:spPr>
        <a:xfrm>
          <a:off x="6921500" y="165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8920</xdr:rowOff>
    </xdr:from>
    <xdr:ext cx="534377" cy="259045"/>
    <xdr:sp macro="" textlink="">
      <xdr:nvSpPr>
        <xdr:cNvPr id="482" name="テキスト ボックス 481"/>
        <xdr:cNvSpPr txBox="1"/>
      </xdr:nvSpPr>
      <xdr:spPr>
        <a:xfrm>
          <a:off x="6705111" y="1663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6" name="直線コネクタ 505"/>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09" name="災害復旧事業費最大値テキスト"/>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0" name="直線コネクタ 509"/>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140335</xdr:rowOff>
    </xdr:from>
    <xdr:to>
      <xdr:col>85</xdr:col>
      <xdr:colOff>127000</xdr:colOff>
      <xdr:row>39</xdr:row>
      <xdr:rowOff>44450</xdr:rowOff>
    </xdr:to>
    <xdr:cxnSp macro="">
      <xdr:nvCxnSpPr>
        <xdr:cNvPr id="511" name="直線コネクタ 510"/>
        <xdr:cNvCxnSpPr/>
      </xdr:nvCxnSpPr>
      <xdr:spPr>
        <a:xfrm>
          <a:off x="15481300" y="6655435"/>
          <a:ext cx="8382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98569</xdr:rowOff>
    </xdr:from>
    <xdr:ext cx="378565" cy="259045"/>
    <xdr:sp macro="" textlink="">
      <xdr:nvSpPr>
        <xdr:cNvPr id="512" name="災害復旧事業費平均値テキスト"/>
        <xdr:cNvSpPr txBox="1"/>
      </xdr:nvSpPr>
      <xdr:spPr>
        <a:xfrm>
          <a:off x="16370300" y="6442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3" name="フローチャート: 判断 512"/>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140335</xdr:rowOff>
    </xdr:from>
    <xdr:to>
      <xdr:col>81</xdr:col>
      <xdr:colOff>50800</xdr:colOff>
      <xdr:row>38</xdr:row>
      <xdr:rowOff>161671</xdr:rowOff>
    </xdr:to>
    <xdr:cxnSp macro="">
      <xdr:nvCxnSpPr>
        <xdr:cNvPr id="514" name="直線コネクタ 513"/>
        <xdr:cNvCxnSpPr/>
      </xdr:nvCxnSpPr>
      <xdr:spPr>
        <a:xfrm flipV="1">
          <a:off x="14592300" y="6655435"/>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5" name="フローチャート: 判断 514"/>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151655</xdr:rowOff>
    </xdr:from>
    <xdr:ext cx="469744" cy="259045"/>
    <xdr:sp macro="" textlink="">
      <xdr:nvSpPr>
        <xdr:cNvPr id="516" name="テキスト ボックス 515"/>
        <xdr:cNvSpPr txBox="1"/>
      </xdr:nvSpPr>
      <xdr:spPr>
        <a:xfrm>
          <a:off x="15246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125730</xdr:rowOff>
    </xdr:from>
    <xdr:to>
      <xdr:col>76</xdr:col>
      <xdr:colOff>114300</xdr:colOff>
      <xdr:row>38</xdr:row>
      <xdr:rowOff>161671</xdr:rowOff>
    </xdr:to>
    <xdr:cxnSp macro="">
      <xdr:nvCxnSpPr>
        <xdr:cNvPr id="517" name="直線コネクタ 516"/>
        <xdr:cNvCxnSpPr/>
      </xdr:nvCxnSpPr>
      <xdr:spPr>
        <a:xfrm>
          <a:off x="13703300" y="6640830"/>
          <a:ext cx="8890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18" name="フローチャート: 判断 517"/>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123842</xdr:rowOff>
    </xdr:from>
    <xdr:ext cx="469744" cy="259045"/>
    <xdr:sp macro="" textlink="">
      <xdr:nvSpPr>
        <xdr:cNvPr id="519" name="テキスト ボックス 518"/>
        <xdr:cNvSpPr txBox="1"/>
      </xdr:nvSpPr>
      <xdr:spPr>
        <a:xfrm>
          <a:off x="14357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125730</xdr:rowOff>
    </xdr:from>
    <xdr:to>
      <xdr:col>71</xdr:col>
      <xdr:colOff>177800</xdr:colOff>
      <xdr:row>39</xdr:row>
      <xdr:rowOff>37592</xdr:rowOff>
    </xdr:to>
    <xdr:cxnSp macro="">
      <xdr:nvCxnSpPr>
        <xdr:cNvPr id="520" name="直線コネクタ 519"/>
        <xdr:cNvCxnSpPr/>
      </xdr:nvCxnSpPr>
      <xdr:spPr>
        <a:xfrm flipV="1">
          <a:off x="12814300" y="6640830"/>
          <a:ext cx="889000" cy="8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1" name="フローチャート: 判断 520"/>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104411</xdr:rowOff>
    </xdr:from>
    <xdr:ext cx="469744" cy="259045"/>
    <xdr:sp macro="" textlink="">
      <xdr:nvSpPr>
        <xdr:cNvPr id="522" name="テキスト ボックス 521"/>
        <xdr:cNvSpPr txBox="1"/>
      </xdr:nvSpPr>
      <xdr:spPr>
        <a:xfrm>
          <a:off x="13468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3" name="フローチャート: 判断 522"/>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49928</xdr:rowOff>
    </xdr:from>
    <xdr:ext cx="378565" cy="259045"/>
    <xdr:sp macro="" textlink="">
      <xdr:nvSpPr>
        <xdr:cNvPr id="524" name="テキスト ボックス 523"/>
        <xdr:cNvSpPr txBox="1"/>
      </xdr:nvSpPr>
      <xdr:spPr>
        <a:xfrm>
          <a:off x="12625017" y="639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0" name="楕円 52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1"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89535</xdr:rowOff>
    </xdr:from>
    <xdr:to>
      <xdr:col>81</xdr:col>
      <xdr:colOff>101600</xdr:colOff>
      <xdr:row>39</xdr:row>
      <xdr:rowOff>19685</xdr:rowOff>
    </xdr:to>
    <xdr:sp macro="" textlink="">
      <xdr:nvSpPr>
        <xdr:cNvPr id="532" name="楕円 531"/>
        <xdr:cNvSpPr/>
      </xdr:nvSpPr>
      <xdr:spPr>
        <a:xfrm>
          <a:off x="15430500" y="66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10812</xdr:rowOff>
    </xdr:from>
    <xdr:ext cx="378565" cy="259045"/>
    <xdr:sp macro="" textlink="">
      <xdr:nvSpPr>
        <xdr:cNvPr id="533" name="テキスト ボックス 532"/>
        <xdr:cNvSpPr txBox="1"/>
      </xdr:nvSpPr>
      <xdr:spPr>
        <a:xfrm>
          <a:off x="15292017" y="669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110871</xdr:rowOff>
    </xdr:from>
    <xdr:to>
      <xdr:col>76</xdr:col>
      <xdr:colOff>165100</xdr:colOff>
      <xdr:row>39</xdr:row>
      <xdr:rowOff>41021</xdr:rowOff>
    </xdr:to>
    <xdr:sp macro="" textlink="">
      <xdr:nvSpPr>
        <xdr:cNvPr id="534" name="楕円 533"/>
        <xdr:cNvSpPr/>
      </xdr:nvSpPr>
      <xdr:spPr>
        <a:xfrm>
          <a:off x="14541500" y="662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32148</xdr:rowOff>
    </xdr:from>
    <xdr:ext cx="378565" cy="259045"/>
    <xdr:sp macro="" textlink="">
      <xdr:nvSpPr>
        <xdr:cNvPr id="535" name="テキスト ボックス 534"/>
        <xdr:cNvSpPr txBox="1"/>
      </xdr:nvSpPr>
      <xdr:spPr>
        <a:xfrm>
          <a:off x="14403017" y="671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74930</xdr:rowOff>
    </xdr:from>
    <xdr:to>
      <xdr:col>72</xdr:col>
      <xdr:colOff>38100</xdr:colOff>
      <xdr:row>39</xdr:row>
      <xdr:rowOff>5080</xdr:rowOff>
    </xdr:to>
    <xdr:sp macro="" textlink="">
      <xdr:nvSpPr>
        <xdr:cNvPr id="536" name="楕円 535"/>
        <xdr:cNvSpPr/>
      </xdr:nvSpPr>
      <xdr:spPr>
        <a:xfrm>
          <a:off x="13652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167657</xdr:rowOff>
    </xdr:from>
    <xdr:ext cx="378565" cy="259045"/>
    <xdr:sp macro="" textlink="">
      <xdr:nvSpPr>
        <xdr:cNvPr id="537" name="テキスト ボックス 536"/>
        <xdr:cNvSpPr txBox="1"/>
      </xdr:nvSpPr>
      <xdr:spPr>
        <a:xfrm>
          <a:off x="13514017" y="66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158242</xdr:rowOff>
    </xdr:from>
    <xdr:to>
      <xdr:col>67</xdr:col>
      <xdr:colOff>101600</xdr:colOff>
      <xdr:row>39</xdr:row>
      <xdr:rowOff>88392</xdr:rowOff>
    </xdr:to>
    <xdr:sp macro="" textlink="">
      <xdr:nvSpPr>
        <xdr:cNvPr id="538" name="楕円 537"/>
        <xdr:cNvSpPr/>
      </xdr:nvSpPr>
      <xdr:spPr>
        <a:xfrm>
          <a:off x="12763500" y="66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79519</xdr:rowOff>
    </xdr:from>
    <xdr:ext cx="313932" cy="259045"/>
    <xdr:sp macro="" textlink="">
      <xdr:nvSpPr>
        <xdr:cNvPr id="539" name="テキスト ボックス 538"/>
        <xdr:cNvSpPr txBox="1"/>
      </xdr:nvSpPr>
      <xdr:spPr>
        <a:xfrm>
          <a:off x="12657333" y="6766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2" name="直線コネクタ 611"/>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3" name="公債費最小値テキスト"/>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4" name="直線コネクタ 613"/>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5" name="公債費最大値テキスト"/>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6" name="直線コネクタ 615"/>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39193</xdr:rowOff>
    </xdr:from>
    <xdr:to>
      <xdr:col>85</xdr:col>
      <xdr:colOff>127000</xdr:colOff>
      <xdr:row>77</xdr:row>
      <xdr:rowOff>59232</xdr:rowOff>
    </xdr:to>
    <xdr:cxnSp macro="">
      <xdr:nvCxnSpPr>
        <xdr:cNvPr id="617" name="直線コネクタ 616"/>
        <xdr:cNvCxnSpPr/>
      </xdr:nvCxnSpPr>
      <xdr:spPr>
        <a:xfrm>
          <a:off x="15481300" y="13240843"/>
          <a:ext cx="8382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53674</xdr:rowOff>
    </xdr:from>
    <xdr:ext cx="534377" cy="259045"/>
    <xdr:sp macro="" textlink="">
      <xdr:nvSpPr>
        <xdr:cNvPr id="618" name="公債費平均値テキスト"/>
        <xdr:cNvSpPr txBox="1"/>
      </xdr:nvSpPr>
      <xdr:spPr>
        <a:xfrm>
          <a:off x="16370300" y="1274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19" name="フローチャート: 判断 618"/>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30296</xdr:rowOff>
    </xdr:from>
    <xdr:to>
      <xdr:col>81</xdr:col>
      <xdr:colOff>50800</xdr:colOff>
      <xdr:row>77</xdr:row>
      <xdr:rowOff>39193</xdr:rowOff>
    </xdr:to>
    <xdr:cxnSp macro="">
      <xdr:nvCxnSpPr>
        <xdr:cNvPr id="620" name="直線コネクタ 619"/>
        <xdr:cNvCxnSpPr/>
      </xdr:nvCxnSpPr>
      <xdr:spPr>
        <a:xfrm>
          <a:off x="14592300" y="13231946"/>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1" name="フローチャート: 判断 620"/>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13917</xdr:rowOff>
    </xdr:from>
    <xdr:ext cx="534377" cy="259045"/>
    <xdr:sp macro="" textlink="">
      <xdr:nvSpPr>
        <xdr:cNvPr id="622" name="テキスト ボックス 621"/>
        <xdr:cNvSpPr txBox="1"/>
      </xdr:nvSpPr>
      <xdr:spPr>
        <a:xfrm>
          <a:off x="15214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158541</xdr:rowOff>
    </xdr:from>
    <xdr:to>
      <xdr:col>76</xdr:col>
      <xdr:colOff>114300</xdr:colOff>
      <xdr:row>77</xdr:row>
      <xdr:rowOff>30296</xdr:rowOff>
    </xdr:to>
    <xdr:cxnSp macro="">
      <xdr:nvCxnSpPr>
        <xdr:cNvPr id="623" name="直線コネクタ 622"/>
        <xdr:cNvCxnSpPr/>
      </xdr:nvCxnSpPr>
      <xdr:spPr>
        <a:xfrm>
          <a:off x="13703300" y="13188741"/>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4" name="フローチャート: 判断 623"/>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20985</xdr:rowOff>
    </xdr:from>
    <xdr:ext cx="534377" cy="259045"/>
    <xdr:sp macro="" textlink="">
      <xdr:nvSpPr>
        <xdr:cNvPr id="625" name="テキスト ボックス 624"/>
        <xdr:cNvSpPr txBox="1"/>
      </xdr:nvSpPr>
      <xdr:spPr>
        <a:xfrm>
          <a:off x="14325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158541</xdr:rowOff>
    </xdr:from>
    <xdr:to>
      <xdr:col>71</xdr:col>
      <xdr:colOff>177800</xdr:colOff>
      <xdr:row>77</xdr:row>
      <xdr:rowOff>29744</xdr:rowOff>
    </xdr:to>
    <xdr:cxnSp macro="">
      <xdr:nvCxnSpPr>
        <xdr:cNvPr id="626" name="直線コネクタ 625"/>
        <xdr:cNvCxnSpPr/>
      </xdr:nvCxnSpPr>
      <xdr:spPr>
        <a:xfrm flipV="1">
          <a:off x="12814300" y="13188741"/>
          <a:ext cx="889000" cy="4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7" name="フローチャート: 判断 626"/>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2202</xdr:rowOff>
    </xdr:from>
    <xdr:ext cx="534377" cy="259045"/>
    <xdr:sp macro="" textlink="">
      <xdr:nvSpPr>
        <xdr:cNvPr id="628" name="テキスト ボックス 627"/>
        <xdr:cNvSpPr txBox="1"/>
      </xdr:nvSpPr>
      <xdr:spPr>
        <a:xfrm>
          <a:off x="13436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29" name="フローチャート: 判断 628"/>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159497</xdr:rowOff>
    </xdr:from>
    <xdr:ext cx="534377" cy="259045"/>
    <xdr:sp macro="" textlink="">
      <xdr:nvSpPr>
        <xdr:cNvPr id="630" name="テキスト ボックス 629"/>
        <xdr:cNvSpPr txBox="1"/>
      </xdr:nvSpPr>
      <xdr:spPr>
        <a:xfrm>
          <a:off x="12547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8432</xdr:rowOff>
    </xdr:from>
    <xdr:to>
      <xdr:col>85</xdr:col>
      <xdr:colOff>177800</xdr:colOff>
      <xdr:row>77</xdr:row>
      <xdr:rowOff>110032</xdr:rowOff>
    </xdr:to>
    <xdr:sp macro="" textlink="">
      <xdr:nvSpPr>
        <xdr:cNvPr id="636" name="楕円 635"/>
        <xdr:cNvSpPr/>
      </xdr:nvSpPr>
      <xdr:spPr>
        <a:xfrm>
          <a:off x="16268700" y="132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94809</xdr:rowOff>
    </xdr:from>
    <xdr:ext cx="534377" cy="259045"/>
    <xdr:sp macro="" textlink="">
      <xdr:nvSpPr>
        <xdr:cNvPr id="637" name="公債費該当値テキスト"/>
        <xdr:cNvSpPr txBox="1"/>
      </xdr:nvSpPr>
      <xdr:spPr>
        <a:xfrm>
          <a:off x="16370300" y="1312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159843</xdr:rowOff>
    </xdr:from>
    <xdr:to>
      <xdr:col>81</xdr:col>
      <xdr:colOff>101600</xdr:colOff>
      <xdr:row>77</xdr:row>
      <xdr:rowOff>89993</xdr:rowOff>
    </xdr:to>
    <xdr:sp macro="" textlink="">
      <xdr:nvSpPr>
        <xdr:cNvPr id="638" name="楕円 637"/>
        <xdr:cNvSpPr/>
      </xdr:nvSpPr>
      <xdr:spPr>
        <a:xfrm>
          <a:off x="15430500" y="131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81120</xdr:rowOff>
    </xdr:from>
    <xdr:ext cx="534377" cy="259045"/>
    <xdr:sp macro="" textlink="">
      <xdr:nvSpPr>
        <xdr:cNvPr id="639" name="テキスト ボックス 638"/>
        <xdr:cNvSpPr txBox="1"/>
      </xdr:nvSpPr>
      <xdr:spPr>
        <a:xfrm>
          <a:off x="15214111" y="132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150946</xdr:rowOff>
    </xdr:from>
    <xdr:to>
      <xdr:col>76</xdr:col>
      <xdr:colOff>165100</xdr:colOff>
      <xdr:row>77</xdr:row>
      <xdr:rowOff>81096</xdr:rowOff>
    </xdr:to>
    <xdr:sp macro="" textlink="">
      <xdr:nvSpPr>
        <xdr:cNvPr id="640" name="楕円 639"/>
        <xdr:cNvSpPr/>
      </xdr:nvSpPr>
      <xdr:spPr>
        <a:xfrm>
          <a:off x="14541500" y="131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72223</xdr:rowOff>
    </xdr:from>
    <xdr:ext cx="534377" cy="259045"/>
    <xdr:sp macro="" textlink="">
      <xdr:nvSpPr>
        <xdr:cNvPr id="641" name="テキスト ボックス 640"/>
        <xdr:cNvSpPr txBox="1"/>
      </xdr:nvSpPr>
      <xdr:spPr>
        <a:xfrm>
          <a:off x="14325111" y="1327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107741</xdr:rowOff>
    </xdr:from>
    <xdr:to>
      <xdr:col>72</xdr:col>
      <xdr:colOff>38100</xdr:colOff>
      <xdr:row>77</xdr:row>
      <xdr:rowOff>37891</xdr:rowOff>
    </xdr:to>
    <xdr:sp macro="" textlink="">
      <xdr:nvSpPr>
        <xdr:cNvPr id="642" name="楕円 641"/>
        <xdr:cNvSpPr/>
      </xdr:nvSpPr>
      <xdr:spPr>
        <a:xfrm>
          <a:off x="13652500" y="131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29018</xdr:rowOff>
    </xdr:from>
    <xdr:ext cx="534377" cy="259045"/>
    <xdr:sp macro="" textlink="">
      <xdr:nvSpPr>
        <xdr:cNvPr id="643" name="テキスト ボックス 642"/>
        <xdr:cNvSpPr txBox="1"/>
      </xdr:nvSpPr>
      <xdr:spPr>
        <a:xfrm>
          <a:off x="13436111" y="132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150394</xdr:rowOff>
    </xdr:from>
    <xdr:to>
      <xdr:col>67</xdr:col>
      <xdr:colOff>101600</xdr:colOff>
      <xdr:row>77</xdr:row>
      <xdr:rowOff>80544</xdr:rowOff>
    </xdr:to>
    <xdr:sp macro="" textlink="">
      <xdr:nvSpPr>
        <xdr:cNvPr id="644" name="楕円 643"/>
        <xdr:cNvSpPr/>
      </xdr:nvSpPr>
      <xdr:spPr>
        <a:xfrm>
          <a:off x="12763500" y="131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71671</xdr:rowOff>
    </xdr:from>
    <xdr:ext cx="534377" cy="259045"/>
    <xdr:sp macro="" textlink="">
      <xdr:nvSpPr>
        <xdr:cNvPr id="645" name="テキスト ボックス 644"/>
        <xdr:cNvSpPr txBox="1"/>
      </xdr:nvSpPr>
      <xdr:spPr>
        <a:xfrm>
          <a:off x="12547111" y="1327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69" name="直線コネクタ 668"/>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0" name="積立金最小値テキスト"/>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1" name="直線コネクタ 670"/>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2" name="積立金最大値テキスト"/>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3" name="直線コネクタ 672"/>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11392</xdr:rowOff>
    </xdr:from>
    <xdr:to>
      <xdr:col>85</xdr:col>
      <xdr:colOff>127000</xdr:colOff>
      <xdr:row>98</xdr:row>
      <xdr:rowOff>59753</xdr:rowOff>
    </xdr:to>
    <xdr:cxnSp macro="">
      <xdr:nvCxnSpPr>
        <xdr:cNvPr id="674" name="直線コネクタ 673"/>
        <xdr:cNvCxnSpPr/>
      </xdr:nvCxnSpPr>
      <xdr:spPr>
        <a:xfrm flipV="1">
          <a:off x="15481300" y="16642042"/>
          <a:ext cx="838200" cy="2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40175</xdr:rowOff>
    </xdr:from>
    <xdr:ext cx="534377" cy="259045"/>
    <xdr:sp macro="" textlink="">
      <xdr:nvSpPr>
        <xdr:cNvPr id="675" name="積立金平均値テキスト"/>
        <xdr:cNvSpPr txBox="1"/>
      </xdr:nvSpPr>
      <xdr:spPr>
        <a:xfrm>
          <a:off x="16370300" y="16670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6" name="フローチャート: 判断 675"/>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139788</xdr:rowOff>
    </xdr:from>
    <xdr:to>
      <xdr:col>81</xdr:col>
      <xdr:colOff>50800</xdr:colOff>
      <xdr:row>98</xdr:row>
      <xdr:rowOff>59753</xdr:rowOff>
    </xdr:to>
    <xdr:cxnSp macro="">
      <xdr:nvCxnSpPr>
        <xdr:cNvPr id="677" name="直線コネクタ 676"/>
        <xdr:cNvCxnSpPr/>
      </xdr:nvCxnSpPr>
      <xdr:spPr>
        <a:xfrm>
          <a:off x="14592300" y="16770438"/>
          <a:ext cx="889000" cy="9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78" name="フローチャート: 判断 677"/>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112513</xdr:rowOff>
    </xdr:from>
    <xdr:ext cx="534377" cy="259045"/>
    <xdr:sp macro="" textlink="">
      <xdr:nvSpPr>
        <xdr:cNvPr id="679" name="テキスト ボックス 678"/>
        <xdr:cNvSpPr txBox="1"/>
      </xdr:nvSpPr>
      <xdr:spPr>
        <a:xfrm>
          <a:off x="1521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139788</xdr:rowOff>
    </xdr:from>
    <xdr:to>
      <xdr:col>76</xdr:col>
      <xdr:colOff>114300</xdr:colOff>
      <xdr:row>98</xdr:row>
      <xdr:rowOff>35954</xdr:rowOff>
    </xdr:to>
    <xdr:cxnSp macro="">
      <xdr:nvCxnSpPr>
        <xdr:cNvPr id="680" name="直線コネクタ 679"/>
        <xdr:cNvCxnSpPr/>
      </xdr:nvCxnSpPr>
      <xdr:spPr>
        <a:xfrm flipV="1">
          <a:off x="13703300" y="16770438"/>
          <a:ext cx="889000" cy="6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1" name="フローチャート: 判断 680"/>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86110</xdr:rowOff>
    </xdr:from>
    <xdr:ext cx="534377" cy="259045"/>
    <xdr:sp macro="" textlink="">
      <xdr:nvSpPr>
        <xdr:cNvPr id="682" name="テキスト ボックス 681"/>
        <xdr:cNvSpPr txBox="1"/>
      </xdr:nvSpPr>
      <xdr:spPr>
        <a:xfrm>
          <a:off x="14325111" y="1688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35954</xdr:rowOff>
    </xdr:from>
    <xdr:to>
      <xdr:col>71</xdr:col>
      <xdr:colOff>177800</xdr:colOff>
      <xdr:row>98</xdr:row>
      <xdr:rowOff>107886</xdr:rowOff>
    </xdr:to>
    <xdr:cxnSp macro="">
      <xdr:nvCxnSpPr>
        <xdr:cNvPr id="683" name="直線コネクタ 682"/>
        <xdr:cNvCxnSpPr/>
      </xdr:nvCxnSpPr>
      <xdr:spPr>
        <a:xfrm flipV="1">
          <a:off x="12814300" y="16838054"/>
          <a:ext cx="889000" cy="7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4" name="フローチャート: 判断 683"/>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37507</xdr:rowOff>
    </xdr:from>
    <xdr:ext cx="534377" cy="259045"/>
    <xdr:sp macro="" textlink="">
      <xdr:nvSpPr>
        <xdr:cNvPr id="685" name="テキスト ボックス 684"/>
        <xdr:cNvSpPr txBox="1"/>
      </xdr:nvSpPr>
      <xdr:spPr>
        <a:xfrm>
          <a:off x="13436111" y="164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6" name="フローチャート: 判断 685"/>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114127</xdr:rowOff>
    </xdr:from>
    <xdr:ext cx="534377" cy="259045"/>
    <xdr:sp macro="" textlink="">
      <xdr:nvSpPr>
        <xdr:cNvPr id="687" name="テキスト ボックス 686"/>
        <xdr:cNvSpPr txBox="1"/>
      </xdr:nvSpPr>
      <xdr:spPr>
        <a:xfrm>
          <a:off x="12547111" y="165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132042</xdr:rowOff>
    </xdr:from>
    <xdr:to>
      <xdr:col>85</xdr:col>
      <xdr:colOff>177800</xdr:colOff>
      <xdr:row>97</xdr:row>
      <xdr:rowOff>62192</xdr:rowOff>
    </xdr:to>
    <xdr:sp macro="" textlink="">
      <xdr:nvSpPr>
        <xdr:cNvPr id="693" name="楕円 692"/>
        <xdr:cNvSpPr/>
      </xdr:nvSpPr>
      <xdr:spPr>
        <a:xfrm>
          <a:off x="16268700" y="1659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154919</xdr:rowOff>
    </xdr:from>
    <xdr:ext cx="534377" cy="259045"/>
    <xdr:sp macro="" textlink="">
      <xdr:nvSpPr>
        <xdr:cNvPr id="694" name="積立金該当値テキスト"/>
        <xdr:cNvSpPr txBox="1"/>
      </xdr:nvSpPr>
      <xdr:spPr>
        <a:xfrm>
          <a:off x="16370300" y="1644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8953</xdr:rowOff>
    </xdr:from>
    <xdr:to>
      <xdr:col>81</xdr:col>
      <xdr:colOff>101600</xdr:colOff>
      <xdr:row>98</xdr:row>
      <xdr:rowOff>110553</xdr:rowOff>
    </xdr:to>
    <xdr:sp macro="" textlink="">
      <xdr:nvSpPr>
        <xdr:cNvPr id="695" name="楕円 694"/>
        <xdr:cNvSpPr/>
      </xdr:nvSpPr>
      <xdr:spPr>
        <a:xfrm>
          <a:off x="15430500" y="1681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101680</xdr:rowOff>
    </xdr:from>
    <xdr:ext cx="534377" cy="259045"/>
    <xdr:sp macro="" textlink="">
      <xdr:nvSpPr>
        <xdr:cNvPr id="696" name="テキスト ボックス 695"/>
        <xdr:cNvSpPr txBox="1"/>
      </xdr:nvSpPr>
      <xdr:spPr>
        <a:xfrm>
          <a:off x="15214111" y="1690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88988</xdr:rowOff>
    </xdr:from>
    <xdr:to>
      <xdr:col>76</xdr:col>
      <xdr:colOff>165100</xdr:colOff>
      <xdr:row>98</xdr:row>
      <xdr:rowOff>19138</xdr:rowOff>
    </xdr:to>
    <xdr:sp macro="" textlink="">
      <xdr:nvSpPr>
        <xdr:cNvPr id="697" name="楕円 696"/>
        <xdr:cNvSpPr/>
      </xdr:nvSpPr>
      <xdr:spPr>
        <a:xfrm>
          <a:off x="14541500" y="1671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35665</xdr:rowOff>
    </xdr:from>
    <xdr:ext cx="534377" cy="259045"/>
    <xdr:sp macro="" textlink="">
      <xdr:nvSpPr>
        <xdr:cNvPr id="698" name="テキスト ボックス 697"/>
        <xdr:cNvSpPr txBox="1"/>
      </xdr:nvSpPr>
      <xdr:spPr>
        <a:xfrm>
          <a:off x="14325111" y="1649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156604</xdr:rowOff>
    </xdr:from>
    <xdr:to>
      <xdr:col>72</xdr:col>
      <xdr:colOff>38100</xdr:colOff>
      <xdr:row>98</xdr:row>
      <xdr:rowOff>86754</xdr:rowOff>
    </xdr:to>
    <xdr:sp macro="" textlink="">
      <xdr:nvSpPr>
        <xdr:cNvPr id="699" name="楕円 698"/>
        <xdr:cNvSpPr/>
      </xdr:nvSpPr>
      <xdr:spPr>
        <a:xfrm>
          <a:off x="13652500" y="167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77881</xdr:rowOff>
    </xdr:from>
    <xdr:ext cx="534377" cy="259045"/>
    <xdr:sp macro="" textlink="">
      <xdr:nvSpPr>
        <xdr:cNvPr id="700" name="テキスト ボックス 699"/>
        <xdr:cNvSpPr txBox="1"/>
      </xdr:nvSpPr>
      <xdr:spPr>
        <a:xfrm>
          <a:off x="13436111" y="1687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57086</xdr:rowOff>
    </xdr:from>
    <xdr:to>
      <xdr:col>67</xdr:col>
      <xdr:colOff>101600</xdr:colOff>
      <xdr:row>98</xdr:row>
      <xdr:rowOff>158686</xdr:rowOff>
    </xdr:to>
    <xdr:sp macro="" textlink="">
      <xdr:nvSpPr>
        <xdr:cNvPr id="701" name="楕円 700"/>
        <xdr:cNvSpPr/>
      </xdr:nvSpPr>
      <xdr:spPr>
        <a:xfrm>
          <a:off x="12763500" y="1685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149813</xdr:rowOff>
    </xdr:from>
    <xdr:ext cx="469744" cy="259045"/>
    <xdr:sp macro="" textlink="">
      <xdr:nvSpPr>
        <xdr:cNvPr id="702" name="テキスト ボックス 701"/>
        <xdr:cNvSpPr txBox="1"/>
      </xdr:nvSpPr>
      <xdr:spPr>
        <a:xfrm>
          <a:off x="12579428" y="1695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6" name="直線コネクタ 725"/>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29" name="投資及び出資金最大値テキスト"/>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0" name="直線コネクタ 729"/>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5859</xdr:rowOff>
    </xdr:from>
    <xdr:ext cx="378565" cy="259045"/>
    <xdr:sp macro="" textlink="">
      <xdr:nvSpPr>
        <xdr:cNvPr id="732" name="投資及び出資金平均値テキスト"/>
        <xdr:cNvSpPr txBox="1"/>
      </xdr:nvSpPr>
      <xdr:spPr>
        <a:xfrm>
          <a:off x="22212300" y="6349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3" name="フローチャート: 判断 732"/>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5" name="フローチャート: 判断 734"/>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83964</xdr:rowOff>
    </xdr:from>
    <xdr:ext cx="469744" cy="259045"/>
    <xdr:sp macro="" textlink="">
      <xdr:nvSpPr>
        <xdr:cNvPr id="736" name="テキスト ボックス 735"/>
        <xdr:cNvSpPr txBox="1"/>
      </xdr:nvSpPr>
      <xdr:spPr>
        <a:xfrm>
          <a:off x="21088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38" name="フローチャート: 判断 737"/>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130446</xdr:rowOff>
    </xdr:from>
    <xdr:ext cx="378565" cy="259045"/>
    <xdr:sp macro="" textlink="">
      <xdr:nvSpPr>
        <xdr:cNvPr id="739" name="テキスト ボックス 738"/>
        <xdr:cNvSpPr txBox="1"/>
      </xdr:nvSpPr>
      <xdr:spPr>
        <a:xfrm>
          <a:off x="20245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41" name="フローチャート: 判断 740"/>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94823</xdr:rowOff>
    </xdr:from>
    <xdr:ext cx="378565" cy="259045"/>
    <xdr:sp macro="" textlink="">
      <xdr:nvSpPr>
        <xdr:cNvPr id="742" name="テキスト ボックス 741"/>
        <xdr:cNvSpPr txBox="1"/>
      </xdr:nvSpPr>
      <xdr:spPr>
        <a:xfrm>
          <a:off x="19356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3" name="フローチャート: 判断 742"/>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119016</xdr:rowOff>
    </xdr:from>
    <xdr:ext cx="378565" cy="259045"/>
    <xdr:sp macro="" textlink="">
      <xdr:nvSpPr>
        <xdr:cNvPr id="744" name="テキスト ボックス 743"/>
        <xdr:cNvSpPr txBox="1"/>
      </xdr:nvSpPr>
      <xdr:spPr>
        <a:xfrm>
          <a:off x="18467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3" name="直線コネクタ 782"/>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6" name="貸付金最大値テキスト"/>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7" name="直線コネクタ 786"/>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8" name="直線コネクタ 78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103681</xdr:rowOff>
    </xdr:from>
    <xdr:ext cx="469744" cy="259045"/>
    <xdr:sp macro="" textlink="">
      <xdr:nvSpPr>
        <xdr:cNvPr id="789" name="貸付金平均値テキスト"/>
        <xdr:cNvSpPr txBox="1"/>
      </xdr:nvSpPr>
      <xdr:spPr>
        <a:xfrm>
          <a:off x="22212300" y="987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0" name="フローチャート: 判断 789"/>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1" name="直線コネクタ 79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2" name="フローチャート: 判断 791"/>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8202</xdr:rowOff>
    </xdr:from>
    <xdr:ext cx="469744" cy="259045"/>
    <xdr:sp macro="" textlink="">
      <xdr:nvSpPr>
        <xdr:cNvPr id="793" name="テキスト ボックス 792"/>
        <xdr:cNvSpPr txBox="1"/>
      </xdr:nvSpPr>
      <xdr:spPr>
        <a:xfrm>
          <a:off x="21088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43440</xdr:rowOff>
    </xdr:from>
    <xdr:to>
      <xdr:col>107</xdr:col>
      <xdr:colOff>50800</xdr:colOff>
      <xdr:row>59</xdr:row>
      <xdr:rowOff>44450</xdr:rowOff>
    </xdr:to>
    <xdr:cxnSp macro="">
      <xdr:nvCxnSpPr>
        <xdr:cNvPr id="794" name="直線コネクタ 793"/>
        <xdr:cNvCxnSpPr/>
      </xdr:nvCxnSpPr>
      <xdr:spPr>
        <a:xfrm>
          <a:off x="19545300" y="10158990"/>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5" name="フローチャート: 判断 794"/>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29176</xdr:rowOff>
    </xdr:from>
    <xdr:ext cx="469744" cy="259045"/>
    <xdr:sp macro="" textlink="">
      <xdr:nvSpPr>
        <xdr:cNvPr id="796" name="テキスト ボックス 795"/>
        <xdr:cNvSpPr txBox="1"/>
      </xdr:nvSpPr>
      <xdr:spPr>
        <a:xfrm>
          <a:off x="20199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43440</xdr:rowOff>
    </xdr:from>
    <xdr:to>
      <xdr:col>102</xdr:col>
      <xdr:colOff>114300</xdr:colOff>
      <xdr:row>59</xdr:row>
      <xdr:rowOff>43440</xdr:rowOff>
    </xdr:to>
    <xdr:cxnSp macro="">
      <xdr:nvCxnSpPr>
        <xdr:cNvPr id="797" name="直線コネクタ 796"/>
        <xdr:cNvCxnSpPr/>
      </xdr:nvCxnSpPr>
      <xdr:spPr>
        <a:xfrm>
          <a:off x="18656300" y="10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798" name="フローチャート: 判断 797"/>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39216</xdr:rowOff>
    </xdr:from>
    <xdr:ext cx="469744" cy="259045"/>
    <xdr:sp macro="" textlink="">
      <xdr:nvSpPr>
        <xdr:cNvPr id="799" name="テキスト ボックス 798"/>
        <xdr:cNvSpPr txBox="1"/>
      </xdr:nvSpPr>
      <xdr:spPr>
        <a:xfrm>
          <a:off x="19310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0" name="フローチャート: 判断 799"/>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34091</xdr:rowOff>
    </xdr:from>
    <xdr:ext cx="469744" cy="259045"/>
    <xdr:sp macro="" textlink="">
      <xdr:nvSpPr>
        <xdr:cNvPr id="801" name="テキスト ボックス 800"/>
        <xdr:cNvSpPr txBox="1"/>
      </xdr:nvSpPr>
      <xdr:spPr>
        <a:xfrm>
          <a:off x="18421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7" name="楕円 80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9" name="楕円 80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0" name="テキスト ボックス 80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1" name="楕円 81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2" name="テキスト ボックス 81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164090</xdr:rowOff>
    </xdr:from>
    <xdr:to>
      <xdr:col>102</xdr:col>
      <xdr:colOff>165100</xdr:colOff>
      <xdr:row>59</xdr:row>
      <xdr:rowOff>94240</xdr:rowOff>
    </xdr:to>
    <xdr:sp macro="" textlink="">
      <xdr:nvSpPr>
        <xdr:cNvPr id="813" name="楕円 812"/>
        <xdr:cNvSpPr/>
      </xdr:nvSpPr>
      <xdr:spPr>
        <a:xfrm>
          <a:off x="19494500" y="10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85367</xdr:rowOff>
    </xdr:from>
    <xdr:ext cx="313932" cy="259045"/>
    <xdr:sp macro="" textlink="">
      <xdr:nvSpPr>
        <xdr:cNvPr id="814" name="テキスト ボックス 813"/>
        <xdr:cNvSpPr txBox="1"/>
      </xdr:nvSpPr>
      <xdr:spPr>
        <a:xfrm>
          <a:off x="19388333" y="10200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164090</xdr:rowOff>
    </xdr:from>
    <xdr:to>
      <xdr:col>98</xdr:col>
      <xdr:colOff>38100</xdr:colOff>
      <xdr:row>59</xdr:row>
      <xdr:rowOff>94240</xdr:rowOff>
    </xdr:to>
    <xdr:sp macro="" textlink="">
      <xdr:nvSpPr>
        <xdr:cNvPr id="815" name="楕円 814"/>
        <xdr:cNvSpPr/>
      </xdr:nvSpPr>
      <xdr:spPr>
        <a:xfrm>
          <a:off x="18605500" y="10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85367</xdr:rowOff>
    </xdr:from>
    <xdr:ext cx="313932" cy="259045"/>
    <xdr:sp macro="" textlink="">
      <xdr:nvSpPr>
        <xdr:cNvPr id="816" name="テキスト ボックス 815"/>
        <xdr:cNvSpPr txBox="1"/>
      </xdr:nvSpPr>
      <xdr:spPr>
        <a:xfrm>
          <a:off x="18499333" y="10200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1" name="直線コネクタ 840"/>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2" name="繰出金最小値テキスト"/>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3" name="直線コネクタ 842"/>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4" name="繰出金最大値テキスト"/>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5" name="直線コネクタ 844"/>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25171</xdr:rowOff>
    </xdr:from>
    <xdr:to>
      <xdr:col>116</xdr:col>
      <xdr:colOff>63500</xdr:colOff>
      <xdr:row>75</xdr:row>
      <xdr:rowOff>43535</xdr:rowOff>
    </xdr:to>
    <xdr:cxnSp macro="">
      <xdr:nvCxnSpPr>
        <xdr:cNvPr id="846" name="直線コネクタ 845"/>
        <xdr:cNvCxnSpPr/>
      </xdr:nvCxnSpPr>
      <xdr:spPr>
        <a:xfrm flipV="1">
          <a:off x="21323300" y="12883921"/>
          <a:ext cx="8382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46029</xdr:rowOff>
    </xdr:from>
    <xdr:ext cx="534377" cy="259045"/>
    <xdr:sp macro="" textlink="">
      <xdr:nvSpPr>
        <xdr:cNvPr id="847" name="繰出金平均値テキスト"/>
        <xdr:cNvSpPr txBox="1"/>
      </xdr:nvSpPr>
      <xdr:spPr>
        <a:xfrm>
          <a:off x="22212300" y="12904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48" name="フローチャート: 判断 847"/>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108191</xdr:rowOff>
    </xdr:from>
    <xdr:to>
      <xdr:col>111</xdr:col>
      <xdr:colOff>177800</xdr:colOff>
      <xdr:row>75</xdr:row>
      <xdr:rowOff>43535</xdr:rowOff>
    </xdr:to>
    <xdr:cxnSp macro="">
      <xdr:nvCxnSpPr>
        <xdr:cNvPr id="849" name="直線コネクタ 848"/>
        <xdr:cNvCxnSpPr/>
      </xdr:nvCxnSpPr>
      <xdr:spPr>
        <a:xfrm>
          <a:off x="20434300" y="12795491"/>
          <a:ext cx="889000" cy="10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162577</xdr:rowOff>
    </xdr:from>
    <xdr:ext cx="534377" cy="259045"/>
    <xdr:sp macro="" textlink="">
      <xdr:nvSpPr>
        <xdr:cNvPr id="851" name="テキスト ボックス 850"/>
        <xdr:cNvSpPr txBox="1"/>
      </xdr:nvSpPr>
      <xdr:spPr>
        <a:xfrm>
          <a:off x="21056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108039</xdr:rowOff>
    </xdr:from>
    <xdr:to>
      <xdr:col>107</xdr:col>
      <xdr:colOff>50800</xdr:colOff>
      <xdr:row>74</xdr:row>
      <xdr:rowOff>108191</xdr:rowOff>
    </xdr:to>
    <xdr:cxnSp macro="">
      <xdr:nvCxnSpPr>
        <xdr:cNvPr id="852" name="直線コネクタ 851"/>
        <xdr:cNvCxnSpPr/>
      </xdr:nvCxnSpPr>
      <xdr:spPr>
        <a:xfrm>
          <a:off x="19545300" y="1279533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3" name="フローチャート: 判断 852"/>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71252</xdr:rowOff>
    </xdr:from>
    <xdr:ext cx="534377" cy="259045"/>
    <xdr:sp macro="" textlink="">
      <xdr:nvSpPr>
        <xdr:cNvPr id="854" name="テキスト ボックス 853"/>
        <xdr:cNvSpPr txBox="1"/>
      </xdr:nvSpPr>
      <xdr:spPr>
        <a:xfrm>
          <a:off x="20167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108039</xdr:rowOff>
    </xdr:from>
    <xdr:to>
      <xdr:col>102</xdr:col>
      <xdr:colOff>114300</xdr:colOff>
      <xdr:row>74</xdr:row>
      <xdr:rowOff>150978</xdr:rowOff>
    </xdr:to>
    <xdr:cxnSp macro="">
      <xdr:nvCxnSpPr>
        <xdr:cNvPr id="855" name="直線コネクタ 854"/>
        <xdr:cNvCxnSpPr/>
      </xdr:nvCxnSpPr>
      <xdr:spPr>
        <a:xfrm flipV="1">
          <a:off x="18656300" y="12795339"/>
          <a:ext cx="88900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6" name="フローチャート: 判断 855"/>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85615</xdr:rowOff>
    </xdr:from>
    <xdr:ext cx="534377" cy="259045"/>
    <xdr:sp macro="" textlink="">
      <xdr:nvSpPr>
        <xdr:cNvPr id="857" name="テキスト ボックス 856"/>
        <xdr:cNvSpPr txBox="1"/>
      </xdr:nvSpPr>
      <xdr:spPr>
        <a:xfrm>
          <a:off x="19278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58" name="フローチャート: 判断 857"/>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68203</xdr:rowOff>
    </xdr:from>
    <xdr:ext cx="534377" cy="259045"/>
    <xdr:sp macro="" textlink="">
      <xdr:nvSpPr>
        <xdr:cNvPr id="859" name="テキスト ボックス 858"/>
        <xdr:cNvSpPr txBox="1"/>
      </xdr:nvSpPr>
      <xdr:spPr>
        <a:xfrm>
          <a:off x="18389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145821</xdr:rowOff>
    </xdr:from>
    <xdr:to>
      <xdr:col>116</xdr:col>
      <xdr:colOff>114300</xdr:colOff>
      <xdr:row>75</xdr:row>
      <xdr:rowOff>75971</xdr:rowOff>
    </xdr:to>
    <xdr:sp macro="" textlink="">
      <xdr:nvSpPr>
        <xdr:cNvPr id="865" name="楕円 864"/>
        <xdr:cNvSpPr/>
      </xdr:nvSpPr>
      <xdr:spPr>
        <a:xfrm>
          <a:off x="22110700" y="1283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168698</xdr:rowOff>
    </xdr:from>
    <xdr:ext cx="534377" cy="259045"/>
    <xdr:sp macro="" textlink="">
      <xdr:nvSpPr>
        <xdr:cNvPr id="866" name="繰出金該当値テキスト"/>
        <xdr:cNvSpPr txBox="1"/>
      </xdr:nvSpPr>
      <xdr:spPr>
        <a:xfrm>
          <a:off x="22212300" y="1268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164185</xdr:rowOff>
    </xdr:from>
    <xdr:to>
      <xdr:col>112</xdr:col>
      <xdr:colOff>38100</xdr:colOff>
      <xdr:row>75</xdr:row>
      <xdr:rowOff>94335</xdr:rowOff>
    </xdr:to>
    <xdr:sp macro="" textlink="">
      <xdr:nvSpPr>
        <xdr:cNvPr id="867" name="楕円 866"/>
        <xdr:cNvSpPr/>
      </xdr:nvSpPr>
      <xdr:spPr>
        <a:xfrm>
          <a:off x="21272500" y="1285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110862</xdr:rowOff>
    </xdr:from>
    <xdr:ext cx="534377" cy="259045"/>
    <xdr:sp macro="" textlink="">
      <xdr:nvSpPr>
        <xdr:cNvPr id="868" name="テキスト ボックス 867"/>
        <xdr:cNvSpPr txBox="1"/>
      </xdr:nvSpPr>
      <xdr:spPr>
        <a:xfrm>
          <a:off x="21056111" y="1262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57391</xdr:rowOff>
    </xdr:from>
    <xdr:to>
      <xdr:col>107</xdr:col>
      <xdr:colOff>101600</xdr:colOff>
      <xdr:row>74</xdr:row>
      <xdr:rowOff>158991</xdr:rowOff>
    </xdr:to>
    <xdr:sp macro="" textlink="">
      <xdr:nvSpPr>
        <xdr:cNvPr id="869" name="楕円 868"/>
        <xdr:cNvSpPr/>
      </xdr:nvSpPr>
      <xdr:spPr>
        <a:xfrm>
          <a:off x="20383500" y="127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4068</xdr:rowOff>
    </xdr:from>
    <xdr:ext cx="534377" cy="259045"/>
    <xdr:sp macro="" textlink="">
      <xdr:nvSpPr>
        <xdr:cNvPr id="870" name="テキスト ボックス 869"/>
        <xdr:cNvSpPr txBox="1"/>
      </xdr:nvSpPr>
      <xdr:spPr>
        <a:xfrm>
          <a:off x="20167111" y="125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57239</xdr:rowOff>
    </xdr:from>
    <xdr:to>
      <xdr:col>102</xdr:col>
      <xdr:colOff>165100</xdr:colOff>
      <xdr:row>74</xdr:row>
      <xdr:rowOff>158839</xdr:rowOff>
    </xdr:to>
    <xdr:sp macro="" textlink="">
      <xdr:nvSpPr>
        <xdr:cNvPr id="871" name="楕円 870"/>
        <xdr:cNvSpPr/>
      </xdr:nvSpPr>
      <xdr:spPr>
        <a:xfrm>
          <a:off x="19494500" y="127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3916</xdr:rowOff>
    </xdr:from>
    <xdr:ext cx="534377" cy="259045"/>
    <xdr:sp macro="" textlink="">
      <xdr:nvSpPr>
        <xdr:cNvPr id="872" name="テキスト ボックス 871"/>
        <xdr:cNvSpPr txBox="1"/>
      </xdr:nvSpPr>
      <xdr:spPr>
        <a:xfrm>
          <a:off x="19278111" y="1251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100178</xdr:rowOff>
    </xdr:from>
    <xdr:to>
      <xdr:col>98</xdr:col>
      <xdr:colOff>38100</xdr:colOff>
      <xdr:row>75</xdr:row>
      <xdr:rowOff>30328</xdr:rowOff>
    </xdr:to>
    <xdr:sp macro="" textlink="">
      <xdr:nvSpPr>
        <xdr:cNvPr id="873" name="楕円 872"/>
        <xdr:cNvSpPr/>
      </xdr:nvSpPr>
      <xdr:spPr>
        <a:xfrm>
          <a:off x="18605500" y="127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46855</xdr:rowOff>
    </xdr:from>
    <xdr:ext cx="534377" cy="259045"/>
    <xdr:sp macro="" textlink="">
      <xdr:nvSpPr>
        <xdr:cNvPr id="874" name="テキスト ボックス 873"/>
        <xdr:cNvSpPr txBox="1"/>
      </xdr:nvSpPr>
      <xdr:spPr>
        <a:xfrm>
          <a:off x="18389111" y="1256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435,578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円となっている。義務的経費のうち扶助費は、障害者自立支援給付費などの増のほか、子育て世帯や非課税世帯への臨時特別給付金や子育て世帯生活支援特別給付金などの臨時経費の増も影響し、前年度比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25,793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161,019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円となり、類似団体との比較においても依然として高い水準にある。公債費は、保健福祉センター建設事業などの借入額の大きい事業の償還が前年度に完了したことから、前年度比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1,052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17,224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円となった。人件費は、退職者数の減少に伴う退職手当の減などにより、前年度比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1,957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円減の</a:t>
          </a:r>
          <a:r>
            <a:rPr kumimoji="1" lang="en-US" altLang="ja-JP" sz="1300">
              <a:solidFill>
                <a:schemeClr val="tx1"/>
              </a:solidFill>
              <a:latin typeface="ＭＳ Ｐゴシック" panose="020B0600070205080204" pitchFamily="50" charset="-128"/>
              <a:ea typeface="ＭＳ Ｐゴシック" panose="020B0600070205080204" pitchFamily="50" charset="-128"/>
            </a:rPr>
            <a:t>51,450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円となった。物件費については、ごみ収集・処理・減量化・資源化経費、学校給食運営費の増などにより、前年度比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12,906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74,158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円となった。普通建設事業費は、小・中学校大規模改造事業や学校給食施設整備事業、都市計画道路３・４・１号整備事業などの増により、新規整備については、前年度比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1,541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2,308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円、更新整備についても、前年度比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1,025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17,146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た。今後も、都市計画道路３・４・１号整備事業や学校給食共同調理場整備事業などにより、一定程度の事業費が見込まれる。新規整備については、公共施設等総合管理計画における基本方針に基づき、最小限にとどめ、中長期的な財政見通しのもと、計画的な実施を図る。繰出金については、中神土地区画整理事業特別会計繰出金や国民健康保険特別会計繰出金の増など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482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38,506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円となった。今後も高齢化に伴う法定繰出分の増加等が見込まれるため、赤字補塡分も含めた繰出金の抑制により、財政基盤の強化に努める。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113,829
111,093
17.34
52,893,142
49,581,461
3,239,551
22,997,159
18,031,351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80721</xdr:rowOff>
    </xdr:from>
    <xdr:to>
      <xdr:col>24</xdr:col>
      <xdr:colOff>63500</xdr:colOff>
      <xdr:row>33</xdr:row>
      <xdr:rowOff>140157</xdr:rowOff>
    </xdr:to>
    <xdr:cxnSp macro="">
      <xdr:nvCxnSpPr>
        <xdr:cNvPr id="59" name="直線コネクタ 58"/>
        <xdr:cNvCxnSpPr/>
      </xdr:nvCxnSpPr>
      <xdr:spPr>
        <a:xfrm flipV="1">
          <a:off x="3797300" y="5738571"/>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63212</xdr:rowOff>
    </xdr:from>
    <xdr:ext cx="469744" cy="259045"/>
    <xdr:sp macro="" textlink="">
      <xdr:nvSpPr>
        <xdr:cNvPr id="60" name="議会費平均値テキスト"/>
        <xdr:cNvSpPr txBox="1"/>
      </xdr:nvSpPr>
      <xdr:spPr>
        <a:xfrm>
          <a:off x="4686300" y="606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117297</xdr:rowOff>
    </xdr:from>
    <xdr:to>
      <xdr:col>19</xdr:col>
      <xdr:colOff>177800</xdr:colOff>
      <xdr:row>33</xdr:row>
      <xdr:rowOff>140157</xdr:rowOff>
    </xdr:to>
    <xdr:cxnSp macro="">
      <xdr:nvCxnSpPr>
        <xdr:cNvPr id="62" name="直線コネクタ 61"/>
        <xdr:cNvCxnSpPr/>
      </xdr:nvCxnSpPr>
      <xdr:spPr>
        <a:xfrm>
          <a:off x="2908300" y="577514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14292</xdr:rowOff>
    </xdr:from>
    <xdr:ext cx="469744" cy="259045"/>
    <xdr:sp macro="" textlink="">
      <xdr:nvSpPr>
        <xdr:cNvPr id="64" name="テキスト ボックス 63"/>
        <xdr:cNvSpPr txBox="1"/>
      </xdr:nvSpPr>
      <xdr:spPr>
        <a:xfrm>
          <a:off x="3562428" y="61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117297</xdr:rowOff>
    </xdr:from>
    <xdr:to>
      <xdr:col>15</xdr:col>
      <xdr:colOff>50800</xdr:colOff>
      <xdr:row>34</xdr:row>
      <xdr:rowOff>37287</xdr:rowOff>
    </xdr:to>
    <xdr:cxnSp macro="">
      <xdr:nvCxnSpPr>
        <xdr:cNvPr id="65" name="直線コネクタ 64"/>
        <xdr:cNvCxnSpPr/>
      </xdr:nvCxnSpPr>
      <xdr:spPr>
        <a:xfrm flipV="1">
          <a:off x="2019300" y="577514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133621</xdr:rowOff>
    </xdr:from>
    <xdr:ext cx="469744" cy="259045"/>
    <xdr:sp macro="" textlink="">
      <xdr:nvSpPr>
        <xdr:cNvPr id="67" name="テキスト ボックス 66"/>
        <xdr:cNvSpPr txBox="1"/>
      </xdr:nvSpPr>
      <xdr:spPr>
        <a:xfrm>
          <a:off x="2673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63348</xdr:rowOff>
    </xdr:from>
    <xdr:to>
      <xdr:col>10</xdr:col>
      <xdr:colOff>114300</xdr:colOff>
      <xdr:row>34</xdr:row>
      <xdr:rowOff>37287</xdr:rowOff>
    </xdr:to>
    <xdr:cxnSp macro="">
      <xdr:nvCxnSpPr>
        <xdr:cNvPr id="68" name="直線コネクタ 67"/>
        <xdr:cNvCxnSpPr/>
      </xdr:nvCxnSpPr>
      <xdr:spPr>
        <a:xfrm>
          <a:off x="1130300" y="5721198"/>
          <a:ext cx="889000" cy="14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98874</xdr:rowOff>
    </xdr:from>
    <xdr:ext cx="469744" cy="259045"/>
    <xdr:sp macro="" textlink="">
      <xdr:nvSpPr>
        <xdr:cNvPr id="70" name="テキスト ボックス 69"/>
        <xdr:cNvSpPr txBox="1"/>
      </xdr:nvSpPr>
      <xdr:spPr>
        <a:xfrm>
          <a:off x="1784428" y="609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85158</xdr:rowOff>
    </xdr:from>
    <xdr:ext cx="469744" cy="259045"/>
    <xdr:sp macro="" textlink="">
      <xdr:nvSpPr>
        <xdr:cNvPr id="72" name="テキスト ボックス 71"/>
        <xdr:cNvSpPr txBox="1"/>
      </xdr:nvSpPr>
      <xdr:spPr>
        <a:xfrm>
          <a:off x="895428" y="60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29921</xdr:rowOff>
    </xdr:from>
    <xdr:to>
      <xdr:col>24</xdr:col>
      <xdr:colOff>114300</xdr:colOff>
      <xdr:row>33</xdr:row>
      <xdr:rowOff>131521</xdr:rowOff>
    </xdr:to>
    <xdr:sp macro="" textlink="">
      <xdr:nvSpPr>
        <xdr:cNvPr id="78" name="楕円 77"/>
        <xdr:cNvSpPr/>
      </xdr:nvSpPr>
      <xdr:spPr>
        <a:xfrm>
          <a:off x="4584700" y="568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52798</xdr:rowOff>
    </xdr:from>
    <xdr:ext cx="469744" cy="259045"/>
    <xdr:sp macro="" textlink="">
      <xdr:nvSpPr>
        <xdr:cNvPr id="79" name="議会費該当値テキスト"/>
        <xdr:cNvSpPr txBox="1"/>
      </xdr:nvSpPr>
      <xdr:spPr>
        <a:xfrm>
          <a:off x="4686300" y="553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89357</xdr:rowOff>
    </xdr:from>
    <xdr:to>
      <xdr:col>20</xdr:col>
      <xdr:colOff>38100</xdr:colOff>
      <xdr:row>34</xdr:row>
      <xdr:rowOff>19507</xdr:rowOff>
    </xdr:to>
    <xdr:sp macro="" textlink="">
      <xdr:nvSpPr>
        <xdr:cNvPr id="80" name="楕円 79"/>
        <xdr:cNvSpPr/>
      </xdr:nvSpPr>
      <xdr:spPr>
        <a:xfrm>
          <a:off x="3746500" y="57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36034</xdr:rowOff>
    </xdr:from>
    <xdr:ext cx="469744" cy="259045"/>
    <xdr:sp macro="" textlink="">
      <xdr:nvSpPr>
        <xdr:cNvPr id="81" name="テキスト ボックス 80"/>
        <xdr:cNvSpPr txBox="1"/>
      </xdr:nvSpPr>
      <xdr:spPr>
        <a:xfrm>
          <a:off x="3562428" y="552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66497</xdr:rowOff>
    </xdr:from>
    <xdr:to>
      <xdr:col>15</xdr:col>
      <xdr:colOff>101600</xdr:colOff>
      <xdr:row>33</xdr:row>
      <xdr:rowOff>168097</xdr:rowOff>
    </xdr:to>
    <xdr:sp macro="" textlink="">
      <xdr:nvSpPr>
        <xdr:cNvPr id="82" name="楕円 81"/>
        <xdr:cNvSpPr/>
      </xdr:nvSpPr>
      <xdr:spPr>
        <a:xfrm>
          <a:off x="2857500" y="572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13174</xdr:rowOff>
    </xdr:from>
    <xdr:ext cx="469744" cy="259045"/>
    <xdr:sp macro="" textlink="">
      <xdr:nvSpPr>
        <xdr:cNvPr id="83" name="テキスト ボックス 82"/>
        <xdr:cNvSpPr txBox="1"/>
      </xdr:nvSpPr>
      <xdr:spPr>
        <a:xfrm>
          <a:off x="2673428" y="549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157937</xdr:rowOff>
    </xdr:from>
    <xdr:to>
      <xdr:col>10</xdr:col>
      <xdr:colOff>165100</xdr:colOff>
      <xdr:row>34</xdr:row>
      <xdr:rowOff>88087</xdr:rowOff>
    </xdr:to>
    <xdr:sp macro="" textlink="">
      <xdr:nvSpPr>
        <xdr:cNvPr id="84" name="楕円 83"/>
        <xdr:cNvSpPr/>
      </xdr:nvSpPr>
      <xdr:spPr>
        <a:xfrm>
          <a:off x="1968500" y="58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104614</xdr:rowOff>
    </xdr:from>
    <xdr:ext cx="469744" cy="259045"/>
    <xdr:sp macro="" textlink="">
      <xdr:nvSpPr>
        <xdr:cNvPr id="85" name="テキスト ボックス 84"/>
        <xdr:cNvSpPr txBox="1"/>
      </xdr:nvSpPr>
      <xdr:spPr>
        <a:xfrm>
          <a:off x="1784428" y="559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12548</xdr:rowOff>
    </xdr:from>
    <xdr:to>
      <xdr:col>6</xdr:col>
      <xdr:colOff>38100</xdr:colOff>
      <xdr:row>33</xdr:row>
      <xdr:rowOff>114148</xdr:rowOff>
    </xdr:to>
    <xdr:sp macro="" textlink="">
      <xdr:nvSpPr>
        <xdr:cNvPr id="86" name="楕円 85"/>
        <xdr:cNvSpPr/>
      </xdr:nvSpPr>
      <xdr:spPr>
        <a:xfrm>
          <a:off x="1079500" y="567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130675</xdr:rowOff>
    </xdr:from>
    <xdr:ext cx="469744" cy="259045"/>
    <xdr:sp macro="" textlink="">
      <xdr:nvSpPr>
        <xdr:cNvPr id="87" name="テキスト ボックス 86"/>
        <xdr:cNvSpPr txBox="1"/>
      </xdr:nvSpPr>
      <xdr:spPr>
        <a:xfrm>
          <a:off x="895428" y="544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165363</xdr:rowOff>
    </xdr:from>
    <xdr:to>
      <xdr:col>24</xdr:col>
      <xdr:colOff>63500</xdr:colOff>
      <xdr:row>57</xdr:row>
      <xdr:rowOff>44410</xdr:rowOff>
    </xdr:to>
    <xdr:cxnSp macro="">
      <xdr:nvCxnSpPr>
        <xdr:cNvPr id="114" name="直線コネクタ 113"/>
        <xdr:cNvCxnSpPr/>
      </xdr:nvCxnSpPr>
      <xdr:spPr>
        <a:xfrm>
          <a:off x="3797300" y="9423663"/>
          <a:ext cx="838200" cy="39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9442</xdr:rowOff>
    </xdr:from>
    <xdr:ext cx="534377" cy="259045"/>
    <xdr:sp macro="" textlink="">
      <xdr:nvSpPr>
        <xdr:cNvPr id="115" name="総務費平均値テキスト"/>
        <xdr:cNvSpPr txBox="1"/>
      </xdr:nvSpPr>
      <xdr:spPr>
        <a:xfrm>
          <a:off x="4686300" y="9610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165363</xdr:rowOff>
    </xdr:from>
    <xdr:to>
      <xdr:col>19</xdr:col>
      <xdr:colOff>177800</xdr:colOff>
      <xdr:row>57</xdr:row>
      <xdr:rowOff>81676</xdr:rowOff>
    </xdr:to>
    <xdr:cxnSp macro="">
      <xdr:nvCxnSpPr>
        <xdr:cNvPr id="117" name="直線コネクタ 116"/>
        <xdr:cNvCxnSpPr/>
      </xdr:nvCxnSpPr>
      <xdr:spPr>
        <a:xfrm flipV="1">
          <a:off x="2908300" y="9423663"/>
          <a:ext cx="889000" cy="43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36533</xdr:rowOff>
    </xdr:from>
    <xdr:ext cx="599010" cy="259045"/>
    <xdr:sp macro="" textlink="">
      <xdr:nvSpPr>
        <xdr:cNvPr id="119" name="テキスト ボックス 118"/>
        <xdr:cNvSpPr txBox="1"/>
      </xdr:nvSpPr>
      <xdr:spPr>
        <a:xfrm>
          <a:off x="3497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81676</xdr:rowOff>
    </xdr:from>
    <xdr:to>
      <xdr:col>15</xdr:col>
      <xdr:colOff>50800</xdr:colOff>
      <xdr:row>57</xdr:row>
      <xdr:rowOff>118028</xdr:rowOff>
    </xdr:to>
    <xdr:cxnSp macro="">
      <xdr:nvCxnSpPr>
        <xdr:cNvPr id="120" name="直線コネクタ 119"/>
        <xdr:cNvCxnSpPr/>
      </xdr:nvCxnSpPr>
      <xdr:spPr>
        <a:xfrm flipV="1">
          <a:off x="2019300" y="9854326"/>
          <a:ext cx="889000" cy="3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140797</xdr:rowOff>
    </xdr:from>
    <xdr:ext cx="534377" cy="259045"/>
    <xdr:sp macro="" textlink="">
      <xdr:nvSpPr>
        <xdr:cNvPr id="122" name="テキスト ボックス 121"/>
        <xdr:cNvSpPr txBox="1"/>
      </xdr:nvSpPr>
      <xdr:spPr>
        <a:xfrm>
          <a:off x="2641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118028</xdr:rowOff>
    </xdr:from>
    <xdr:to>
      <xdr:col>10</xdr:col>
      <xdr:colOff>114300</xdr:colOff>
      <xdr:row>57</xdr:row>
      <xdr:rowOff>145081</xdr:rowOff>
    </xdr:to>
    <xdr:cxnSp macro="">
      <xdr:nvCxnSpPr>
        <xdr:cNvPr id="123" name="直線コネクタ 122"/>
        <xdr:cNvCxnSpPr/>
      </xdr:nvCxnSpPr>
      <xdr:spPr>
        <a:xfrm flipV="1">
          <a:off x="1130300" y="9890678"/>
          <a:ext cx="889000" cy="2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123314</xdr:rowOff>
    </xdr:from>
    <xdr:ext cx="534377" cy="259045"/>
    <xdr:sp macro="" textlink="">
      <xdr:nvSpPr>
        <xdr:cNvPr id="125" name="テキスト ボックス 124"/>
        <xdr:cNvSpPr txBox="1"/>
      </xdr:nvSpPr>
      <xdr:spPr>
        <a:xfrm>
          <a:off x="1752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161714</xdr:rowOff>
    </xdr:from>
    <xdr:ext cx="534377" cy="259045"/>
    <xdr:sp macro="" textlink="">
      <xdr:nvSpPr>
        <xdr:cNvPr id="127" name="テキスト ボックス 126"/>
        <xdr:cNvSpPr txBox="1"/>
      </xdr:nvSpPr>
      <xdr:spPr>
        <a:xfrm>
          <a:off x="863111" y="95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165060</xdr:rowOff>
    </xdr:from>
    <xdr:to>
      <xdr:col>24</xdr:col>
      <xdr:colOff>114300</xdr:colOff>
      <xdr:row>57</xdr:row>
      <xdr:rowOff>95210</xdr:rowOff>
    </xdr:to>
    <xdr:sp macro="" textlink="">
      <xdr:nvSpPr>
        <xdr:cNvPr id="133" name="楕円 132"/>
        <xdr:cNvSpPr/>
      </xdr:nvSpPr>
      <xdr:spPr>
        <a:xfrm>
          <a:off x="4584700" y="976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136442</xdr:rowOff>
    </xdr:from>
    <xdr:ext cx="534377" cy="259045"/>
    <xdr:sp macro="" textlink="">
      <xdr:nvSpPr>
        <xdr:cNvPr id="134" name="総務費該当値テキスト"/>
        <xdr:cNvSpPr txBox="1"/>
      </xdr:nvSpPr>
      <xdr:spPr>
        <a:xfrm>
          <a:off x="4686300" y="973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114563</xdr:rowOff>
    </xdr:from>
    <xdr:to>
      <xdr:col>20</xdr:col>
      <xdr:colOff>38100</xdr:colOff>
      <xdr:row>55</xdr:row>
      <xdr:rowOff>44713</xdr:rowOff>
    </xdr:to>
    <xdr:sp macro="" textlink="">
      <xdr:nvSpPr>
        <xdr:cNvPr id="135" name="楕円 134"/>
        <xdr:cNvSpPr/>
      </xdr:nvSpPr>
      <xdr:spPr>
        <a:xfrm>
          <a:off x="3746500" y="937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35840</xdr:rowOff>
    </xdr:from>
    <xdr:ext cx="599010" cy="259045"/>
    <xdr:sp macro="" textlink="">
      <xdr:nvSpPr>
        <xdr:cNvPr id="136" name="テキスト ボックス 135"/>
        <xdr:cNvSpPr txBox="1"/>
      </xdr:nvSpPr>
      <xdr:spPr>
        <a:xfrm>
          <a:off x="3497795" y="946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30876</xdr:rowOff>
    </xdr:from>
    <xdr:to>
      <xdr:col>15</xdr:col>
      <xdr:colOff>101600</xdr:colOff>
      <xdr:row>57</xdr:row>
      <xdr:rowOff>132476</xdr:rowOff>
    </xdr:to>
    <xdr:sp macro="" textlink="">
      <xdr:nvSpPr>
        <xdr:cNvPr id="137" name="楕円 136"/>
        <xdr:cNvSpPr/>
      </xdr:nvSpPr>
      <xdr:spPr>
        <a:xfrm>
          <a:off x="2857500" y="980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123603</xdr:rowOff>
    </xdr:from>
    <xdr:ext cx="534377" cy="259045"/>
    <xdr:sp macro="" textlink="">
      <xdr:nvSpPr>
        <xdr:cNvPr id="138" name="テキスト ボックス 137"/>
        <xdr:cNvSpPr txBox="1"/>
      </xdr:nvSpPr>
      <xdr:spPr>
        <a:xfrm>
          <a:off x="2641111" y="989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67228</xdr:rowOff>
    </xdr:from>
    <xdr:to>
      <xdr:col>10</xdr:col>
      <xdr:colOff>165100</xdr:colOff>
      <xdr:row>57</xdr:row>
      <xdr:rowOff>168828</xdr:rowOff>
    </xdr:to>
    <xdr:sp macro="" textlink="">
      <xdr:nvSpPr>
        <xdr:cNvPr id="139" name="楕円 138"/>
        <xdr:cNvSpPr/>
      </xdr:nvSpPr>
      <xdr:spPr>
        <a:xfrm>
          <a:off x="1968500" y="983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159955</xdr:rowOff>
    </xdr:from>
    <xdr:ext cx="534377" cy="259045"/>
    <xdr:sp macro="" textlink="">
      <xdr:nvSpPr>
        <xdr:cNvPr id="140" name="テキスト ボックス 139"/>
        <xdr:cNvSpPr txBox="1"/>
      </xdr:nvSpPr>
      <xdr:spPr>
        <a:xfrm>
          <a:off x="1752111" y="99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94281</xdr:rowOff>
    </xdr:from>
    <xdr:to>
      <xdr:col>6</xdr:col>
      <xdr:colOff>38100</xdr:colOff>
      <xdr:row>58</xdr:row>
      <xdr:rowOff>24431</xdr:rowOff>
    </xdr:to>
    <xdr:sp macro="" textlink="">
      <xdr:nvSpPr>
        <xdr:cNvPr id="141" name="楕円 140"/>
        <xdr:cNvSpPr/>
      </xdr:nvSpPr>
      <xdr:spPr>
        <a:xfrm>
          <a:off x="1079500" y="986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15558</xdr:rowOff>
    </xdr:from>
    <xdr:ext cx="534377" cy="259045"/>
    <xdr:sp macro="" textlink="">
      <xdr:nvSpPr>
        <xdr:cNvPr id="142" name="テキスト ボックス 141"/>
        <xdr:cNvSpPr txBox="1"/>
      </xdr:nvSpPr>
      <xdr:spPr>
        <a:xfrm>
          <a:off x="863111" y="995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141636</xdr:rowOff>
    </xdr:from>
    <xdr:to>
      <xdr:col>24</xdr:col>
      <xdr:colOff>62865</xdr:colOff>
      <xdr:row>79</xdr:row>
      <xdr:rowOff>122334</xdr:rowOff>
    </xdr:to>
    <xdr:cxnSp macro="">
      <xdr:nvCxnSpPr>
        <xdr:cNvPr id="167" name="直線コネクタ 166"/>
        <xdr:cNvCxnSpPr/>
      </xdr:nvCxnSpPr>
      <xdr:spPr>
        <a:xfrm flipV="1">
          <a:off x="4633595" y="12314586"/>
          <a:ext cx="1270" cy="135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126161</xdr:rowOff>
    </xdr:from>
    <xdr:ext cx="599010" cy="259045"/>
    <xdr:sp macro="" textlink="">
      <xdr:nvSpPr>
        <xdr:cNvPr id="168" name="民生費最小値テキスト"/>
        <xdr:cNvSpPr txBox="1"/>
      </xdr:nvSpPr>
      <xdr:spPr>
        <a:xfrm>
          <a:off x="4686300" y="1367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122334</xdr:rowOff>
    </xdr:from>
    <xdr:to>
      <xdr:col>24</xdr:col>
      <xdr:colOff>152400</xdr:colOff>
      <xdr:row>79</xdr:row>
      <xdr:rowOff>122334</xdr:rowOff>
    </xdr:to>
    <xdr:cxnSp macro="">
      <xdr:nvCxnSpPr>
        <xdr:cNvPr id="169" name="直線コネクタ 168"/>
        <xdr:cNvCxnSpPr/>
      </xdr:nvCxnSpPr>
      <xdr:spPr>
        <a:xfrm>
          <a:off x="4546600" y="1366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88313</xdr:rowOff>
    </xdr:from>
    <xdr:ext cx="599010" cy="259045"/>
    <xdr:sp macro="" textlink="">
      <xdr:nvSpPr>
        <xdr:cNvPr id="170" name="民生費最大値テキスト"/>
        <xdr:cNvSpPr txBox="1"/>
      </xdr:nvSpPr>
      <xdr:spPr>
        <a:xfrm>
          <a:off x="4686300" y="1208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141636</xdr:rowOff>
    </xdr:from>
    <xdr:to>
      <xdr:col>24</xdr:col>
      <xdr:colOff>152400</xdr:colOff>
      <xdr:row>71</xdr:row>
      <xdr:rowOff>141636</xdr:rowOff>
    </xdr:to>
    <xdr:cxnSp macro="">
      <xdr:nvCxnSpPr>
        <xdr:cNvPr id="171" name="直線コネクタ 170"/>
        <xdr:cNvCxnSpPr/>
      </xdr:nvCxnSpPr>
      <xdr:spPr>
        <a:xfrm>
          <a:off x="4546600" y="123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2677</xdr:rowOff>
    </xdr:from>
    <xdr:to>
      <xdr:col>24</xdr:col>
      <xdr:colOff>63500</xdr:colOff>
      <xdr:row>77</xdr:row>
      <xdr:rowOff>35573</xdr:rowOff>
    </xdr:to>
    <xdr:cxnSp macro="">
      <xdr:nvCxnSpPr>
        <xdr:cNvPr id="172" name="直線コネクタ 171"/>
        <xdr:cNvCxnSpPr/>
      </xdr:nvCxnSpPr>
      <xdr:spPr>
        <a:xfrm flipV="1">
          <a:off x="3797300" y="13032877"/>
          <a:ext cx="838200" cy="20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100657</xdr:rowOff>
    </xdr:from>
    <xdr:ext cx="599010" cy="259045"/>
    <xdr:sp macro="" textlink="">
      <xdr:nvSpPr>
        <xdr:cNvPr id="173" name="民生費平均値テキスト"/>
        <xdr:cNvSpPr txBox="1"/>
      </xdr:nvSpPr>
      <xdr:spPr>
        <a:xfrm>
          <a:off x="4686300" y="131308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122230</xdr:rowOff>
    </xdr:from>
    <xdr:to>
      <xdr:col>24</xdr:col>
      <xdr:colOff>114300</xdr:colOff>
      <xdr:row>77</xdr:row>
      <xdr:rowOff>52380</xdr:rowOff>
    </xdr:to>
    <xdr:sp macro="" textlink="">
      <xdr:nvSpPr>
        <xdr:cNvPr id="174" name="フローチャート: 判断 173"/>
        <xdr:cNvSpPr/>
      </xdr:nvSpPr>
      <xdr:spPr>
        <a:xfrm>
          <a:off x="45847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35573</xdr:rowOff>
    </xdr:from>
    <xdr:to>
      <xdr:col>19</xdr:col>
      <xdr:colOff>177800</xdr:colOff>
      <xdr:row>77</xdr:row>
      <xdr:rowOff>88204</xdr:rowOff>
    </xdr:to>
    <xdr:cxnSp macro="">
      <xdr:nvCxnSpPr>
        <xdr:cNvPr id="175" name="直線コネクタ 174"/>
        <xdr:cNvCxnSpPr/>
      </xdr:nvCxnSpPr>
      <xdr:spPr>
        <a:xfrm flipV="1">
          <a:off x="2908300" y="13237223"/>
          <a:ext cx="889000" cy="5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26386</xdr:rowOff>
    </xdr:from>
    <xdr:to>
      <xdr:col>20</xdr:col>
      <xdr:colOff>38100</xdr:colOff>
      <xdr:row>78</xdr:row>
      <xdr:rowOff>127986</xdr:rowOff>
    </xdr:to>
    <xdr:sp macro="" textlink="">
      <xdr:nvSpPr>
        <xdr:cNvPr id="176" name="フローチャート: 判断 175"/>
        <xdr:cNvSpPr/>
      </xdr:nvSpPr>
      <xdr:spPr>
        <a:xfrm>
          <a:off x="3746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119113</xdr:rowOff>
    </xdr:from>
    <xdr:ext cx="599010" cy="259045"/>
    <xdr:sp macro="" textlink="">
      <xdr:nvSpPr>
        <xdr:cNvPr id="177" name="テキスト ボックス 176"/>
        <xdr:cNvSpPr txBox="1"/>
      </xdr:nvSpPr>
      <xdr:spPr>
        <a:xfrm>
          <a:off x="3497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88204</xdr:rowOff>
    </xdr:from>
    <xdr:to>
      <xdr:col>15</xdr:col>
      <xdr:colOff>50800</xdr:colOff>
      <xdr:row>77</xdr:row>
      <xdr:rowOff>130023</xdr:rowOff>
    </xdr:to>
    <xdr:cxnSp macro="">
      <xdr:nvCxnSpPr>
        <xdr:cNvPr id="178" name="直線コネクタ 177"/>
        <xdr:cNvCxnSpPr/>
      </xdr:nvCxnSpPr>
      <xdr:spPr>
        <a:xfrm flipV="1">
          <a:off x="2019300" y="13289854"/>
          <a:ext cx="889000" cy="4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42135</xdr:rowOff>
    </xdr:from>
    <xdr:to>
      <xdr:col>15</xdr:col>
      <xdr:colOff>101600</xdr:colOff>
      <xdr:row>78</xdr:row>
      <xdr:rowOff>143735</xdr:rowOff>
    </xdr:to>
    <xdr:sp macro="" textlink="">
      <xdr:nvSpPr>
        <xdr:cNvPr id="179" name="フローチャート: 判断 178"/>
        <xdr:cNvSpPr/>
      </xdr:nvSpPr>
      <xdr:spPr>
        <a:xfrm>
          <a:off x="2857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134862</xdr:rowOff>
    </xdr:from>
    <xdr:ext cx="599010" cy="259045"/>
    <xdr:sp macro="" textlink="">
      <xdr:nvSpPr>
        <xdr:cNvPr id="180" name="テキスト ボックス 179"/>
        <xdr:cNvSpPr txBox="1"/>
      </xdr:nvSpPr>
      <xdr:spPr>
        <a:xfrm>
          <a:off x="2608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115393</xdr:rowOff>
    </xdr:from>
    <xdr:to>
      <xdr:col>10</xdr:col>
      <xdr:colOff>114300</xdr:colOff>
      <xdr:row>77</xdr:row>
      <xdr:rowOff>130023</xdr:rowOff>
    </xdr:to>
    <xdr:cxnSp macro="">
      <xdr:nvCxnSpPr>
        <xdr:cNvPr id="181" name="直線コネクタ 180"/>
        <xdr:cNvCxnSpPr/>
      </xdr:nvCxnSpPr>
      <xdr:spPr>
        <a:xfrm>
          <a:off x="1130300" y="13317043"/>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95362</xdr:rowOff>
    </xdr:from>
    <xdr:to>
      <xdr:col>10</xdr:col>
      <xdr:colOff>165100</xdr:colOff>
      <xdr:row>79</xdr:row>
      <xdr:rowOff>25512</xdr:rowOff>
    </xdr:to>
    <xdr:sp macro="" textlink="">
      <xdr:nvSpPr>
        <xdr:cNvPr id="182" name="フローチャート: 判断 181"/>
        <xdr:cNvSpPr/>
      </xdr:nvSpPr>
      <xdr:spPr>
        <a:xfrm>
          <a:off x="1968500" y="134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16639</xdr:rowOff>
    </xdr:from>
    <xdr:ext cx="599010" cy="259045"/>
    <xdr:sp macro="" textlink="">
      <xdr:nvSpPr>
        <xdr:cNvPr id="183" name="テキスト ボックス 182"/>
        <xdr:cNvSpPr txBox="1"/>
      </xdr:nvSpPr>
      <xdr:spPr>
        <a:xfrm>
          <a:off x="1719795" y="135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97351</xdr:rowOff>
    </xdr:from>
    <xdr:to>
      <xdr:col>6</xdr:col>
      <xdr:colOff>38100</xdr:colOff>
      <xdr:row>79</xdr:row>
      <xdr:rowOff>27501</xdr:rowOff>
    </xdr:to>
    <xdr:sp macro="" textlink="">
      <xdr:nvSpPr>
        <xdr:cNvPr id="184" name="フローチャート: 判断 183"/>
        <xdr:cNvSpPr/>
      </xdr:nvSpPr>
      <xdr:spPr>
        <a:xfrm>
          <a:off x="1079500" y="134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18628</xdr:rowOff>
    </xdr:from>
    <xdr:ext cx="599010" cy="259045"/>
    <xdr:sp macro="" textlink="">
      <xdr:nvSpPr>
        <xdr:cNvPr id="185" name="テキスト ボックス 184"/>
        <xdr:cNvSpPr txBox="1"/>
      </xdr:nvSpPr>
      <xdr:spPr>
        <a:xfrm>
          <a:off x="830795" y="1356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123327</xdr:rowOff>
    </xdr:from>
    <xdr:to>
      <xdr:col>24</xdr:col>
      <xdr:colOff>114300</xdr:colOff>
      <xdr:row>76</xdr:row>
      <xdr:rowOff>53477</xdr:rowOff>
    </xdr:to>
    <xdr:sp macro="" textlink="">
      <xdr:nvSpPr>
        <xdr:cNvPr id="191" name="楕円 190"/>
        <xdr:cNvSpPr/>
      </xdr:nvSpPr>
      <xdr:spPr>
        <a:xfrm>
          <a:off x="4584700" y="1298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146204</xdr:rowOff>
    </xdr:from>
    <xdr:ext cx="599010" cy="259045"/>
    <xdr:sp macro="" textlink="">
      <xdr:nvSpPr>
        <xdr:cNvPr id="192" name="民生費該当値テキスト"/>
        <xdr:cNvSpPr txBox="1"/>
      </xdr:nvSpPr>
      <xdr:spPr>
        <a:xfrm>
          <a:off x="4686300" y="1283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156223</xdr:rowOff>
    </xdr:from>
    <xdr:to>
      <xdr:col>20</xdr:col>
      <xdr:colOff>38100</xdr:colOff>
      <xdr:row>77</xdr:row>
      <xdr:rowOff>86373</xdr:rowOff>
    </xdr:to>
    <xdr:sp macro="" textlink="">
      <xdr:nvSpPr>
        <xdr:cNvPr id="193" name="楕円 192"/>
        <xdr:cNvSpPr/>
      </xdr:nvSpPr>
      <xdr:spPr>
        <a:xfrm>
          <a:off x="3746500" y="131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102900</xdr:rowOff>
    </xdr:from>
    <xdr:ext cx="599010" cy="259045"/>
    <xdr:sp macro="" textlink="">
      <xdr:nvSpPr>
        <xdr:cNvPr id="194" name="テキスト ボックス 193"/>
        <xdr:cNvSpPr txBox="1"/>
      </xdr:nvSpPr>
      <xdr:spPr>
        <a:xfrm>
          <a:off x="3497795" y="129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37404</xdr:rowOff>
    </xdr:from>
    <xdr:to>
      <xdr:col>15</xdr:col>
      <xdr:colOff>101600</xdr:colOff>
      <xdr:row>77</xdr:row>
      <xdr:rowOff>139004</xdr:rowOff>
    </xdr:to>
    <xdr:sp macro="" textlink="">
      <xdr:nvSpPr>
        <xdr:cNvPr id="195" name="楕円 194"/>
        <xdr:cNvSpPr/>
      </xdr:nvSpPr>
      <xdr:spPr>
        <a:xfrm>
          <a:off x="2857500" y="1323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155531</xdr:rowOff>
    </xdr:from>
    <xdr:ext cx="599010" cy="259045"/>
    <xdr:sp macro="" textlink="">
      <xdr:nvSpPr>
        <xdr:cNvPr id="196" name="テキスト ボックス 195"/>
        <xdr:cNvSpPr txBox="1"/>
      </xdr:nvSpPr>
      <xdr:spPr>
        <a:xfrm>
          <a:off x="2608795" y="1301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79223</xdr:rowOff>
    </xdr:from>
    <xdr:to>
      <xdr:col>10</xdr:col>
      <xdr:colOff>165100</xdr:colOff>
      <xdr:row>78</xdr:row>
      <xdr:rowOff>9373</xdr:rowOff>
    </xdr:to>
    <xdr:sp macro="" textlink="">
      <xdr:nvSpPr>
        <xdr:cNvPr id="197" name="楕円 196"/>
        <xdr:cNvSpPr/>
      </xdr:nvSpPr>
      <xdr:spPr>
        <a:xfrm>
          <a:off x="1968500" y="132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25900</xdr:rowOff>
    </xdr:from>
    <xdr:ext cx="599010" cy="259045"/>
    <xdr:sp macro="" textlink="">
      <xdr:nvSpPr>
        <xdr:cNvPr id="198" name="テキスト ボックス 197"/>
        <xdr:cNvSpPr txBox="1"/>
      </xdr:nvSpPr>
      <xdr:spPr>
        <a:xfrm>
          <a:off x="1719795" y="1305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64593</xdr:rowOff>
    </xdr:from>
    <xdr:to>
      <xdr:col>6</xdr:col>
      <xdr:colOff>38100</xdr:colOff>
      <xdr:row>77</xdr:row>
      <xdr:rowOff>166193</xdr:rowOff>
    </xdr:to>
    <xdr:sp macro="" textlink="">
      <xdr:nvSpPr>
        <xdr:cNvPr id="199" name="楕円 198"/>
        <xdr:cNvSpPr/>
      </xdr:nvSpPr>
      <xdr:spPr>
        <a:xfrm>
          <a:off x="1079500" y="132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11270</xdr:rowOff>
    </xdr:from>
    <xdr:ext cx="599010" cy="259045"/>
    <xdr:sp macro="" textlink="">
      <xdr:nvSpPr>
        <xdr:cNvPr id="200" name="テキスト ボックス 199"/>
        <xdr:cNvSpPr txBox="1"/>
      </xdr:nvSpPr>
      <xdr:spPr>
        <a:xfrm>
          <a:off x="830795" y="1304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3" name="直線コネクタ 222"/>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4" name="衛生費最小値テキスト"/>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5" name="直線コネクタ 224"/>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6" name="衛生費最大値テキスト"/>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7" name="直線コネクタ 226"/>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6769</xdr:rowOff>
    </xdr:from>
    <xdr:to>
      <xdr:col>24</xdr:col>
      <xdr:colOff>63500</xdr:colOff>
      <xdr:row>96</xdr:row>
      <xdr:rowOff>163086</xdr:rowOff>
    </xdr:to>
    <xdr:cxnSp macro="">
      <xdr:nvCxnSpPr>
        <xdr:cNvPr id="228" name="直線コネクタ 227"/>
        <xdr:cNvCxnSpPr/>
      </xdr:nvCxnSpPr>
      <xdr:spPr>
        <a:xfrm flipV="1">
          <a:off x="3797300" y="16294519"/>
          <a:ext cx="838200" cy="32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98280</xdr:rowOff>
    </xdr:from>
    <xdr:ext cx="534377" cy="259045"/>
    <xdr:sp macro="" textlink="">
      <xdr:nvSpPr>
        <xdr:cNvPr id="229" name="衛生費平均値テキスト"/>
        <xdr:cNvSpPr txBox="1"/>
      </xdr:nvSpPr>
      <xdr:spPr>
        <a:xfrm>
          <a:off x="4686300" y="16386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0" name="フローチャート: 判断 229"/>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163086</xdr:rowOff>
    </xdr:from>
    <xdr:to>
      <xdr:col>19</xdr:col>
      <xdr:colOff>177800</xdr:colOff>
      <xdr:row>97</xdr:row>
      <xdr:rowOff>31755</xdr:rowOff>
    </xdr:to>
    <xdr:cxnSp macro="">
      <xdr:nvCxnSpPr>
        <xdr:cNvPr id="231" name="直線コネクタ 230"/>
        <xdr:cNvCxnSpPr/>
      </xdr:nvCxnSpPr>
      <xdr:spPr>
        <a:xfrm flipV="1">
          <a:off x="2908300" y="16622286"/>
          <a:ext cx="8890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2" name="フローチャート: 判断 231"/>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41724</xdr:rowOff>
    </xdr:from>
    <xdr:ext cx="534377" cy="259045"/>
    <xdr:sp macro="" textlink="">
      <xdr:nvSpPr>
        <xdr:cNvPr id="233" name="テキスト ボックス 232"/>
        <xdr:cNvSpPr txBox="1"/>
      </xdr:nvSpPr>
      <xdr:spPr>
        <a:xfrm>
          <a:off x="3530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31755</xdr:rowOff>
    </xdr:from>
    <xdr:to>
      <xdr:col>15</xdr:col>
      <xdr:colOff>50800</xdr:colOff>
      <xdr:row>97</xdr:row>
      <xdr:rowOff>91762</xdr:rowOff>
    </xdr:to>
    <xdr:cxnSp macro="">
      <xdr:nvCxnSpPr>
        <xdr:cNvPr id="234" name="直線コネクタ 233"/>
        <xdr:cNvCxnSpPr/>
      </xdr:nvCxnSpPr>
      <xdr:spPr>
        <a:xfrm flipV="1">
          <a:off x="2019300" y="16662405"/>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5" name="フローチャート: 判断 234"/>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91789</xdr:rowOff>
    </xdr:from>
    <xdr:ext cx="534377" cy="259045"/>
    <xdr:sp macro="" textlink="">
      <xdr:nvSpPr>
        <xdr:cNvPr id="236" name="テキスト ボックス 235"/>
        <xdr:cNvSpPr txBox="1"/>
      </xdr:nvSpPr>
      <xdr:spPr>
        <a:xfrm>
          <a:off x="2641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91762</xdr:rowOff>
    </xdr:from>
    <xdr:to>
      <xdr:col>10</xdr:col>
      <xdr:colOff>114300</xdr:colOff>
      <xdr:row>97</xdr:row>
      <xdr:rowOff>98506</xdr:rowOff>
    </xdr:to>
    <xdr:cxnSp macro="">
      <xdr:nvCxnSpPr>
        <xdr:cNvPr id="237" name="直線コネクタ 236"/>
        <xdr:cNvCxnSpPr/>
      </xdr:nvCxnSpPr>
      <xdr:spPr>
        <a:xfrm flipV="1">
          <a:off x="1130300" y="16722412"/>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38" name="フローチャート: 判断 237"/>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27484</xdr:rowOff>
    </xdr:from>
    <xdr:ext cx="534377" cy="259045"/>
    <xdr:sp macro="" textlink="">
      <xdr:nvSpPr>
        <xdr:cNvPr id="239" name="テキスト ボックス 238"/>
        <xdr:cNvSpPr txBox="1"/>
      </xdr:nvSpPr>
      <xdr:spPr>
        <a:xfrm>
          <a:off x="1752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0" name="フローチャート: 判断 239"/>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78348</xdr:rowOff>
    </xdr:from>
    <xdr:ext cx="534377" cy="259045"/>
    <xdr:sp macro="" textlink="">
      <xdr:nvSpPr>
        <xdr:cNvPr id="241" name="テキスト ボックス 240"/>
        <xdr:cNvSpPr txBox="1"/>
      </xdr:nvSpPr>
      <xdr:spPr>
        <a:xfrm>
          <a:off x="863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127419</xdr:rowOff>
    </xdr:from>
    <xdr:to>
      <xdr:col>24</xdr:col>
      <xdr:colOff>114300</xdr:colOff>
      <xdr:row>95</xdr:row>
      <xdr:rowOff>57569</xdr:rowOff>
    </xdr:to>
    <xdr:sp macro="" textlink="">
      <xdr:nvSpPr>
        <xdr:cNvPr id="247" name="楕円 246"/>
        <xdr:cNvSpPr/>
      </xdr:nvSpPr>
      <xdr:spPr>
        <a:xfrm>
          <a:off x="4584700" y="162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150296</xdr:rowOff>
    </xdr:from>
    <xdr:ext cx="534377" cy="259045"/>
    <xdr:sp macro="" textlink="">
      <xdr:nvSpPr>
        <xdr:cNvPr id="248" name="衛生費該当値テキスト"/>
        <xdr:cNvSpPr txBox="1"/>
      </xdr:nvSpPr>
      <xdr:spPr>
        <a:xfrm>
          <a:off x="4686300" y="160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112286</xdr:rowOff>
    </xdr:from>
    <xdr:to>
      <xdr:col>20</xdr:col>
      <xdr:colOff>38100</xdr:colOff>
      <xdr:row>97</xdr:row>
      <xdr:rowOff>42436</xdr:rowOff>
    </xdr:to>
    <xdr:sp macro="" textlink="">
      <xdr:nvSpPr>
        <xdr:cNvPr id="249" name="楕円 248"/>
        <xdr:cNvSpPr/>
      </xdr:nvSpPr>
      <xdr:spPr>
        <a:xfrm>
          <a:off x="3746500" y="165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58963</xdr:rowOff>
    </xdr:from>
    <xdr:ext cx="534377" cy="259045"/>
    <xdr:sp macro="" textlink="">
      <xdr:nvSpPr>
        <xdr:cNvPr id="250" name="テキスト ボックス 249"/>
        <xdr:cNvSpPr txBox="1"/>
      </xdr:nvSpPr>
      <xdr:spPr>
        <a:xfrm>
          <a:off x="3530111" y="163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152405</xdr:rowOff>
    </xdr:from>
    <xdr:to>
      <xdr:col>15</xdr:col>
      <xdr:colOff>101600</xdr:colOff>
      <xdr:row>97</xdr:row>
      <xdr:rowOff>82555</xdr:rowOff>
    </xdr:to>
    <xdr:sp macro="" textlink="">
      <xdr:nvSpPr>
        <xdr:cNvPr id="251" name="楕円 250"/>
        <xdr:cNvSpPr/>
      </xdr:nvSpPr>
      <xdr:spPr>
        <a:xfrm>
          <a:off x="2857500" y="1661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73682</xdr:rowOff>
    </xdr:from>
    <xdr:ext cx="534377" cy="259045"/>
    <xdr:sp macro="" textlink="">
      <xdr:nvSpPr>
        <xdr:cNvPr id="252" name="テキスト ボックス 251"/>
        <xdr:cNvSpPr txBox="1"/>
      </xdr:nvSpPr>
      <xdr:spPr>
        <a:xfrm>
          <a:off x="2641111" y="1670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40962</xdr:rowOff>
    </xdr:from>
    <xdr:to>
      <xdr:col>10</xdr:col>
      <xdr:colOff>165100</xdr:colOff>
      <xdr:row>97</xdr:row>
      <xdr:rowOff>142562</xdr:rowOff>
    </xdr:to>
    <xdr:sp macro="" textlink="">
      <xdr:nvSpPr>
        <xdr:cNvPr id="253" name="楕円 252"/>
        <xdr:cNvSpPr/>
      </xdr:nvSpPr>
      <xdr:spPr>
        <a:xfrm>
          <a:off x="1968500" y="1667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133689</xdr:rowOff>
    </xdr:from>
    <xdr:ext cx="534377" cy="259045"/>
    <xdr:sp macro="" textlink="">
      <xdr:nvSpPr>
        <xdr:cNvPr id="254" name="テキスト ボックス 253"/>
        <xdr:cNvSpPr txBox="1"/>
      </xdr:nvSpPr>
      <xdr:spPr>
        <a:xfrm>
          <a:off x="1752111" y="1676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47706</xdr:rowOff>
    </xdr:from>
    <xdr:to>
      <xdr:col>6</xdr:col>
      <xdr:colOff>38100</xdr:colOff>
      <xdr:row>97</xdr:row>
      <xdr:rowOff>149306</xdr:rowOff>
    </xdr:to>
    <xdr:sp macro="" textlink="">
      <xdr:nvSpPr>
        <xdr:cNvPr id="255" name="楕円 254"/>
        <xdr:cNvSpPr/>
      </xdr:nvSpPr>
      <xdr:spPr>
        <a:xfrm>
          <a:off x="1079500" y="1667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140433</xdr:rowOff>
    </xdr:from>
    <xdr:ext cx="534377" cy="259045"/>
    <xdr:sp macro="" textlink="">
      <xdr:nvSpPr>
        <xdr:cNvPr id="256" name="テキスト ボックス 255"/>
        <xdr:cNvSpPr txBox="1"/>
      </xdr:nvSpPr>
      <xdr:spPr>
        <a:xfrm>
          <a:off x="863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8" name="直線コネクタ 277"/>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1" name="労働費最大値テキスト"/>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2" name="直線コネクタ 281"/>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24486</xdr:rowOff>
    </xdr:from>
    <xdr:to>
      <xdr:col>55</xdr:col>
      <xdr:colOff>0</xdr:colOff>
      <xdr:row>30</xdr:row>
      <xdr:rowOff>25400</xdr:rowOff>
    </xdr:to>
    <xdr:cxnSp macro="">
      <xdr:nvCxnSpPr>
        <xdr:cNvPr id="283" name="直線コネクタ 282"/>
        <xdr:cNvCxnSpPr/>
      </xdr:nvCxnSpPr>
      <xdr:spPr>
        <a:xfrm>
          <a:off x="9639300" y="516798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60012</xdr:rowOff>
    </xdr:from>
    <xdr:ext cx="378565" cy="259045"/>
    <xdr:sp macro="" textlink="">
      <xdr:nvSpPr>
        <xdr:cNvPr id="284" name="労働費平均値テキスト"/>
        <xdr:cNvSpPr txBox="1"/>
      </xdr:nvSpPr>
      <xdr:spPr>
        <a:xfrm>
          <a:off x="10528300" y="62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5" name="フローチャート: 判断 284"/>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15342</xdr:rowOff>
    </xdr:from>
    <xdr:to>
      <xdr:col>50</xdr:col>
      <xdr:colOff>114300</xdr:colOff>
      <xdr:row>30</xdr:row>
      <xdr:rowOff>24486</xdr:rowOff>
    </xdr:to>
    <xdr:cxnSp macro="">
      <xdr:nvCxnSpPr>
        <xdr:cNvPr id="286" name="直線コネクタ 285"/>
        <xdr:cNvCxnSpPr/>
      </xdr:nvCxnSpPr>
      <xdr:spPr>
        <a:xfrm>
          <a:off x="8750300" y="515884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7" name="フローチャート: 判断 286"/>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1947</xdr:rowOff>
    </xdr:from>
    <xdr:ext cx="378565" cy="259045"/>
    <xdr:sp macro="" textlink="">
      <xdr:nvSpPr>
        <xdr:cNvPr id="288" name="テキスト ボックス 287"/>
        <xdr:cNvSpPr txBox="1"/>
      </xdr:nvSpPr>
      <xdr:spPr>
        <a:xfrm>
          <a:off x="9450017" y="634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15342</xdr:rowOff>
    </xdr:from>
    <xdr:to>
      <xdr:col>45</xdr:col>
      <xdr:colOff>177800</xdr:colOff>
      <xdr:row>30</xdr:row>
      <xdr:rowOff>61976</xdr:rowOff>
    </xdr:to>
    <xdr:cxnSp macro="">
      <xdr:nvCxnSpPr>
        <xdr:cNvPr id="289" name="直線コネクタ 288"/>
        <xdr:cNvCxnSpPr/>
      </xdr:nvCxnSpPr>
      <xdr:spPr>
        <a:xfrm flipV="1">
          <a:off x="7861300" y="5158842"/>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90" name="フローチャート: 判断 289"/>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155567</xdr:rowOff>
    </xdr:from>
    <xdr:ext cx="378565" cy="259045"/>
    <xdr:sp macro="" textlink="">
      <xdr:nvSpPr>
        <xdr:cNvPr id="291" name="テキスト ボックス 290"/>
        <xdr:cNvSpPr txBox="1"/>
      </xdr:nvSpPr>
      <xdr:spPr>
        <a:xfrm>
          <a:off x="8561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58319</xdr:rowOff>
    </xdr:from>
    <xdr:to>
      <xdr:col>41</xdr:col>
      <xdr:colOff>50800</xdr:colOff>
      <xdr:row>30</xdr:row>
      <xdr:rowOff>61976</xdr:rowOff>
    </xdr:to>
    <xdr:cxnSp macro="">
      <xdr:nvCxnSpPr>
        <xdr:cNvPr id="292" name="直線コネクタ 291"/>
        <xdr:cNvCxnSpPr/>
      </xdr:nvCxnSpPr>
      <xdr:spPr>
        <a:xfrm>
          <a:off x="6972300" y="520181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93" name="フローチャート: 判断 292"/>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144594</xdr:rowOff>
    </xdr:from>
    <xdr:ext cx="378565" cy="259045"/>
    <xdr:sp macro="" textlink="">
      <xdr:nvSpPr>
        <xdr:cNvPr id="294" name="テキスト ボックス 293"/>
        <xdr:cNvSpPr txBox="1"/>
      </xdr:nvSpPr>
      <xdr:spPr>
        <a:xfrm>
          <a:off x="7672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5" name="フローチャート: 判断 294"/>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89273</xdr:rowOff>
    </xdr:from>
    <xdr:ext cx="378565" cy="259045"/>
    <xdr:sp macro="" textlink="">
      <xdr:nvSpPr>
        <xdr:cNvPr id="296" name="テキスト ボックス 295"/>
        <xdr:cNvSpPr txBox="1"/>
      </xdr:nvSpPr>
      <xdr:spPr>
        <a:xfrm>
          <a:off x="6783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146050</xdr:rowOff>
    </xdr:from>
    <xdr:to>
      <xdr:col>55</xdr:col>
      <xdr:colOff>50800</xdr:colOff>
      <xdr:row>30</xdr:row>
      <xdr:rowOff>76200</xdr:rowOff>
    </xdr:to>
    <xdr:sp macro="" textlink="">
      <xdr:nvSpPr>
        <xdr:cNvPr id="302" name="楕円 301"/>
        <xdr:cNvSpPr/>
      </xdr:nvSpPr>
      <xdr:spPr>
        <a:xfrm>
          <a:off x="10426700" y="51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99077</xdr:rowOff>
    </xdr:from>
    <xdr:ext cx="469744" cy="259045"/>
    <xdr:sp macro="" textlink="">
      <xdr:nvSpPr>
        <xdr:cNvPr id="303" name="労働費該当値テキスト"/>
        <xdr:cNvSpPr txBox="1"/>
      </xdr:nvSpPr>
      <xdr:spPr>
        <a:xfrm>
          <a:off x="10528300" y="507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145136</xdr:rowOff>
    </xdr:from>
    <xdr:to>
      <xdr:col>50</xdr:col>
      <xdr:colOff>165100</xdr:colOff>
      <xdr:row>30</xdr:row>
      <xdr:rowOff>75286</xdr:rowOff>
    </xdr:to>
    <xdr:sp macro="" textlink="">
      <xdr:nvSpPr>
        <xdr:cNvPr id="304" name="楕円 303"/>
        <xdr:cNvSpPr/>
      </xdr:nvSpPr>
      <xdr:spPr>
        <a:xfrm>
          <a:off x="9588500" y="5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91813</xdr:rowOff>
    </xdr:from>
    <xdr:ext cx="469744" cy="259045"/>
    <xdr:sp macro="" textlink="">
      <xdr:nvSpPr>
        <xdr:cNvPr id="305" name="テキスト ボックス 304"/>
        <xdr:cNvSpPr txBox="1"/>
      </xdr:nvSpPr>
      <xdr:spPr>
        <a:xfrm>
          <a:off x="9404428" y="48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135992</xdr:rowOff>
    </xdr:from>
    <xdr:to>
      <xdr:col>46</xdr:col>
      <xdr:colOff>38100</xdr:colOff>
      <xdr:row>30</xdr:row>
      <xdr:rowOff>66142</xdr:rowOff>
    </xdr:to>
    <xdr:sp macro="" textlink="">
      <xdr:nvSpPr>
        <xdr:cNvPr id="306" name="楕円 305"/>
        <xdr:cNvSpPr/>
      </xdr:nvSpPr>
      <xdr:spPr>
        <a:xfrm>
          <a:off x="8699500" y="510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82669</xdr:rowOff>
    </xdr:from>
    <xdr:ext cx="469744" cy="259045"/>
    <xdr:sp macro="" textlink="">
      <xdr:nvSpPr>
        <xdr:cNvPr id="307" name="テキスト ボックス 306"/>
        <xdr:cNvSpPr txBox="1"/>
      </xdr:nvSpPr>
      <xdr:spPr>
        <a:xfrm>
          <a:off x="8515428" y="488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11176</xdr:rowOff>
    </xdr:from>
    <xdr:to>
      <xdr:col>41</xdr:col>
      <xdr:colOff>101600</xdr:colOff>
      <xdr:row>30</xdr:row>
      <xdr:rowOff>112776</xdr:rowOff>
    </xdr:to>
    <xdr:sp macro="" textlink="">
      <xdr:nvSpPr>
        <xdr:cNvPr id="308" name="楕円 307"/>
        <xdr:cNvSpPr/>
      </xdr:nvSpPr>
      <xdr:spPr>
        <a:xfrm>
          <a:off x="7810500" y="515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129303</xdr:rowOff>
    </xdr:from>
    <xdr:ext cx="469744" cy="259045"/>
    <xdr:sp macro="" textlink="">
      <xdr:nvSpPr>
        <xdr:cNvPr id="309" name="テキスト ボックス 308"/>
        <xdr:cNvSpPr txBox="1"/>
      </xdr:nvSpPr>
      <xdr:spPr>
        <a:xfrm>
          <a:off x="7626428" y="492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7519</xdr:rowOff>
    </xdr:from>
    <xdr:to>
      <xdr:col>36</xdr:col>
      <xdr:colOff>165100</xdr:colOff>
      <xdr:row>30</xdr:row>
      <xdr:rowOff>109119</xdr:rowOff>
    </xdr:to>
    <xdr:sp macro="" textlink="">
      <xdr:nvSpPr>
        <xdr:cNvPr id="310" name="楕円 309"/>
        <xdr:cNvSpPr/>
      </xdr:nvSpPr>
      <xdr:spPr>
        <a:xfrm>
          <a:off x="6921500" y="515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125646</xdr:rowOff>
    </xdr:from>
    <xdr:ext cx="469744" cy="259045"/>
    <xdr:sp macro="" textlink="">
      <xdr:nvSpPr>
        <xdr:cNvPr id="311" name="テキスト ボックス 310"/>
        <xdr:cNvSpPr txBox="1"/>
      </xdr:nvSpPr>
      <xdr:spPr>
        <a:xfrm>
          <a:off x="6737428" y="492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5" name="テキスト ボックス 32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7" name="テキスト ボックス 32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9" name="テキスト ボックス 32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1" name="テキスト ボックス 33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3" name="直線コネクタ 332"/>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4"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5" name="直線コネクタ 334"/>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6" name="農林水産業費最大値テキスト"/>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7" name="直線コネクタ 336"/>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119583</xdr:rowOff>
    </xdr:from>
    <xdr:to>
      <xdr:col>55</xdr:col>
      <xdr:colOff>0</xdr:colOff>
      <xdr:row>58</xdr:row>
      <xdr:rowOff>121138</xdr:rowOff>
    </xdr:to>
    <xdr:cxnSp macro="">
      <xdr:nvCxnSpPr>
        <xdr:cNvPr id="338" name="直線コネクタ 337"/>
        <xdr:cNvCxnSpPr/>
      </xdr:nvCxnSpPr>
      <xdr:spPr>
        <a:xfrm flipV="1">
          <a:off x="9639300" y="10063683"/>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89695</xdr:rowOff>
    </xdr:from>
    <xdr:ext cx="469744" cy="259045"/>
    <xdr:sp macro="" textlink="">
      <xdr:nvSpPr>
        <xdr:cNvPr id="339" name="農林水産業費平均値テキスト"/>
        <xdr:cNvSpPr txBox="1"/>
      </xdr:nvSpPr>
      <xdr:spPr>
        <a:xfrm>
          <a:off x="10528300" y="9690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0" name="フローチャート: 判断 339"/>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121138</xdr:rowOff>
    </xdr:from>
    <xdr:to>
      <xdr:col>50</xdr:col>
      <xdr:colOff>114300</xdr:colOff>
      <xdr:row>58</xdr:row>
      <xdr:rowOff>121641</xdr:rowOff>
    </xdr:to>
    <xdr:cxnSp macro="">
      <xdr:nvCxnSpPr>
        <xdr:cNvPr id="341" name="直線コネクタ 340"/>
        <xdr:cNvCxnSpPr/>
      </xdr:nvCxnSpPr>
      <xdr:spPr>
        <a:xfrm flipV="1">
          <a:off x="8750300" y="10065238"/>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2" name="フローチャート: 判断 341"/>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12626</xdr:rowOff>
    </xdr:from>
    <xdr:ext cx="469744" cy="259045"/>
    <xdr:sp macro="" textlink="">
      <xdr:nvSpPr>
        <xdr:cNvPr id="343" name="テキスト ボックス 342"/>
        <xdr:cNvSpPr txBox="1"/>
      </xdr:nvSpPr>
      <xdr:spPr>
        <a:xfrm>
          <a:off x="9404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121641</xdr:rowOff>
    </xdr:from>
    <xdr:to>
      <xdr:col>45</xdr:col>
      <xdr:colOff>177800</xdr:colOff>
      <xdr:row>58</xdr:row>
      <xdr:rowOff>125161</xdr:rowOff>
    </xdr:to>
    <xdr:cxnSp macro="">
      <xdr:nvCxnSpPr>
        <xdr:cNvPr id="344" name="直線コネクタ 343"/>
        <xdr:cNvCxnSpPr/>
      </xdr:nvCxnSpPr>
      <xdr:spPr>
        <a:xfrm flipV="1">
          <a:off x="7861300" y="10065741"/>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5" name="フローチャート: 判断 344"/>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27027</xdr:rowOff>
    </xdr:from>
    <xdr:ext cx="469744" cy="259045"/>
    <xdr:sp macro="" textlink="">
      <xdr:nvSpPr>
        <xdr:cNvPr id="346" name="テキスト ボックス 345"/>
        <xdr:cNvSpPr txBox="1"/>
      </xdr:nvSpPr>
      <xdr:spPr>
        <a:xfrm>
          <a:off x="8515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124658</xdr:rowOff>
    </xdr:from>
    <xdr:to>
      <xdr:col>41</xdr:col>
      <xdr:colOff>50800</xdr:colOff>
      <xdr:row>58</xdr:row>
      <xdr:rowOff>125161</xdr:rowOff>
    </xdr:to>
    <xdr:cxnSp macro="">
      <xdr:nvCxnSpPr>
        <xdr:cNvPr id="347" name="直線コネクタ 346"/>
        <xdr:cNvCxnSpPr/>
      </xdr:nvCxnSpPr>
      <xdr:spPr>
        <a:xfrm>
          <a:off x="6972300" y="10068758"/>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48" name="フローチャート: 判断 347"/>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25336</xdr:rowOff>
    </xdr:from>
    <xdr:ext cx="469744" cy="259045"/>
    <xdr:sp macro="" textlink="">
      <xdr:nvSpPr>
        <xdr:cNvPr id="349" name="テキスト ボックス 348"/>
        <xdr:cNvSpPr txBox="1"/>
      </xdr:nvSpPr>
      <xdr:spPr>
        <a:xfrm>
          <a:off x="7626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50" name="フローチャート: 判断 349"/>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5356</xdr:rowOff>
    </xdr:from>
    <xdr:ext cx="469744" cy="259045"/>
    <xdr:sp macro="" textlink="">
      <xdr:nvSpPr>
        <xdr:cNvPr id="351" name="テキスト ボックス 350"/>
        <xdr:cNvSpPr txBox="1"/>
      </xdr:nvSpPr>
      <xdr:spPr>
        <a:xfrm>
          <a:off x="6737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68783</xdr:rowOff>
    </xdr:from>
    <xdr:to>
      <xdr:col>55</xdr:col>
      <xdr:colOff>50800</xdr:colOff>
      <xdr:row>58</xdr:row>
      <xdr:rowOff>170383</xdr:rowOff>
    </xdr:to>
    <xdr:sp macro="" textlink="">
      <xdr:nvSpPr>
        <xdr:cNvPr id="357" name="楕円 356"/>
        <xdr:cNvSpPr/>
      </xdr:nvSpPr>
      <xdr:spPr>
        <a:xfrm>
          <a:off x="10426700" y="1001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155160</xdr:rowOff>
    </xdr:from>
    <xdr:ext cx="378565" cy="259045"/>
    <xdr:sp macro="" textlink="">
      <xdr:nvSpPr>
        <xdr:cNvPr id="358" name="農林水産業費該当値テキスト"/>
        <xdr:cNvSpPr txBox="1"/>
      </xdr:nvSpPr>
      <xdr:spPr>
        <a:xfrm>
          <a:off x="10528300" y="9927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70338</xdr:rowOff>
    </xdr:from>
    <xdr:to>
      <xdr:col>50</xdr:col>
      <xdr:colOff>165100</xdr:colOff>
      <xdr:row>59</xdr:row>
      <xdr:rowOff>488</xdr:rowOff>
    </xdr:to>
    <xdr:sp macro="" textlink="">
      <xdr:nvSpPr>
        <xdr:cNvPr id="359" name="楕円 358"/>
        <xdr:cNvSpPr/>
      </xdr:nvSpPr>
      <xdr:spPr>
        <a:xfrm>
          <a:off x="9588500" y="100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163065</xdr:rowOff>
    </xdr:from>
    <xdr:ext cx="378565" cy="259045"/>
    <xdr:sp macro="" textlink="">
      <xdr:nvSpPr>
        <xdr:cNvPr id="360" name="テキスト ボックス 359"/>
        <xdr:cNvSpPr txBox="1"/>
      </xdr:nvSpPr>
      <xdr:spPr>
        <a:xfrm>
          <a:off x="9450017" y="1010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70841</xdr:rowOff>
    </xdr:from>
    <xdr:to>
      <xdr:col>46</xdr:col>
      <xdr:colOff>38100</xdr:colOff>
      <xdr:row>59</xdr:row>
      <xdr:rowOff>991</xdr:rowOff>
    </xdr:to>
    <xdr:sp macro="" textlink="">
      <xdr:nvSpPr>
        <xdr:cNvPr id="361" name="楕円 360"/>
        <xdr:cNvSpPr/>
      </xdr:nvSpPr>
      <xdr:spPr>
        <a:xfrm>
          <a:off x="8699500" y="100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163568</xdr:rowOff>
    </xdr:from>
    <xdr:ext cx="378565" cy="259045"/>
    <xdr:sp macro="" textlink="">
      <xdr:nvSpPr>
        <xdr:cNvPr id="362" name="テキスト ボックス 361"/>
        <xdr:cNvSpPr txBox="1"/>
      </xdr:nvSpPr>
      <xdr:spPr>
        <a:xfrm>
          <a:off x="8561017" y="1010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74361</xdr:rowOff>
    </xdr:from>
    <xdr:to>
      <xdr:col>41</xdr:col>
      <xdr:colOff>101600</xdr:colOff>
      <xdr:row>59</xdr:row>
      <xdr:rowOff>4511</xdr:rowOff>
    </xdr:to>
    <xdr:sp macro="" textlink="">
      <xdr:nvSpPr>
        <xdr:cNvPr id="363" name="楕円 362"/>
        <xdr:cNvSpPr/>
      </xdr:nvSpPr>
      <xdr:spPr>
        <a:xfrm>
          <a:off x="7810500" y="1001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167088</xdr:rowOff>
    </xdr:from>
    <xdr:ext cx="378565" cy="259045"/>
    <xdr:sp macro="" textlink="">
      <xdr:nvSpPr>
        <xdr:cNvPr id="364" name="テキスト ボックス 363"/>
        <xdr:cNvSpPr txBox="1"/>
      </xdr:nvSpPr>
      <xdr:spPr>
        <a:xfrm>
          <a:off x="7672017" y="10111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73858</xdr:rowOff>
    </xdr:from>
    <xdr:to>
      <xdr:col>36</xdr:col>
      <xdr:colOff>165100</xdr:colOff>
      <xdr:row>59</xdr:row>
      <xdr:rowOff>4008</xdr:rowOff>
    </xdr:to>
    <xdr:sp macro="" textlink="">
      <xdr:nvSpPr>
        <xdr:cNvPr id="365" name="楕円 364"/>
        <xdr:cNvSpPr/>
      </xdr:nvSpPr>
      <xdr:spPr>
        <a:xfrm>
          <a:off x="6921500" y="100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166585</xdr:rowOff>
    </xdr:from>
    <xdr:ext cx="378565" cy="259045"/>
    <xdr:sp macro="" textlink="">
      <xdr:nvSpPr>
        <xdr:cNvPr id="366" name="テキスト ボックス 365"/>
        <xdr:cNvSpPr txBox="1"/>
      </xdr:nvSpPr>
      <xdr:spPr>
        <a:xfrm>
          <a:off x="6783017" y="1011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8" name="テキスト ボックス 37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2" name="直線コネクタ 391"/>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3" name="商工費最小値テキスト"/>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4" name="直線コネクタ 393"/>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5" name="商工費最大値テキスト"/>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6" name="直線コネクタ 395"/>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2704</xdr:rowOff>
    </xdr:from>
    <xdr:to>
      <xdr:col>55</xdr:col>
      <xdr:colOff>0</xdr:colOff>
      <xdr:row>79</xdr:row>
      <xdr:rowOff>47051</xdr:rowOff>
    </xdr:to>
    <xdr:cxnSp macro="">
      <xdr:nvCxnSpPr>
        <xdr:cNvPr id="397" name="直線コネクタ 396"/>
        <xdr:cNvCxnSpPr/>
      </xdr:nvCxnSpPr>
      <xdr:spPr>
        <a:xfrm>
          <a:off x="9639300" y="13547254"/>
          <a:ext cx="838200" cy="4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31799</xdr:rowOff>
    </xdr:from>
    <xdr:ext cx="534377" cy="259045"/>
    <xdr:sp macro="" textlink="">
      <xdr:nvSpPr>
        <xdr:cNvPr id="398" name="商工費平均値テキスト"/>
        <xdr:cNvSpPr txBox="1"/>
      </xdr:nvSpPr>
      <xdr:spPr>
        <a:xfrm>
          <a:off x="10528300" y="132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399" name="フローチャート: 判断 398"/>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2704</xdr:rowOff>
    </xdr:from>
    <xdr:to>
      <xdr:col>50</xdr:col>
      <xdr:colOff>114300</xdr:colOff>
      <xdr:row>79</xdr:row>
      <xdr:rowOff>58629</xdr:rowOff>
    </xdr:to>
    <xdr:cxnSp macro="">
      <xdr:nvCxnSpPr>
        <xdr:cNvPr id="400" name="直線コネクタ 399"/>
        <xdr:cNvCxnSpPr/>
      </xdr:nvCxnSpPr>
      <xdr:spPr>
        <a:xfrm flipV="1">
          <a:off x="8750300" y="13547254"/>
          <a:ext cx="889000" cy="5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1" name="フローチャート: 判断 400"/>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114640</xdr:rowOff>
    </xdr:from>
    <xdr:ext cx="534377" cy="259045"/>
    <xdr:sp macro="" textlink="">
      <xdr:nvSpPr>
        <xdr:cNvPr id="402" name="テキスト ボックス 401"/>
        <xdr:cNvSpPr txBox="1"/>
      </xdr:nvSpPr>
      <xdr:spPr>
        <a:xfrm>
          <a:off x="9372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58629</xdr:rowOff>
    </xdr:from>
    <xdr:to>
      <xdr:col>45</xdr:col>
      <xdr:colOff>177800</xdr:colOff>
      <xdr:row>79</xdr:row>
      <xdr:rowOff>67773</xdr:rowOff>
    </xdr:to>
    <xdr:cxnSp macro="">
      <xdr:nvCxnSpPr>
        <xdr:cNvPr id="403" name="直線コネクタ 402"/>
        <xdr:cNvCxnSpPr/>
      </xdr:nvCxnSpPr>
      <xdr:spPr>
        <a:xfrm flipV="1">
          <a:off x="7861300" y="1360317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4" name="フローチャート: 判断 403"/>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51530</xdr:rowOff>
    </xdr:from>
    <xdr:ext cx="469744" cy="259045"/>
    <xdr:sp macro="" textlink="">
      <xdr:nvSpPr>
        <xdr:cNvPr id="405" name="テキスト ボックス 404"/>
        <xdr:cNvSpPr txBox="1"/>
      </xdr:nvSpPr>
      <xdr:spPr>
        <a:xfrm>
          <a:off x="8515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67773</xdr:rowOff>
    </xdr:from>
    <xdr:to>
      <xdr:col>41</xdr:col>
      <xdr:colOff>50800</xdr:colOff>
      <xdr:row>79</xdr:row>
      <xdr:rowOff>70565</xdr:rowOff>
    </xdr:to>
    <xdr:cxnSp macro="">
      <xdr:nvCxnSpPr>
        <xdr:cNvPr id="406" name="直線コネクタ 405"/>
        <xdr:cNvCxnSpPr/>
      </xdr:nvCxnSpPr>
      <xdr:spPr>
        <a:xfrm flipV="1">
          <a:off x="6972300" y="13612323"/>
          <a:ext cx="8890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7" name="フローチャート: 判断 406"/>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57098</xdr:rowOff>
    </xdr:from>
    <xdr:ext cx="469744" cy="259045"/>
    <xdr:sp macro="" textlink="">
      <xdr:nvSpPr>
        <xdr:cNvPr id="408" name="テキスト ボックス 407"/>
        <xdr:cNvSpPr txBox="1"/>
      </xdr:nvSpPr>
      <xdr:spPr>
        <a:xfrm>
          <a:off x="7626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09" name="フローチャート: 判断 408"/>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41831</xdr:rowOff>
    </xdr:from>
    <xdr:ext cx="469744" cy="259045"/>
    <xdr:sp macro="" textlink="">
      <xdr:nvSpPr>
        <xdr:cNvPr id="410" name="テキスト ボックス 409"/>
        <xdr:cNvSpPr txBox="1"/>
      </xdr:nvSpPr>
      <xdr:spPr>
        <a:xfrm>
          <a:off x="6737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167701</xdr:rowOff>
    </xdr:from>
    <xdr:to>
      <xdr:col>55</xdr:col>
      <xdr:colOff>50800</xdr:colOff>
      <xdr:row>79</xdr:row>
      <xdr:rowOff>97851</xdr:rowOff>
    </xdr:to>
    <xdr:sp macro="" textlink="">
      <xdr:nvSpPr>
        <xdr:cNvPr id="416" name="楕円 415"/>
        <xdr:cNvSpPr/>
      </xdr:nvSpPr>
      <xdr:spPr>
        <a:xfrm>
          <a:off x="10426700" y="1354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82628</xdr:rowOff>
    </xdr:from>
    <xdr:ext cx="469744" cy="259045"/>
    <xdr:sp macro="" textlink="">
      <xdr:nvSpPr>
        <xdr:cNvPr id="417" name="商工費該当値テキスト"/>
        <xdr:cNvSpPr txBox="1"/>
      </xdr:nvSpPr>
      <xdr:spPr>
        <a:xfrm>
          <a:off x="10528300" y="1345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123354</xdr:rowOff>
    </xdr:from>
    <xdr:to>
      <xdr:col>50</xdr:col>
      <xdr:colOff>165100</xdr:colOff>
      <xdr:row>79</xdr:row>
      <xdr:rowOff>53504</xdr:rowOff>
    </xdr:to>
    <xdr:sp macro="" textlink="">
      <xdr:nvSpPr>
        <xdr:cNvPr id="418" name="楕円 417"/>
        <xdr:cNvSpPr/>
      </xdr:nvSpPr>
      <xdr:spPr>
        <a:xfrm>
          <a:off x="9588500" y="134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44631</xdr:rowOff>
    </xdr:from>
    <xdr:ext cx="469744" cy="259045"/>
    <xdr:sp macro="" textlink="">
      <xdr:nvSpPr>
        <xdr:cNvPr id="419" name="テキスト ボックス 418"/>
        <xdr:cNvSpPr txBox="1"/>
      </xdr:nvSpPr>
      <xdr:spPr>
        <a:xfrm>
          <a:off x="9404428" y="1358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7829</xdr:rowOff>
    </xdr:from>
    <xdr:to>
      <xdr:col>46</xdr:col>
      <xdr:colOff>38100</xdr:colOff>
      <xdr:row>79</xdr:row>
      <xdr:rowOff>109429</xdr:rowOff>
    </xdr:to>
    <xdr:sp macro="" textlink="">
      <xdr:nvSpPr>
        <xdr:cNvPr id="420" name="楕円 419"/>
        <xdr:cNvSpPr/>
      </xdr:nvSpPr>
      <xdr:spPr>
        <a:xfrm>
          <a:off x="8699500" y="135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100556</xdr:rowOff>
    </xdr:from>
    <xdr:ext cx="469744" cy="259045"/>
    <xdr:sp macro="" textlink="">
      <xdr:nvSpPr>
        <xdr:cNvPr id="421" name="テキスト ボックス 420"/>
        <xdr:cNvSpPr txBox="1"/>
      </xdr:nvSpPr>
      <xdr:spPr>
        <a:xfrm>
          <a:off x="8515428" y="1364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16973</xdr:rowOff>
    </xdr:from>
    <xdr:to>
      <xdr:col>41</xdr:col>
      <xdr:colOff>101600</xdr:colOff>
      <xdr:row>79</xdr:row>
      <xdr:rowOff>118573</xdr:rowOff>
    </xdr:to>
    <xdr:sp macro="" textlink="">
      <xdr:nvSpPr>
        <xdr:cNvPr id="422" name="楕円 421"/>
        <xdr:cNvSpPr/>
      </xdr:nvSpPr>
      <xdr:spPr>
        <a:xfrm>
          <a:off x="7810500" y="135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109700</xdr:rowOff>
    </xdr:from>
    <xdr:ext cx="469744" cy="259045"/>
    <xdr:sp macro="" textlink="">
      <xdr:nvSpPr>
        <xdr:cNvPr id="423" name="テキスト ボックス 422"/>
        <xdr:cNvSpPr txBox="1"/>
      </xdr:nvSpPr>
      <xdr:spPr>
        <a:xfrm>
          <a:off x="7626428" y="1365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19765</xdr:rowOff>
    </xdr:from>
    <xdr:to>
      <xdr:col>36</xdr:col>
      <xdr:colOff>165100</xdr:colOff>
      <xdr:row>79</xdr:row>
      <xdr:rowOff>121365</xdr:rowOff>
    </xdr:to>
    <xdr:sp macro="" textlink="">
      <xdr:nvSpPr>
        <xdr:cNvPr id="424" name="楕円 423"/>
        <xdr:cNvSpPr/>
      </xdr:nvSpPr>
      <xdr:spPr>
        <a:xfrm>
          <a:off x="6921500" y="1356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112492</xdr:rowOff>
    </xdr:from>
    <xdr:ext cx="469744" cy="259045"/>
    <xdr:sp macro="" textlink="">
      <xdr:nvSpPr>
        <xdr:cNvPr id="425" name="テキスト ボックス 424"/>
        <xdr:cNvSpPr txBox="1"/>
      </xdr:nvSpPr>
      <xdr:spPr>
        <a:xfrm>
          <a:off x="6737428" y="136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49" name="直線コネクタ 448"/>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0" name="土木費最小値テキスト"/>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1" name="直線コネクタ 450"/>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2" name="土木費最大値テキスト"/>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3" name="直線コネクタ 452"/>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76591</xdr:rowOff>
    </xdr:from>
    <xdr:to>
      <xdr:col>55</xdr:col>
      <xdr:colOff>0</xdr:colOff>
      <xdr:row>98</xdr:row>
      <xdr:rowOff>87655</xdr:rowOff>
    </xdr:to>
    <xdr:cxnSp macro="">
      <xdr:nvCxnSpPr>
        <xdr:cNvPr id="454" name="直線コネクタ 453"/>
        <xdr:cNvCxnSpPr/>
      </xdr:nvCxnSpPr>
      <xdr:spPr>
        <a:xfrm>
          <a:off x="9639300" y="16878691"/>
          <a:ext cx="8382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54917</xdr:rowOff>
    </xdr:from>
    <xdr:ext cx="534377" cy="259045"/>
    <xdr:sp macro="" textlink="">
      <xdr:nvSpPr>
        <xdr:cNvPr id="455" name="土木費平均値テキスト"/>
        <xdr:cNvSpPr txBox="1"/>
      </xdr:nvSpPr>
      <xdr:spPr>
        <a:xfrm>
          <a:off x="10528300" y="1651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6" name="フローチャート: 判断 455"/>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70183</xdr:rowOff>
    </xdr:from>
    <xdr:to>
      <xdr:col>50</xdr:col>
      <xdr:colOff>114300</xdr:colOff>
      <xdr:row>98</xdr:row>
      <xdr:rowOff>76591</xdr:rowOff>
    </xdr:to>
    <xdr:cxnSp macro="">
      <xdr:nvCxnSpPr>
        <xdr:cNvPr id="457" name="直線コネクタ 456"/>
        <xdr:cNvCxnSpPr/>
      </xdr:nvCxnSpPr>
      <xdr:spPr>
        <a:xfrm>
          <a:off x="8750300" y="16872283"/>
          <a:ext cx="889000" cy="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58" name="フローチャート: 判断 457"/>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161749</xdr:rowOff>
    </xdr:from>
    <xdr:ext cx="534377" cy="259045"/>
    <xdr:sp macro="" textlink="">
      <xdr:nvSpPr>
        <xdr:cNvPr id="459" name="テキスト ボックス 458"/>
        <xdr:cNvSpPr txBox="1"/>
      </xdr:nvSpPr>
      <xdr:spPr>
        <a:xfrm>
          <a:off x="9372111" y="164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52527</xdr:rowOff>
    </xdr:from>
    <xdr:to>
      <xdr:col>45</xdr:col>
      <xdr:colOff>177800</xdr:colOff>
      <xdr:row>98</xdr:row>
      <xdr:rowOff>70183</xdr:rowOff>
    </xdr:to>
    <xdr:cxnSp macro="">
      <xdr:nvCxnSpPr>
        <xdr:cNvPr id="460" name="直線コネクタ 459"/>
        <xdr:cNvCxnSpPr/>
      </xdr:nvCxnSpPr>
      <xdr:spPr>
        <a:xfrm>
          <a:off x="7861300" y="16854627"/>
          <a:ext cx="889000" cy="1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61" name="フローチャート: 判断 460"/>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166543</xdr:rowOff>
    </xdr:from>
    <xdr:ext cx="534377" cy="259045"/>
    <xdr:sp macro="" textlink="">
      <xdr:nvSpPr>
        <xdr:cNvPr id="462" name="テキスト ボックス 461"/>
        <xdr:cNvSpPr txBox="1"/>
      </xdr:nvSpPr>
      <xdr:spPr>
        <a:xfrm>
          <a:off x="8483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167611</xdr:rowOff>
    </xdr:from>
    <xdr:to>
      <xdr:col>41</xdr:col>
      <xdr:colOff>50800</xdr:colOff>
      <xdr:row>98</xdr:row>
      <xdr:rowOff>52527</xdr:rowOff>
    </xdr:to>
    <xdr:cxnSp macro="">
      <xdr:nvCxnSpPr>
        <xdr:cNvPr id="463" name="直線コネクタ 462"/>
        <xdr:cNvCxnSpPr/>
      </xdr:nvCxnSpPr>
      <xdr:spPr>
        <a:xfrm>
          <a:off x="6972300" y="16798261"/>
          <a:ext cx="889000" cy="5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4" name="フローチャート: 判断 463"/>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159036</xdr:rowOff>
    </xdr:from>
    <xdr:ext cx="534377" cy="259045"/>
    <xdr:sp macro="" textlink="">
      <xdr:nvSpPr>
        <xdr:cNvPr id="465" name="テキスト ボックス 464"/>
        <xdr:cNvSpPr txBox="1"/>
      </xdr:nvSpPr>
      <xdr:spPr>
        <a:xfrm>
          <a:off x="7594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6" name="フローチャート: 判断 465"/>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6811</xdr:rowOff>
    </xdr:from>
    <xdr:ext cx="534377" cy="259045"/>
    <xdr:sp macro="" textlink="">
      <xdr:nvSpPr>
        <xdr:cNvPr id="467" name="テキスト ボックス 466"/>
        <xdr:cNvSpPr txBox="1"/>
      </xdr:nvSpPr>
      <xdr:spPr>
        <a:xfrm>
          <a:off x="6705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36855</xdr:rowOff>
    </xdr:from>
    <xdr:to>
      <xdr:col>55</xdr:col>
      <xdr:colOff>50800</xdr:colOff>
      <xdr:row>98</xdr:row>
      <xdr:rowOff>138455</xdr:rowOff>
    </xdr:to>
    <xdr:sp macro="" textlink="">
      <xdr:nvSpPr>
        <xdr:cNvPr id="473" name="楕円 472"/>
        <xdr:cNvSpPr/>
      </xdr:nvSpPr>
      <xdr:spPr>
        <a:xfrm>
          <a:off x="10426700" y="1683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123232</xdr:rowOff>
    </xdr:from>
    <xdr:ext cx="534377" cy="259045"/>
    <xdr:sp macro="" textlink="">
      <xdr:nvSpPr>
        <xdr:cNvPr id="474" name="土木費該当値テキスト"/>
        <xdr:cNvSpPr txBox="1"/>
      </xdr:nvSpPr>
      <xdr:spPr>
        <a:xfrm>
          <a:off x="10528300" y="1675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25791</xdr:rowOff>
    </xdr:from>
    <xdr:to>
      <xdr:col>50</xdr:col>
      <xdr:colOff>165100</xdr:colOff>
      <xdr:row>98</xdr:row>
      <xdr:rowOff>127391</xdr:rowOff>
    </xdr:to>
    <xdr:sp macro="" textlink="">
      <xdr:nvSpPr>
        <xdr:cNvPr id="475" name="楕円 474"/>
        <xdr:cNvSpPr/>
      </xdr:nvSpPr>
      <xdr:spPr>
        <a:xfrm>
          <a:off x="9588500" y="1682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118518</xdr:rowOff>
    </xdr:from>
    <xdr:ext cx="534377" cy="259045"/>
    <xdr:sp macro="" textlink="">
      <xdr:nvSpPr>
        <xdr:cNvPr id="476" name="テキスト ボックス 475"/>
        <xdr:cNvSpPr txBox="1"/>
      </xdr:nvSpPr>
      <xdr:spPr>
        <a:xfrm>
          <a:off x="9372111" y="1692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19383</xdr:rowOff>
    </xdr:from>
    <xdr:to>
      <xdr:col>46</xdr:col>
      <xdr:colOff>38100</xdr:colOff>
      <xdr:row>98</xdr:row>
      <xdr:rowOff>120983</xdr:rowOff>
    </xdr:to>
    <xdr:sp macro="" textlink="">
      <xdr:nvSpPr>
        <xdr:cNvPr id="477" name="楕円 476"/>
        <xdr:cNvSpPr/>
      </xdr:nvSpPr>
      <xdr:spPr>
        <a:xfrm>
          <a:off x="8699500" y="1682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112110</xdr:rowOff>
    </xdr:from>
    <xdr:ext cx="534377" cy="259045"/>
    <xdr:sp macro="" textlink="">
      <xdr:nvSpPr>
        <xdr:cNvPr id="478" name="テキスト ボックス 477"/>
        <xdr:cNvSpPr txBox="1"/>
      </xdr:nvSpPr>
      <xdr:spPr>
        <a:xfrm>
          <a:off x="8483111"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1727</xdr:rowOff>
    </xdr:from>
    <xdr:to>
      <xdr:col>41</xdr:col>
      <xdr:colOff>101600</xdr:colOff>
      <xdr:row>98</xdr:row>
      <xdr:rowOff>103327</xdr:rowOff>
    </xdr:to>
    <xdr:sp macro="" textlink="">
      <xdr:nvSpPr>
        <xdr:cNvPr id="479" name="楕円 478"/>
        <xdr:cNvSpPr/>
      </xdr:nvSpPr>
      <xdr:spPr>
        <a:xfrm>
          <a:off x="7810500" y="1680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94454</xdr:rowOff>
    </xdr:from>
    <xdr:ext cx="534377" cy="259045"/>
    <xdr:sp macro="" textlink="">
      <xdr:nvSpPr>
        <xdr:cNvPr id="480" name="テキスト ボックス 479"/>
        <xdr:cNvSpPr txBox="1"/>
      </xdr:nvSpPr>
      <xdr:spPr>
        <a:xfrm>
          <a:off x="7594111" y="168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116811</xdr:rowOff>
    </xdr:from>
    <xdr:to>
      <xdr:col>36</xdr:col>
      <xdr:colOff>165100</xdr:colOff>
      <xdr:row>98</xdr:row>
      <xdr:rowOff>46961</xdr:rowOff>
    </xdr:to>
    <xdr:sp macro="" textlink="">
      <xdr:nvSpPr>
        <xdr:cNvPr id="481" name="楕円 480"/>
        <xdr:cNvSpPr/>
      </xdr:nvSpPr>
      <xdr:spPr>
        <a:xfrm>
          <a:off x="6921500" y="167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38088</xdr:rowOff>
    </xdr:from>
    <xdr:ext cx="534377" cy="259045"/>
    <xdr:sp macro="" textlink="">
      <xdr:nvSpPr>
        <xdr:cNvPr id="482" name="テキスト ボックス 481"/>
        <xdr:cNvSpPr txBox="1"/>
      </xdr:nvSpPr>
      <xdr:spPr>
        <a:xfrm>
          <a:off x="6705111" y="168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3" name="テキスト ボックス 49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5" name="テキスト ボックス 49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7" name="直線コネクタ 506"/>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08" name="消防費最小値テキスト"/>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09" name="直線コネクタ 508"/>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0" name="消防費最大値テキスト"/>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1" name="直線コネクタ 510"/>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17145</xdr:rowOff>
    </xdr:from>
    <xdr:to>
      <xdr:col>85</xdr:col>
      <xdr:colOff>127000</xdr:colOff>
      <xdr:row>36</xdr:row>
      <xdr:rowOff>94615</xdr:rowOff>
    </xdr:to>
    <xdr:cxnSp macro="">
      <xdr:nvCxnSpPr>
        <xdr:cNvPr id="512" name="直線コネクタ 511"/>
        <xdr:cNvCxnSpPr/>
      </xdr:nvCxnSpPr>
      <xdr:spPr>
        <a:xfrm flipV="1">
          <a:off x="15481300" y="6189345"/>
          <a:ext cx="8382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97934</xdr:rowOff>
    </xdr:from>
    <xdr:ext cx="534377" cy="259045"/>
    <xdr:sp macro="" textlink="">
      <xdr:nvSpPr>
        <xdr:cNvPr id="513" name="消防費平均値テキスト"/>
        <xdr:cNvSpPr txBox="1"/>
      </xdr:nvSpPr>
      <xdr:spPr>
        <a:xfrm>
          <a:off x="16370300" y="592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4" name="フローチャート: 判断 513"/>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24638</xdr:rowOff>
    </xdr:from>
    <xdr:to>
      <xdr:col>81</xdr:col>
      <xdr:colOff>50800</xdr:colOff>
      <xdr:row>36</xdr:row>
      <xdr:rowOff>94615</xdr:rowOff>
    </xdr:to>
    <xdr:cxnSp macro="">
      <xdr:nvCxnSpPr>
        <xdr:cNvPr id="515" name="直線コネクタ 514"/>
        <xdr:cNvCxnSpPr/>
      </xdr:nvCxnSpPr>
      <xdr:spPr>
        <a:xfrm>
          <a:off x="14592300" y="6025388"/>
          <a:ext cx="889000" cy="24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6" name="フローチャート: 判断 515"/>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106824</xdr:rowOff>
    </xdr:from>
    <xdr:ext cx="534377" cy="259045"/>
    <xdr:sp macro="" textlink="">
      <xdr:nvSpPr>
        <xdr:cNvPr id="517" name="テキスト ボックス 516"/>
        <xdr:cNvSpPr txBox="1"/>
      </xdr:nvSpPr>
      <xdr:spPr>
        <a:xfrm>
          <a:off x="15214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24638</xdr:rowOff>
    </xdr:from>
    <xdr:to>
      <xdr:col>76</xdr:col>
      <xdr:colOff>114300</xdr:colOff>
      <xdr:row>36</xdr:row>
      <xdr:rowOff>109474</xdr:rowOff>
    </xdr:to>
    <xdr:cxnSp macro="">
      <xdr:nvCxnSpPr>
        <xdr:cNvPr id="518" name="直線コネクタ 517"/>
        <xdr:cNvCxnSpPr/>
      </xdr:nvCxnSpPr>
      <xdr:spPr>
        <a:xfrm flipV="1">
          <a:off x="13703300" y="6025388"/>
          <a:ext cx="889000" cy="25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19" name="フローチャート: 判断 518"/>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108094</xdr:rowOff>
    </xdr:from>
    <xdr:ext cx="534377" cy="259045"/>
    <xdr:sp macro="" textlink="">
      <xdr:nvSpPr>
        <xdr:cNvPr id="520" name="テキスト ボックス 519"/>
        <xdr:cNvSpPr txBox="1"/>
      </xdr:nvSpPr>
      <xdr:spPr>
        <a:xfrm>
          <a:off x="14325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16891</xdr:rowOff>
    </xdr:from>
    <xdr:to>
      <xdr:col>71</xdr:col>
      <xdr:colOff>177800</xdr:colOff>
      <xdr:row>36</xdr:row>
      <xdr:rowOff>109474</xdr:rowOff>
    </xdr:to>
    <xdr:cxnSp macro="">
      <xdr:nvCxnSpPr>
        <xdr:cNvPr id="521" name="直線コネクタ 520"/>
        <xdr:cNvCxnSpPr/>
      </xdr:nvCxnSpPr>
      <xdr:spPr>
        <a:xfrm>
          <a:off x="12814300" y="6189091"/>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22" name="フローチャート: 判断 521"/>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30370</xdr:rowOff>
    </xdr:from>
    <xdr:ext cx="534377" cy="259045"/>
    <xdr:sp macro="" textlink="">
      <xdr:nvSpPr>
        <xdr:cNvPr id="523" name="テキスト ボックス 522"/>
        <xdr:cNvSpPr txBox="1"/>
      </xdr:nvSpPr>
      <xdr:spPr>
        <a:xfrm>
          <a:off x="13436111" y="58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4" name="フローチャート: 判断 523"/>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42562</xdr:rowOff>
    </xdr:from>
    <xdr:ext cx="534377" cy="259045"/>
    <xdr:sp macro="" textlink="">
      <xdr:nvSpPr>
        <xdr:cNvPr id="525" name="テキスト ボックス 524"/>
        <xdr:cNvSpPr txBox="1"/>
      </xdr:nvSpPr>
      <xdr:spPr>
        <a:xfrm>
          <a:off x="12547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137795</xdr:rowOff>
    </xdr:from>
    <xdr:to>
      <xdr:col>85</xdr:col>
      <xdr:colOff>177800</xdr:colOff>
      <xdr:row>36</xdr:row>
      <xdr:rowOff>67945</xdr:rowOff>
    </xdr:to>
    <xdr:sp macro="" textlink="">
      <xdr:nvSpPr>
        <xdr:cNvPr id="531" name="楕円 530"/>
        <xdr:cNvSpPr/>
      </xdr:nvSpPr>
      <xdr:spPr>
        <a:xfrm>
          <a:off x="162687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116222</xdr:rowOff>
    </xdr:from>
    <xdr:ext cx="534377" cy="259045"/>
    <xdr:sp macro="" textlink="">
      <xdr:nvSpPr>
        <xdr:cNvPr id="532" name="消防費該当値テキスト"/>
        <xdr:cNvSpPr txBox="1"/>
      </xdr:nvSpPr>
      <xdr:spPr>
        <a:xfrm>
          <a:off x="16370300" y="611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43815</xdr:rowOff>
    </xdr:from>
    <xdr:to>
      <xdr:col>81</xdr:col>
      <xdr:colOff>101600</xdr:colOff>
      <xdr:row>36</xdr:row>
      <xdr:rowOff>145415</xdr:rowOff>
    </xdr:to>
    <xdr:sp macro="" textlink="">
      <xdr:nvSpPr>
        <xdr:cNvPr id="533" name="楕円 532"/>
        <xdr:cNvSpPr/>
      </xdr:nvSpPr>
      <xdr:spPr>
        <a:xfrm>
          <a:off x="15430500" y="62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136542</xdr:rowOff>
    </xdr:from>
    <xdr:ext cx="534377" cy="259045"/>
    <xdr:sp macro="" textlink="">
      <xdr:nvSpPr>
        <xdr:cNvPr id="534" name="テキスト ボックス 533"/>
        <xdr:cNvSpPr txBox="1"/>
      </xdr:nvSpPr>
      <xdr:spPr>
        <a:xfrm>
          <a:off x="15214111" y="630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145288</xdr:rowOff>
    </xdr:from>
    <xdr:to>
      <xdr:col>76</xdr:col>
      <xdr:colOff>165100</xdr:colOff>
      <xdr:row>35</xdr:row>
      <xdr:rowOff>75438</xdr:rowOff>
    </xdr:to>
    <xdr:sp macro="" textlink="">
      <xdr:nvSpPr>
        <xdr:cNvPr id="535" name="楕円 534"/>
        <xdr:cNvSpPr/>
      </xdr:nvSpPr>
      <xdr:spPr>
        <a:xfrm>
          <a:off x="14541500" y="5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91965</xdr:rowOff>
    </xdr:from>
    <xdr:ext cx="534377" cy="259045"/>
    <xdr:sp macro="" textlink="">
      <xdr:nvSpPr>
        <xdr:cNvPr id="536" name="テキスト ボックス 535"/>
        <xdr:cNvSpPr txBox="1"/>
      </xdr:nvSpPr>
      <xdr:spPr>
        <a:xfrm>
          <a:off x="14325111" y="574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58674</xdr:rowOff>
    </xdr:from>
    <xdr:to>
      <xdr:col>72</xdr:col>
      <xdr:colOff>38100</xdr:colOff>
      <xdr:row>36</xdr:row>
      <xdr:rowOff>160274</xdr:rowOff>
    </xdr:to>
    <xdr:sp macro="" textlink="">
      <xdr:nvSpPr>
        <xdr:cNvPr id="537" name="楕円 536"/>
        <xdr:cNvSpPr/>
      </xdr:nvSpPr>
      <xdr:spPr>
        <a:xfrm>
          <a:off x="13652500" y="623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151401</xdr:rowOff>
    </xdr:from>
    <xdr:ext cx="534377" cy="259045"/>
    <xdr:sp macro="" textlink="">
      <xdr:nvSpPr>
        <xdr:cNvPr id="538" name="テキスト ボックス 537"/>
        <xdr:cNvSpPr txBox="1"/>
      </xdr:nvSpPr>
      <xdr:spPr>
        <a:xfrm>
          <a:off x="13436111" y="632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137541</xdr:rowOff>
    </xdr:from>
    <xdr:to>
      <xdr:col>67</xdr:col>
      <xdr:colOff>101600</xdr:colOff>
      <xdr:row>36</xdr:row>
      <xdr:rowOff>67691</xdr:rowOff>
    </xdr:to>
    <xdr:sp macro="" textlink="">
      <xdr:nvSpPr>
        <xdr:cNvPr id="539" name="楕円 538"/>
        <xdr:cNvSpPr/>
      </xdr:nvSpPr>
      <xdr:spPr>
        <a:xfrm>
          <a:off x="12763500" y="613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58818</xdr:rowOff>
    </xdr:from>
    <xdr:ext cx="534377" cy="259045"/>
    <xdr:sp macro="" textlink="">
      <xdr:nvSpPr>
        <xdr:cNvPr id="540" name="テキスト ボックス 539"/>
        <xdr:cNvSpPr txBox="1"/>
      </xdr:nvSpPr>
      <xdr:spPr>
        <a:xfrm>
          <a:off x="12547111" y="623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5" name="直線コネクタ 564"/>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6" name="教育費最小値テキスト"/>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7" name="直線コネクタ 566"/>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68" name="教育費最大値テキスト"/>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69" name="直線コネクタ 568"/>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11055</xdr:rowOff>
    </xdr:from>
    <xdr:to>
      <xdr:col>85</xdr:col>
      <xdr:colOff>127000</xdr:colOff>
      <xdr:row>56</xdr:row>
      <xdr:rowOff>84436</xdr:rowOff>
    </xdr:to>
    <xdr:cxnSp macro="">
      <xdr:nvCxnSpPr>
        <xdr:cNvPr id="570" name="直線コネクタ 569"/>
        <xdr:cNvCxnSpPr/>
      </xdr:nvCxnSpPr>
      <xdr:spPr>
        <a:xfrm flipV="1">
          <a:off x="15481300" y="9612255"/>
          <a:ext cx="838200" cy="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8082</xdr:rowOff>
    </xdr:from>
    <xdr:ext cx="534377" cy="259045"/>
    <xdr:sp macro="" textlink="">
      <xdr:nvSpPr>
        <xdr:cNvPr id="571" name="教育費平均値テキスト"/>
        <xdr:cNvSpPr txBox="1"/>
      </xdr:nvSpPr>
      <xdr:spPr>
        <a:xfrm>
          <a:off x="16370300" y="9609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2" name="フローチャート: 判断 571"/>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47574</xdr:rowOff>
    </xdr:from>
    <xdr:to>
      <xdr:col>81</xdr:col>
      <xdr:colOff>50800</xdr:colOff>
      <xdr:row>56</xdr:row>
      <xdr:rowOff>84436</xdr:rowOff>
    </xdr:to>
    <xdr:cxnSp macro="">
      <xdr:nvCxnSpPr>
        <xdr:cNvPr id="573" name="直線コネクタ 572"/>
        <xdr:cNvCxnSpPr/>
      </xdr:nvCxnSpPr>
      <xdr:spPr>
        <a:xfrm>
          <a:off x="14592300" y="9305874"/>
          <a:ext cx="889000" cy="37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4" name="フローチャート: 判断 573"/>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32358</xdr:rowOff>
    </xdr:from>
    <xdr:ext cx="534377" cy="259045"/>
    <xdr:sp macro="" textlink="">
      <xdr:nvSpPr>
        <xdr:cNvPr id="575" name="テキスト ボックス 574"/>
        <xdr:cNvSpPr txBox="1"/>
      </xdr:nvSpPr>
      <xdr:spPr>
        <a:xfrm>
          <a:off x="15214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47574</xdr:rowOff>
    </xdr:from>
    <xdr:to>
      <xdr:col>76</xdr:col>
      <xdr:colOff>114300</xdr:colOff>
      <xdr:row>54</xdr:row>
      <xdr:rowOff>159226</xdr:rowOff>
    </xdr:to>
    <xdr:cxnSp macro="">
      <xdr:nvCxnSpPr>
        <xdr:cNvPr id="576" name="直線コネクタ 575"/>
        <xdr:cNvCxnSpPr/>
      </xdr:nvCxnSpPr>
      <xdr:spPr>
        <a:xfrm flipV="1">
          <a:off x="13703300" y="9305874"/>
          <a:ext cx="889000" cy="11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7" name="フローチャート: 判断 576"/>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132497</xdr:rowOff>
    </xdr:from>
    <xdr:ext cx="534377" cy="259045"/>
    <xdr:sp macro="" textlink="">
      <xdr:nvSpPr>
        <xdr:cNvPr id="578" name="テキスト ボックス 577"/>
        <xdr:cNvSpPr txBox="1"/>
      </xdr:nvSpPr>
      <xdr:spPr>
        <a:xfrm>
          <a:off x="14325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159226</xdr:rowOff>
    </xdr:from>
    <xdr:to>
      <xdr:col>71</xdr:col>
      <xdr:colOff>177800</xdr:colOff>
      <xdr:row>56</xdr:row>
      <xdr:rowOff>99390</xdr:rowOff>
    </xdr:to>
    <xdr:cxnSp macro="">
      <xdr:nvCxnSpPr>
        <xdr:cNvPr id="579" name="直線コネクタ 578"/>
        <xdr:cNvCxnSpPr/>
      </xdr:nvCxnSpPr>
      <xdr:spPr>
        <a:xfrm flipV="1">
          <a:off x="12814300" y="9417526"/>
          <a:ext cx="889000" cy="28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80" name="フローチャート: 判断 579"/>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53497</xdr:rowOff>
    </xdr:from>
    <xdr:ext cx="534377" cy="259045"/>
    <xdr:sp macro="" textlink="">
      <xdr:nvSpPr>
        <xdr:cNvPr id="581" name="テキスト ボックス 580"/>
        <xdr:cNvSpPr txBox="1"/>
      </xdr:nvSpPr>
      <xdr:spPr>
        <a:xfrm>
          <a:off x="13436111" y="982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82" name="フローチャート: 判断 581"/>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40314</xdr:rowOff>
    </xdr:from>
    <xdr:ext cx="534377" cy="259045"/>
    <xdr:sp macro="" textlink="">
      <xdr:nvSpPr>
        <xdr:cNvPr id="583" name="テキスト ボックス 582"/>
        <xdr:cNvSpPr txBox="1"/>
      </xdr:nvSpPr>
      <xdr:spPr>
        <a:xfrm>
          <a:off x="12547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131705</xdr:rowOff>
    </xdr:from>
    <xdr:to>
      <xdr:col>85</xdr:col>
      <xdr:colOff>177800</xdr:colOff>
      <xdr:row>56</xdr:row>
      <xdr:rowOff>61855</xdr:rowOff>
    </xdr:to>
    <xdr:sp macro="" textlink="">
      <xdr:nvSpPr>
        <xdr:cNvPr id="589" name="楕円 588"/>
        <xdr:cNvSpPr/>
      </xdr:nvSpPr>
      <xdr:spPr>
        <a:xfrm>
          <a:off x="16268700" y="9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154582</xdr:rowOff>
    </xdr:from>
    <xdr:ext cx="534377" cy="259045"/>
    <xdr:sp macro="" textlink="">
      <xdr:nvSpPr>
        <xdr:cNvPr id="590" name="教育費該当値テキスト"/>
        <xdr:cNvSpPr txBox="1"/>
      </xdr:nvSpPr>
      <xdr:spPr>
        <a:xfrm>
          <a:off x="16370300" y="941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33636</xdr:rowOff>
    </xdr:from>
    <xdr:to>
      <xdr:col>81</xdr:col>
      <xdr:colOff>101600</xdr:colOff>
      <xdr:row>56</xdr:row>
      <xdr:rowOff>135236</xdr:rowOff>
    </xdr:to>
    <xdr:sp macro="" textlink="">
      <xdr:nvSpPr>
        <xdr:cNvPr id="591" name="楕円 590"/>
        <xdr:cNvSpPr/>
      </xdr:nvSpPr>
      <xdr:spPr>
        <a:xfrm>
          <a:off x="15430500" y="96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126363</xdr:rowOff>
    </xdr:from>
    <xdr:ext cx="534377" cy="259045"/>
    <xdr:sp macro="" textlink="">
      <xdr:nvSpPr>
        <xdr:cNvPr id="592" name="テキスト ボックス 591"/>
        <xdr:cNvSpPr txBox="1"/>
      </xdr:nvSpPr>
      <xdr:spPr>
        <a:xfrm>
          <a:off x="15214111" y="972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168224</xdr:rowOff>
    </xdr:from>
    <xdr:to>
      <xdr:col>76</xdr:col>
      <xdr:colOff>165100</xdr:colOff>
      <xdr:row>54</xdr:row>
      <xdr:rowOff>98374</xdr:rowOff>
    </xdr:to>
    <xdr:sp macro="" textlink="">
      <xdr:nvSpPr>
        <xdr:cNvPr id="593" name="楕円 592"/>
        <xdr:cNvSpPr/>
      </xdr:nvSpPr>
      <xdr:spPr>
        <a:xfrm>
          <a:off x="14541500" y="925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114901</xdr:rowOff>
    </xdr:from>
    <xdr:ext cx="534377" cy="259045"/>
    <xdr:sp macro="" textlink="">
      <xdr:nvSpPr>
        <xdr:cNvPr id="594" name="テキスト ボックス 593"/>
        <xdr:cNvSpPr txBox="1"/>
      </xdr:nvSpPr>
      <xdr:spPr>
        <a:xfrm>
          <a:off x="14325111" y="90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108426</xdr:rowOff>
    </xdr:from>
    <xdr:to>
      <xdr:col>72</xdr:col>
      <xdr:colOff>38100</xdr:colOff>
      <xdr:row>55</xdr:row>
      <xdr:rowOff>38576</xdr:rowOff>
    </xdr:to>
    <xdr:sp macro="" textlink="">
      <xdr:nvSpPr>
        <xdr:cNvPr id="595" name="楕円 594"/>
        <xdr:cNvSpPr/>
      </xdr:nvSpPr>
      <xdr:spPr>
        <a:xfrm>
          <a:off x="13652500" y="936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55103</xdr:rowOff>
    </xdr:from>
    <xdr:ext cx="534377" cy="259045"/>
    <xdr:sp macro="" textlink="">
      <xdr:nvSpPr>
        <xdr:cNvPr id="596" name="テキスト ボックス 595"/>
        <xdr:cNvSpPr txBox="1"/>
      </xdr:nvSpPr>
      <xdr:spPr>
        <a:xfrm>
          <a:off x="13436111" y="914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48590</xdr:rowOff>
    </xdr:from>
    <xdr:to>
      <xdr:col>67</xdr:col>
      <xdr:colOff>101600</xdr:colOff>
      <xdr:row>56</xdr:row>
      <xdr:rowOff>150190</xdr:rowOff>
    </xdr:to>
    <xdr:sp macro="" textlink="">
      <xdr:nvSpPr>
        <xdr:cNvPr id="597" name="楕円 596"/>
        <xdr:cNvSpPr/>
      </xdr:nvSpPr>
      <xdr:spPr>
        <a:xfrm>
          <a:off x="12763500" y="96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166717</xdr:rowOff>
    </xdr:from>
    <xdr:ext cx="534377" cy="259045"/>
    <xdr:sp macro="" textlink="">
      <xdr:nvSpPr>
        <xdr:cNvPr id="598" name="テキスト ボックス 597"/>
        <xdr:cNvSpPr txBox="1"/>
      </xdr:nvSpPr>
      <xdr:spPr>
        <a:xfrm>
          <a:off x="12547111" y="94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4" name="テキスト ボックス 613"/>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6" name="テキスト ボックス 615"/>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2" name="直線コネクタ 621"/>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5" name="災害復旧費最大値テキスト"/>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6" name="直線コネクタ 625"/>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140336</xdr:rowOff>
    </xdr:from>
    <xdr:to>
      <xdr:col>85</xdr:col>
      <xdr:colOff>127000</xdr:colOff>
      <xdr:row>79</xdr:row>
      <xdr:rowOff>44450</xdr:rowOff>
    </xdr:to>
    <xdr:cxnSp macro="">
      <xdr:nvCxnSpPr>
        <xdr:cNvPr id="627" name="直線コネクタ 626"/>
        <xdr:cNvCxnSpPr/>
      </xdr:nvCxnSpPr>
      <xdr:spPr>
        <a:xfrm>
          <a:off x="15481300" y="13513436"/>
          <a:ext cx="838200" cy="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98569</xdr:rowOff>
    </xdr:from>
    <xdr:ext cx="378565" cy="259045"/>
    <xdr:sp macro="" textlink="">
      <xdr:nvSpPr>
        <xdr:cNvPr id="628" name="災害復旧費平均値テキスト"/>
        <xdr:cNvSpPr txBox="1"/>
      </xdr:nvSpPr>
      <xdr:spPr>
        <a:xfrm>
          <a:off x="16370300" y="13300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29" name="フローチャート: 判断 628"/>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140336</xdr:rowOff>
    </xdr:from>
    <xdr:to>
      <xdr:col>81</xdr:col>
      <xdr:colOff>50800</xdr:colOff>
      <xdr:row>78</xdr:row>
      <xdr:rowOff>161671</xdr:rowOff>
    </xdr:to>
    <xdr:cxnSp macro="">
      <xdr:nvCxnSpPr>
        <xdr:cNvPr id="630" name="直線コネクタ 629"/>
        <xdr:cNvCxnSpPr/>
      </xdr:nvCxnSpPr>
      <xdr:spPr>
        <a:xfrm flipV="1">
          <a:off x="14592300" y="13513436"/>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1" name="フローチャート: 判断 630"/>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151528</xdr:rowOff>
    </xdr:from>
    <xdr:ext cx="469744" cy="259045"/>
    <xdr:sp macro="" textlink="">
      <xdr:nvSpPr>
        <xdr:cNvPr id="632" name="テキスト ボックス 631"/>
        <xdr:cNvSpPr txBox="1"/>
      </xdr:nvSpPr>
      <xdr:spPr>
        <a:xfrm>
          <a:off x="15246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125730</xdr:rowOff>
    </xdr:from>
    <xdr:to>
      <xdr:col>76</xdr:col>
      <xdr:colOff>114300</xdr:colOff>
      <xdr:row>78</xdr:row>
      <xdr:rowOff>161671</xdr:rowOff>
    </xdr:to>
    <xdr:cxnSp macro="">
      <xdr:nvCxnSpPr>
        <xdr:cNvPr id="633" name="直線コネクタ 632"/>
        <xdr:cNvCxnSpPr/>
      </xdr:nvCxnSpPr>
      <xdr:spPr>
        <a:xfrm>
          <a:off x="13703300" y="13498830"/>
          <a:ext cx="8890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4" name="フローチャート: 判断 633"/>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123841</xdr:rowOff>
    </xdr:from>
    <xdr:ext cx="469744" cy="259045"/>
    <xdr:sp macro="" textlink="">
      <xdr:nvSpPr>
        <xdr:cNvPr id="635" name="テキスト ボックス 634"/>
        <xdr:cNvSpPr txBox="1"/>
      </xdr:nvSpPr>
      <xdr:spPr>
        <a:xfrm>
          <a:off x="14357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125730</xdr:rowOff>
    </xdr:from>
    <xdr:to>
      <xdr:col>71</xdr:col>
      <xdr:colOff>177800</xdr:colOff>
      <xdr:row>79</xdr:row>
      <xdr:rowOff>37592</xdr:rowOff>
    </xdr:to>
    <xdr:cxnSp macro="">
      <xdr:nvCxnSpPr>
        <xdr:cNvPr id="636" name="直線コネクタ 635"/>
        <xdr:cNvCxnSpPr/>
      </xdr:nvCxnSpPr>
      <xdr:spPr>
        <a:xfrm flipV="1">
          <a:off x="12814300" y="13498830"/>
          <a:ext cx="889000" cy="8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7" name="フローチャート: 判断 636"/>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104412</xdr:rowOff>
    </xdr:from>
    <xdr:ext cx="469744" cy="259045"/>
    <xdr:sp macro="" textlink="">
      <xdr:nvSpPr>
        <xdr:cNvPr id="638" name="テキスト ボックス 637"/>
        <xdr:cNvSpPr txBox="1"/>
      </xdr:nvSpPr>
      <xdr:spPr>
        <a:xfrm>
          <a:off x="13468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39" name="フローチャート: 判断 638"/>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49928</xdr:rowOff>
    </xdr:from>
    <xdr:ext cx="378565" cy="259045"/>
    <xdr:sp macro="" textlink="">
      <xdr:nvSpPr>
        <xdr:cNvPr id="640" name="テキスト ボックス 639"/>
        <xdr:cNvSpPr txBox="1"/>
      </xdr:nvSpPr>
      <xdr:spPr>
        <a:xfrm>
          <a:off x="12625017" y="1325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89536</xdr:rowOff>
    </xdr:from>
    <xdr:to>
      <xdr:col>81</xdr:col>
      <xdr:colOff>101600</xdr:colOff>
      <xdr:row>79</xdr:row>
      <xdr:rowOff>19686</xdr:rowOff>
    </xdr:to>
    <xdr:sp macro="" textlink="">
      <xdr:nvSpPr>
        <xdr:cNvPr id="648" name="楕円 647"/>
        <xdr:cNvSpPr/>
      </xdr:nvSpPr>
      <xdr:spPr>
        <a:xfrm>
          <a:off x="15430500" y="134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10813</xdr:rowOff>
    </xdr:from>
    <xdr:ext cx="378565" cy="259045"/>
    <xdr:sp macro="" textlink="">
      <xdr:nvSpPr>
        <xdr:cNvPr id="649" name="テキスト ボックス 648"/>
        <xdr:cNvSpPr txBox="1"/>
      </xdr:nvSpPr>
      <xdr:spPr>
        <a:xfrm>
          <a:off x="15292017" y="13555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110871</xdr:rowOff>
    </xdr:from>
    <xdr:to>
      <xdr:col>76</xdr:col>
      <xdr:colOff>165100</xdr:colOff>
      <xdr:row>79</xdr:row>
      <xdr:rowOff>41021</xdr:rowOff>
    </xdr:to>
    <xdr:sp macro="" textlink="">
      <xdr:nvSpPr>
        <xdr:cNvPr id="650" name="楕円 649"/>
        <xdr:cNvSpPr/>
      </xdr:nvSpPr>
      <xdr:spPr>
        <a:xfrm>
          <a:off x="14541500" y="134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32148</xdr:rowOff>
    </xdr:from>
    <xdr:ext cx="378565" cy="259045"/>
    <xdr:sp macro="" textlink="">
      <xdr:nvSpPr>
        <xdr:cNvPr id="651" name="テキスト ボックス 650"/>
        <xdr:cNvSpPr txBox="1"/>
      </xdr:nvSpPr>
      <xdr:spPr>
        <a:xfrm>
          <a:off x="14403017" y="1357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74930</xdr:rowOff>
    </xdr:from>
    <xdr:to>
      <xdr:col>72</xdr:col>
      <xdr:colOff>38100</xdr:colOff>
      <xdr:row>79</xdr:row>
      <xdr:rowOff>5080</xdr:rowOff>
    </xdr:to>
    <xdr:sp macro="" textlink="">
      <xdr:nvSpPr>
        <xdr:cNvPr id="652" name="楕円 651"/>
        <xdr:cNvSpPr/>
      </xdr:nvSpPr>
      <xdr:spPr>
        <a:xfrm>
          <a:off x="13652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167657</xdr:rowOff>
    </xdr:from>
    <xdr:ext cx="378565" cy="259045"/>
    <xdr:sp macro="" textlink="">
      <xdr:nvSpPr>
        <xdr:cNvPr id="653" name="テキスト ボックス 652"/>
        <xdr:cNvSpPr txBox="1"/>
      </xdr:nvSpPr>
      <xdr:spPr>
        <a:xfrm>
          <a:off x="13514017" y="13540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158242</xdr:rowOff>
    </xdr:from>
    <xdr:to>
      <xdr:col>67</xdr:col>
      <xdr:colOff>101600</xdr:colOff>
      <xdr:row>79</xdr:row>
      <xdr:rowOff>88392</xdr:rowOff>
    </xdr:to>
    <xdr:sp macro="" textlink="">
      <xdr:nvSpPr>
        <xdr:cNvPr id="654" name="楕円 653"/>
        <xdr:cNvSpPr/>
      </xdr:nvSpPr>
      <xdr:spPr>
        <a:xfrm>
          <a:off x="12763500" y="1353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79519</xdr:rowOff>
    </xdr:from>
    <xdr:ext cx="313932" cy="259045"/>
    <xdr:sp macro="" textlink="">
      <xdr:nvSpPr>
        <xdr:cNvPr id="655" name="テキスト ボックス 654"/>
        <xdr:cNvSpPr txBox="1"/>
      </xdr:nvSpPr>
      <xdr:spPr>
        <a:xfrm>
          <a:off x="12657333" y="13624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79" name="直線コネクタ 678"/>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0" name="公債費最小値テキスト"/>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1" name="直線コネクタ 680"/>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2" name="公債費最大値テキスト"/>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3" name="直線コネクタ 682"/>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39193</xdr:rowOff>
    </xdr:from>
    <xdr:to>
      <xdr:col>85</xdr:col>
      <xdr:colOff>127000</xdr:colOff>
      <xdr:row>97</xdr:row>
      <xdr:rowOff>59232</xdr:rowOff>
    </xdr:to>
    <xdr:cxnSp macro="">
      <xdr:nvCxnSpPr>
        <xdr:cNvPr id="684" name="直線コネクタ 683"/>
        <xdr:cNvCxnSpPr/>
      </xdr:nvCxnSpPr>
      <xdr:spPr>
        <a:xfrm>
          <a:off x="15481300" y="16669843"/>
          <a:ext cx="8382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53675</xdr:rowOff>
    </xdr:from>
    <xdr:ext cx="534377" cy="259045"/>
    <xdr:sp macro="" textlink="">
      <xdr:nvSpPr>
        <xdr:cNvPr id="685" name="公債費平均値テキスト"/>
        <xdr:cNvSpPr txBox="1"/>
      </xdr:nvSpPr>
      <xdr:spPr>
        <a:xfrm>
          <a:off x="16370300" y="16169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6" name="フローチャート: 判断 685"/>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30296</xdr:rowOff>
    </xdr:from>
    <xdr:to>
      <xdr:col>81</xdr:col>
      <xdr:colOff>50800</xdr:colOff>
      <xdr:row>97</xdr:row>
      <xdr:rowOff>39193</xdr:rowOff>
    </xdr:to>
    <xdr:cxnSp macro="">
      <xdr:nvCxnSpPr>
        <xdr:cNvPr id="687" name="直線コネクタ 686"/>
        <xdr:cNvCxnSpPr/>
      </xdr:nvCxnSpPr>
      <xdr:spPr>
        <a:xfrm>
          <a:off x="14592300" y="16660946"/>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88" name="フローチャート: 判断 687"/>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13898</xdr:rowOff>
    </xdr:from>
    <xdr:ext cx="534377" cy="259045"/>
    <xdr:sp macro="" textlink="">
      <xdr:nvSpPr>
        <xdr:cNvPr id="689" name="テキスト ボックス 688"/>
        <xdr:cNvSpPr txBox="1"/>
      </xdr:nvSpPr>
      <xdr:spPr>
        <a:xfrm>
          <a:off x="15214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158541</xdr:rowOff>
    </xdr:from>
    <xdr:to>
      <xdr:col>76</xdr:col>
      <xdr:colOff>114300</xdr:colOff>
      <xdr:row>97</xdr:row>
      <xdr:rowOff>30296</xdr:rowOff>
    </xdr:to>
    <xdr:cxnSp macro="">
      <xdr:nvCxnSpPr>
        <xdr:cNvPr id="690" name="直線コネクタ 689"/>
        <xdr:cNvCxnSpPr/>
      </xdr:nvCxnSpPr>
      <xdr:spPr>
        <a:xfrm>
          <a:off x="13703300" y="16617741"/>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91" name="フローチャート: 判断 690"/>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20965</xdr:rowOff>
    </xdr:from>
    <xdr:ext cx="534377" cy="259045"/>
    <xdr:sp macro="" textlink="">
      <xdr:nvSpPr>
        <xdr:cNvPr id="692" name="テキスト ボックス 691"/>
        <xdr:cNvSpPr txBox="1"/>
      </xdr:nvSpPr>
      <xdr:spPr>
        <a:xfrm>
          <a:off x="14325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158541</xdr:rowOff>
    </xdr:from>
    <xdr:to>
      <xdr:col>71</xdr:col>
      <xdr:colOff>177800</xdr:colOff>
      <xdr:row>97</xdr:row>
      <xdr:rowOff>29744</xdr:rowOff>
    </xdr:to>
    <xdr:cxnSp macro="">
      <xdr:nvCxnSpPr>
        <xdr:cNvPr id="693" name="直線コネクタ 692"/>
        <xdr:cNvCxnSpPr/>
      </xdr:nvCxnSpPr>
      <xdr:spPr>
        <a:xfrm flipV="1">
          <a:off x="12814300" y="16617741"/>
          <a:ext cx="889000" cy="4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4" name="フローチャート: 判断 693"/>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1973</xdr:rowOff>
    </xdr:from>
    <xdr:ext cx="534377" cy="259045"/>
    <xdr:sp macro="" textlink="">
      <xdr:nvSpPr>
        <xdr:cNvPr id="695" name="テキスト ボックス 694"/>
        <xdr:cNvSpPr txBox="1"/>
      </xdr:nvSpPr>
      <xdr:spPr>
        <a:xfrm>
          <a:off x="13436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6" name="フローチャート: 判断 695"/>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159497</xdr:rowOff>
    </xdr:from>
    <xdr:ext cx="534377" cy="259045"/>
    <xdr:sp macro="" textlink="">
      <xdr:nvSpPr>
        <xdr:cNvPr id="697" name="テキスト ボックス 696"/>
        <xdr:cNvSpPr txBox="1"/>
      </xdr:nvSpPr>
      <xdr:spPr>
        <a:xfrm>
          <a:off x="12547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8432</xdr:rowOff>
    </xdr:from>
    <xdr:to>
      <xdr:col>85</xdr:col>
      <xdr:colOff>177800</xdr:colOff>
      <xdr:row>97</xdr:row>
      <xdr:rowOff>110032</xdr:rowOff>
    </xdr:to>
    <xdr:sp macro="" textlink="">
      <xdr:nvSpPr>
        <xdr:cNvPr id="703" name="楕円 702"/>
        <xdr:cNvSpPr/>
      </xdr:nvSpPr>
      <xdr:spPr>
        <a:xfrm>
          <a:off x="16268700" y="166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94809</xdr:rowOff>
    </xdr:from>
    <xdr:ext cx="534377" cy="259045"/>
    <xdr:sp macro="" textlink="">
      <xdr:nvSpPr>
        <xdr:cNvPr id="704" name="公債費該当値テキスト"/>
        <xdr:cNvSpPr txBox="1"/>
      </xdr:nvSpPr>
      <xdr:spPr>
        <a:xfrm>
          <a:off x="16370300" y="165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159843</xdr:rowOff>
    </xdr:from>
    <xdr:to>
      <xdr:col>81</xdr:col>
      <xdr:colOff>101600</xdr:colOff>
      <xdr:row>97</xdr:row>
      <xdr:rowOff>89993</xdr:rowOff>
    </xdr:to>
    <xdr:sp macro="" textlink="">
      <xdr:nvSpPr>
        <xdr:cNvPr id="705" name="楕円 704"/>
        <xdr:cNvSpPr/>
      </xdr:nvSpPr>
      <xdr:spPr>
        <a:xfrm>
          <a:off x="15430500" y="166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81120</xdr:rowOff>
    </xdr:from>
    <xdr:ext cx="534377" cy="259045"/>
    <xdr:sp macro="" textlink="">
      <xdr:nvSpPr>
        <xdr:cNvPr id="706" name="テキスト ボックス 705"/>
        <xdr:cNvSpPr txBox="1"/>
      </xdr:nvSpPr>
      <xdr:spPr>
        <a:xfrm>
          <a:off x="15214111" y="167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150946</xdr:rowOff>
    </xdr:from>
    <xdr:to>
      <xdr:col>76</xdr:col>
      <xdr:colOff>165100</xdr:colOff>
      <xdr:row>97</xdr:row>
      <xdr:rowOff>81096</xdr:rowOff>
    </xdr:to>
    <xdr:sp macro="" textlink="">
      <xdr:nvSpPr>
        <xdr:cNvPr id="707" name="楕円 706"/>
        <xdr:cNvSpPr/>
      </xdr:nvSpPr>
      <xdr:spPr>
        <a:xfrm>
          <a:off x="14541500" y="166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72223</xdr:rowOff>
    </xdr:from>
    <xdr:ext cx="534377" cy="259045"/>
    <xdr:sp macro="" textlink="">
      <xdr:nvSpPr>
        <xdr:cNvPr id="708" name="テキスト ボックス 707"/>
        <xdr:cNvSpPr txBox="1"/>
      </xdr:nvSpPr>
      <xdr:spPr>
        <a:xfrm>
          <a:off x="14325111" y="1670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107741</xdr:rowOff>
    </xdr:from>
    <xdr:to>
      <xdr:col>72</xdr:col>
      <xdr:colOff>38100</xdr:colOff>
      <xdr:row>97</xdr:row>
      <xdr:rowOff>37891</xdr:rowOff>
    </xdr:to>
    <xdr:sp macro="" textlink="">
      <xdr:nvSpPr>
        <xdr:cNvPr id="709" name="楕円 708"/>
        <xdr:cNvSpPr/>
      </xdr:nvSpPr>
      <xdr:spPr>
        <a:xfrm>
          <a:off x="13652500" y="1656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29018</xdr:rowOff>
    </xdr:from>
    <xdr:ext cx="534377" cy="259045"/>
    <xdr:sp macro="" textlink="">
      <xdr:nvSpPr>
        <xdr:cNvPr id="710" name="テキスト ボックス 709"/>
        <xdr:cNvSpPr txBox="1"/>
      </xdr:nvSpPr>
      <xdr:spPr>
        <a:xfrm>
          <a:off x="13436111" y="1665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150394</xdr:rowOff>
    </xdr:from>
    <xdr:to>
      <xdr:col>67</xdr:col>
      <xdr:colOff>101600</xdr:colOff>
      <xdr:row>97</xdr:row>
      <xdr:rowOff>80544</xdr:rowOff>
    </xdr:to>
    <xdr:sp macro="" textlink="">
      <xdr:nvSpPr>
        <xdr:cNvPr id="711" name="楕円 710"/>
        <xdr:cNvSpPr/>
      </xdr:nvSpPr>
      <xdr:spPr>
        <a:xfrm>
          <a:off x="12763500" y="1660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71671</xdr:rowOff>
    </xdr:from>
    <xdr:ext cx="534377" cy="259045"/>
    <xdr:sp macro="" textlink="">
      <xdr:nvSpPr>
        <xdr:cNvPr id="712" name="テキスト ボックス 711"/>
        <xdr:cNvSpPr txBox="1"/>
      </xdr:nvSpPr>
      <xdr:spPr>
        <a:xfrm>
          <a:off x="12547111" y="1670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38" name="直線コネクタ 737"/>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39" name="諸支出金最小値テキスト"/>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1" name="諸支出金最大値テキスト"/>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2" name="直線コネクタ 741"/>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4" name="諸支出金平均値テキスト"/>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5" name="フローチャート: 判断 744"/>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7" name="フローチャート: 判断 746"/>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48" name="テキスト ボックス 747"/>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50" name="フローチャート: 判断 749"/>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51" name="テキスト ボックス 750"/>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3" name="フローチャート: 判断 752"/>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4" name="テキスト ボックス 753"/>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5" name="フローチャート: 判断 754"/>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110035</xdr:rowOff>
    </xdr:from>
    <xdr:ext cx="378565" cy="259045"/>
    <xdr:sp macro="" textlink="">
      <xdr:nvSpPr>
        <xdr:cNvPr id="756" name="テキスト ボックス 755"/>
        <xdr:cNvSpPr txBox="1"/>
      </xdr:nvSpPr>
      <xdr:spPr>
        <a:xfrm>
          <a:off x="18467017" y="6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3" name="諸支出金該当値テキスト"/>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435,578</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平均を上回っているのは、議会費、民生費、衛生費、労働費、教育費である。特に民生費については、歳出決算額構成比においても高く、住民一人当たり歳出決算総額を押し上げる要因となっている。民生費については、子育て世帯や非課税世帯への臨時特別給付金や子育て世帯生活支援特別給付金、障害者自立支援給付費の増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26,817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222,982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円であり、児童福祉費をはじめとした扶助費が依然として高い水準にある。一方、前年度に大幅な増となった総務費は、特別定額給付金の減などにより、前年度比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86,045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円減の</a:t>
          </a:r>
          <a:r>
            <a:rPr kumimoji="1" lang="en-US" altLang="ja-JP" sz="1300">
              <a:solidFill>
                <a:schemeClr val="tx1"/>
              </a:solidFill>
              <a:latin typeface="ＭＳ Ｐゴシック" panose="020B0600070205080204" pitchFamily="50" charset="-128"/>
              <a:ea typeface="ＭＳ Ｐゴシック" panose="020B0600070205080204" pitchFamily="50" charset="-128"/>
            </a:rPr>
            <a:t>58,342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円となった。また、土木費については、類似団体最小値となっているが、都市計画道路３・４・</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号（第１期）整備事業などの本格化に伴い、今後事業費の増が見込まれる。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50">
              <a:solidFill>
                <a:schemeClr val="tx1"/>
              </a:solidFill>
              <a:latin typeface="ＭＳ ゴシック" pitchFamily="49" charset="-128"/>
              <a:ea typeface="ＭＳ ゴシック" pitchFamily="49" charset="-128"/>
            </a:rPr>
            <a:t>【</a:t>
          </a:r>
          <a:r>
            <a:rPr kumimoji="1" lang="ja-JP" altLang="en-US" sz="1250">
              <a:solidFill>
                <a:schemeClr val="tx1"/>
              </a:solidFill>
              <a:latin typeface="ＭＳ ゴシック" pitchFamily="49" charset="-128"/>
              <a:ea typeface="ＭＳ ゴシック" pitchFamily="49" charset="-128"/>
            </a:rPr>
            <a:t>令和３年度の状況</a:t>
          </a:r>
          <a:r>
            <a:rPr kumimoji="1" lang="en-US" altLang="ja-JP" sz="1250">
              <a:solidFill>
                <a:schemeClr val="tx1"/>
              </a:solidFill>
              <a:latin typeface="ＭＳ ゴシック" pitchFamily="49" charset="-128"/>
              <a:ea typeface="ＭＳ ゴシック" pitchFamily="49" charset="-128"/>
            </a:rPr>
            <a:t>】</a:t>
          </a:r>
        </a:p>
        <a:p>
          <a:r>
            <a:rPr kumimoji="1" lang="ja-JP" altLang="en-US" sz="1250">
              <a:solidFill>
                <a:schemeClr val="tx1"/>
              </a:solidFill>
              <a:latin typeface="ＭＳ ゴシック" pitchFamily="49" charset="-128"/>
              <a:ea typeface="ＭＳ ゴシック" pitchFamily="49" charset="-128"/>
            </a:rPr>
            <a:t>　標準財政規模比の実質収支額は前年度比で</a:t>
          </a:r>
          <a:r>
            <a:rPr kumimoji="1" lang="en-US" altLang="ja-JP" sz="1250">
              <a:solidFill>
                <a:schemeClr val="tx1"/>
              </a:solidFill>
              <a:latin typeface="ＭＳ ゴシック" pitchFamily="49" charset="-128"/>
              <a:ea typeface="ＭＳ ゴシック" pitchFamily="49" charset="-128"/>
            </a:rPr>
            <a:t>6.89</a:t>
          </a:r>
          <a:r>
            <a:rPr kumimoji="1" lang="ja-JP" altLang="en-US" sz="1250">
              <a:solidFill>
                <a:schemeClr val="tx1"/>
              </a:solidFill>
              <a:latin typeface="ＭＳ ゴシック" pitchFamily="49" charset="-128"/>
              <a:ea typeface="ＭＳ ゴシック" pitchFamily="49" charset="-128"/>
            </a:rPr>
            <a:t>ポイント増加し、継続的に実質収支は黒字を確保している。財政調整基金については、決算剰余金を積み立てるとともに、収支を見通した中で取崩しを行わなかったことにより、標準財政規模比の財政調整基金残高は増加した。</a:t>
          </a:r>
        </a:p>
        <a:p>
          <a:r>
            <a:rPr kumimoji="1" lang="en-US" altLang="ja-JP" sz="1250">
              <a:solidFill>
                <a:schemeClr val="tx1"/>
              </a:solidFill>
              <a:latin typeface="ＭＳ ゴシック" pitchFamily="49" charset="-128"/>
              <a:ea typeface="ＭＳ ゴシック" pitchFamily="49" charset="-128"/>
            </a:rPr>
            <a:t>【</a:t>
          </a:r>
          <a:r>
            <a:rPr kumimoji="1" lang="ja-JP" altLang="en-US" sz="1250">
              <a:solidFill>
                <a:schemeClr val="tx1"/>
              </a:solidFill>
              <a:latin typeface="ＭＳ ゴシック" pitchFamily="49" charset="-128"/>
              <a:ea typeface="ＭＳ ゴシック" pitchFamily="49" charset="-128"/>
            </a:rPr>
            <a:t>今後の対応</a:t>
          </a:r>
          <a:r>
            <a:rPr kumimoji="1" lang="en-US" altLang="ja-JP" sz="1250">
              <a:solidFill>
                <a:schemeClr val="tx1"/>
              </a:solidFill>
              <a:latin typeface="ＭＳ ゴシック" pitchFamily="49" charset="-128"/>
              <a:ea typeface="ＭＳ ゴシック" pitchFamily="49" charset="-128"/>
            </a:rPr>
            <a:t>】</a:t>
          </a:r>
        </a:p>
        <a:p>
          <a:r>
            <a:rPr kumimoji="1" lang="ja-JP" altLang="en-US" sz="1250">
              <a:solidFill>
                <a:schemeClr val="tx1"/>
              </a:solidFill>
              <a:latin typeface="ＭＳ ゴシック" pitchFamily="49" charset="-128"/>
              <a:ea typeface="ＭＳ ゴシック" pitchFamily="49" charset="-128"/>
            </a:rPr>
            <a:t>　引き続き起債と基金のバランスに配意しながら、財源の確保と効率的・効果的な財政運営に努める。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令和３年度の状況</a:t>
          </a:r>
          <a:r>
            <a:rPr kumimoji="1" lang="en-US" altLang="ja-JP" sz="1400">
              <a:solidFill>
                <a:schemeClr val="tx1"/>
              </a:solidFill>
              <a:latin typeface="ＭＳ ゴシック" pitchFamily="49" charset="-128"/>
              <a:ea typeface="ＭＳ ゴシック" pitchFamily="49" charset="-128"/>
            </a:rPr>
            <a:t>】</a:t>
          </a:r>
        </a:p>
        <a:p>
          <a:r>
            <a:rPr kumimoji="1" lang="ja-JP" altLang="en-US" sz="1400">
              <a:solidFill>
                <a:schemeClr val="tx1"/>
              </a:solidFill>
              <a:latin typeface="ＭＳ ゴシック" pitchFamily="49" charset="-128"/>
              <a:ea typeface="ＭＳ ゴシック" pitchFamily="49" charset="-128"/>
            </a:rPr>
            <a:t>　令和３年度も引き続き全会計で黒字となり、連結実質赤字額はなく比率は生じていない。なお、連結実質黒字額により連結実質黒字比率を算定すると、対前年度比</a:t>
          </a:r>
          <a:r>
            <a:rPr kumimoji="1" lang="en-US" altLang="ja-JP" sz="1400">
              <a:solidFill>
                <a:schemeClr val="tx1"/>
              </a:solidFill>
              <a:latin typeface="ＭＳ ゴシック" pitchFamily="49" charset="-128"/>
              <a:ea typeface="ＭＳ ゴシック" pitchFamily="49" charset="-128"/>
            </a:rPr>
            <a:t>8.45</a:t>
          </a:r>
          <a:r>
            <a:rPr kumimoji="1" lang="ja-JP" altLang="en-US" sz="1400">
              <a:solidFill>
                <a:schemeClr val="tx1"/>
              </a:solidFill>
              <a:latin typeface="ＭＳ ゴシック" pitchFamily="49" charset="-128"/>
              <a:ea typeface="ＭＳ ゴシック" pitchFamily="49" charset="-128"/>
            </a:rPr>
            <a:t>ポイント増の</a:t>
          </a:r>
          <a:r>
            <a:rPr kumimoji="1" lang="en-US" altLang="ja-JP" sz="1400">
              <a:solidFill>
                <a:schemeClr val="tx1"/>
              </a:solidFill>
              <a:latin typeface="ＭＳ ゴシック" pitchFamily="49" charset="-128"/>
              <a:ea typeface="ＭＳ ゴシック" pitchFamily="49" charset="-128"/>
            </a:rPr>
            <a:t>33.87</a:t>
          </a:r>
          <a:r>
            <a:rPr kumimoji="1" lang="ja-JP" altLang="en-US" sz="1400">
              <a:solidFill>
                <a:schemeClr val="tx1"/>
              </a:solidFill>
              <a:latin typeface="ＭＳ ゴシック" pitchFamily="49" charset="-128"/>
              <a:ea typeface="ＭＳ ゴシック" pitchFamily="49" charset="-128"/>
            </a:rPr>
            <a:t>％となる。 </a:t>
          </a:r>
        </a:p>
        <a:p>
          <a:r>
            <a:rPr kumimoji="1" lang="ja-JP" altLang="en-US" sz="1400">
              <a:solidFill>
                <a:schemeClr val="tx1"/>
              </a:solidFill>
              <a:latin typeface="ＭＳ ゴシック" pitchFamily="49" charset="-128"/>
              <a:ea typeface="ＭＳ ゴシック" pitchFamily="49" charset="-128"/>
            </a:rPr>
            <a:t>　実質黒字額については、国民健康保険特別会計・介護保険特別会計で減となり、一般会計・後期高齢者医療特別会計・中神土地区画整理事業特別会計・水道事業会計・下水道事業会計で増となった。 </a:t>
          </a:r>
        </a:p>
        <a:p>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今後の対応</a:t>
          </a:r>
          <a:r>
            <a:rPr kumimoji="1" lang="en-US" altLang="ja-JP" sz="1400">
              <a:solidFill>
                <a:schemeClr val="tx1"/>
              </a:solidFill>
              <a:latin typeface="ＭＳ ゴシック" pitchFamily="49" charset="-128"/>
              <a:ea typeface="ＭＳ ゴシック" pitchFamily="49" charset="-128"/>
            </a:rPr>
            <a:t>】 </a:t>
          </a:r>
        </a:p>
        <a:p>
          <a:r>
            <a:rPr kumimoji="1" lang="ja-JP" altLang="en-US" sz="1400">
              <a:solidFill>
                <a:schemeClr val="tx1"/>
              </a:solidFill>
              <a:latin typeface="ＭＳ ゴシック" pitchFamily="49" charset="-128"/>
              <a:ea typeface="ＭＳ ゴシック" pitchFamily="49" charset="-128"/>
            </a:rPr>
            <a:t>　一般会計においても臨時財政対策債の借入等によって収支の均衡を図っている中、特に多額の赤字補塡の繰入金により黒字となっている国民健康保険特別会計においては、今後も適正な保険税率の設定に取り組むとともに徴収率向上などの歳入確保策を推進し、財政基盤の強化に努め、繰入金を抑制する必要がある。また、他の各会計においても引き続き適正な財政運営、企業経営に努め、昭島市全体の視点からもより一層の財政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52893142</v>
      </c>
      <c r="BO4" s="411"/>
      <c r="BP4" s="411"/>
      <c r="BQ4" s="411"/>
      <c r="BR4" s="411"/>
      <c r="BS4" s="411"/>
      <c r="BT4" s="411"/>
      <c r="BU4" s="412"/>
      <c r="BV4" s="410">
        <v>56527538</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14.1</v>
      </c>
      <c r="CU4" s="417"/>
      <c r="CV4" s="417"/>
      <c r="CW4" s="417"/>
      <c r="CX4" s="417"/>
      <c r="CY4" s="417"/>
      <c r="CZ4" s="417"/>
      <c r="DA4" s="418"/>
      <c r="DB4" s="416">
        <v>7.2</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49581461</v>
      </c>
      <c r="BO5" s="448"/>
      <c r="BP5" s="448"/>
      <c r="BQ5" s="448"/>
      <c r="BR5" s="448"/>
      <c r="BS5" s="448"/>
      <c r="BT5" s="448"/>
      <c r="BU5" s="449"/>
      <c r="BV5" s="447">
        <v>54700665</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84.1</v>
      </c>
      <c r="CU5" s="445"/>
      <c r="CV5" s="445"/>
      <c r="CW5" s="445"/>
      <c r="CX5" s="445"/>
      <c r="CY5" s="445"/>
      <c r="CZ5" s="445"/>
      <c r="DA5" s="446"/>
      <c r="DB5" s="444">
        <v>92.4</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3311681</v>
      </c>
      <c r="BO6" s="448"/>
      <c r="BP6" s="448"/>
      <c r="BQ6" s="448"/>
      <c r="BR6" s="448"/>
      <c r="BS6" s="448"/>
      <c r="BT6" s="448"/>
      <c r="BU6" s="449"/>
      <c r="BV6" s="447">
        <v>1826873</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87.2</v>
      </c>
      <c r="CU6" s="485"/>
      <c r="CV6" s="485"/>
      <c r="CW6" s="485"/>
      <c r="CX6" s="485"/>
      <c r="CY6" s="485"/>
      <c r="CZ6" s="485"/>
      <c r="DA6" s="486"/>
      <c r="DB6" s="484">
        <v>94.5</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105</v>
      </c>
      <c r="AV7" s="480"/>
      <c r="AW7" s="480"/>
      <c r="AX7" s="480"/>
      <c r="AY7" s="481" t="s">
        <v>106</v>
      </c>
      <c r="AZ7" s="482"/>
      <c r="BA7" s="482"/>
      <c r="BB7" s="482"/>
      <c r="BC7" s="482"/>
      <c r="BD7" s="482"/>
      <c r="BE7" s="482"/>
      <c r="BF7" s="482"/>
      <c r="BG7" s="482"/>
      <c r="BH7" s="482"/>
      <c r="BI7" s="482"/>
      <c r="BJ7" s="482"/>
      <c r="BK7" s="482"/>
      <c r="BL7" s="482"/>
      <c r="BM7" s="483"/>
      <c r="BN7" s="447">
        <v>72130</v>
      </c>
      <c r="BO7" s="448"/>
      <c r="BP7" s="448"/>
      <c r="BQ7" s="448"/>
      <c r="BR7" s="448"/>
      <c r="BS7" s="448"/>
      <c r="BT7" s="448"/>
      <c r="BU7" s="449"/>
      <c r="BV7" s="447">
        <v>247576</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22997159</v>
      </c>
      <c r="CU7" s="448"/>
      <c r="CV7" s="448"/>
      <c r="CW7" s="448"/>
      <c r="CX7" s="448"/>
      <c r="CY7" s="448"/>
      <c r="CZ7" s="448"/>
      <c r="DA7" s="449"/>
      <c r="DB7" s="447">
        <v>21940734</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94</v>
      </c>
      <c r="AV8" s="480"/>
      <c r="AW8" s="480"/>
      <c r="AX8" s="480"/>
      <c r="AY8" s="481" t="s">
        <v>109</v>
      </c>
      <c r="AZ8" s="482"/>
      <c r="BA8" s="482"/>
      <c r="BB8" s="482"/>
      <c r="BC8" s="482"/>
      <c r="BD8" s="482"/>
      <c r="BE8" s="482"/>
      <c r="BF8" s="482"/>
      <c r="BG8" s="482"/>
      <c r="BH8" s="482"/>
      <c r="BI8" s="482"/>
      <c r="BJ8" s="482"/>
      <c r="BK8" s="482"/>
      <c r="BL8" s="482"/>
      <c r="BM8" s="483"/>
      <c r="BN8" s="447">
        <v>3239551</v>
      </c>
      <c r="BO8" s="448"/>
      <c r="BP8" s="448"/>
      <c r="BQ8" s="448"/>
      <c r="BR8" s="448"/>
      <c r="BS8" s="448"/>
      <c r="BT8" s="448"/>
      <c r="BU8" s="449"/>
      <c r="BV8" s="447">
        <v>1579297</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0.97</v>
      </c>
      <c r="CU8" s="488"/>
      <c r="CV8" s="488"/>
      <c r="CW8" s="488"/>
      <c r="CX8" s="488"/>
      <c r="CY8" s="488"/>
      <c r="CZ8" s="488"/>
      <c r="DA8" s="489"/>
      <c r="DB8" s="487">
        <v>0.98</v>
      </c>
      <c r="DC8" s="488"/>
      <c r="DD8" s="488"/>
      <c r="DE8" s="488"/>
      <c r="DF8" s="488"/>
      <c r="DG8" s="488"/>
      <c r="DH8" s="488"/>
      <c r="DI8" s="489"/>
    </row>
    <row r="9" spans="1:119" ht="18.75" customHeight="1" thickBot="1" x14ac:dyDescent="0.25">
      <c r="A9" s="178"/>
      <c r="B9" s="441" t="s">
        <v>111</v>
      </c>
      <c r="C9" s="442"/>
      <c r="D9" s="442"/>
      <c r="E9" s="442"/>
      <c r="F9" s="442"/>
      <c r="G9" s="442"/>
      <c r="H9" s="442"/>
      <c r="I9" s="442"/>
      <c r="J9" s="442"/>
      <c r="K9" s="490"/>
      <c r="L9" s="491" t="s">
        <v>112</v>
      </c>
      <c r="M9" s="492"/>
      <c r="N9" s="492"/>
      <c r="O9" s="492"/>
      <c r="P9" s="492"/>
      <c r="Q9" s="493"/>
      <c r="R9" s="494">
        <v>113949</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115</v>
      </c>
      <c r="AV9" s="480"/>
      <c r="AW9" s="480"/>
      <c r="AX9" s="480"/>
      <c r="AY9" s="481" t="s">
        <v>116</v>
      </c>
      <c r="AZ9" s="482"/>
      <c r="BA9" s="482"/>
      <c r="BB9" s="482"/>
      <c r="BC9" s="482"/>
      <c r="BD9" s="482"/>
      <c r="BE9" s="482"/>
      <c r="BF9" s="482"/>
      <c r="BG9" s="482"/>
      <c r="BH9" s="482"/>
      <c r="BI9" s="482"/>
      <c r="BJ9" s="482"/>
      <c r="BK9" s="482"/>
      <c r="BL9" s="482"/>
      <c r="BM9" s="483"/>
      <c r="BN9" s="447">
        <v>1660254</v>
      </c>
      <c r="BO9" s="448"/>
      <c r="BP9" s="448"/>
      <c r="BQ9" s="448"/>
      <c r="BR9" s="448"/>
      <c r="BS9" s="448"/>
      <c r="BT9" s="448"/>
      <c r="BU9" s="449"/>
      <c r="BV9" s="447">
        <v>261142</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6.5</v>
      </c>
      <c r="CU9" s="445"/>
      <c r="CV9" s="445"/>
      <c r="CW9" s="445"/>
      <c r="CX9" s="445"/>
      <c r="CY9" s="445"/>
      <c r="CZ9" s="445"/>
      <c r="DA9" s="446"/>
      <c r="DB9" s="444">
        <v>7.7</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118</v>
      </c>
      <c r="M10" s="477"/>
      <c r="N10" s="477"/>
      <c r="O10" s="477"/>
      <c r="P10" s="477"/>
      <c r="Q10" s="478"/>
      <c r="R10" s="498">
        <v>111539</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94</v>
      </c>
      <c r="AV10" s="480"/>
      <c r="AW10" s="480"/>
      <c r="AX10" s="480"/>
      <c r="AY10" s="481" t="s">
        <v>120</v>
      </c>
      <c r="AZ10" s="482"/>
      <c r="BA10" s="482"/>
      <c r="BB10" s="482"/>
      <c r="BC10" s="482"/>
      <c r="BD10" s="482"/>
      <c r="BE10" s="482"/>
      <c r="BF10" s="482"/>
      <c r="BG10" s="482"/>
      <c r="BH10" s="482"/>
      <c r="BI10" s="482"/>
      <c r="BJ10" s="482"/>
      <c r="BK10" s="482"/>
      <c r="BL10" s="482"/>
      <c r="BM10" s="483"/>
      <c r="BN10" s="447">
        <v>2716809</v>
      </c>
      <c r="BO10" s="448"/>
      <c r="BP10" s="448"/>
      <c r="BQ10" s="448"/>
      <c r="BR10" s="448"/>
      <c r="BS10" s="448"/>
      <c r="BT10" s="448"/>
      <c r="BU10" s="449"/>
      <c r="BV10" s="447">
        <v>697883</v>
      </c>
      <c r="BW10" s="448"/>
      <c r="BX10" s="448"/>
      <c r="BY10" s="448"/>
      <c r="BZ10" s="448"/>
      <c r="CA10" s="448"/>
      <c r="CB10" s="448"/>
      <c r="CC10" s="449"/>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122</v>
      </c>
      <c r="M11" s="502"/>
      <c r="N11" s="502"/>
      <c r="O11" s="502"/>
      <c r="P11" s="502"/>
      <c r="Q11" s="503"/>
      <c r="R11" s="504" t="s">
        <v>123</v>
      </c>
      <c r="S11" s="505"/>
      <c r="T11" s="505"/>
      <c r="U11" s="505"/>
      <c r="V11" s="506"/>
      <c r="W11" s="435"/>
      <c r="X11" s="436"/>
      <c r="Y11" s="436"/>
      <c r="Z11" s="436"/>
      <c r="AA11" s="436"/>
      <c r="AB11" s="436"/>
      <c r="AC11" s="436"/>
      <c r="AD11" s="436"/>
      <c r="AE11" s="436"/>
      <c r="AF11" s="436"/>
      <c r="AG11" s="436"/>
      <c r="AH11" s="436"/>
      <c r="AI11" s="436"/>
      <c r="AJ11" s="436"/>
      <c r="AK11" s="436"/>
      <c r="AL11" s="439"/>
      <c r="AM11" s="476" t="s">
        <v>124</v>
      </c>
      <c r="AN11" s="477"/>
      <c r="AO11" s="477"/>
      <c r="AP11" s="477"/>
      <c r="AQ11" s="477"/>
      <c r="AR11" s="477"/>
      <c r="AS11" s="477"/>
      <c r="AT11" s="478"/>
      <c r="AU11" s="479" t="s">
        <v>125</v>
      </c>
      <c r="AV11" s="480"/>
      <c r="AW11" s="480"/>
      <c r="AX11" s="480"/>
      <c r="AY11" s="481" t="s">
        <v>126</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128</v>
      </c>
      <c r="DC11" s="488"/>
      <c r="DD11" s="488"/>
      <c r="DE11" s="488"/>
      <c r="DF11" s="488"/>
      <c r="DG11" s="488"/>
      <c r="DH11" s="488"/>
      <c r="DI11" s="489"/>
    </row>
    <row r="12" spans="1:119" ht="18.75" customHeight="1" x14ac:dyDescent="0.2">
      <c r="A12" s="178"/>
      <c r="B12" s="507" t="s">
        <v>129</v>
      </c>
      <c r="C12" s="508"/>
      <c r="D12" s="508"/>
      <c r="E12" s="508"/>
      <c r="F12" s="508"/>
      <c r="G12" s="508"/>
      <c r="H12" s="508"/>
      <c r="I12" s="508"/>
      <c r="J12" s="508"/>
      <c r="K12" s="509"/>
      <c r="L12" s="516" t="s">
        <v>130</v>
      </c>
      <c r="M12" s="517"/>
      <c r="N12" s="517"/>
      <c r="O12" s="517"/>
      <c r="P12" s="517"/>
      <c r="Q12" s="518"/>
      <c r="R12" s="519">
        <v>113829</v>
      </c>
      <c r="S12" s="520"/>
      <c r="T12" s="520"/>
      <c r="U12" s="520"/>
      <c r="V12" s="521"/>
      <c r="W12" s="522" t="s">
        <v>1</v>
      </c>
      <c r="X12" s="480"/>
      <c r="Y12" s="480"/>
      <c r="Z12" s="480"/>
      <c r="AA12" s="480"/>
      <c r="AB12" s="523"/>
      <c r="AC12" s="524" t="s">
        <v>131</v>
      </c>
      <c r="AD12" s="525"/>
      <c r="AE12" s="525"/>
      <c r="AF12" s="525"/>
      <c r="AG12" s="526"/>
      <c r="AH12" s="524" t="s">
        <v>132</v>
      </c>
      <c r="AI12" s="525"/>
      <c r="AJ12" s="525"/>
      <c r="AK12" s="525"/>
      <c r="AL12" s="527"/>
      <c r="AM12" s="476" t="s">
        <v>133</v>
      </c>
      <c r="AN12" s="477"/>
      <c r="AO12" s="477"/>
      <c r="AP12" s="477"/>
      <c r="AQ12" s="477"/>
      <c r="AR12" s="477"/>
      <c r="AS12" s="477"/>
      <c r="AT12" s="478"/>
      <c r="AU12" s="479" t="s">
        <v>115</v>
      </c>
      <c r="AV12" s="480"/>
      <c r="AW12" s="480"/>
      <c r="AX12" s="480"/>
      <c r="AY12" s="481" t="s">
        <v>134</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0</v>
      </c>
      <c r="BW12" s="448"/>
      <c r="BX12" s="448"/>
      <c r="BY12" s="448"/>
      <c r="BZ12" s="448"/>
      <c r="CA12" s="448"/>
      <c r="CB12" s="448"/>
      <c r="CC12" s="449"/>
      <c r="CD12" s="450" t="s">
        <v>135</v>
      </c>
      <c r="CE12" s="451"/>
      <c r="CF12" s="451"/>
      <c r="CG12" s="451"/>
      <c r="CH12" s="451"/>
      <c r="CI12" s="451"/>
      <c r="CJ12" s="451"/>
      <c r="CK12" s="451"/>
      <c r="CL12" s="451"/>
      <c r="CM12" s="451"/>
      <c r="CN12" s="451"/>
      <c r="CO12" s="451"/>
      <c r="CP12" s="451"/>
      <c r="CQ12" s="451"/>
      <c r="CR12" s="451"/>
      <c r="CS12" s="452"/>
      <c r="CT12" s="487" t="s">
        <v>136</v>
      </c>
      <c r="CU12" s="488"/>
      <c r="CV12" s="488"/>
      <c r="CW12" s="488"/>
      <c r="CX12" s="488"/>
      <c r="CY12" s="488"/>
      <c r="CZ12" s="488"/>
      <c r="DA12" s="489"/>
      <c r="DB12" s="487" t="s">
        <v>137</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138</v>
      </c>
      <c r="N13" s="539"/>
      <c r="O13" s="539"/>
      <c r="P13" s="539"/>
      <c r="Q13" s="540"/>
      <c r="R13" s="531">
        <v>111093</v>
      </c>
      <c r="S13" s="532"/>
      <c r="T13" s="532"/>
      <c r="U13" s="532"/>
      <c r="V13" s="533"/>
      <c r="W13" s="463" t="s">
        <v>139</v>
      </c>
      <c r="X13" s="464"/>
      <c r="Y13" s="464"/>
      <c r="Z13" s="464"/>
      <c r="AA13" s="464"/>
      <c r="AB13" s="454"/>
      <c r="AC13" s="498">
        <v>309</v>
      </c>
      <c r="AD13" s="499"/>
      <c r="AE13" s="499"/>
      <c r="AF13" s="499"/>
      <c r="AG13" s="541"/>
      <c r="AH13" s="498">
        <v>310</v>
      </c>
      <c r="AI13" s="499"/>
      <c r="AJ13" s="499"/>
      <c r="AK13" s="499"/>
      <c r="AL13" s="500"/>
      <c r="AM13" s="476" t="s">
        <v>140</v>
      </c>
      <c r="AN13" s="477"/>
      <c r="AO13" s="477"/>
      <c r="AP13" s="477"/>
      <c r="AQ13" s="477"/>
      <c r="AR13" s="477"/>
      <c r="AS13" s="477"/>
      <c r="AT13" s="478"/>
      <c r="AU13" s="479" t="s">
        <v>141</v>
      </c>
      <c r="AV13" s="480"/>
      <c r="AW13" s="480"/>
      <c r="AX13" s="480"/>
      <c r="AY13" s="481" t="s">
        <v>142</v>
      </c>
      <c r="AZ13" s="482"/>
      <c r="BA13" s="482"/>
      <c r="BB13" s="482"/>
      <c r="BC13" s="482"/>
      <c r="BD13" s="482"/>
      <c r="BE13" s="482"/>
      <c r="BF13" s="482"/>
      <c r="BG13" s="482"/>
      <c r="BH13" s="482"/>
      <c r="BI13" s="482"/>
      <c r="BJ13" s="482"/>
      <c r="BK13" s="482"/>
      <c r="BL13" s="482"/>
      <c r="BM13" s="483"/>
      <c r="BN13" s="447">
        <v>4377063</v>
      </c>
      <c r="BO13" s="448"/>
      <c r="BP13" s="448"/>
      <c r="BQ13" s="448"/>
      <c r="BR13" s="448"/>
      <c r="BS13" s="448"/>
      <c r="BT13" s="448"/>
      <c r="BU13" s="449"/>
      <c r="BV13" s="447">
        <v>959025</v>
      </c>
      <c r="BW13" s="448"/>
      <c r="BX13" s="448"/>
      <c r="BY13" s="448"/>
      <c r="BZ13" s="448"/>
      <c r="CA13" s="448"/>
      <c r="CB13" s="448"/>
      <c r="CC13" s="449"/>
      <c r="CD13" s="450" t="s">
        <v>143</v>
      </c>
      <c r="CE13" s="451"/>
      <c r="CF13" s="451"/>
      <c r="CG13" s="451"/>
      <c r="CH13" s="451"/>
      <c r="CI13" s="451"/>
      <c r="CJ13" s="451"/>
      <c r="CK13" s="451"/>
      <c r="CL13" s="451"/>
      <c r="CM13" s="451"/>
      <c r="CN13" s="451"/>
      <c r="CO13" s="451"/>
      <c r="CP13" s="451"/>
      <c r="CQ13" s="451"/>
      <c r="CR13" s="451"/>
      <c r="CS13" s="452"/>
      <c r="CT13" s="444">
        <v>0.4</v>
      </c>
      <c r="CU13" s="445"/>
      <c r="CV13" s="445"/>
      <c r="CW13" s="445"/>
      <c r="CX13" s="445"/>
      <c r="CY13" s="445"/>
      <c r="CZ13" s="445"/>
      <c r="DA13" s="446"/>
      <c r="DB13" s="444">
        <v>0.5</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144</v>
      </c>
      <c r="M14" s="529"/>
      <c r="N14" s="529"/>
      <c r="O14" s="529"/>
      <c r="P14" s="529"/>
      <c r="Q14" s="530"/>
      <c r="R14" s="531">
        <v>113552</v>
      </c>
      <c r="S14" s="532"/>
      <c r="T14" s="532"/>
      <c r="U14" s="532"/>
      <c r="V14" s="533"/>
      <c r="W14" s="437"/>
      <c r="X14" s="438"/>
      <c r="Y14" s="438"/>
      <c r="Z14" s="438"/>
      <c r="AA14" s="438"/>
      <c r="AB14" s="427"/>
      <c r="AC14" s="534">
        <v>0.6</v>
      </c>
      <c r="AD14" s="535"/>
      <c r="AE14" s="535"/>
      <c r="AF14" s="535"/>
      <c r="AG14" s="536"/>
      <c r="AH14" s="534">
        <v>0.6</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145</v>
      </c>
      <c r="CE14" s="543"/>
      <c r="CF14" s="543"/>
      <c r="CG14" s="543"/>
      <c r="CH14" s="543"/>
      <c r="CI14" s="543"/>
      <c r="CJ14" s="543"/>
      <c r="CK14" s="543"/>
      <c r="CL14" s="543"/>
      <c r="CM14" s="543"/>
      <c r="CN14" s="543"/>
      <c r="CO14" s="543"/>
      <c r="CP14" s="543"/>
      <c r="CQ14" s="543"/>
      <c r="CR14" s="543"/>
      <c r="CS14" s="544"/>
      <c r="CT14" s="545" t="s">
        <v>146</v>
      </c>
      <c r="CU14" s="546"/>
      <c r="CV14" s="546"/>
      <c r="CW14" s="546"/>
      <c r="CX14" s="546"/>
      <c r="CY14" s="546"/>
      <c r="CZ14" s="546"/>
      <c r="DA14" s="547"/>
      <c r="DB14" s="545" t="s">
        <v>146</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147</v>
      </c>
      <c r="N15" s="539"/>
      <c r="O15" s="539"/>
      <c r="P15" s="539"/>
      <c r="Q15" s="540"/>
      <c r="R15" s="531">
        <v>110797</v>
      </c>
      <c r="S15" s="532"/>
      <c r="T15" s="532"/>
      <c r="U15" s="532"/>
      <c r="V15" s="533"/>
      <c r="W15" s="463" t="s">
        <v>148</v>
      </c>
      <c r="X15" s="464"/>
      <c r="Y15" s="464"/>
      <c r="Z15" s="464"/>
      <c r="AA15" s="464"/>
      <c r="AB15" s="454"/>
      <c r="AC15" s="498">
        <v>10575</v>
      </c>
      <c r="AD15" s="499"/>
      <c r="AE15" s="499"/>
      <c r="AF15" s="499"/>
      <c r="AG15" s="541"/>
      <c r="AH15" s="498">
        <v>11294</v>
      </c>
      <c r="AI15" s="499"/>
      <c r="AJ15" s="499"/>
      <c r="AK15" s="499"/>
      <c r="AL15" s="500"/>
      <c r="AM15" s="476"/>
      <c r="AN15" s="477"/>
      <c r="AO15" s="477"/>
      <c r="AP15" s="477"/>
      <c r="AQ15" s="477"/>
      <c r="AR15" s="477"/>
      <c r="AS15" s="477"/>
      <c r="AT15" s="478"/>
      <c r="AU15" s="479"/>
      <c r="AV15" s="480"/>
      <c r="AW15" s="480"/>
      <c r="AX15" s="480"/>
      <c r="AY15" s="407" t="s">
        <v>149</v>
      </c>
      <c r="AZ15" s="408"/>
      <c r="BA15" s="408"/>
      <c r="BB15" s="408"/>
      <c r="BC15" s="408"/>
      <c r="BD15" s="408"/>
      <c r="BE15" s="408"/>
      <c r="BF15" s="408"/>
      <c r="BG15" s="408"/>
      <c r="BH15" s="408"/>
      <c r="BI15" s="408"/>
      <c r="BJ15" s="408"/>
      <c r="BK15" s="408"/>
      <c r="BL15" s="408"/>
      <c r="BM15" s="409"/>
      <c r="BN15" s="410">
        <v>16296851</v>
      </c>
      <c r="BO15" s="411"/>
      <c r="BP15" s="411"/>
      <c r="BQ15" s="411"/>
      <c r="BR15" s="411"/>
      <c r="BS15" s="411"/>
      <c r="BT15" s="411"/>
      <c r="BU15" s="412"/>
      <c r="BV15" s="410">
        <v>16661820</v>
      </c>
      <c r="BW15" s="411"/>
      <c r="BX15" s="411"/>
      <c r="BY15" s="411"/>
      <c r="BZ15" s="411"/>
      <c r="CA15" s="411"/>
      <c r="CB15" s="411"/>
      <c r="CC15" s="412"/>
      <c r="CD15" s="548" t="s">
        <v>150</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151</v>
      </c>
      <c r="M16" s="551"/>
      <c r="N16" s="551"/>
      <c r="O16" s="551"/>
      <c r="P16" s="551"/>
      <c r="Q16" s="552"/>
      <c r="R16" s="553" t="s">
        <v>152</v>
      </c>
      <c r="S16" s="554"/>
      <c r="T16" s="554"/>
      <c r="U16" s="554"/>
      <c r="V16" s="555"/>
      <c r="W16" s="437"/>
      <c r="X16" s="438"/>
      <c r="Y16" s="438"/>
      <c r="Z16" s="438"/>
      <c r="AA16" s="438"/>
      <c r="AB16" s="427"/>
      <c r="AC16" s="534">
        <v>21.2</v>
      </c>
      <c r="AD16" s="535"/>
      <c r="AE16" s="535"/>
      <c r="AF16" s="535"/>
      <c r="AG16" s="536"/>
      <c r="AH16" s="534">
        <v>23.2</v>
      </c>
      <c r="AI16" s="535"/>
      <c r="AJ16" s="535"/>
      <c r="AK16" s="535"/>
      <c r="AL16" s="537"/>
      <c r="AM16" s="476"/>
      <c r="AN16" s="477"/>
      <c r="AO16" s="477"/>
      <c r="AP16" s="477"/>
      <c r="AQ16" s="477"/>
      <c r="AR16" s="477"/>
      <c r="AS16" s="477"/>
      <c r="AT16" s="478"/>
      <c r="AU16" s="479"/>
      <c r="AV16" s="480"/>
      <c r="AW16" s="480"/>
      <c r="AX16" s="480"/>
      <c r="AY16" s="481" t="s">
        <v>153</v>
      </c>
      <c r="AZ16" s="482"/>
      <c r="BA16" s="482"/>
      <c r="BB16" s="482"/>
      <c r="BC16" s="482"/>
      <c r="BD16" s="482"/>
      <c r="BE16" s="482"/>
      <c r="BF16" s="482"/>
      <c r="BG16" s="482"/>
      <c r="BH16" s="482"/>
      <c r="BI16" s="482"/>
      <c r="BJ16" s="482"/>
      <c r="BK16" s="482"/>
      <c r="BL16" s="482"/>
      <c r="BM16" s="483"/>
      <c r="BN16" s="447">
        <v>17274454</v>
      </c>
      <c r="BO16" s="448"/>
      <c r="BP16" s="448"/>
      <c r="BQ16" s="448"/>
      <c r="BR16" s="448"/>
      <c r="BS16" s="448"/>
      <c r="BT16" s="448"/>
      <c r="BU16" s="449"/>
      <c r="BV16" s="447">
        <v>16923826</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154</v>
      </c>
      <c r="N17" s="559"/>
      <c r="O17" s="559"/>
      <c r="P17" s="559"/>
      <c r="Q17" s="560"/>
      <c r="R17" s="553" t="s">
        <v>155</v>
      </c>
      <c r="S17" s="554"/>
      <c r="T17" s="554"/>
      <c r="U17" s="554"/>
      <c r="V17" s="555"/>
      <c r="W17" s="463" t="s">
        <v>156</v>
      </c>
      <c r="X17" s="464"/>
      <c r="Y17" s="464"/>
      <c r="Z17" s="464"/>
      <c r="AA17" s="464"/>
      <c r="AB17" s="454"/>
      <c r="AC17" s="498">
        <v>38906</v>
      </c>
      <c r="AD17" s="499"/>
      <c r="AE17" s="499"/>
      <c r="AF17" s="499"/>
      <c r="AG17" s="541"/>
      <c r="AH17" s="498">
        <v>37034</v>
      </c>
      <c r="AI17" s="499"/>
      <c r="AJ17" s="499"/>
      <c r="AK17" s="499"/>
      <c r="AL17" s="500"/>
      <c r="AM17" s="476"/>
      <c r="AN17" s="477"/>
      <c r="AO17" s="477"/>
      <c r="AP17" s="477"/>
      <c r="AQ17" s="477"/>
      <c r="AR17" s="477"/>
      <c r="AS17" s="477"/>
      <c r="AT17" s="478"/>
      <c r="AU17" s="479"/>
      <c r="AV17" s="480"/>
      <c r="AW17" s="480"/>
      <c r="AX17" s="480"/>
      <c r="AY17" s="481" t="s">
        <v>157</v>
      </c>
      <c r="AZ17" s="482"/>
      <c r="BA17" s="482"/>
      <c r="BB17" s="482"/>
      <c r="BC17" s="482"/>
      <c r="BD17" s="482"/>
      <c r="BE17" s="482"/>
      <c r="BF17" s="482"/>
      <c r="BG17" s="482"/>
      <c r="BH17" s="482"/>
      <c r="BI17" s="482"/>
      <c r="BJ17" s="482"/>
      <c r="BK17" s="482"/>
      <c r="BL17" s="482"/>
      <c r="BM17" s="483"/>
      <c r="BN17" s="447">
        <v>20800801</v>
      </c>
      <c r="BO17" s="448"/>
      <c r="BP17" s="448"/>
      <c r="BQ17" s="448"/>
      <c r="BR17" s="448"/>
      <c r="BS17" s="448"/>
      <c r="BT17" s="448"/>
      <c r="BU17" s="449"/>
      <c r="BV17" s="447">
        <v>21288129</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158</v>
      </c>
      <c r="C18" s="490"/>
      <c r="D18" s="490"/>
      <c r="E18" s="570"/>
      <c r="F18" s="570"/>
      <c r="G18" s="570"/>
      <c r="H18" s="570"/>
      <c r="I18" s="570"/>
      <c r="J18" s="570"/>
      <c r="K18" s="570"/>
      <c r="L18" s="571">
        <v>17.34</v>
      </c>
      <c r="M18" s="571"/>
      <c r="N18" s="571"/>
      <c r="O18" s="571"/>
      <c r="P18" s="571"/>
      <c r="Q18" s="571"/>
      <c r="R18" s="572"/>
      <c r="S18" s="572"/>
      <c r="T18" s="572"/>
      <c r="U18" s="572"/>
      <c r="V18" s="573"/>
      <c r="W18" s="465"/>
      <c r="X18" s="466"/>
      <c r="Y18" s="466"/>
      <c r="Z18" s="466"/>
      <c r="AA18" s="466"/>
      <c r="AB18" s="457"/>
      <c r="AC18" s="574">
        <v>78.099999999999994</v>
      </c>
      <c r="AD18" s="575"/>
      <c r="AE18" s="575"/>
      <c r="AF18" s="575"/>
      <c r="AG18" s="576"/>
      <c r="AH18" s="574">
        <v>76.099999999999994</v>
      </c>
      <c r="AI18" s="575"/>
      <c r="AJ18" s="575"/>
      <c r="AK18" s="575"/>
      <c r="AL18" s="577"/>
      <c r="AM18" s="476"/>
      <c r="AN18" s="477"/>
      <c r="AO18" s="477"/>
      <c r="AP18" s="477"/>
      <c r="AQ18" s="477"/>
      <c r="AR18" s="477"/>
      <c r="AS18" s="477"/>
      <c r="AT18" s="478"/>
      <c r="AU18" s="479"/>
      <c r="AV18" s="480"/>
      <c r="AW18" s="480"/>
      <c r="AX18" s="480"/>
      <c r="AY18" s="481" t="s">
        <v>159</v>
      </c>
      <c r="AZ18" s="482"/>
      <c r="BA18" s="482"/>
      <c r="BB18" s="482"/>
      <c r="BC18" s="482"/>
      <c r="BD18" s="482"/>
      <c r="BE18" s="482"/>
      <c r="BF18" s="482"/>
      <c r="BG18" s="482"/>
      <c r="BH18" s="482"/>
      <c r="BI18" s="482"/>
      <c r="BJ18" s="482"/>
      <c r="BK18" s="482"/>
      <c r="BL18" s="482"/>
      <c r="BM18" s="483"/>
      <c r="BN18" s="447">
        <v>20897973</v>
      </c>
      <c r="BO18" s="448"/>
      <c r="BP18" s="448"/>
      <c r="BQ18" s="448"/>
      <c r="BR18" s="448"/>
      <c r="BS18" s="448"/>
      <c r="BT18" s="448"/>
      <c r="BU18" s="449"/>
      <c r="BV18" s="447">
        <v>20664847</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160</v>
      </c>
      <c r="C19" s="490"/>
      <c r="D19" s="490"/>
      <c r="E19" s="570"/>
      <c r="F19" s="570"/>
      <c r="G19" s="570"/>
      <c r="H19" s="570"/>
      <c r="I19" s="570"/>
      <c r="J19" s="570"/>
      <c r="K19" s="570"/>
      <c r="L19" s="578">
        <v>6571</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161</v>
      </c>
      <c r="AZ19" s="482"/>
      <c r="BA19" s="482"/>
      <c r="BB19" s="482"/>
      <c r="BC19" s="482"/>
      <c r="BD19" s="482"/>
      <c r="BE19" s="482"/>
      <c r="BF19" s="482"/>
      <c r="BG19" s="482"/>
      <c r="BH19" s="482"/>
      <c r="BI19" s="482"/>
      <c r="BJ19" s="482"/>
      <c r="BK19" s="482"/>
      <c r="BL19" s="482"/>
      <c r="BM19" s="483"/>
      <c r="BN19" s="447">
        <v>30297022</v>
      </c>
      <c r="BO19" s="448"/>
      <c r="BP19" s="448"/>
      <c r="BQ19" s="448"/>
      <c r="BR19" s="448"/>
      <c r="BS19" s="448"/>
      <c r="BT19" s="448"/>
      <c r="BU19" s="449"/>
      <c r="BV19" s="447">
        <v>27017856</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162</v>
      </c>
      <c r="C20" s="490"/>
      <c r="D20" s="490"/>
      <c r="E20" s="570"/>
      <c r="F20" s="570"/>
      <c r="G20" s="570"/>
      <c r="H20" s="570"/>
      <c r="I20" s="570"/>
      <c r="J20" s="570"/>
      <c r="K20" s="570"/>
      <c r="L20" s="578">
        <v>52163</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163</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164</v>
      </c>
      <c r="C22" s="591"/>
      <c r="D22" s="592"/>
      <c r="E22" s="459" t="s">
        <v>1</v>
      </c>
      <c r="F22" s="464"/>
      <c r="G22" s="464"/>
      <c r="H22" s="464"/>
      <c r="I22" s="464"/>
      <c r="J22" s="464"/>
      <c r="K22" s="454"/>
      <c r="L22" s="459" t="s">
        <v>165</v>
      </c>
      <c r="M22" s="464"/>
      <c r="N22" s="464"/>
      <c r="O22" s="464"/>
      <c r="P22" s="454"/>
      <c r="Q22" s="622" t="s">
        <v>166</v>
      </c>
      <c r="R22" s="623"/>
      <c r="S22" s="623"/>
      <c r="T22" s="623"/>
      <c r="U22" s="623"/>
      <c r="V22" s="624"/>
      <c r="W22" s="590" t="s">
        <v>167</v>
      </c>
      <c r="X22" s="591"/>
      <c r="Y22" s="592"/>
      <c r="Z22" s="459" t="s">
        <v>1</v>
      </c>
      <c r="AA22" s="464"/>
      <c r="AB22" s="464"/>
      <c r="AC22" s="464"/>
      <c r="AD22" s="464"/>
      <c r="AE22" s="464"/>
      <c r="AF22" s="464"/>
      <c r="AG22" s="454"/>
      <c r="AH22" s="628" t="s">
        <v>168</v>
      </c>
      <c r="AI22" s="464"/>
      <c r="AJ22" s="464"/>
      <c r="AK22" s="464"/>
      <c r="AL22" s="454"/>
      <c r="AM22" s="628" t="s">
        <v>169</v>
      </c>
      <c r="AN22" s="629"/>
      <c r="AO22" s="629"/>
      <c r="AP22" s="629"/>
      <c r="AQ22" s="629"/>
      <c r="AR22" s="630"/>
      <c r="AS22" s="622" t="s">
        <v>166</v>
      </c>
      <c r="AT22" s="623"/>
      <c r="AU22" s="623"/>
      <c r="AV22" s="623"/>
      <c r="AW22" s="623"/>
      <c r="AX22" s="634"/>
      <c r="AY22" s="407" t="s">
        <v>170</v>
      </c>
      <c r="AZ22" s="408"/>
      <c r="BA22" s="408"/>
      <c r="BB22" s="408"/>
      <c r="BC22" s="408"/>
      <c r="BD22" s="408"/>
      <c r="BE22" s="408"/>
      <c r="BF22" s="408"/>
      <c r="BG22" s="408"/>
      <c r="BH22" s="408"/>
      <c r="BI22" s="408"/>
      <c r="BJ22" s="408"/>
      <c r="BK22" s="408"/>
      <c r="BL22" s="408"/>
      <c r="BM22" s="409"/>
      <c r="BN22" s="410">
        <v>18031351</v>
      </c>
      <c r="BO22" s="411"/>
      <c r="BP22" s="411"/>
      <c r="BQ22" s="411"/>
      <c r="BR22" s="411"/>
      <c r="BS22" s="411"/>
      <c r="BT22" s="411"/>
      <c r="BU22" s="412"/>
      <c r="BV22" s="410">
        <v>18551035</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171</v>
      </c>
      <c r="AZ23" s="482"/>
      <c r="BA23" s="482"/>
      <c r="BB23" s="482"/>
      <c r="BC23" s="482"/>
      <c r="BD23" s="482"/>
      <c r="BE23" s="482"/>
      <c r="BF23" s="482"/>
      <c r="BG23" s="482"/>
      <c r="BH23" s="482"/>
      <c r="BI23" s="482"/>
      <c r="BJ23" s="482"/>
      <c r="BK23" s="482"/>
      <c r="BL23" s="482"/>
      <c r="BM23" s="483"/>
      <c r="BN23" s="447">
        <v>11848753</v>
      </c>
      <c r="BO23" s="448"/>
      <c r="BP23" s="448"/>
      <c r="BQ23" s="448"/>
      <c r="BR23" s="448"/>
      <c r="BS23" s="448"/>
      <c r="BT23" s="448"/>
      <c r="BU23" s="449"/>
      <c r="BV23" s="447">
        <v>12092987</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172</v>
      </c>
      <c r="F24" s="477"/>
      <c r="G24" s="477"/>
      <c r="H24" s="477"/>
      <c r="I24" s="477"/>
      <c r="J24" s="477"/>
      <c r="K24" s="478"/>
      <c r="L24" s="498">
        <v>1</v>
      </c>
      <c r="M24" s="499"/>
      <c r="N24" s="499"/>
      <c r="O24" s="499"/>
      <c r="P24" s="541"/>
      <c r="Q24" s="498">
        <v>10000</v>
      </c>
      <c r="R24" s="499"/>
      <c r="S24" s="499"/>
      <c r="T24" s="499"/>
      <c r="U24" s="499"/>
      <c r="V24" s="541"/>
      <c r="W24" s="593"/>
      <c r="X24" s="594"/>
      <c r="Y24" s="595"/>
      <c r="Z24" s="497" t="s">
        <v>173</v>
      </c>
      <c r="AA24" s="477"/>
      <c r="AB24" s="477"/>
      <c r="AC24" s="477"/>
      <c r="AD24" s="477"/>
      <c r="AE24" s="477"/>
      <c r="AF24" s="477"/>
      <c r="AG24" s="478"/>
      <c r="AH24" s="498">
        <v>548</v>
      </c>
      <c r="AI24" s="499"/>
      <c r="AJ24" s="499"/>
      <c r="AK24" s="499"/>
      <c r="AL24" s="541"/>
      <c r="AM24" s="498">
        <v>1707568</v>
      </c>
      <c r="AN24" s="499"/>
      <c r="AO24" s="499"/>
      <c r="AP24" s="499"/>
      <c r="AQ24" s="499"/>
      <c r="AR24" s="541"/>
      <c r="AS24" s="498">
        <v>3116</v>
      </c>
      <c r="AT24" s="499"/>
      <c r="AU24" s="499"/>
      <c r="AV24" s="499"/>
      <c r="AW24" s="499"/>
      <c r="AX24" s="500"/>
      <c r="AY24" s="563" t="s">
        <v>174</v>
      </c>
      <c r="AZ24" s="564"/>
      <c r="BA24" s="564"/>
      <c r="BB24" s="564"/>
      <c r="BC24" s="564"/>
      <c r="BD24" s="564"/>
      <c r="BE24" s="564"/>
      <c r="BF24" s="564"/>
      <c r="BG24" s="564"/>
      <c r="BH24" s="564"/>
      <c r="BI24" s="564"/>
      <c r="BJ24" s="564"/>
      <c r="BK24" s="564"/>
      <c r="BL24" s="564"/>
      <c r="BM24" s="565"/>
      <c r="BN24" s="447">
        <v>8050443</v>
      </c>
      <c r="BO24" s="448"/>
      <c r="BP24" s="448"/>
      <c r="BQ24" s="448"/>
      <c r="BR24" s="448"/>
      <c r="BS24" s="448"/>
      <c r="BT24" s="448"/>
      <c r="BU24" s="449"/>
      <c r="BV24" s="447">
        <v>8543920</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175</v>
      </c>
      <c r="F25" s="477"/>
      <c r="G25" s="477"/>
      <c r="H25" s="477"/>
      <c r="I25" s="477"/>
      <c r="J25" s="477"/>
      <c r="K25" s="478"/>
      <c r="L25" s="498">
        <v>2</v>
      </c>
      <c r="M25" s="499"/>
      <c r="N25" s="499"/>
      <c r="O25" s="499"/>
      <c r="P25" s="541"/>
      <c r="Q25" s="498">
        <v>8800</v>
      </c>
      <c r="R25" s="499"/>
      <c r="S25" s="499"/>
      <c r="T25" s="499"/>
      <c r="U25" s="499"/>
      <c r="V25" s="541"/>
      <c r="W25" s="593"/>
      <c r="X25" s="594"/>
      <c r="Y25" s="595"/>
      <c r="Z25" s="497" t="s">
        <v>176</v>
      </c>
      <c r="AA25" s="477"/>
      <c r="AB25" s="477"/>
      <c r="AC25" s="477"/>
      <c r="AD25" s="477"/>
      <c r="AE25" s="477"/>
      <c r="AF25" s="477"/>
      <c r="AG25" s="478"/>
      <c r="AH25" s="498" t="s">
        <v>136</v>
      </c>
      <c r="AI25" s="499"/>
      <c r="AJ25" s="499"/>
      <c r="AK25" s="499"/>
      <c r="AL25" s="541"/>
      <c r="AM25" s="498" t="s">
        <v>136</v>
      </c>
      <c r="AN25" s="499"/>
      <c r="AO25" s="499"/>
      <c r="AP25" s="499"/>
      <c r="AQ25" s="499"/>
      <c r="AR25" s="541"/>
      <c r="AS25" s="498" t="s">
        <v>128</v>
      </c>
      <c r="AT25" s="499"/>
      <c r="AU25" s="499"/>
      <c r="AV25" s="499"/>
      <c r="AW25" s="499"/>
      <c r="AX25" s="500"/>
      <c r="AY25" s="407" t="s">
        <v>177</v>
      </c>
      <c r="AZ25" s="408"/>
      <c r="BA25" s="408"/>
      <c r="BB25" s="408"/>
      <c r="BC25" s="408"/>
      <c r="BD25" s="408"/>
      <c r="BE25" s="408"/>
      <c r="BF25" s="408"/>
      <c r="BG25" s="408"/>
      <c r="BH25" s="408"/>
      <c r="BI25" s="408"/>
      <c r="BJ25" s="408"/>
      <c r="BK25" s="408"/>
      <c r="BL25" s="408"/>
      <c r="BM25" s="409"/>
      <c r="BN25" s="410">
        <v>3553698</v>
      </c>
      <c r="BO25" s="411"/>
      <c r="BP25" s="411"/>
      <c r="BQ25" s="411"/>
      <c r="BR25" s="411"/>
      <c r="BS25" s="411"/>
      <c r="BT25" s="411"/>
      <c r="BU25" s="412"/>
      <c r="BV25" s="410">
        <v>3628900</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178</v>
      </c>
      <c r="F26" s="477"/>
      <c r="G26" s="477"/>
      <c r="H26" s="477"/>
      <c r="I26" s="477"/>
      <c r="J26" s="477"/>
      <c r="K26" s="478"/>
      <c r="L26" s="498">
        <v>1</v>
      </c>
      <c r="M26" s="499"/>
      <c r="N26" s="499"/>
      <c r="O26" s="499"/>
      <c r="P26" s="541"/>
      <c r="Q26" s="498">
        <v>8100</v>
      </c>
      <c r="R26" s="499"/>
      <c r="S26" s="499"/>
      <c r="T26" s="499"/>
      <c r="U26" s="499"/>
      <c r="V26" s="541"/>
      <c r="W26" s="593"/>
      <c r="X26" s="594"/>
      <c r="Y26" s="595"/>
      <c r="Z26" s="497" t="s">
        <v>179</v>
      </c>
      <c r="AA26" s="599"/>
      <c r="AB26" s="599"/>
      <c r="AC26" s="599"/>
      <c r="AD26" s="599"/>
      <c r="AE26" s="599"/>
      <c r="AF26" s="599"/>
      <c r="AG26" s="600"/>
      <c r="AH26" s="498">
        <v>38</v>
      </c>
      <c r="AI26" s="499"/>
      <c r="AJ26" s="499"/>
      <c r="AK26" s="499"/>
      <c r="AL26" s="541"/>
      <c r="AM26" s="498">
        <v>121448</v>
      </c>
      <c r="AN26" s="499"/>
      <c r="AO26" s="499"/>
      <c r="AP26" s="499"/>
      <c r="AQ26" s="499"/>
      <c r="AR26" s="541"/>
      <c r="AS26" s="498">
        <v>3196</v>
      </c>
      <c r="AT26" s="499"/>
      <c r="AU26" s="499"/>
      <c r="AV26" s="499"/>
      <c r="AW26" s="499"/>
      <c r="AX26" s="500"/>
      <c r="AY26" s="450" t="s">
        <v>180</v>
      </c>
      <c r="AZ26" s="451"/>
      <c r="BA26" s="451"/>
      <c r="BB26" s="451"/>
      <c r="BC26" s="451"/>
      <c r="BD26" s="451"/>
      <c r="BE26" s="451"/>
      <c r="BF26" s="451"/>
      <c r="BG26" s="451"/>
      <c r="BH26" s="451"/>
      <c r="BI26" s="451"/>
      <c r="BJ26" s="451"/>
      <c r="BK26" s="451"/>
      <c r="BL26" s="451"/>
      <c r="BM26" s="452"/>
      <c r="BN26" s="447">
        <v>30000</v>
      </c>
      <c r="BO26" s="448"/>
      <c r="BP26" s="448"/>
      <c r="BQ26" s="448"/>
      <c r="BR26" s="448"/>
      <c r="BS26" s="448"/>
      <c r="BT26" s="448"/>
      <c r="BU26" s="449"/>
      <c r="BV26" s="447">
        <v>20000</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181</v>
      </c>
      <c r="F27" s="477"/>
      <c r="G27" s="477"/>
      <c r="H27" s="477"/>
      <c r="I27" s="477"/>
      <c r="J27" s="477"/>
      <c r="K27" s="478"/>
      <c r="L27" s="498">
        <v>1</v>
      </c>
      <c r="M27" s="499"/>
      <c r="N27" s="499"/>
      <c r="O27" s="499"/>
      <c r="P27" s="541"/>
      <c r="Q27" s="498">
        <v>6100</v>
      </c>
      <c r="R27" s="499"/>
      <c r="S27" s="499"/>
      <c r="T27" s="499"/>
      <c r="U27" s="499"/>
      <c r="V27" s="541"/>
      <c r="W27" s="593"/>
      <c r="X27" s="594"/>
      <c r="Y27" s="595"/>
      <c r="Z27" s="497" t="s">
        <v>182</v>
      </c>
      <c r="AA27" s="477"/>
      <c r="AB27" s="477"/>
      <c r="AC27" s="477"/>
      <c r="AD27" s="477"/>
      <c r="AE27" s="477"/>
      <c r="AF27" s="477"/>
      <c r="AG27" s="478"/>
      <c r="AH27" s="498">
        <v>3</v>
      </c>
      <c r="AI27" s="499"/>
      <c r="AJ27" s="499"/>
      <c r="AK27" s="499"/>
      <c r="AL27" s="541"/>
      <c r="AM27" s="498">
        <v>12855</v>
      </c>
      <c r="AN27" s="499"/>
      <c r="AO27" s="499"/>
      <c r="AP27" s="499"/>
      <c r="AQ27" s="499"/>
      <c r="AR27" s="541"/>
      <c r="AS27" s="498">
        <v>4285</v>
      </c>
      <c r="AT27" s="499"/>
      <c r="AU27" s="499"/>
      <c r="AV27" s="499"/>
      <c r="AW27" s="499"/>
      <c r="AX27" s="500"/>
      <c r="AY27" s="542" t="s">
        <v>183</v>
      </c>
      <c r="AZ27" s="543"/>
      <c r="BA27" s="543"/>
      <c r="BB27" s="543"/>
      <c r="BC27" s="543"/>
      <c r="BD27" s="543"/>
      <c r="BE27" s="543"/>
      <c r="BF27" s="543"/>
      <c r="BG27" s="543"/>
      <c r="BH27" s="543"/>
      <c r="BI27" s="543"/>
      <c r="BJ27" s="543"/>
      <c r="BK27" s="543"/>
      <c r="BL27" s="543"/>
      <c r="BM27" s="544"/>
      <c r="BN27" s="566" t="s">
        <v>136</v>
      </c>
      <c r="BO27" s="567"/>
      <c r="BP27" s="567"/>
      <c r="BQ27" s="567"/>
      <c r="BR27" s="567"/>
      <c r="BS27" s="567"/>
      <c r="BT27" s="567"/>
      <c r="BU27" s="568"/>
      <c r="BV27" s="566" t="s">
        <v>128</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184</v>
      </c>
      <c r="F28" s="477"/>
      <c r="G28" s="477"/>
      <c r="H28" s="477"/>
      <c r="I28" s="477"/>
      <c r="J28" s="477"/>
      <c r="K28" s="478"/>
      <c r="L28" s="498">
        <v>1</v>
      </c>
      <c r="M28" s="499"/>
      <c r="N28" s="499"/>
      <c r="O28" s="499"/>
      <c r="P28" s="541"/>
      <c r="Q28" s="498">
        <v>5500</v>
      </c>
      <c r="R28" s="499"/>
      <c r="S28" s="499"/>
      <c r="T28" s="499"/>
      <c r="U28" s="499"/>
      <c r="V28" s="541"/>
      <c r="W28" s="593"/>
      <c r="X28" s="594"/>
      <c r="Y28" s="595"/>
      <c r="Z28" s="497" t="s">
        <v>185</v>
      </c>
      <c r="AA28" s="477"/>
      <c r="AB28" s="477"/>
      <c r="AC28" s="477"/>
      <c r="AD28" s="477"/>
      <c r="AE28" s="477"/>
      <c r="AF28" s="477"/>
      <c r="AG28" s="478"/>
      <c r="AH28" s="498" t="s">
        <v>136</v>
      </c>
      <c r="AI28" s="499"/>
      <c r="AJ28" s="499"/>
      <c r="AK28" s="499"/>
      <c r="AL28" s="541"/>
      <c r="AM28" s="498" t="s">
        <v>136</v>
      </c>
      <c r="AN28" s="499"/>
      <c r="AO28" s="499"/>
      <c r="AP28" s="499"/>
      <c r="AQ28" s="499"/>
      <c r="AR28" s="541"/>
      <c r="AS28" s="498" t="s">
        <v>128</v>
      </c>
      <c r="AT28" s="499"/>
      <c r="AU28" s="499"/>
      <c r="AV28" s="499"/>
      <c r="AW28" s="499"/>
      <c r="AX28" s="500"/>
      <c r="AY28" s="601" t="s">
        <v>186</v>
      </c>
      <c r="AZ28" s="602"/>
      <c r="BA28" s="602"/>
      <c r="BB28" s="603"/>
      <c r="BC28" s="407" t="s">
        <v>48</v>
      </c>
      <c r="BD28" s="408"/>
      <c r="BE28" s="408"/>
      <c r="BF28" s="408"/>
      <c r="BG28" s="408"/>
      <c r="BH28" s="408"/>
      <c r="BI28" s="408"/>
      <c r="BJ28" s="408"/>
      <c r="BK28" s="408"/>
      <c r="BL28" s="408"/>
      <c r="BM28" s="409"/>
      <c r="BN28" s="410">
        <v>8554975</v>
      </c>
      <c r="BO28" s="411"/>
      <c r="BP28" s="411"/>
      <c r="BQ28" s="411"/>
      <c r="BR28" s="411"/>
      <c r="BS28" s="411"/>
      <c r="BT28" s="411"/>
      <c r="BU28" s="412"/>
      <c r="BV28" s="410">
        <v>5838166</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187</v>
      </c>
      <c r="F29" s="477"/>
      <c r="G29" s="477"/>
      <c r="H29" s="477"/>
      <c r="I29" s="477"/>
      <c r="J29" s="477"/>
      <c r="K29" s="478"/>
      <c r="L29" s="498">
        <v>20</v>
      </c>
      <c r="M29" s="499"/>
      <c r="N29" s="499"/>
      <c r="O29" s="499"/>
      <c r="P29" s="541"/>
      <c r="Q29" s="498">
        <v>5300</v>
      </c>
      <c r="R29" s="499"/>
      <c r="S29" s="499"/>
      <c r="T29" s="499"/>
      <c r="U29" s="499"/>
      <c r="V29" s="541"/>
      <c r="W29" s="596"/>
      <c r="X29" s="597"/>
      <c r="Y29" s="598"/>
      <c r="Z29" s="497" t="s">
        <v>188</v>
      </c>
      <c r="AA29" s="477"/>
      <c r="AB29" s="477"/>
      <c r="AC29" s="477"/>
      <c r="AD29" s="477"/>
      <c r="AE29" s="477"/>
      <c r="AF29" s="477"/>
      <c r="AG29" s="478"/>
      <c r="AH29" s="498">
        <v>551</v>
      </c>
      <c r="AI29" s="499"/>
      <c r="AJ29" s="499"/>
      <c r="AK29" s="499"/>
      <c r="AL29" s="541"/>
      <c r="AM29" s="498">
        <v>1720423</v>
      </c>
      <c r="AN29" s="499"/>
      <c r="AO29" s="499"/>
      <c r="AP29" s="499"/>
      <c r="AQ29" s="499"/>
      <c r="AR29" s="541"/>
      <c r="AS29" s="498">
        <v>3122</v>
      </c>
      <c r="AT29" s="499"/>
      <c r="AU29" s="499"/>
      <c r="AV29" s="499"/>
      <c r="AW29" s="499"/>
      <c r="AX29" s="500"/>
      <c r="AY29" s="604"/>
      <c r="AZ29" s="605"/>
      <c r="BA29" s="605"/>
      <c r="BB29" s="606"/>
      <c r="BC29" s="481" t="s">
        <v>189</v>
      </c>
      <c r="BD29" s="482"/>
      <c r="BE29" s="482"/>
      <c r="BF29" s="482"/>
      <c r="BG29" s="482"/>
      <c r="BH29" s="482"/>
      <c r="BI29" s="482"/>
      <c r="BJ29" s="482"/>
      <c r="BK29" s="482"/>
      <c r="BL29" s="482"/>
      <c r="BM29" s="483"/>
      <c r="BN29" s="447" t="s">
        <v>136</v>
      </c>
      <c r="BO29" s="448"/>
      <c r="BP29" s="448"/>
      <c r="BQ29" s="448"/>
      <c r="BR29" s="448"/>
      <c r="BS29" s="448"/>
      <c r="BT29" s="448"/>
      <c r="BU29" s="449"/>
      <c r="BV29" s="447" t="s">
        <v>136</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190</v>
      </c>
      <c r="X30" s="615"/>
      <c r="Y30" s="615"/>
      <c r="Z30" s="615"/>
      <c r="AA30" s="615"/>
      <c r="AB30" s="615"/>
      <c r="AC30" s="615"/>
      <c r="AD30" s="615"/>
      <c r="AE30" s="615"/>
      <c r="AF30" s="615"/>
      <c r="AG30" s="616"/>
      <c r="AH30" s="574">
        <v>100.1</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7637821</v>
      </c>
      <c r="BO30" s="567"/>
      <c r="BP30" s="567"/>
      <c r="BQ30" s="567"/>
      <c r="BR30" s="567"/>
      <c r="BS30" s="567"/>
      <c r="BT30" s="567"/>
      <c r="BU30" s="568"/>
      <c r="BV30" s="566">
        <v>7234176</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191</v>
      </c>
      <c r="D32" s="610"/>
      <c r="E32" s="610"/>
      <c r="F32" s="610"/>
      <c r="G32" s="610"/>
      <c r="H32" s="610"/>
      <c r="I32" s="610"/>
      <c r="J32" s="610"/>
      <c r="K32" s="610"/>
      <c r="L32" s="610"/>
      <c r="M32" s="610"/>
      <c r="N32" s="610"/>
      <c r="O32" s="610"/>
      <c r="P32" s="610"/>
      <c r="Q32" s="610"/>
      <c r="R32" s="610"/>
      <c r="S32" s="610"/>
      <c r="U32" s="451" t="s">
        <v>192</v>
      </c>
      <c r="V32" s="451"/>
      <c r="W32" s="451"/>
      <c r="X32" s="451"/>
      <c r="Y32" s="451"/>
      <c r="Z32" s="451"/>
      <c r="AA32" s="451"/>
      <c r="AB32" s="451"/>
      <c r="AC32" s="451"/>
      <c r="AD32" s="451"/>
      <c r="AE32" s="451"/>
      <c r="AF32" s="451"/>
      <c r="AG32" s="451"/>
      <c r="AH32" s="451"/>
      <c r="AI32" s="451"/>
      <c r="AJ32" s="451"/>
      <c r="AK32" s="451"/>
      <c r="AM32" s="451" t="s">
        <v>193</v>
      </c>
      <c r="AN32" s="451"/>
      <c r="AO32" s="451"/>
      <c r="AP32" s="451"/>
      <c r="AQ32" s="451"/>
      <c r="AR32" s="451"/>
      <c r="AS32" s="451"/>
      <c r="AT32" s="451"/>
      <c r="AU32" s="451"/>
      <c r="AV32" s="451"/>
      <c r="AW32" s="451"/>
      <c r="AX32" s="451"/>
      <c r="AY32" s="451"/>
      <c r="AZ32" s="451"/>
      <c r="BA32" s="451"/>
      <c r="BB32" s="451"/>
      <c r="BC32" s="451"/>
      <c r="BE32" s="451" t="s">
        <v>194</v>
      </c>
      <c r="BF32" s="451"/>
      <c r="BG32" s="451"/>
      <c r="BH32" s="451"/>
      <c r="BI32" s="451"/>
      <c r="BJ32" s="451"/>
      <c r="BK32" s="451"/>
      <c r="BL32" s="451"/>
      <c r="BM32" s="451"/>
      <c r="BN32" s="451"/>
      <c r="BO32" s="451"/>
      <c r="BP32" s="451"/>
      <c r="BQ32" s="451"/>
      <c r="BR32" s="451"/>
      <c r="BS32" s="451"/>
      <c r="BT32" s="451"/>
      <c r="BU32" s="451"/>
      <c r="BW32" s="451" t="s">
        <v>195</v>
      </c>
      <c r="BX32" s="451"/>
      <c r="BY32" s="451"/>
      <c r="BZ32" s="451"/>
      <c r="CA32" s="451"/>
      <c r="CB32" s="451"/>
      <c r="CC32" s="451"/>
      <c r="CD32" s="451"/>
      <c r="CE32" s="451"/>
      <c r="CF32" s="451"/>
      <c r="CG32" s="451"/>
      <c r="CH32" s="451"/>
      <c r="CI32" s="451"/>
      <c r="CJ32" s="451"/>
      <c r="CK32" s="451"/>
      <c r="CL32" s="451"/>
      <c r="CM32" s="451"/>
      <c r="CO32" s="451" t="s">
        <v>196</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197</v>
      </c>
      <c r="D33" s="471"/>
      <c r="E33" s="436" t="s">
        <v>198</v>
      </c>
      <c r="F33" s="436"/>
      <c r="G33" s="436"/>
      <c r="H33" s="436"/>
      <c r="I33" s="436"/>
      <c r="J33" s="436"/>
      <c r="K33" s="436"/>
      <c r="L33" s="436"/>
      <c r="M33" s="436"/>
      <c r="N33" s="436"/>
      <c r="O33" s="436"/>
      <c r="P33" s="436"/>
      <c r="Q33" s="436"/>
      <c r="R33" s="436"/>
      <c r="S33" s="436"/>
      <c r="T33" s="203"/>
      <c r="U33" s="471" t="s">
        <v>199</v>
      </c>
      <c r="V33" s="471"/>
      <c r="W33" s="436" t="s">
        <v>198</v>
      </c>
      <c r="X33" s="436"/>
      <c r="Y33" s="436"/>
      <c r="Z33" s="436"/>
      <c r="AA33" s="436"/>
      <c r="AB33" s="436"/>
      <c r="AC33" s="436"/>
      <c r="AD33" s="436"/>
      <c r="AE33" s="436"/>
      <c r="AF33" s="436"/>
      <c r="AG33" s="436"/>
      <c r="AH33" s="436"/>
      <c r="AI33" s="436"/>
      <c r="AJ33" s="436"/>
      <c r="AK33" s="436"/>
      <c r="AL33" s="203"/>
      <c r="AM33" s="471" t="s">
        <v>197</v>
      </c>
      <c r="AN33" s="471"/>
      <c r="AO33" s="436" t="s">
        <v>200</v>
      </c>
      <c r="AP33" s="436"/>
      <c r="AQ33" s="436"/>
      <c r="AR33" s="436"/>
      <c r="AS33" s="436"/>
      <c r="AT33" s="436"/>
      <c r="AU33" s="436"/>
      <c r="AV33" s="436"/>
      <c r="AW33" s="436"/>
      <c r="AX33" s="436"/>
      <c r="AY33" s="436"/>
      <c r="AZ33" s="436"/>
      <c r="BA33" s="436"/>
      <c r="BB33" s="436"/>
      <c r="BC33" s="436"/>
      <c r="BD33" s="204"/>
      <c r="BE33" s="436" t="s">
        <v>201</v>
      </c>
      <c r="BF33" s="436"/>
      <c r="BG33" s="436" t="s">
        <v>202</v>
      </c>
      <c r="BH33" s="436"/>
      <c r="BI33" s="436"/>
      <c r="BJ33" s="436"/>
      <c r="BK33" s="436"/>
      <c r="BL33" s="436"/>
      <c r="BM33" s="436"/>
      <c r="BN33" s="436"/>
      <c r="BO33" s="436"/>
      <c r="BP33" s="436"/>
      <c r="BQ33" s="436"/>
      <c r="BR33" s="436"/>
      <c r="BS33" s="436"/>
      <c r="BT33" s="436"/>
      <c r="BU33" s="436"/>
      <c r="BV33" s="204"/>
      <c r="BW33" s="471" t="s">
        <v>201</v>
      </c>
      <c r="BX33" s="471"/>
      <c r="BY33" s="436" t="s">
        <v>203</v>
      </c>
      <c r="BZ33" s="436"/>
      <c r="CA33" s="436"/>
      <c r="CB33" s="436"/>
      <c r="CC33" s="436"/>
      <c r="CD33" s="436"/>
      <c r="CE33" s="436"/>
      <c r="CF33" s="436"/>
      <c r="CG33" s="436"/>
      <c r="CH33" s="436"/>
      <c r="CI33" s="436"/>
      <c r="CJ33" s="436"/>
      <c r="CK33" s="436"/>
      <c r="CL33" s="436"/>
      <c r="CM33" s="436"/>
      <c r="CN33" s="203"/>
      <c r="CO33" s="471" t="s">
        <v>199</v>
      </c>
      <c r="CP33" s="471"/>
      <c r="CQ33" s="436" t="s">
        <v>204</v>
      </c>
      <c r="CR33" s="436"/>
      <c r="CS33" s="436"/>
      <c r="CT33" s="436"/>
      <c r="CU33" s="436"/>
      <c r="CV33" s="436"/>
      <c r="CW33" s="436"/>
      <c r="CX33" s="436"/>
      <c r="CY33" s="436"/>
      <c r="CZ33" s="436"/>
      <c r="DA33" s="436"/>
      <c r="DB33" s="436"/>
      <c r="DC33" s="436"/>
      <c r="DD33" s="436"/>
      <c r="DE33" s="436"/>
      <c r="DF33" s="203"/>
      <c r="DG33" s="636" t="s">
        <v>205</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f>IF(BG34="","",MAX(C34:D43,U34:V43,AM34:AN43)+1)</f>
        <v>7</v>
      </c>
      <c r="BF34" s="637"/>
      <c r="BG34" s="638" t="str">
        <f>IF('各会計、関係団体の財政状況及び健全化判断比率'!B33="","",'各会計、関係団体の財政状況及び健全化判断比率'!B33)</f>
        <v>中神土地区画整理事業特別会計</v>
      </c>
      <c r="BH34" s="638"/>
      <c r="BI34" s="638"/>
      <c r="BJ34" s="638"/>
      <c r="BK34" s="638"/>
      <c r="BL34" s="638"/>
      <c r="BM34" s="638"/>
      <c r="BN34" s="638"/>
      <c r="BO34" s="638"/>
      <c r="BP34" s="638"/>
      <c r="BQ34" s="638"/>
      <c r="BR34" s="638"/>
      <c r="BS34" s="638"/>
      <c r="BT34" s="638"/>
      <c r="BU34" s="638"/>
      <c r="BV34" s="178"/>
      <c r="BW34" s="637">
        <f>IF(BY34="","",MAX(C34:D43,U34:V43,AM34:AN43,BE34:BF43)+1)</f>
        <v>8</v>
      </c>
      <c r="BX34" s="637"/>
      <c r="BY34" s="638" t="str">
        <f>IF('各会計、関係団体の財政状況及び健全化判断比率'!B68="","",'各会計、関係団体の財政状況及び健全化判断比率'!B68)</f>
        <v>東京たま広域資源循環組合</v>
      </c>
      <c r="BZ34" s="638"/>
      <c r="CA34" s="638"/>
      <c r="CB34" s="638"/>
      <c r="CC34" s="638"/>
      <c r="CD34" s="638"/>
      <c r="CE34" s="638"/>
      <c r="CF34" s="638"/>
      <c r="CG34" s="638"/>
      <c r="CH34" s="638"/>
      <c r="CI34" s="638"/>
      <c r="CJ34" s="638"/>
      <c r="CK34" s="638"/>
      <c r="CL34" s="638"/>
      <c r="CM34" s="638"/>
      <c r="CN34" s="178"/>
      <c r="CO34" s="637">
        <f>IF(CQ34="","",MAX(C34:D43,U34:V43,AM34:AN43,BE34:BF43,BW34:BX43)+1)</f>
        <v>16</v>
      </c>
      <c r="CP34" s="637"/>
      <c r="CQ34" s="638" t="str">
        <f>IF('各会計、関係団体の財政状況及び健全化判断比率'!BS7="","",'各会計、関係団体の財政状況及び健全化判断比率'!BS7)</f>
        <v>昭島市土地開発公社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〇</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f t="shared" ref="AM35:AM43" si="0">IF(AO35="","",AM34+1)</f>
        <v>6</v>
      </c>
      <c r="AN35" s="637"/>
      <c r="AO35" s="638" t="str">
        <f>IF('各会計、関係団体の財政状況及び健全化判断比率'!B32="","",'各会計、関係団体の財政状況及び健全化判断比率'!B32)</f>
        <v>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9</v>
      </c>
      <c r="BX35" s="637"/>
      <c r="BY35" s="638" t="str">
        <f>IF('各会計、関係団体の財政状況及び健全化判断比率'!B69="","",'各会計、関係団体の財政状況及び健全化判断比率'!B69)</f>
        <v>東京都十一市競輪事業組合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10</v>
      </c>
      <c r="BX36" s="637"/>
      <c r="BY36" s="638" t="str">
        <f>IF('各会計、関係団体の財政状況及び健全化判断比率'!B70="","",'各会計、関係団体の財政状況及び健全化判断比率'!B70)</f>
        <v>東京都六市競艇事業組合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11</v>
      </c>
      <c r="BX37" s="637"/>
      <c r="BY37" s="638" t="str">
        <f>IF('各会計、関係団体の財政状況及び健全化判断比率'!B71="","",'各会計、関係団体の財政状況及び健全化判断比率'!B71)</f>
        <v>東京市町村総合事務組合（一般会計）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12</v>
      </c>
      <c r="BX38" s="637"/>
      <c r="BY38" s="638" t="str">
        <f>IF('各会計、関係団体の財政状況及び健全化判断比率'!B72="","",'各会計、関係団体の財政状況及び健全化判断比率'!B72)</f>
        <v>東京市町村総合事務組合（交通災害共済事業特別会計）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13</v>
      </c>
      <c r="BX39" s="637"/>
      <c r="BY39" s="638" t="str">
        <f>IF('各会計、関係団体の財政状況及び健全化判断比率'!B73="","",'各会計、関係団体の財政状況及び健全化判断比率'!B73)</f>
        <v>立川・昭島・国立聖苑組合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14</v>
      </c>
      <c r="BX40" s="637"/>
      <c r="BY40" s="638" t="str">
        <f>IF('各会計、関係団体の財政状況及び健全化判断比率'!B74="","",'各会計、関係団体の財政状況及び健全化判断比率'!B74)</f>
        <v>東京都後期高齢者医療広域連合（一般会計）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15</v>
      </c>
      <c r="BX41" s="637"/>
      <c r="BY41" s="638" t="str">
        <f>IF('各会計、関係団体の財政状況及び健全化判断比率'!B75="","",'各会計、関係団体の財政状況及び健全化判断比率'!B75)</f>
        <v>東京都後期高齢者医療広域連合（後期高齢者医療特別会計）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640" t="s">
        <v>207</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208</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209</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210</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211</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212</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213</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595</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216" t="s">
        <v>562</v>
      </c>
      <c r="D34" s="1216"/>
      <c r="E34" s="1217"/>
      <c r="F34" s="32">
        <v>6.2</v>
      </c>
      <c r="G34" s="33">
        <v>8.8699999999999992</v>
      </c>
      <c r="H34" s="33">
        <v>6.09</v>
      </c>
      <c r="I34" s="33">
        <v>7.19</v>
      </c>
      <c r="J34" s="34">
        <v>14.08</v>
      </c>
      <c r="K34" s="22"/>
      <c r="L34" s="22"/>
      <c r="M34" s="22"/>
      <c r="N34" s="22"/>
      <c r="O34" s="22"/>
      <c r="P34" s="22"/>
    </row>
    <row r="35" spans="1:16" ht="39" customHeight="1" x14ac:dyDescent="0.2">
      <c r="A35" s="22"/>
      <c r="B35" s="35"/>
      <c r="C35" s="1210" t="s">
        <v>563</v>
      </c>
      <c r="D35" s="1211"/>
      <c r="E35" s="1212"/>
      <c r="F35" s="36">
        <v>10.08</v>
      </c>
      <c r="G35" s="37">
        <v>10.75</v>
      </c>
      <c r="H35" s="37">
        <v>13.17</v>
      </c>
      <c r="I35" s="37">
        <v>12.27</v>
      </c>
      <c r="J35" s="38">
        <v>13.08</v>
      </c>
      <c r="K35" s="22"/>
      <c r="L35" s="22"/>
      <c r="M35" s="22"/>
      <c r="N35" s="22"/>
      <c r="O35" s="22"/>
      <c r="P35" s="22"/>
    </row>
    <row r="36" spans="1:16" ht="39" customHeight="1" x14ac:dyDescent="0.2">
      <c r="A36" s="22"/>
      <c r="B36" s="35"/>
      <c r="C36" s="1210" t="s">
        <v>564</v>
      </c>
      <c r="D36" s="1211"/>
      <c r="E36" s="1212"/>
      <c r="F36" s="36" t="s">
        <v>515</v>
      </c>
      <c r="G36" s="37" t="s">
        <v>515</v>
      </c>
      <c r="H36" s="37" t="s">
        <v>515</v>
      </c>
      <c r="I36" s="37">
        <v>2.81</v>
      </c>
      <c r="J36" s="38">
        <v>3.73</v>
      </c>
      <c r="K36" s="22"/>
      <c r="L36" s="22"/>
      <c r="M36" s="22"/>
      <c r="N36" s="22"/>
      <c r="O36" s="22"/>
      <c r="P36" s="22"/>
    </row>
    <row r="37" spans="1:16" ht="39" customHeight="1" x14ac:dyDescent="0.2">
      <c r="A37" s="22"/>
      <c r="B37" s="35"/>
      <c r="C37" s="1210" t="s">
        <v>565</v>
      </c>
      <c r="D37" s="1211"/>
      <c r="E37" s="1212"/>
      <c r="F37" s="36">
        <v>1.1100000000000001</v>
      </c>
      <c r="G37" s="37">
        <v>0.75</v>
      </c>
      <c r="H37" s="37">
        <v>0.81</v>
      </c>
      <c r="I37" s="37">
        <v>1.46</v>
      </c>
      <c r="J37" s="38">
        <v>1.23</v>
      </c>
      <c r="K37" s="22"/>
      <c r="L37" s="22"/>
      <c r="M37" s="22"/>
      <c r="N37" s="22"/>
      <c r="O37" s="22"/>
      <c r="P37" s="22"/>
    </row>
    <row r="38" spans="1:16" ht="39" customHeight="1" x14ac:dyDescent="0.2">
      <c r="A38" s="22"/>
      <c r="B38" s="35"/>
      <c r="C38" s="1210" t="s">
        <v>566</v>
      </c>
      <c r="D38" s="1211"/>
      <c r="E38" s="1212"/>
      <c r="F38" s="36">
        <v>2.67</v>
      </c>
      <c r="G38" s="37">
        <v>1.52</v>
      </c>
      <c r="H38" s="37">
        <v>1.04</v>
      </c>
      <c r="I38" s="37">
        <v>1.4</v>
      </c>
      <c r="J38" s="38">
        <v>1.22</v>
      </c>
      <c r="K38" s="22"/>
      <c r="L38" s="22"/>
      <c r="M38" s="22"/>
      <c r="N38" s="22"/>
      <c r="O38" s="22"/>
      <c r="P38" s="22"/>
    </row>
    <row r="39" spans="1:16" ht="39" customHeight="1" x14ac:dyDescent="0.2">
      <c r="A39" s="22"/>
      <c r="B39" s="35"/>
      <c r="C39" s="1210" t="s">
        <v>567</v>
      </c>
      <c r="D39" s="1211"/>
      <c r="E39" s="1212"/>
      <c r="F39" s="36">
        <v>0.12</v>
      </c>
      <c r="G39" s="37">
        <v>0.15</v>
      </c>
      <c r="H39" s="37">
        <v>0.12</v>
      </c>
      <c r="I39" s="37">
        <v>0.13</v>
      </c>
      <c r="J39" s="38">
        <v>0.26</v>
      </c>
      <c r="K39" s="22"/>
      <c r="L39" s="22"/>
      <c r="M39" s="22"/>
      <c r="N39" s="22"/>
      <c r="O39" s="22"/>
      <c r="P39" s="22"/>
    </row>
    <row r="40" spans="1:16" ht="39" customHeight="1" x14ac:dyDescent="0.2">
      <c r="A40" s="22"/>
      <c r="B40" s="35"/>
      <c r="C40" s="1210" t="s">
        <v>568</v>
      </c>
      <c r="D40" s="1211"/>
      <c r="E40" s="1212"/>
      <c r="F40" s="36">
        <v>0.13</v>
      </c>
      <c r="G40" s="37">
        <v>0.21</v>
      </c>
      <c r="H40" s="37">
        <v>0.21</v>
      </c>
      <c r="I40" s="37">
        <v>0.14000000000000001</v>
      </c>
      <c r="J40" s="38">
        <v>0.25</v>
      </c>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569</v>
      </c>
      <c r="D42" s="1211"/>
      <c r="E42" s="1212"/>
      <c r="F42" s="36" t="s">
        <v>515</v>
      </c>
      <c r="G42" s="37" t="s">
        <v>515</v>
      </c>
      <c r="H42" s="37" t="s">
        <v>515</v>
      </c>
      <c r="I42" s="37" t="s">
        <v>515</v>
      </c>
      <c r="J42" s="38" t="s">
        <v>515</v>
      </c>
      <c r="K42" s="22"/>
      <c r="L42" s="22"/>
      <c r="M42" s="22"/>
      <c r="N42" s="22"/>
      <c r="O42" s="22"/>
      <c r="P42" s="22"/>
    </row>
    <row r="43" spans="1:16" ht="39" customHeight="1" thickBot="1" x14ac:dyDescent="0.25">
      <c r="A43" s="22"/>
      <c r="B43" s="40"/>
      <c r="C43" s="1213" t="s">
        <v>570</v>
      </c>
      <c r="D43" s="1214"/>
      <c r="E43" s="1215"/>
      <c r="F43" s="41">
        <v>1.72</v>
      </c>
      <c r="G43" s="42">
        <v>1.1499999999999999</v>
      </c>
      <c r="H43" s="42">
        <v>0.97</v>
      </c>
      <c r="I43" s="42" t="s">
        <v>515</v>
      </c>
      <c r="J43" s="43" t="s">
        <v>515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PQ+bghSbbwlkEejO4wQ4Y05yyqnqbOaCqg9XXwQflHaK1pjy5mStT2apvlyCjwYnHNk3T5fcLLMrgcBTiSbhw==" saltValue="fTsQ7QMMc8KLH9Rc9EfI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2126</v>
      </c>
      <c r="L45" s="60">
        <v>2179</v>
      </c>
      <c r="M45" s="60">
        <v>2125</v>
      </c>
      <c r="N45" s="60">
        <v>2075</v>
      </c>
      <c r="O45" s="61">
        <v>1961</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515</v>
      </c>
      <c r="L46" s="64" t="s">
        <v>515</v>
      </c>
      <c r="M46" s="64" t="s">
        <v>515</v>
      </c>
      <c r="N46" s="64" t="s">
        <v>515</v>
      </c>
      <c r="O46" s="65" t="s">
        <v>515</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515</v>
      </c>
      <c r="L47" s="64" t="s">
        <v>515</v>
      </c>
      <c r="M47" s="64" t="s">
        <v>515</v>
      </c>
      <c r="N47" s="64" t="s">
        <v>515</v>
      </c>
      <c r="O47" s="65" t="s">
        <v>515</v>
      </c>
      <c r="P47" s="48"/>
      <c r="Q47" s="48"/>
      <c r="R47" s="48"/>
      <c r="S47" s="48"/>
      <c r="T47" s="48"/>
      <c r="U47" s="48"/>
    </row>
    <row r="48" spans="1:21" ht="30.75" customHeight="1" x14ac:dyDescent="0.2">
      <c r="A48" s="48"/>
      <c r="B48" s="1220"/>
      <c r="C48" s="1221"/>
      <c r="D48" s="62"/>
      <c r="E48" s="1226" t="s">
        <v>15</v>
      </c>
      <c r="F48" s="1226"/>
      <c r="G48" s="1226"/>
      <c r="H48" s="1226"/>
      <c r="I48" s="1226"/>
      <c r="J48" s="1227"/>
      <c r="K48" s="63">
        <v>431</v>
      </c>
      <c r="L48" s="64">
        <v>424</v>
      </c>
      <c r="M48" s="64">
        <v>437</v>
      </c>
      <c r="N48" s="64">
        <v>399</v>
      </c>
      <c r="O48" s="65">
        <v>372</v>
      </c>
      <c r="P48" s="48"/>
      <c r="Q48" s="48"/>
      <c r="R48" s="48"/>
      <c r="S48" s="48"/>
      <c r="T48" s="48"/>
      <c r="U48" s="48"/>
    </row>
    <row r="49" spans="1:21" ht="30.75" customHeight="1" x14ac:dyDescent="0.2">
      <c r="A49" s="48"/>
      <c r="B49" s="1220"/>
      <c r="C49" s="1221"/>
      <c r="D49" s="62"/>
      <c r="E49" s="1226" t="s">
        <v>16</v>
      </c>
      <c r="F49" s="1226"/>
      <c r="G49" s="1226"/>
      <c r="H49" s="1226"/>
      <c r="I49" s="1226"/>
      <c r="J49" s="1227"/>
      <c r="K49" s="63">
        <v>58</v>
      </c>
      <c r="L49" s="64">
        <v>50</v>
      </c>
      <c r="M49" s="64">
        <v>34</v>
      </c>
      <c r="N49" s="64">
        <v>14</v>
      </c>
      <c r="O49" s="65">
        <v>1</v>
      </c>
      <c r="P49" s="48"/>
      <c r="Q49" s="48"/>
      <c r="R49" s="48"/>
      <c r="S49" s="48"/>
      <c r="T49" s="48"/>
      <c r="U49" s="48"/>
    </row>
    <row r="50" spans="1:21" ht="30.75" customHeight="1" x14ac:dyDescent="0.2">
      <c r="A50" s="48"/>
      <c r="B50" s="1220"/>
      <c r="C50" s="1221"/>
      <c r="D50" s="62"/>
      <c r="E50" s="1226" t="s">
        <v>17</v>
      </c>
      <c r="F50" s="1226"/>
      <c r="G50" s="1226"/>
      <c r="H50" s="1226"/>
      <c r="I50" s="1226"/>
      <c r="J50" s="1227"/>
      <c r="K50" s="63">
        <v>8</v>
      </c>
      <c r="L50" s="64">
        <v>8</v>
      </c>
      <c r="M50" s="64">
        <v>8</v>
      </c>
      <c r="N50" s="64">
        <v>8</v>
      </c>
      <c r="O50" s="65">
        <v>8</v>
      </c>
      <c r="P50" s="48"/>
      <c r="Q50" s="48"/>
      <c r="R50" s="48"/>
      <c r="S50" s="48"/>
      <c r="T50" s="48"/>
      <c r="U50" s="48"/>
    </row>
    <row r="51" spans="1:21" ht="30.75" customHeight="1" x14ac:dyDescent="0.2">
      <c r="A51" s="48"/>
      <c r="B51" s="1222"/>
      <c r="C51" s="1223"/>
      <c r="D51" s="66"/>
      <c r="E51" s="1226" t="s">
        <v>18</v>
      </c>
      <c r="F51" s="1226"/>
      <c r="G51" s="1226"/>
      <c r="H51" s="1226"/>
      <c r="I51" s="1226"/>
      <c r="J51" s="1227"/>
      <c r="K51" s="63" t="s">
        <v>515</v>
      </c>
      <c r="L51" s="64" t="s">
        <v>515</v>
      </c>
      <c r="M51" s="64" t="s">
        <v>515</v>
      </c>
      <c r="N51" s="64" t="s">
        <v>515</v>
      </c>
      <c r="O51" s="65" t="s">
        <v>515</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2592</v>
      </c>
      <c r="L52" s="64">
        <v>2573</v>
      </c>
      <c r="M52" s="64">
        <v>2485</v>
      </c>
      <c r="N52" s="64">
        <v>2391</v>
      </c>
      <c r="O52" s="65">
        <v>2320</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31</v>
      </c>
      <c r="L53" s="69">
        <v>88</v>
      </c>
      <c r="M53" s="69">
        <v>119</v>
      </c>
      <c r="N53" s="69">
        <v>105</v>
      </c>
      <c r="O53" s="70">
        <v>22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5">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2">
      <c r="B57" s="1234" t="s">
        <v>25</v>
      </c>
      <c r="C57" s="1235"/>
      <c r="D57" s="1238" t="s">
        <v>26</v>
      </c>
      <c r="E57" s="1239"/>
      <c r="F57" s="1239"/>
      <c r="G57" s="1239"/>
      <c r="H57" s="1239"/>
      <c r="I57" s="1239"/>
      <c r="J57" s="1240"/>
      <c r="K57" s="83"/>
      <c r="L57" s="84"/>
      <c r="M57" s="84"/>
      <c r="N57" s="84"/>
      <c r="O57" s="85"/>
    </row>
    <row r="58" spans="1:21" ht="31.5" customHeight="1" thickBot="1" x14ac:dyDescent="0.25">
      <c r="B58" s="1236"/>
      <c r="C58" s="1237"/>
      <c r="D58" s="1241" t="s">
        <v>27</v>
      </c>
      <c r="E58" s="1242"/>
      <c r="F58" s="1242"/>
      <c r="G58" s="1242"/>
      <c r="H58" s="1242"/>
      <c r="I58" s="1242"/>
      <c r="J58" s="124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vrkb7zJAcEB1sVTYWEch+RQwdpARsWm03pcMsgUAv690piWsq4ngO/6R8d82QybXY/hUMJofkm7ey/DBer1mw==" saltValue="MsRm1WyIL41aZfS1jARCS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556</v>
      </c>
      <c r="J40" s="100" t="s">
        <v>557</v>
      </c>
      <c r="K40" s="100" t="s">
        <v>558</v>
      </c>
      <c r="L40" s="100" t="s">
        <v>559</v>
      </c>
      <c r="M40" s="101" t="s">
        <v>560</v>
      </c>
    </row>
    <row r="41" spans="2:13" ht="27.75" customHeight="1" x14ac:dyDescent="0.2">
      <c r="B41" s="1244" t="s">
        <v>30</v>
      </c>
      <c r="C41" s="1245"/>
      <c r="D41" s="102"/>
      <c r="E41" s="1250" t="s">
        <v>31</v>
      </c>
      <c r="F41" s="1250"/>
      <c r="G41" s="1250"/>
      <c r="H41" s="1251"/>
      <c r="I41" s="351">
        <v>20885</v>
      </c>
      <c r="J41" s="352">
        <v>20288</v>
      </c>
      <c r="K41" s="352">
        <v>19601</v>
      </c>
      <c r="L41" s="352">
        <v>18551</v>
      </c>
      <c r="M41" s="353">
        <v>18031</v>
      </c>
    </row>
    <row r="42" spans="2:13" ht="27.75" customHeight="1" x14ac:dyDescent="0.2">
      <c r="B42" s="1246"/>
      <c r="C42" s="1247"/>
      <c r="D42" s="103"/>
      <c r="E42" s="1252" t="s">
        <v>32</v>
      </c>
      <c r="F42" s="1252"/>
      <c r="G42" s="1252"/>
      <c r="H42" s="1253"/>
      <c r="I42" s="354">
        <v>32</v>
      </c>
      <c r="J42" s="355">
        <v>24</v>
      </c>
      <c r="K42" s="355">
        <v>16</v>
      </c>
      <c r="L42" s="355">
        <v>8</v>
      </c>
      <c r="M42" s="356" t="s">
        <v>515</v>
      </c>
    </row>
    <row r="43" spans="2:13" ht="27.75" customHeight="1" x14ac:dyDescent="0.2">
      <c r="B43" s="1246"/>
      <c r="C43" s="1247"/>
      <c r="D43" s="103"/>
      <c r="E43" s="1252" t="s">
        <v>33</v>
      </c>
      <c r="F43" s="1252"/>
      <c r="G43" s="1252"/>
      <c r="H43" s="1253"/>
      <c r="I43" s="354">
        <v>3090</v>
      </c>
      <c r="J43" s="355">
        <v>3148</v>
      </c>
      <c r="K43" s="355">
        <v>3117</v>
      </c>
      <c r="L43" s="355">
        <v>2877</v>
      </c>
      <c r="M43" s="356">
        <v>2639</v>
      </c>
    </row>
    <row r="44" spans="2:13" ht="27.75" customHeight="1" x14ac:dyDescent="0.2">
      <c r="B44" s="1246"/>
      <c r="C44" s="1247"/>
      <c r="D44" s="103"/>
      <c r="E44" s="1252" t="s">
        <v>34</v>
      </c>
      <c r="F44" s="1252"/>
      <c r="G44" s="1252"/>
      <c r="H44" s="1253"/>
      <c r="I44" s="354">
        <v>109</v>
      </c>
      <c r="J44" s="355">
        <v>59</v>
      </c>
      <c r="K44" s="355">
        <v>22</v>
      </c>
      <c r="L44" s="355">
        <v>7</v>
      </c>
      <c r="M44" s="356">
        <v>6</v>
      </c>
    </row>
    <row r="45" spans="2:13" ht="27.75" customHeight="1" x14ac:dyDescent="0.2">
      <c r="B45" s="1246"/>
      <c r="C45" s="1247"/>
      <c r="D45" s="103"/>
      <c r="E45" s="1252" t="s">
        <v>35</v>
      </c>
      <c r="F45" s="1252"/>
      <c r="G45" s="1252"/>
      <c r="H45" s="1253"/>
      <c r="I45" s="354">
        <v>5768</v>
      </c>
      <c r="J45" s="355">
        <v>5468</v>
      </c>
      <c r="K45" s="355">
        <v>5312</v>
      </c>
      <c r="L45" s="355">
        <v>5067</v>
      </c>
      <c r="M45" s="356">
        <v>4983</v>
      </c>
    </row>
    <row r="46" spans="2:13" ht="27.75" customHeight="1" x14ac:dyDescent="0.2">
      <c r="B46" s="1246"/>
      <c r="C46" s="1247"/>
      <c r="D46" s="104"/>
      <c r="E46" s="1252" t="s">
        <v>36</v>
      </c>
      <c r="F46" s="1252"/>
      <c r="G46" s="1252"/>
      <c r="H46" s="1253"/>
      <c r="I46" s="354" t="s">
        <v>515</v>
      </c>
      <c r="J46" s="355" t="s">
        <v>515</v>
      </c>
      <c r="K46" s="355" t="s">
        <v>515</v>
      </c>
      <c r="L46" s="355" t="s">
        <v>515</v>
      </c>
      <c r="M46" s="356" t="s">
        <v>515</v>
      </c>
    </row>
    <row r="47" spans="2:13" ht="27.75" customHeight="1" x14ac:dyDescent="0.2">
      <c r="B47" s="1246"/>
      <c r="C47" s="1247"/>
      <c r="D47" s="105"/>
      <c r="E47" s="1254" t="s">
        <v>37</v>
      </c>
      <c r="F47" s="1255"/>
      <c r="G47" s="1255"/>
      <c r="H47" s="1256"/>
      <c r="I47" s="354" t="s">
        <v>515</v>
      </c>
      <c r="J47" s="355" t="s">
        <v>515</v>
      </c>
      <c r="K47" s="355" t="s">
        <v>515</v>
      </c>
      <c r="L47" s="355" t="s">
        <v>515</v>
      </c>
      <c r="M47" s="356" t="s">
        <v>515</v>
      </c>
    </row>
    <row r="48" spans="2:13" ht="27.75" customHeight="1" x14ac:dyDescent="0.2">
      <c r="B48" s="1246"/>
      <c r="C48" s="1247"/>
      <c r="D48" s="103"/>
      <c r="E48" s="1252" t="s">
        <v>38</v>
      </c>
      <c r="F48" s="1252"/>
      <c r="G48" s="1252"/>
      <c r="H48" s="1253"/>
      <c r="I48" s="354" t="s">
        <v>515</v>
      </c>
      <c r="J48" s="355" t="s">
        <v>515</v>
      </c>
      <c r="K48" s="355" t="s">
        <v>515</v>
      </c>
      <c r="L48" s="355" t="s">
        <v>515</v>
      </c>
      <c r="M48" s="356" t="s">
        <v>515</v>
      </c>
    </row>
    <row r="49" spans="2:13" ht="27.75" customHeight="1" x14ac:dyDescent="0.2">
      <c r="B49" s="1248"/>
      <c r="C49" s="1249"/>
      <c r="D49" s="103"/>
      <c r="E49" s="1252" t="s">
        <v>39</v>
      </c>
      <c r="F49" s="1252"/>
      <c r="G49" s="1252"/>
      <c r="H49" s="1253"/>
      <c r="I49" s="354" t="s">
        <v>515</v>
      </c>
      <c r="J49" s="355" t="s">
        <v>515</v>
      </c>
      <c r="K49" s="355" t="s">
        <v>515</v>
      </c>
      <c r="L49" s="355" t="s">
        <v>515</v>
      </c>
      <c r="M49" s="356" t="s">
        <v>515</v>
      </c>
    </row>
    <row r="50" spans="2:13" ht="27.75" customHeight="1" x14ac:dyDescent="0.2">
      <c r="B50" s="1257" t="s">
        <v>40</v>
      </c>
      <c r="C50" s="1258"/>
      <c r="D50" s="106"/>
      <c r="E50" s="1252" t="s">
        <v>41</v>
      </c>
      <c r="F50" s="1252"/>
      <c r="G50" s="1252"/>
      <c r="H50" s="1253"/>
      <c r="I50" s="354">
        <v>10541</v>
      </c>
      <c r="J50" s="355">
        <v>11549</v>
      </c>
      <c r="K50" s="355">
        <v>12820</v>
      </c>
      <c r="L50" s="355">
        <v>13523</v>
      </c>
      <c r="M50" s="356">
        <v>16576</v>
      </c>
    </row>
    <row r="51" spans="2:13" ht="27.75" customHeight="1" x14ac:dyDescent="0.2">
      <c r="B51" s="1246"/>
      <c r="C51" s="1247"/>
      <c r="D51" s="103"/>
      <c r="E51" s="1252" t="s">
        <v>42</v>
      </c>
      <c r="F51" s="1252"/>
      <c r="G51" s="1252"/>
      <c r="H51" s="1253"/>
      <c r="I51" s="354">
        <v>6281</v>
      </c>
      <c r="J51" s="355">
        <v>6332</v>
      </c>
      <c r="K51" s="355">
        <v>6044</v>
      </c>
      <c r="L51" s="355">
        <v>5990</v>
      </c>
      <c r="M51" s="356">
        <v>5788</v>
      </c>
    </row>
    <row r="52" spans="2:13" ht="27.75" customHeight="1" x14ac:dyDescent="0.2">
      <c r="B52" s="1248"/>
      <c r="C52" s="1249"/>
      <c r="D52" s="103"/>
      <c r="E52" s="1252" t="s">
        <v>43</v>
      </c>
      <c r="F52" s="1252"/>
      <c r="G52" s="1252"/>
      <c r="H52" s="1253"/>
      <c r="I52" s="354">
        <v>16871</v>
      </c>
      <c r="J52" s="355">
        <v>16332</v>
      </c>
      <c r="K52" s="355">
        <v>15399</v>
      </c>
      <c r="L52" s="355">
        <v>14539</v>
      </c>
      <c r="M52" s="356">
        <v>14059</v>
      </c>
    </row>
    <row r="53" spans="2:13" ht="27.75" customHeight="1" thickBot="1" x14ac:dyDescent="0.25">
      <c r="B53" s="1259" t="s">
        <v>44</v>
      </c>
      <c r="C53" s="1260"/>
      <c r="D53" s="107"/>
      <c r="E53" s="1261" t="s">
        <v>45</v>
      </c>
      <c r="F53" s="1261"/>
      <c r="G53" s="1261"/>
      <c r="H53" s="1262"/>
      <c r="I53" s="357">
        <v>-3810</v>
      </c>
      <c r="J53" s="358">
        <v>-5225</v>
      </c>
      <c r="K53" s="358">
        <v>-6195</v>
      </c>
      <c r="L53" s="358">
        <v>-7542</v>
      </c>
      <c r="M53" s="359">
        <v>-10763</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AkQJzCgbb8SzQN0nkFG/StbywvSCcvJR8BgKrxWbgH9rr7yoW5MkGLIm14PpGHTVkw2mLoh8aWL2ae+UAJVHjw==" saltValue="ouQu8QwBaXLIbsfcU3VJ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558</v>
      </c>
      <c r="G54" s="116" t="s">
        <v>559</v>
      </c>
      <c r="H54" s="117" t="s">
        <v>560</v>
      </c>
    </row>
    <row r="55" spans="2:8" ht="52.5" customHeight="1" x14ac:dyDescent="0.2">
      <c r="B55" s="118"/>
      <c r="C55" s="1271" t="s">
        <v>48</v>
      </c>
      <c r="D55" s="1271"/>
      <c r="E55" s="1272"/>
      <c r="F55" s="119">
        <v>5140</v>
      </c>
      <c r="G55" s="119">
        <v>5838</v>
      </c>
      <c r="H55" s="120">
        <v>8555</v>
      </c>
    </row>
    <row r="56" spans="2:8" ht="52.5" customHeight="1" x14ac:dyDescent="0.2">
      <c r="B56" s="121"/>
      <c r="C56" s="1273" t="s">
        <v>49</v>
      </c>
      <c r="D56" s="1273"/>
      <c r="E56" s="1274"/>
      <c r="F56" s="122" t="s">
        <v>515</v>
      </c>
      <c r="G56" s="122" t="s">
        <v>515</v>
      </c>
      <c r="H56" s="123" t="s">
        <v>515</v>
      </c>
    </row>
    <row r="57" spans="2:8" ht="53.25" customHeight="1" x14ac:dyDescent="0.2">
      <c r="B57" s="121"/>
      <c r="C57" s="1275" t="s">
        <v>50</v>
      </c>
      <c r="D57" s="1275"/>
      <c r="E57" s="1276"/>
      <c r="F57" s="124">
        <v>6949</v>
      </c>
      <c r="G57" s="124">
        <v>7234</v>
      </c>
      <c r="H57" s="125">
        <v>7638</v>
      </c>
    </row>
    <row r="58" spans="2:8" ht="45.75" customHeight="1" x14ac:dyDescent="0.2">
      <c r="B58" s="126"/>
      <c r="C58" s="1263" t="s">
        <v>589</v>
      </c>
      <c r="D58" s="1264"/>
      <c r="E58" s="1265"/>
      <c r="F58" s="127">
        <v>5538</v>
      </c>
      <c r="G58" s="127">
        <v>5561</v>
      </c>
      <c r="H58" s="128">
        <v>5896</v>
      </c>
    </row>
    <row r="59" spans="2:8" ht="45.75" customHeight="1" x14ac:dyDescent="0.2">
      <c r="B59" s="126"/>
      <c r="C59" s="1263" t="s">
        <v>588</v>
      </c>
      <c r="D59" s="1264"/>
      <c r="E59" s="1265"/>
      <c r="F59" s="127">
        <v>673</v>
      </c>
      <c r="G59" s="127">
        <v>887</v>
      </c>
      <c r="H59" s="128">
        <v>1042</v>
      </c>
    </row>
    <row r="60" spans="2:8" ht="45.75" customHeight="1" x14ac:dyDescent="0.2">
      <c r="B60" s="126"/>
      <c r="C60" s="1263" t="s">
        <v>591</v>
      </c>
      <c r="D60" s="1264"/>
      <c r="E60" s="1265"/>
      <c r="F60" s="127">
        <v>322</v>
      </c>
      <c r="G60" s="127">
        <v>322</v>
      </c>
      <c r="H60" s="128">
        <v>323</v>
      </c>
    </row>
    <row r="61" spans="2:8" ht="45.75" customHeight="1" x14ac:dyDescent="0.2">
      <c r="B61" s="126"/>
      <c r="C61" s="1263" t="s">
        <v>592</v>
      </c>
      <c r="D61" s="1264"/>
      <c r="E61" s="1265"/>
      <c r="F61" s="127">
        <v>281</v>
      </c>
      <c r="G61" s="127">
        <v>253</v>
      </c>
      <c r="H61" s="128">
        <v>232</v>
      </c>
    </row>
    <row r="62" spans="2:8" ht="45.75" customHeight="1" thickBot="1" x14ac:dyDescent="0.25">
      <c r="B62" s="129"/>
      <c r="C62" s="1266" t="s">
        <v>590</v>
      </c>
      <c r="D62" s="1267"/>
      <c r="E62" s="1268"/>
      <c r="F62" s="130">
        <v>74</v>
      </c>
      <c r="G62" s="130">
        <v>75</v>
      </c>
      <c r="H62" s="131">
        <v>76</v>
      </c>
    </row>
    <row r="63" spans="2:8" ht="52.5" customHeight="1" thickBot="1" x14ac:dyDescent="0.25">
      <c r="B63" s="132"/>
      <c r="C63" s="1269" t="s">
        <v>51</v>
      </c>
      <c r="D63" s="1269"/>
      <c r="E63" s="1270"/>
      <c r="F63" s="133">
        <v>12089</v>
      </c>
      <c r="G63" s="133">
        <v>13072</v>
      </c>
      <c r="H63" s="134">
        <v>16193</v>
      </c>
    </row>
    <row r="64" spans="2:8" ht="13.2" x14ac:dyDescent="0.2"/>
  </sheetData>
  <sheetProtection algorithmName="SHA-512" hashValue="5r4kbpJqlYRxUjQrt4wKQP20vQTh7QACMzk3x1hEBvMVnXaEACR0rQVwqrB2KkPdQzItgbBa9hqXRrvaogG7sQ==" saltValue="mLrIAikXrCap2R9Gdwe+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596</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597</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77" t="s">
        <v>598</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2" x14ac:dyDescent="0.2">
      <c r="B44" s="37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2" x14ac:dyDescent="0.2">
      <c r="B45" s="37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2" x14ac:dyDescent="0.2">
      <c r="B46" s="37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2" x14ac:dyDescent="0.2">
      <c r="B47" s="37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599</v>
      </c>
    </row>
    <row r="50" spans="1:109" ht="13.2" x14ac:dyDescent="0.2">
      <c r="B50" s="376"/>
      <c r="G50" s="1286"/>
      <c r="H50" s="1286"/>
      <c r="I50" s="1286"/>
      <c r="J50" s="1286"/>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556</v>
      </c>
      <c r="BQ50" s="1290"/>
      <c r="BR50" s="1290"/>
      <c r="BS50" s="1290"/>
      <c r="BT50" s="1290"/>
      <c r="BU50" s="1290"/>
      <c r="BV50" s="1290"/>
      <c r="BW50" s="1290"/>
      <c r="BX50" s="1290" t="s">
        <v>557</v>
      </c>
      <c r="BY50" s="1290"/>
      <c r="BZ50" s="1290"/>
      <c r="CA50" s="1290"/>
      <c r="CB50" s="1290"/>
      <c r="CC50" s="1290"/>
      <c r="CD50" s="1290"/>
      <c r="CE50" s="1290"/>
      <c r="CF50" s="1290" t="s">
        <v>558</v>
      </c>
      <c r="CG50" s="1290"/>
      <c r="CH50" s="1290"/>
      <c r="CI50" s="1290"/>
      <c r="CJ50" s="1290"/>
      <c r="CK50" s="1290"/>
      <c r="CL50" s="1290"/>
      <c r="CM50" s="1290"/>
      <c r="CN50" s="1290" t="s">
        <v>559</v>
      </c>
      <c r="CO50" s="1290"/>
      <c r="CP50" s="1290"/>
      <c r="CQ50" s="1290"/>
      <c r="CR50" s="1290"/>
      <c r="CS50" s="1290"/>
      <c r="CT50" s="1290"/>
      <c r="CU50" s="1290"/>
      <c r="CV50" s="1290" t="s">
        <v>560</v>
      </c>
      <c r="CW50" s="1290"/>
      <c r="CX50" s="1290"/>
      <c r="CY50" s="1290"/>
      <c r="CZ50" s="1290"/>
      <c r="DA50" s="1290"/>
      <c r="DB50" s="1290"/>
      <c r="DC50" s="1290"/>
    </row>
    <row r="51" spans="1:109" ht="13.5" customHeight="1" x14ac:dyDescent="0.2">
      <c r="B51" s="376"/>
      <c r="G51" s="1296"/>
      <c r="H51" s="1296"/>
      <c r="I51" s="1294"/>
      <c r="J51" s="1294"/>
      <c r="K51" s="1292"/>
      <c r="L51" s="1292"/>
      <c r="M51" s="1292"/>
      <c r="N51" s="1292"/>
      <c r="AM51" s="385"/>
      <c r="AN51" s="1293" t="s">
        <v>600</v>
      </c>
      <c r="AO51" s="1293"/>
      <c r="AP51" s="1293"/>
      <c r="AQ51" s="1293"/>
      <c r="AR51" s="1293"/>
      <c r="AS51" s="1293"/>
      <c r="AT51" s="1293"/>
      <c r="AU51" s="1293"/>
      <c r="AV51" s="1293"/>
      <c r="AW51" s="1293"/>
      <c r="AX51" s="1293"/>
      <c r="AY51" s="1293"/>
      <c r="AZ51" s="1293"/>
      <c r="BA51" s="1293"/>
      <c r="BB51" s="1293" t="s">
        <v>601</v>
      </c>
      <c r="BC51" s="1293"/>
      <c r="BD51" s="1293"/>
      <c r="BE51" s="1293"/>
      <c r="BF51" s="1293"/>
      <c r="BG51" s="1293"/>
      <c r="BH51" s="1293"/>
      <c r="BI51" s="1293"/>
      <c r="BJ51" s="1293"/>
      <c r="BK51" s="1293"/>
      <c r="BL51" s="1293"/>
      <c r="BM51" s="1293"/>
      <c r="BN51" s="1293"/>
      <c r="BO51" s="1293"/>
      <c r="BP51" s="1291"/>
      <c r="BQ51" s="1291"/>
      <c r="BR51" s="1291"/>
      <c r="BS51" s="1291"/>
      <c r="BT51" s="1291"/>
      <c r="BU51" s="1291"/>
      <c r="BV51" s="1291"/>
      <c r="BW51" s="1291"/>
      <c r="BX51" s="1291"/>
      <c r="BY51" s="1291"/>
      <c r="BZ51" s="1291"/>
      <c r="CA51" s="1291"/>
      <c r="CB51" s="1291"/>
      <c r="CC51" s="1291"/>
      <c r="CD51" s="1291"/>
      <c r="CE51" s="1291"/>
      <c r="CF51" s="1291"/>
      <c r="CG51" s="1291"/>
      <c r="CH51" s="1291"/>
      <c r="CI51" s="1291"/>
      <c r="CJ51" s="1291"/>
      <c r="CK51" s="1291"/>
      <c r="CL51" s="1291"/>
      <c r="CM51" s="1291"/>
      <c r="CN51" s="1291"/>
      <c r="CO51" s="1291"/>
      <c r="CP51" s="1291"/>
      <c r="CQ51" s="1291"/>
      <c r="CR51" s="1291"/>
      <c r="CS51" s="1291"/>
      <c r="CT51" s="1291"/>
      <c r="CU51" s="1291"/>
      <c r="CV51" s="1291"/>
      <c r="CW51" s="1291"/>
      <c r="CX51" s="1291"/>
      <c r="CY51" s="1291"/>
      <c r="CZ51" s="1291"/>
      <c r="DA51" s="1291"/>
      <c r="DB51" s="1291"/>
      <c r="DC51" s="1291"/>
    </row>
    <row r="52" spans="1:109" ht="13.2" x14ac:dyDescent="0.2">
      <c r="B52" s="376"/>
      <c r="G52" s="1296"/>
      <c r="H52" s="1296"/>
      <c r="I52" s="1294"/>
      <c r="J52" s="1294"/>
      <c r="K52" s="1292"/>
      <c r="L52" s="1292"/>
      <c r="M52" s="1292"/>
      <c r="N52" s="1292"/>
      <c r="AM52" s="385"/>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ht="13.2" x14ac:dyDescent="0.2">
      <c r="A53" s="384"/>
      <c r="B53" s="376"/>
      <c r="G53" s="1296"/>
      <c r="H53" s="1296"/>
      <c r="I53" s="1286"/>
      <c r="J53" s="1286"/>
      <c r="K53" s="1292"/>
      <c r="L53" s="1292"/>
      <c r="M53" s="1292"/>
      <c r="N53" s="1292"/>
      <c r="AM53" s="385"/>
      <c r="AN53" s="1293"/>
      <c r="AO53" s="1293"/>
      <c r="AP53" s="1293"/>
      <c r="AQ53" s="1293"/>
      <c r="AR53" s="1293"/>
      <c r="AS53" s="1293"/>
      <c r="AT53" s="1293"/>
      <c r="AU53" s="1293"/>
      <c r="AV53" s="1293"/>
      <c r="AW53" s="1293"/>
      <c r="AX53" s="1293"/>
      <c r="AY53" s="1293"/>
      <c r="AZ53" s="1293"/>
      <c r="BA53" s="1293"/>
      <c r="BB53" s="1293" t="s">
        <v>602</v>
      </c>
      <c r="BC53" s="1293"/>
      <c r="BD53" s="1293"/>
      <c r="BE53" s="1293"/>
      <c r="BF53" s="1293"/>
      <c r="BG53" s="1293"/>
      <c r="BH53" s="1293"/>
      <c r="BI53" s="1293"/>
      <c r="BJ53" s="1293"/>
      <c r="BK53" s="1293"/>
      <c r="BL53" s="1293"/>
      <c r="BM53" s="1293"/>
      <c r="BN53" s="1293"/>
      <c r="BO53" s="1293"/>
      <c r="BP53" s="1291">
        <v>61.2</v>
      </c>
      <c r="BQ53" s="1291"/>
      <c r="BR53" s="1291"/>
      <c r="BS53" s="1291"/>
      <c r="BT53" s="1291"/>
      <c r="BU53" s="1291"/>
      <c r="BV53" s="1291"/>
      <c r="BW53" s="1291"/>
      <c r="BX53" s="1291">
        <v>62</v>
      </c>
      <c r="BY53" s="1291"/>
      <c r="BZ53" s="1291"/>
      <c r="CA53" s="1291"/>
      <c r="CB53" s="1291"/>
      <c r="CC53" s="1291"/>
      <c r="CD53" s="1291"/>
      <c r="CE53" s="1291"/>
      <c r="CF53" s="1291">
        <v>59</v>
      </c>
      <c r="CG53" s="1291"/>
      <c r="CH53" s="1291"/>
      <c r="CI53" s="1291"/>
      <c r="CJ53" s="1291"/>
      <c r="CK53" s="1291"/>
      <c r="CL53" s="1291"/>
      <c r="CM53" s="1291"/>
      <c r="CN53" s="1291">
        <v>59.9</v>
      </c>
      <c r="CO53" s="1291"/>
      <c r="CP53" s="1291"/>
      <c r="CQ53" s="1291"/>
      <c r="CR53" s="1291"/>
      <c r="CS53" s="1291"/>
      <c r="CT53" s="1291"/>
      <c r="CU53" s="1291"/>
      <c r="CV53" s="1291">
        <v>61.2</v>
      </c>
      <c r="CW53" s="1291"/>
      <c r="CX53" s="1291"/>
      <c r="CY53" s="1291"/>
      <c r="CZ53" s="1291"/>
      <c r="DA53" s="1291"/>
      <c r="DB53" s="1291"/>
      <c r="DC53" s="1291"/>
    </row>
    <row r="54" spans="1:109" ht="13.2" x14ac:dyDescent="0.2">
      <c r="A54" s="384"/>
      <c r="B54" s="376"/>
      <c r="G54" s="1296"/>
      <c r="H54" s="1296"/>
      <c r="I54" s="1286"/>
      <c r="J54" s="1286"/>
      <c r="K54" s="1292"/>
      <c r="L54" s="1292"/>
      <c r="M54" s="1292"/>
      <c r="N54" s="1292"/>
      <c r="AM54" s="385"/>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ht="13.2" x14ac:dyDescent="0.2">
      <c r="A55" s="384"/>
      <c r="B55" s="376"/>
      <c r="G55" s="1286"/>
      <c r="H55" s="1286"/>
      <c r="I55" s="1286"/>
      <c r="J55" s="1286"/>
      <c r="K55" s="1292"/>
      <c r="L55" s="1292"/>
      <c r="M55" s="1292"/>
      <c r="N55" s="1292"/>
      <c r="AN55" s="1290" t="s">
        <v>603</v>
      </c>
      <c r="AO55" s="1290"/>
      <c r="AP55" s="1290"/>
      <c r="AQ55" s="1290"/>
      <c r="AR55" s="1290"/>
      <c r="AS55" s="1290"/>
      <c r="AT55" s="1290"/>
      <c r="AU55" s="1290"/>
      <c r="AV55" s="1290"/>
      <c r="AW55" s="1290"/>
      <c r="AX55" s="1290"/>
      <c r="AY55" s="1290"/>
      <c r="AZ55" s="1290"/>
      <c r="BA55" s="1290"/>
      <c r="BB55" s="1293" t="s">
        <v>601</v>
      </c>
      <c r="BC55" s="1293"/>
      <c r="BD55" s="1293"/>
      <c r="BE55" s="1293"/>
      <c r="BF55" s="1293"/>
      <c r="BG55" s="1293"/>
      <c r="BH55" s="1293"/>
      <c r="BI55" s="1293"/>
      <c r="BJ55" s="1293"/>
      <c r="BK55" s="1293"/>
      <c r="BL55" s="1293"/>
      <c r="BM55" s="1293"/>
      <c r="BN55" s="1293"/>
      <c r="BO55" s="1293"/>
      <c r="BP55" s="1291">
        <v>12.2</v>
      </c>
      <c r="BQ55" s="1291"/>
      <c r="BR55" s="1291"/>
      <c r="BS55" s="1291"/>
      <c r="BT55" s="1291"/>
      <c r="BU55" s="1291"/>
      <c r="BV55" s="1291"/>
      <c r="BW55" s="1291"/>
      <c r="BX55" s="1291">
        <v>5</v>
      </c>
      <c r="BY55" s="1291"/>
      <c r="BZ55" s="1291"/>
      <c r="CA55" s="1291"/>
      <c r="CB55" s="1291"/>
      <c r="CC55" s="1291"/>
      <c r="CD55" s="1291"/>
      <c r="CE55" s="1291"/>
      <c r="CF55" s="1291">
        <v>5.4</v>
      </c>
      <c r="CG55" s="1291"/>
      <c r="CH55" s="1291"/>
      <c r="CI55" s="1291"/>
      <c r="CJ55" s="1291"/>
      <c r="CK55" s="1291"/>
      <c r="CL55" s="1291"/>
      <c r="CM55" s="1291"/>
      <c r="CN55" s="1291">
        <v>3.9</v>
      </c>
      <c r="CO55" s="1291"/>
      <c r="CP55" s="1291"/>
      <c r="CQ55" s="1291"/>
      <c r="CR55" s="1291"/>
      <c r="CS55" s="1291"/>
      <c r="CT55" s="1291"/>
      <c r="CU55" s="1291"/>
      <c r="CV55" s="1291">
        <v>0</v>
      </c>
      <c r="CW55" s="1291"/>
      <c r="CX55" s="1291"/>
      <c r="CY55" s="1291"/>
      <c r="CZ55" s="1291"/>
      <c r="DA55" s="1291"/>
      <c r="DB55" s="1291"/>
      <c r="DC55" s="1291"/>
    </row>
    <row r="56" spans="1:109" ht="13.2" x14ac:dyDescent="0.2">
      <c r="A56" s="384"/>
      <c r="B56" s="376"/>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4" customFormat="1" ht="13.2" x14ac:dyDescent="0.2">
      <c r="B57" s="388"/>
      <c r="G57" s="1286"/>
      <c r="H57" s="1286"/>
      <c r="I57" s="1295"/>
      <c r="J57" s="1295"/>
      <c r="K57" s="1292"/>
      <c r="L57" s="1292"/>
      <c r="M57" s="1292"/>
      <c r="N57" s="1292"/>
      <c r="AM57" s="370"/>
      <c r="AN57" s="1290"/>
      <c r="AO57" s="1290"/>
      <c r="AP57" s="1290"/>
      <c r="AQ57" s="1290"/>
      <c r="AR57" s="1290"/>
      <c r="AS57" s="1290"/>
      <c r="AT57" s="1290"/>
      <c r="AU57" s="1290"/>
      <c r="AV57" s="1290"/>
      <c r="AW57" s="1290"/>
      <c r="AX57" s="1290"/>
      <c r="AY57" s="1290"/>
      <c r="AZ57" s="1290"/>
      <c r="BA57" s="1290"/>
      <c r="BB57" s="1293" t="s">
        <v>602</v>
      </c>
      <c r="BC57" s="1293"/>
      <c r="BD57" s="1293"/>
      <c r="BE57" s="1293"/>
      <c r="BF57" s="1293"/>
      <c r="BG57" s="1293"/>
      <c r="BH57" s="1293"/>
      <c r="BI57" s="1293"/>
      <c r="BJ57" s="1293"/>
      <c r="BK57" s="1293"/>
      <c r="BL57" s="1293"/>
      <c r="BM57" s="1293"/>
      <c r="BN57" s="1293"/>
      <c r="BO57" s="1293"/>
      <c r="BP57" s="1291">
        <v>61.2</v>
      </c>
      <c r="BQ57" s="1291"/>
      <c r="BR57" s="1291"/>
      <c r="BS57" s="1291"/>
      <c r="BT57" s="1291"/>
      <c r="BU57" s="1291"/>
      <c r="BV57" s="1291"/>
      <c r="BW57" s="1291"/>
      <c r="BX57" s="1291">
        <v>61.6</v>
      </c>
      <c r="BY57" s="1291"/>
      <c r="BZ57" s="1291"/>
      <c r="CA57" s="1291"/>
      <c r="CB57" s="1291"/>
      <c r="CC57" s="1291"/>
      <c r="CD57" s="1291"/>
      <c r="CE57" s="1291"/>
      <c r="CF57" s="1291">
        <v>62.5</v>
      </c>
      <c r="CG57" s="1291"/>
      <c r="CH57" s="1291"/>
      <c r="CI57" s="1291"/>
      <c r="CJ57" s="1291"/>
      <c r="CK57" s="1291"/>
      <c r="CL57" s="1291"/>
      <c r="CM57" s="1291"/>
      <c r="CN57" s="1291">
        <v>63.1</v>
      </c>
      <c r="CO57" s="1291"/>
      <c r="CP57" s="1291"/>
      <c r="CQ57" s="1291"/>
      <c r="CR57" s="1291"/>
      <c r="CS57" s="1291"/>
      <c r="CT57" s="1291"/>
      <c r="CU57" s="1291"/>
      <c r="CV57" s="1291">
        <v>63</v>
      </c>
      <c r="CW57" s="1291"/>
      <c r="CX57" s="1291"/>
      <c r="CY57" s="1291"/>
      <c r="CZ57" s="1291"/>
      <c r="DA57" s="1291"/>
      <c r="DB57" s="1291"/>
      <c r="DC57" s="1291"/>
      <c r="DD57" s="389"/>
      <c r="DE57" s="388"/>
    </row>
    <row r="58" spans="1:109" s="384" customFormat="1" ht="13.2" x14ac:dyDescent="0.2">
      <c r="A58" s="370"/>
      <c r="B58" s="388"/>
      <c r="G58" s="1286"/>
      <c r="H58" s="1286"/>
      <c r="I58" s="1295"/>
      <c r="J58" s="1295"/>
      <c r="K58" s="1292"/>
      <c r="L58" s="1292"/>
      <c r="M58" s="1292"/>
      <c r="N58" s="1292"/>
      <c r="AM58" s="370"/>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604</v>
      </c>
    </row>
    <row r="64" spans="1:109" ht="13.2" x14ac:dyDescent="0.2">
      <c r="B64" s="376"/>
      <c r="G64" s="383"/>
      <c r="I64" s="396"/>
      <c r="J64" s="396"/>
      <c r="K64" s="396"/>
      <c r="L64" s="396"/>
      <c r="M64" s="396"/>
      <c r="N64" s="397"/>
      <c r="AM64" s="383"/>
      <c r="AN64" s="383" t="s">
        <v>597</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5" customHeight="1" x14ac:dyDescent="0.2">
      <c r="B65" s="376"/>
      <c r="AN65" s="1297" t="s">
        <v>605</v>
      </c>
      <c r="AO65" s="1298"/>
      <c r="AP65" s="1298"/>
      <c r="AQ65" s="1298"/>
      <c r="AR65" s="1298"/>
      <c r="AS65" s="1298"/>
      <c r="AT65" s="1298"/>
      <c r="AU65" s="1298"/>
      <c r="AV65" s="1298"/>
      <c r="AW65" s="1298"/>
      <c r="AX65" s="1298"/>
      <c r="AY65" s="1298"/>
      <c r="AZ65" s="1298"/>
      <c r="BA65" s="1298"/>
      <c r="BB65" s="1298"/>
      <c r="BC65" s="1298"/>
      <c r="BD65" s="1298"/>
      <c r="BE65" s="1298"/>
      <c r="BF65" s="1298"/>
      <c r="BG65" s="1298"/>
      <c r="BH65" s="1298"/>
      <c r="BI65" s="1298"/>
      <c r="BJ65" s="1298"/>
      <c r="BK65" s="1298"/>
      <c r="BL65" s="1298"/>
      <c r="BM65" s="1298"/>
      <c r="BN65" s="1298"/>
      <c r="BO65" s="1298"/>
      <c r="BP65" s="1298"/>
      <c r="BQ65" s="1298"/>
      <c r="BR65" s="1298"/>
      <c r="BS65" s="1298"/>
      <c r="BT65" s="1298"/>
      <c r="BU65" s="1298"/>
      <c r="BV65" s="1298"/>
      <c r="BW65" s="1298"/>
      <c r="BX65" s="1298"/>
      <c r="BY65" s="1298"/>
      <c r="BZ65" s="1298"/>
      <c r="CA65" s="1298"/>
      <c r="CB65" s="1298"/>
      <c r="CC65" s="1298"/>
      <c r="CD65" s="1298"/>
      <c r="CE65" s="1298"/>
      <c r="CF65" s="1298"/>
      <c r="CG65" s="1298"/>
      <c r="CH65" s="1298"/>
      <c r="CI65" s="1298"/>
      <c r="CJ65" s="1298"/>
      <c r="CK65" s="1298"/>
      <c r="CL65" s="1298"/>
      <c r="CM65" s="1298"/>
      <c r="CN65" s="1298"/>
      <c r="CO65" s="1298"/>
      <c r="CP65" s="1298"/>
      <c r="CQ65" s="1298"/>
      <c r="CR65" s="1298"/>
      <c r="CS65" s="1298"/>
      <c r="CT65" s="1298"/>
      <c r="CU65" s="1298"/>
      <c r="CV65" s="1298"/>
      <c r="CW65" s="1298"/>
      <c r="CX65" s="1298"/>
      <c r="CY65" s="1298"/>
      <c r="CZ65" s="1298"/>
      <c r="DA65" s="1298"/>
      <c r="DB65" s="1298"/>
      <c r="DC65" s="1299"/>
    </row>
    <row r="66" spans="2:107" ht="13.2" x14ac:dyDescent="0.2">
      <c r="B66" s="376"/>
      <c r="AN66" s="1300"/>
      <c r="AO66" s="1301"/>
      <c r="AP66" s="1301"/>
      <c r="AQ66" s="1301"/>
      <c r="AR66" s="1301"/>
      <c r="AS66" s="1301"/>
      <c r="AT66" s="1301"/>
      <c r="AU66" s="1301"/>
      <c r="AV66" s="1301"/>
      <c r="AW66" s="1301"/>
      <c r="AX66" s="1301"/>
      <c r="AY66" s="1301"/>
      <c r="AZ66" s="1301"/>
      <c r="BA66" s="1301"/>
      <c r="BB66" s="1301"/>
      <c r="BC66" s="1301"/>
      <c r="BD66" s="1301"/>
      <c r="BE66" s="1301"/>
      <c r="BF66" s="1301"/>
      <c r="BG66" s="1301"/>
      <c r="BH66" s="1301"/>
      <c r="BI66" s="1301"/>
      <c r="BJ66" s="1301"/>
      <c r="BK66" s="1301"/>
      <c r="BL66" s="1301"/>
      <c r="BM66" s="1301"/>
      <c r="BN66" s="1301"/>
      <c r="BO66" s="1301"/>
      <c r="BP66" s="1301"/>
      <c r="BQ66" s="1301"/>
      <c r="BR66" s="1301"/>
      <c r="BS66" s="1301"/>
      <c r="BT66" s="1301"/>
      <c r="BU66" s="1301"/>
      <c r="BV66" s="1301"/>
      <c r="BW66" s="1301"/>
      <c r="BX66" s="1301"/>
      <c r="BY66" s="1301"/>
      <c r="BZ66" s="1301"/>
      <c r="CA66" s="1301"/>
      <c r="CB66" s="1301"/>
      <c r="CC66" s="1301"/>
      <c r="CD66" s="1301"/>
      <c r="CE66" s="1301"/>
      <c r="CF66" s="1301"/>
      <c r="CG66" s="1301"/>
      <c r="CH66" s="1301"/>
      <c r="CI66" s="1301"/>
      <c r="CJ66" s="1301"/>
      <c r="CK66" s="1301"/>
      <c r="CL66" s="1301"/>
      <c r="CM66" s="1301"/>
      <c r="CN66" s="1301"/>
      <c r="CO66" s="1301"/>
      <c r="CP66" s="1301"/>
      <c r="CQ66" s="1301"/>
      <c r="CR66" s="1301"/>
      <c r="CS66" s="1301"/>
      <c r="CT66" s="1301"/>
      <c r="CU66" s="1301"/>
      <c r="CV66" s="1301"/>
      <c r="CW66" s="1301"/>
      <c r="CX66" s="1301"/>
      <c r="CY66" s="1301"/>
      <c r="CZ66" s="1301"/>
      <c r="DA66" s="1301"/>
      <c r="DB66" s="1301"/>
      <c r="DC66" s="1302"/>
    </row>
    <row r="67" spans="2:107" ht="13.2" x14ac:dyDescent="0.2">
      <c r="B67" s="376"/>
      <c r="AN67" s="1300"/>
      <c r="AO67" s="1301"/>
      <c r="AP67" s="1301"/>
      <c r="AQ67" s="1301"/>
      <c r="AR67" s="1301"/>
      <c r="AS67" s="1301"/>
      <c r="AT67" s="1301"/>
      <c r="AU67" s="1301"/>
      <c r="AV67" s="1301"/>
      <c r="AW67" s="1301"/>
      <c r="AX67" s="1301"/>
      <c r="AY67" s="1301"/>
      <c r="AZ67" s="1301"/>
      <c r="BA67" s="1301"/>
      <c r="BB67" s="1301"/>
      <c r="BC67" s="1301"/>
      <c r="BD67" s="1301"/>
      <c r="BE67" s="1301"/>
      <c r="BF67" s="1301"/>
      <c r="BG67" s="1301"/>
      <c r="BH67" s="1301"/>
      <c r="BI67" s="1301"/>
      <c r="BJ67" s="1301"/>
      <c r="BK67" s="1301"/>
      <c r="BL67" s="1301"/>
      <c r="BM67" s="1301"/>
      <c r="BN67" s="1301"/>
      <c r="BO67" s="1301"/>
      <c r="BP67" s="1301"/>
      <c r="BQ67" s="1301"/>
      <c r="BR67" s="1301"/>
      <c r="BS67" s="1301"/>
      <c r="BT67" s="1301"/>
      <c r="BU67" s="1301"/>
      <c r="BV67" s="1301"/>
      <c r="BW67" s="1301"/>
      <c r="BX67" s="1301"/>
      <c r="BY67" s="1301"/>
      <c r="BZ67" s="1301"/>
      <c r="CA67" s="1301"/>
      <c r="CB67" s="1301"/>
      <c r="CC67" s="1301"/>
      <c r="CD67" s="1301"/>
      <c r="CE67" s="1301"/>
      <c r="CF67" s="1301"/>
      <c r="CG67" s="1301"/>
      <c r="CH67" s="1301"/>
      <c r="CI67" s="1301"/>
      <c r="CJ67" s="1301"/>
      <c r="CK67" s="1301"/>
      <c r="CL67" s="1301"/>
      <c r="CM67" s="1301"/>
      <c r="CN67" s="1301"/>
      <c r="CO67" s="1301"/>
      <c r="CP67" s="1301"/>
      <c r="CQ67" s="1301"/>
      <c r="CR67" s="1301"/>
      <c r="CS67" s="1301"/>
      <c r="CT67" s="1301"/>
      <c r="CU67" s="1301"/>
      <c r="CV67" s="1301"/>
      <c r="CW67" s="1301"/>
      <c r="CX67" s="1301"/>
      <c r="CY67" s="1301"/>
      <c r="CZ67" s="1301"/>
      <c r="DA67" s="1301"/>
      <c r="DB67" s="1301"/>
      <c r="DC67" s="1302"/>
    </row>
    <row r="68" spans="2:107" ht="13.2" x14ac:dyDescent="0.2">
      <c r="B68" s="376"/>
      <c r="AN68" s="1300"/>
      <c r="AO68" s="1301"/>
      <c r="AP68" s="1301"/>
      <c r="AQ68" s="1301"/>
      <c r="AR68" s="1301"/>
      <c r="AS68" s="1301"/>
      <c r="AT68" s="1301"/>
      <c r="AU68" s="1301"/>
      <c r="AV68" s="1301"/>
      <c r="AW68" s="1301"/>
      <c r="AX68" s="1301"/>
      <c r="AY68" s="1301"/>
      <c r="AZ68" s="1301"/>
      <c r="BA68" s="1301"/>
      <c r="BB68" s="1301"/>
      <c r="BC68" s="1301"/>
      <c r="BD68" s="1301"/>
      <c r="BE68" s="1301"/>
      <c r="BF68" s="1301"/>
      <c r="BG68" s="1301"/>
      <c r="BH68" s="1301"/>
      <c r="BI68" s="1301"/>
      <c r="BJ68" s="1301"/>
      <c r="BK68" s="1301"/>
      <c r="BL68" s="1301"/>
      <c r="BM68" s="1301"/>
      <c r="BN68" s="1301"/>
      <c r="BO68" s="1301"/>
      <c r="BP68" s="1301"/>
      <c r="BQ68" s="1301"/>
      <c r="BR68" s="1301"/>
      <c r="BS68" s="1301"/>
      <c r="BT68" s="1301"/>
      <c r="BU68" s="1301"/>
      <c r="BV68" s="1301"/>
      <c r="BW68" s="1301"/>
      <c r="BX68" s="1301"/>
      <c r="BY68" s="1301"/>
      <c r="BZ68" s="1301"/>
      <c r="CA68" s="1301"/>
      <c r="CB68" s="1301"/>
      <c r="CC68" s="1301"/>
      <c r="CD68" s="1301"/>
      <c r="CE68" s="1301"/>
      <c r="CF68" s="1301"/>
      <c r="CG68" s="1301"/>
      <c r="CH68" s="1301"/>
      <c r="CI68" s="1301"/>
      <c r="CJ68" s="1301"/>
      <c r="CK68" s="1301"/>
      <c r="CL68" s="1301"/>
      <c r="CM68" s="1301"/>
      <c r="CN68" s="1301"/>
      <c r="CO68" s="1301"/>
      <c r="CP68" s="1301"/>
      <c r="CQ68" s="1301"/>
      <c r="CR68" s="1301"/>
      <c r="CS68" s="1301"/>
      <c r="CT68" s="1301"/>
      <c r="CU68" s="1301"/>
      <c r="CV68" s="1301"/>
      <c r="CW68" s="1301"/>
      <c r="CX68" s="1301"/>
      <c r="CY68" s="1301"/>
      <c r="CZ68" s="1301"/>
      <c r="DA68" s="1301"/>
      <c r="DB68" s="1301"/>
      <c r="DC68" s="1302"/>
    </row>
    <row r="69" spans="2:107" ht="13.2" x14ac:dyDescent="0.2">
      <c r="B69" s="376"/>
      <c r="AN69" s="1303"/>
      <c r="AO69" s="1304"/>
      <c r="AP69" s="1304"/>
      <c r="AQ69" s="1304"/>
      <c r="AR69" s="1304"/>
      <c r="AS69" s="1304"/>
      <c r="AT69" s="1304"/>
      <c r="AU69" s="1304"/>
      <c r="AV69" s="1304"/>
      <c r="AW69" s="1304"/>
      <c r="AX69" s="1304"/>
      <c r="AY69" s="1304"/>
      <c r="AZ69" s="1304"/>
      <c r="BA69" s="1304"/>
      <c r="BB69" s="1304"/>
      <c r="BC69" s="1304"/>
      <c r="BD69" s="1304"/>
      <c r="BE69" s="1304"/>
      <c r="BF69" s="1304"/>
      <c r="BG69" s="1304"/>
      <c r="BH69" s="1304"/>
      <c r="BI69" s="1304"/>
      <c r="BJ69" s="1304"/>
      <c r="BK69" s="1304"/>
      <c r="BL69" s="1304"/>
      <c r="BM69" s="1304"/>
      <c r="BN69" s="1304"/>
      <c r="BO69" s="1304"/>
      <c r="BP69" s="1304"/>
      <c r="BQ69" s="1304"/>
      <c r="BR69" s="1304"/>
      <c r="BS69" s="1304"/>
      <c r="BT69" s="1304"/>
      <c r="BU69" s="1304"/>
      <c r="BV69" s="1304"/>
      <c r="BW69" s="1304"/>
      <c r="BX69" s="1304"/>
      <c r="BY69" s="1304"/>
      <c r="BZ69" s="1304"/>
      <c r="CA69" s="1304"/>
      <c r="CB69" s="1304"/>
      <c r="CC69" s="1304"/>
      <c r="CD69" s="1304"/>
      <c r="CE69" s="1304"/>
      <c r="CF69" s="1304"/>
      <c r="CG69" s="1304"/>
      <c r="CH69" s="1304"/>
      <c r="CI69" s="1304"/>
      <c r="CJ69" s="1304"/>
      <c r="CK69" s="1304"/>
      <c r="CL69" s="1304"/>
      <c r="CM69" s="1304"/>
      <c r="CN69" s="1304"/>
      <c r="CO69" s="1304"/>
      <c r="CP69" s="1304"/>
      <c r="CQ69" s="1304"/>
      <c r="CR69" s="1304"/>
      <c r="CS69" s="1304"/>
      <c r="CT69" s="1304"/>
      <c r="CU69" s="1304"/>
      <c r="CV69" s="1304"/>
      <c r="CW69" s="1304"/>
      <c r="CX69" s="1304"/>
      <c r="CY69" s="1304"/>
      <c r="CZ69" s="1304"/>
      <c r="DA69" s="1304"/>
      <c r="DB69" s="1304"/>
      <c r="DC69" s="1305"/>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599</v>
      </c>
    </row>
    <row r="72" spans="2:107" ht="13.2" x14ac:dyDescent="0.2">
      <c r="B72" s="376"/>
      <c r="G72" s="1286"/>
      <c r="H72" s="1286"/>
      <c r="I72" s="1286"/>
      <c r="J72" s="1286"/>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556</v>
      </c>
      <c r="BQ72" s="1290"/>
      <c r="BR72" s="1290"/>
      <c r="BS72" s="1290"/>
      <c r="BT72" s="1290"/>
      <c r="BU72" s="1290"/>
      <c r="BV72" s="1290"/>
      <c r="BW72" s="1290"/>
      <c r="BX72" s="1290" t="s">
        <v>557</v>
      </c>
      <c r="BY72" s="1290"/>
      <c r="BZ72" s="1290"/>
      <c r="CA72" s="1290"/>
      <c r="CB72" s="1290"/>
      <c r="CC72" s="1290"/>
      <c r="CD72" s="1290"/>
      <c r="CE72" s="1290"/>
      <c r="CF72" s="1290" t="s">
        <v>558</v>
      </c>
      <c r="CG72" s="1290"/>
      <c r="CH72" s="1290"/>
      <c r="CI72" s="1290"/>
      <c r="CJ72" s="1290"/>
      <c r="CK72" s="1290"/>
      <c r="CL72" s="1290"/>
      <c r="CM72" s="1290"/>
      <c r="CN72" s="1290" t="s">
        <v>559</v>
      </c>
      <c r="CO72" s="1290"/>
      <c r="CP72" s="1290"/>
      <c r="CQ72" s="1290"/>
      <c r="CR72" s="1290"/>
      <c r="CS72" s="1290"/>
      <c r="CT72" s="1290"/>
      <c r="CU72" s="1290"/>
      <c r="CV72" s="1290" t="s">
        <v>560</v>
      </c>
      <c r="CW72" s="1290"/>
      <c r="CX72" s="1290"/>
      <c r="CY72" s="1290"/>
      <c r="CZ72" s="1290"/>
      <c r="DA72" s="1290"/>
      <c r="DB72" s="1290"/>
      <c r="DC72" s="1290"/>
    </row>
    <row r="73" spans="2:107" ht="13.2" x14ac:dyDescent="0.2">
      <c r="B73" s="376"/>
      <c r="G73" s="1296"/>
      <c r="H73" s="1296"/>
      <c r="I73" s="1296"/>
      <c r="J73" s="1296"/>
      <c r="K73" s="1306"/>
      <c r="L73" s="1306"/>
      <c r="M73" s="1306"/>
      <c r="N73" s="1306"/>
      <c r="AM73" s="385"/>
      <c r="AN73" s="1293" t="s">
        <v>600</v>
      </c>
      <c r="AO73" s="1293"/>
      <c r="AP73" s="1293"/>
      <c r="AQ73" s="1293"/>
      <c r="AR73" s="1293"/>
      <c r="AS73" s="1293"/>
      <c r="AT73" s="1293"/>
      <c r="AU73" s="1293"/>
      <c r="AV73" s="1293"/>
      <c r="AW73" s="1293"/>
      <c r="AX73" s="1293"/>
      <c r="AY73" s="1293"/>
      <c r="AZ73" s="1293"/>
      <c r="BA73" s="1293"/>
      <c r="BB73" s="1293" t="s">
        <v>601</v>
      </c>
      <c r="BC73" s="1293"/>
      <c r="BD73" s="1293"/>
      <c r="BE73" s="1293"/>
      <c r="BF73" s="1293"/>
      <c r="BG73" s="1293"/>
      <c r="BH73" s="1293"/>
      <c r="BI73" s="1293"/>
      <c r="BJ73" s="1293"/>
      <c r="BK73" s="1293"/>
      <c r="BL73" s="1293"/>
      <c r="BM73" s="1293"/>
      <c r="BN73" s="1293"/>
      <c r="BO73" s="1293"/>
      <c r="BP73" s="1291"/>
      <c r="BQ73" s="1291"/>
      <c r="BR73" s="1291"/>
      <c r="BS73" s="1291"/>
      <c r="BT73" s="1291"/>
      <c r="BU73" s="1291"/>
      <c r="BV73" s="1291"/>
      <c r="BW73" s="1291"/>
      <c r="BX73" s="1291"/>
      <c r="BY73" s="1291"/>
      <c r="BZ73" s="1291"/>
      <c r="CA73" s="1291"/>
      <c r="CB73" s="1291"/>
      <c r="CC73" s="1291"/>
      <c r="CD73" s="1291"/>
      <c r="CE73" s="1291"/>
      <c r="CF73" s="1291"/>
      <c r="CG73" s="1291"/>
      <c r="CH73" s="1291"/>
      <c r="CI73" s="1291"/>
      <c r="CJ73" s="1291"/>
      <c r="CK73" s="1291"/>
      <c r="CL73" s="1291"/>
      <c r="CM73" s="1291"/>
      <c r="CN73" s="1291"/>
      <c r="CO73" s="1291"/>
      <c r="CP73" s="1291"/>
      <c r="CQ73" s="1291"/>
      <c r="CR73" s="1291"/>
      <c r="CS73" s="1291"/>
      <c r="CT73" s="1291"/>
      <c r="CU73" s="1291"/>
      <c r="CV73" s="1291"/>
      <c r="CW73" s="1291"/>
      <c r="CX73" s="1291"/>
      <c r="CY73" s="1291"/>
      <c r="CZ73" s="1291"/>
      <c r="DA73" s="1291"/>
      <c r="DB73" s="1291"/>
      <c r="DC73" s="1291"/>
    </row>
    <row r="74" spans="2:107" ht="13.2" x14ac:dyDescent="0.2">
      <c r="B74" s="376"/>
      <c r="G74" s="1296"/>
      <c r="H74" s="1296"/>
      <c r="I74" s="1296"/>
      <c r="J74" s="1296"/>
      <c r="K74" s="1306"/>
      <c r="L74" s="1306"/>
      <c r="M74" s="1306"/>
      <c r="N74" s="1306"/>
      <c r="AM74" s="385"/>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ht="13.2" x14ac:dyDescent="0.2">
      <c r="B75" s="376"/>
      <c r="G75" s="1296"/>
      <c r="H75" s="1296"/>
      <c r="I75" s="1286"/>
      <c r="J75" s="1286"/>
      <c r="K75" s="1292"/>
      <c r="L75" s="1292"/>
      <c r="M75" s="1292"/>
      <c r="N75" s="1292"/>
      <c r="AM75" s="385"/>
      <c r="AN75" s="1293"/>
      <c r="AO75" s="1293"/>
      <c r="AP75" s="1293"/>
      <c r="AQ75" s="1293"/>
      <c r="AR75" s="1293"/>
      <c r="AS75" s="1293"/>
      <c r="AT75" s="1293"/>
      <c r="AU75" s="1293"/>
      <c r="AV75" s="1293"/>
      <c r="AW75" s="1293"/>
      <c r="AX75" s="1293"/>
      <c r="AY75" s="1293"/>
      <c r="AZ75" s="1293"/>
      <c r="BA75" s="1293"/>
      <c r="BB75" s="1293" t="s">
        <v>606</v>
      </c>
      <c r="BC75" s="1293"/>
      <c r="BD75" s="1293"/>
      <c r="BE75" s="1293"/>
      <c r="BF75" s="1293"/>
      <c r="BG75" s="1293"/>
      <c r="BH75" s="1293"/>
      <c r="BI75" s="1293"/>
      <c r="BJ75" s="1293"/>
      <c r="BK75" s="1293"/>
      <c r="BL75" s="1293"/>
      <c r="BM75" s="1293"/>
      <c r="BN75" s="1293"/>
      <c r="BO75" s="1293"/>
      <c r="BP75" s="1291">
        <v>0.2</v>
      </c>
      <c r="BQ75" s="1291"/>
      <c r="BR75" s="1291"/>
      <c r="BS75" s="1291"/>
      <c r="BT75" s="1291"/>
      <c r="BU75" s="1291"/>
      <c r="BV75" s="1291"/>
      <c r="BW75" s="1291"/>
      <c r="BX75" s="1291">
        <v>0.2</v>
      </c>
      <c r="BY75" s="1291"/>
      <c r="BZ75" s="1291"/>
      <c r="CA75" s="1291"/>
      <c r="CB75" s="1291"/>
      <c r="CC75" s="1291"/>
      <c r="CD75" s="1291"/>
      <c r="CE75" s="1291"/>
      <c r="CF75" s="1291">
        <v>0.3</v>
      </c>
      <c r="CG75" s="1291"/>
      <c r="CH75" s="1291"/>
      <c r="CI75" s="1291"/>
      <c r="CJ75" s="1291"/>
      <c r="CK75" s="1291"/>
      <c r="CL75" s="1291"/>
      <c r="CM75" s="1291"/>
      <c r="CN75" s="1291">
        <v>0.5</v>
      </c>
      <c r="CO75" s="1291"/>
      <c r="CP75" s="1291"/>
      <c r="CQ75" s="1291"/>
      <c r="CR75" s="1291"/>
      <c r="CS75" s="1291"/>
      <c r="CT75" s="1291"/>
      <c r="CU75" s="1291"/>
      <c r="CV75" s="1291">
        <v>0.4</v>
      </c>
      <c r="CW75" s="1291"/>
      <c r="CX75" s="1291"/>
      <c r="CY75" s="1291"/>
      <c r="CZ75" s="1291"/>
      <c r="DA75" s="1291"/>
      <c r="DB75" s="1291"/>
      <c r="DC75" s="1291"/>
    </row>
    <row r="76" spans="2:107" ht="13.2" x14ac:dyDescent="0.2">
      <c r="B76" s="376"/>
      <c r="G76" s="1296"/>
      <c r="H76" s="1296"/>
      <c r="I76" s="1286"/>
      <c r="J76" s="1286"/>
      <c r="K76" s="1292"/>
      <c r="L76" s="1292"/>
      <c r="M76" s="1292"/>
      <c r="N76" s="1292"/>
      <c r="AM76" s="385"/>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ht="13.2" x14ac:dyDescent="0.2">
      <c r="B77" s="376"/>
      <c r="G77" s="1286"/>
      <c r="H77" s="1286"/>
      <c r="I77" s="1286"/>
      <c r="J77" s="1286"/>
      <c r="K77" s="1306"/>
      <c r="L77" s="1306"/>
      <c r="M77" s="1306"/>
      <c r="N77" s="1306"/>
      <c r="AN77" s="1290" t="s">
        <v>603</v>
      </c>
      <c r="AO77" s="1290"/>
      <c r="AP77" s="1290"/>
      <c r="AQ77" s="1290"/>
      <c r="AR77" s="1290"/>
      <c r="AS77" s="1290"/>
      <c r="AT77" s="1290"/>
      <c r="AU77" s="1290"/>
      <c r="AV77" s="1290"/>
      <c r="AW77" s="1290"/>
      <c r="AX77" s="1290"/>
      <c r="AY77" s="1290"/>
      <c r="AZ77" s="1290"/>
      <c r="BA77" s="1290"/>
      <c r="BB77" s="1293" t="s">
        <v>601</v>
      </c>
      <c r="BC77" s="1293"/>
      <c r="BD77" s="1293"/>
      <c r="BE77" s="1293"/>
      <c r="BF77" s="1293"/>
      <c r="BG77" s="1293"/>
      <c r="BH77" s="1293"/>
      <c r="BI77" s="1293"/>
      <c r="BJ77" s="1293"/>
      <c r="BK77" s="1293"/>
      <c r="BL77" s="1293"/>
      <c r="BM77" s="1293"/>
      <c r="BN77" s="1293"/>
      <c r="BO77" s="1293"/>
      <c r="BP77" s="1291">
        <v>12.2</v>
      </c>
      <c r="BQ77" s="1291"/>
      <c r="BR77" s="1291"/>
      <c r="BS77" s="1291"/>
      <c r="BT77" s="1291"/>
      <c r="BU77" s="1291"/>
      <c r="BV77" s="1291"/>
      <c r="BW77" s="1291"/>
      <c r="BX77" s="1291">
        <v>5</v>
      </c>
      <c r="BY77" s="1291"/>
      <c r="BZ77" s="1291"/>
      <c r="CA77" s="1291"/>
      <c r="CB77" s="1291"/>
      <c r="CC77" s="1291"/>
      <c r="CD77" s="1291"/>
      <c r="CE77" s="1291"/>
      <c r="CF77" s="1291">
        <v>5.4</v>
      </c>
      <c r="CG77" s="1291"/>
      <c r="CH77" s="1291"/>
      <c r="CI77" s="1291"/>
      <c r="CJ77" s="1291"/>
      <c r="CK77" s="1291"/>
      <c r="CL77" s="1291"/>
      <c r="CM77" s="1291"/>
      <c r="CN77" s="1291">
        <v>3.9</v>
      </c>
      <c r="CO77" s="1291"/>
      <c r="CP77" s="1291"/>
      <c r="CQ77" s="1291"/>
      <c r="CR77" s="1291"/>
      <c r="CS77" s="1291"/>
      <c r="CT77" s="1291"/>
      <c r="CU77" s="1291"/>
      <c r="CV77" s="1291">
        <v>0</v>
      </c>
      <c r="CW77" s="1291"/>
      <c r="CX77" s="1291"/>
      <c r="CY77" s="1291"/>
      <c r="CZ77" s="1291"/>
      <c r="DA77" s="1291"/>
      <c r="DB77" s="1291"/>
      <c r="DC77" s="1291"/>
    </row>
    <row r="78" spans="2:107" ht="13.2" x14ac:dyDescent="0.2">
      <c r="B78" s="376"/>
      <c r="G78" s="1286"/>
      <c r="H78" s="1286"/>
      <c r="I78" s="1286"/>
      <c r="J78" s="1286"/>
      <c r="K78" s="1306"/>
      <c r="L78" s="1306"/>
      <c r="M78" s="1306"/>
      <c r="N78" s="1306"/>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ht="13.2" x14ac:dyDescent="0.2">
      <c r="B79" s="376"/>
      <c r="G79" s="1286"/>
      <c r="H79" s="1286"/>
      <c r="I79" s="1295"/>
      <c r="J79" s="1295"/>
      <c r="K79" s="1307"/>
      <c r="L79" s="1307"/>
      <c r="M79" s="1307"/>
      <c r="N79" s="1307"/>
      <c r="AN79" s="1290"/>
      <c r="AO79" s="1290"/>
      <c r="AP79" s="1290"/>
      <c r="AQ79" s="1290"/>
      <c r="AR79" s="1290"/>
      <c r="AS79" s="1290"/>
      <c r="AT79" s="1290"/>
      <c r="AU79" s="1290"/>
      <c r="AV79" s="1290"/>
      <c r="AW79" s="1290"/>
      <c r="AX79" s="1290"/>
      <c r="AY79" s="1290"/>
      <c r="AZ79" s="1290"/>
      <c r="BA79" s="1290"/>
      <c r="BB79" s="1293" t="s">
        <v>606</v>
      </c>
      <c r="BC79" s="1293"/>
      <c r="BD79" s="1293"/>
      <c r="BE79" s="1293"/>
      <c r="BF79" s="1293"/>
      <c r="BG79" s="1293"/>
      <c r="BH79" s="1293"/>
      <c r="BI79" s="1293"/>
      <c r="BJ79" s="1293"/>
      <c r="BK79" s="1293"/>
      <c r="BL79" s="1293"/>
      <c r="BM79" s="1293"/>
      <c r="BN79" s="1293"/>
      <c r="BO79" s="1293"/>
      <c r="BP79" s="1291">
        <v>4.8</v>
      </c>
      <c r="BQ79" s="1291"/>
      <c r="BR79" s="1291"/>
      <c r="BS79" s="1291"/>
      <c r="BT79" s="1291"/>
      <c r="BU79" s="1291"/>
      <c r="BV79" s="1291"/>
      <c r="BW79" s="1291"/>
      <c r="BX79" s="1291">
        <v>4.5</v>
      </c>
      <c r="BY79" s="1291"/>
      <c r="BZ79" s="1291"/>
      <c r="CA79" s="1291"/>
      <c r="CB79" s="1291"/>
      <c r="CC79" s="1291"/>
      <c r="CD79" s="1291"/>
      <c r="CE79" s="1291"/>
      <c r="CF79" s="1291">
        <v>4.2</v>
      </c>
      <c r="CG79" s="1291"/>
      <c r="CH79" s="1291"/>
      <c r="CI79" s="1291"/>
      <c r="CJ79" s="1291"/>
      <c r="CK79" s="1291"/>
      <c r="CL79" s="1291"/>
      <c r="CM79" s="1291"/>
      <c r="CN79" s="1291">
        <v>4.2</v>
      </c>
      <c r="CO79" s="1291"/>
      <c r="CP79" s="1291"/>
      <c r="CQ79" s="1291"/>
      <c r="CR79" s="1291"/>
      <c r="CS79" s="1291"/>
      <c r="CT79" s="1291"/>
      <c r="CU79" s="1291"/>
      <c r="CV79" s="1291">
        <v>4.5</v>
      </c>
      <c r="CW79" s="1291"/>
      <c r="CX79" s="1291"/>
      <c r="CY79" s="1291"/>
      <c r="CZ79" s="1291"/>
      <c r="DA79" s="1291"/>
      <c r="DB79" s="1291"/>
      <c r="DC79" s="1291"/>
    </row>
    <row r="80" spans="2:107" ht="13.2" x14ac:dyDescent="0.2">
      <c r="B80" s="376"/>
      <c r="G80" s="1286"/>
      <c r="H80" s="1286"/>
      <c r="I80" s="1295"/>
      <c r="J80" s="1295"/>
      <c r="K80" s="1307"/>
      <c r="L80" s="1307"/>
      <c r="M80" s="1307"/>
      <c r="N80" s="1307"/>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sjVTjRskUKYobLA7yYiRB6y5mH/Kc13NI8kJOZ2UTj9pU8Bd/BpQ+MhytkCwisaadfBKsYiH/+eiNCPYd5PrDg==" saltValue="tXCls0hz8fjmtw9f+yL5h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503</v>
      </c>
    </row>
  </sheetData>
  <sheetProtection algorithmName="SHA-512" hashValue="RSM63KcwTZ7BvQ7azOiUEQDVbC/1PjRO6ab6shUZD/4N0YYFCHEWY6yTLkTcdUjlWk9kby6Ivn8HXcdVEUrHfQ==" saltValue="2kh5jfFKR4Yf0YRL+wYp6A=="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503</v>
      </c>
    </row>
  </sheetData>
  <sheetProtection algorithmName="SHA-512" hashValue="GP/3GyJbCx76ODdDIbIt2W9uYADyI4gva5ErPXLeLP9n0D2JaGfrhwEjvoyRlKCdFxgBwrmfdyPeF3k+FfpxIg==" saltValue="n4GfWSqcXEfRUd4tPqHyQw=="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553</v>
      </c>
      <c r="G2" s="148"/>
      <c r="H2" s="149"/>
    </row>
    <row r="3" spans="1:8" x14ac:dyDescent="0.2">
      <c r="A3" s="145" t="s">
        <v>546</v>
      </c>
      <c r="B3" s="150"/>
      <c r="C3" s="151"/>
      <c r="D3" s="152">
        <v>32054</v>
      </c>
      <c r="E3" s="153"/>
      <c r="F3" s="154">
        <v>42651</v>
      </c>
      <c r="G3" s="155"/>
      <c r="H3" s="156"/>
    </row>
    <row r="4" spans="1:8" x14ac:dyDescent="0.2">
      <c r="A4" s="157"/>
      <c r="B4" s="158"/>
      <c r="C4" s="159"/>
      <c r="D4" s="160">
        <v>15984</v>
      </c>
      <c r="E4" s="161"/>
      <c r="F4" s="162">
        <v>22675</v>
      </c>
      <c r="G4" s="163"/>
      <c r="H4" s="164"/>
    </row>
    <row r="5" spans="1:8" x14ac:dyDescent="0.2">
      <c r="A5" s="145" t="s">
        <v>548</v>
      </c>
      <c r="B5" s="150"/>
      <c r="C5" s="151"/>
      <c r="D5" s="152">
        <v>38629</v>
      </c>
      <c r="E5" s="153"/>
      <c r="F5" s="154">
        <v>43226</v>
      </c>
      <c r="G5" s="155"/>
      <c r="H5" s="156"/>
    </row>
    <row r="6" spans="1:8" x14ac:dyDescent="0.2">
      <c r="A6" s="157"/>
      <c r="B6" s="158"/>
      <c r="C6" s="159"/>
      <c r="D6" s="160">
        <v>21858</v>
      </c>
      <c r="E6" s="161"/>
      <c r="F6" s="162">
        <v>22622</v>
      </c>
      <c r="G6" s="163"/>
      <c r="H6" s="164"/>
    </row>
    <row r="7" spans="1:8" x14ac:dyDescent="0.2">
      <c r="A7" s="145" t="s">
        <v>549</v>
      </c>
      <c r="B7" s="150"/>
      <c r="C7" s="151"/>
      <c r="D7" s="152">
        <v>48391</v>
      </c>
      <c r="E7" s="153"/>
      <c r="F7" s="154">
        <v>42836</v>
      </c>
      <c r="G7" s="155"/>
      <c r="H7" s="156"/>
    </row>
    <row r="8" spans="1:8" x14ac:dyDescent="0.2">
      <c r="A8" s="157"/>
      <c r="B8" s="158"/>
      <c r="C8" s="159"/>
      <c r="D8" s="160">
        <v>26167</v>
      </c>
      <c r="E8" s="161"/>
      <c r="F8" s="162">
        <v>22936</v>
      </c>
      <c r="G8" s="163"/>
      <c r="H8" s="164"/>
    </row>
    <row r="9" spans="1:8" x14ac:dyDescent="0.2">
      <c r="A9" s="145" t="s">
        <v>550</v>
      </c>
      <c r="B9" s="150"/>
      <c r="C9" s="151"/>
      <c r="D9" s="152">
        <v>20287</v>
      </c>
      <c r="E9" s="153"/>
      <c r="F9" s="154">
        <v>44161</v>
      </c>
      <c r="G9" s="155"/>
      <c r="H9" s="156"/>
    </row>
    <row r="10" spans="1:8" x14ac:dyDescent="0.2">
      <c r="A10" s="157"/>
      <c r="B10" s="158"/>
      <c r="C10" s="159"/>
      <c r="D10" s="160">
        <v>13734</v>
      </c>
      <c r="E10" s="161"/>
      <c r="F10" s="162">
        <v>23644</v>
      </c>
      <c r="G10" s="163"/>
      <c r="H10" s="164"/>
    </row>
    <row r="11" spans="1:8" x14ac:dyDescent="0.2">
      <c r="A11" s="145" t="s">
        <v>551</v>
      </c>
      <c r="B11" s="150"/>
      <c r="C11" s="151"/>
      <c r="D11" s="152">
        <v>22876</v>
      </c>
      <c r="E11" s="153"/>
      <c r="F11" s="154">
        <v>43955</v>
      </c>
      <c r="G11" s="155"/>
      <c r="H11" s="156"/>
    </row>
    <row r="12" spans="1:8" x14ac:dyDescent="0.2">
      <c r="A12" s="157"/>
      <c r="B12" s="158"/>
      <c r="C12" s="165"/>
      <c r="D12" s="160">
        <v>14617</v>
      </c>
      <c r="E12" s="161"/>
      <c r="F12" s="162">
        <v>21318</v>
      </c>
      <c r="G12" s="163"/>
      <c r="H12" s="164"/>
    </row>
    <row r="13" spans="1:8" x14ac:dyDescent="0.2">
      <c r="A13" s="145"/>
      <c r="B13" s="150"/>
      <c r="C13" s="166"/>
      <c r="D13" s="167">
        <v>32447</v>
      </c>
      <c r="E13" s="168"/>
      <c r="F13" s="169">
        <v>43366</v>
      </c>
      <c r="G13" s="170"/>
      <c r="H13" s="156"/>
    </row>
    <row r="14" spans="1:8" x14ac:dyDescent="0.2">
      <c r="A14" s="157"/>
      <c r="B14" s="158"/>
      <c r="C14" s="159"/>
      <c r="D14" s="160">
        <v>18472</v>
      </c>
      <c r="E14" s="161"/>
      <c r="F14" s="162">
        <v>22639</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6.2</v>
      </c>
      <c r="C19" s="171">
        <f>ROUND(VALUE(SUBSTITUTE(実質収支比率等に係る経年分析!G$48,"▲","-")),2)</f>
        <v>8.8800000000000008</v>
      </c>
      <c r="D19" s="171">
        <f>ROUND(VALUE(SUBSTITUTE(実質収支比率等に係る経年分析!H$48,"▲","-")),2)</f>
        <v>6.09</v>
      </c>
      <c r="E19" s="171">
        <f>ROUND(VALUE(SUBSTITUTE(実質収支比率等に係る経年分析!I$48,"▲","-")),2)</f>
        <v>7.2</v>
      </c>
      <c r="F19" s="171">
        <f>ROUND(VALUE(SUBSTITUTE(実質収支比率等に係る経年分析!J$48,"▲","-")),2)</f>
        <v>14.09</v>
      </c>
    </row>
    <row r="20" spans="1:11" x14ac:dyDescent="0.2">
      <c r="A20" s="171" t="s">
        <v>55</v>
      </c>
      <c r="B20" s="171">
        <f>ROUND(VALUE(SUBSTITUTE(実質収支比率等に係る経年分析!F$47,"▲","-")),2)</f>
        <v>18.53</v>
      </c>
      <c r="C20" s="171">
        <f>ROUND(VALUE(SUBSTITUTE(実質収支比率等に係る経年分析!G$47,"▲","-")),2)</f>
        <v>21.63</v>
      </c>
      <c r="D20" s="171">
        <f>ROUND(VALUE(SUBSTITUTE(実質収支比率等に係る経年分析!H$47,"▲","-")),2)</f>
        <v>23.75</v>
      </c>
      <c r="E20" s="171">
        <f>ROUND(VALUE(SUBSTITUTE(実質収支比率等に係る経年分析!I$47,"▲","-")),2)</f>
        <v>26.61</v>
      </c>
      <c r="F20" s="171">
        <f>ROUND(VALUE(SUBSTITUTE(実質収支比率等に係る経年分析!J$47,"▲","-")),2)</f>
        <v>37.200000000000003</v>
      </c>
    </row>
    <row r="21" spans="1:11" x14ac:dyDescent="0.2">
      <c r="A21" s="171" t="s">
        <v>56</v>
      </c>
      <c r="B21" s="171">
        <f>IF(ISNUMBER(VALUE(SUBSTITUTE(実質収支比率等に係る経年分析!F$49,"▲","-"))),ROUND(VALUE(SUBSTITUTE(実質収支比率等に係る経年分析!F$49,"▲","-")),2),NA())</f>
        <v>3.69</v>
      </c>
      <c r="C21" s="171">
        <f>IF(ISNUMBER(VALUE(SUBSTITUTE(実質収支比率等に係る経年分析!G$49,"▲","-"))),ROUND(VALUE(SUBSTITUTE(実質収支比率等に係る経年分析!G$49,"▲","-")),2),NA())</f>
        <v>6.7</v>
      </c>
      <c r="D21" s="171">
        <f>IF(ISNUMBER(VALUE(SUBSTITUTE(実質収支比率等に係る経年分析!H$49,"▲","-"))),ROUND(VALUE(SUBSTITUTE(実質収支比率等に係る経年分析!H$49,"▲","-")),2),NA())</f>
        <v>-0.5</v>
      </c>
      <c r="E21" s="171">
        <f>IF(ISNUMBER(VALUE(SUBSTITUTE(実質収支比率等に係る経年分析!I$49,"▲","-"))),ROUND(VALUE(SUBSTITUTE(実質収支比率等に係る経年分析!I$49,"▲","-")),2),NA())</f>
        <v>4.37</v>
      </c>
      <c r="F21" s="171">
        <f>IF(ISNUMBER(VALUE(SUBSTITUTE(実質収支比率等に係る経年分析!J$49,"▲","-"))),ROUND(VALUE(SUBSTITUTE(実質収支比率等に係る経年分析!J$49,"▲","-")),2),NA())</f>
        <v>19.03</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1.72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1.1499999999999999</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0.97</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中神土地区画整理事業特別会計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0.21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0.14000000000000001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0.25</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0.26</v>
      </c>
    </row>
    <row r="32" spans="1:11" x14ac:dyDescent="0.2">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2.67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1.52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1.04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1.22</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1.1100000000000001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1.46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1.23</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2.81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3.73</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10.08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10.75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13.17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12.27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13.08</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8.8699999999999992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6.09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7.19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14.08</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2592</v>
      </c>
      <c r="E42" s="173"/>
      <c r="F42" s="173"/>
      <c r="G42" s="173">
        <f>'実質公債費比率（分子）の構造'!L$52</f>
        <v>2573</v>
      </c>
      <c r="H42" s="173"/>
      <c r="I42" s="173"/>
      <c r="J42" s="173">
        <f>'実質公債費比率（分子）の構造'!M$52</f>
        <v>2485</v>
      </c>
      <c r="K42" s="173"/>
      <c r="L42" s="173"/>
      <c r="M42" s="173">
        <f>'実質公債費比率（分子）の構造'!N$52</f>
        <v>2391</v>
      </c>
      <c r="N42" s="173"/>
      <c r="O42" s="173"/>
      <c r="P42" s="173">
        <f>'実質公債費比率（分子）の構造'!O$52</f>
        <v>2320</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8</v>
      </c>
      <c r="C44" s="173"/>
      <c r="D44" s="173"/>
      <c r="E44" s="173">
        <f>'実質公債費比率（分子）の構造'!L$50</f>
        <v>8</v>
      </c>
      <c r="F44" s="173"/>
      <c r="G44" s="173"/>
      <c r="H44" s="173">
        <f>'実質公債費比率（分子）の構造'!M$50</f>
        <v>8</v>
      </c>
      <c r="I44" s="173"/>
      <c r="J44" s="173"/>
      <c r="K44" s="173">
        <f>'実質公債費比率（分子）の構造'!N$50</f>
        <v>8</v>
      </c>
      <c r="L44" s="173"/>
      <c r="M44" s="173"/>
      <c r="N44" s="173">
        <f>'実質公債費比率（分子）の構造'!O$50</f>
        <v>8</v>
      </c>
      <c r="O44" s="173"/>
      <c r="P44" s="173"/>
    </row>
    <row r="45" spans="1:16" x14ac:dyDescent="0.2">
      <c r="A45" s="173" t="s">
        <v>66</v>
      </c>
      <c r="B45" s="173">
        <f>'実質公債費比率（分子）の構造'!K$49</f>
        <v>58</v>
      </c>
      <c r="C45" s="173"/>
      <c r="D45" s="173"/>
      <c r="E45" s="173">
        <f>'実質公債費比率（分子）の構造'!L$49</f>
        <v>50</v>
      </c>
      <c r="F45" s="173"/>
      <c r="G45" s="173"/>
      <c r="H45" s="173">
        <f>'実質公債費比率（分子）の構造'!M$49</f>
        <v>34</v>
      </c>
      <c r="I45" s="173"/>
      <c r="J45" s="173"/>
      <c r="K45" s="173">
        <f>'実質公債費比率（分子）の構造'!N$49</f>
        <v>14</v>
      </c>
      <c r="L45" s="173"/>
      <c r="M45" s="173"/>
      <c r="N45" s="173">
        <f>'実質公債費比率（分子）の構造'!O$49</f>
        <v>1</v>
      </c>
      <c r="O45" s="173"/>
      <c r="P45" s="173"/>
    </row>
    <row r="46" spans="1:16" x14ac:dyDescent="0.2">
      <c r="A46" s="173" t="s">
        <v>67</v>
      </c>
      <c r="B46" s="173">
        <f>'実質公債費比率（分子）の構造'!K$48</f>
        <v>431</v>
      </c>
      <c r="C46" s="173"/>
      <c r="D46" s="173"/>
      <c r="E46" s="173">
        <f>'実質公債費比率（分子）の構造'!L$48</f>
        <v>424</v>
      </c>
      <c r="F46" s="173"/>
      <c r="G46" s="173"/>
      <c r="H46" s="173">
        <f>'実質公債費比率（分子）の構造'!M$48</f>
        <v>437</v>
      </c>
      <c r="I46" s="173"/>
      <c r="J46" s="173"/>
      <c r="K46" s="173">
        <f>'実質公債費比率（分子）の構造'!N$48</f>
        <v>399</v>
      </c>
      <c r="L46" s="173"/>
      <c r="M46" s="173"/>
      <c r="N46" s="173">
        <f>'実質公債費比率（分子）の構造'!O$48</f>
        <v>372</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2126</v>
      </c>
      <c r="C49" s="173"/>
      <c r="D49" s="173"/>
      <c r="E49" s="173">
        <f>'実質公債費比率（分子）の構造'!L$45</f>
        <v>2179</v>
      </c>
      <c r="F49" s="173"/>
      <c r="G49" s="173"/>
      <c r="H49" s="173">
        <f>'実質公債費比率（分子）の構造'!M$45</f>
        <v>2125</v>
      </c>
      <c r="I49" s="173"/>
      <c r="J49" s="173"/>
      <c r="K49" s="173">
        <f>'実質公債費比率（分子）の構造'!N$45</f>
        <v>2075</v>
      </c>
      <c r="L49" s="173"/>
      <c r="M49" s="173"/>
      <c r="N49" s="173">
        <f>'実質公債費比率（分子）の構造'!O$45</f>
        <v>1961</v>
      </c>
      <c r="O49" s="173"/>
      <c r="P49" s="173"/>
    </row>
    <row r="50" spans="1:16" x14ac:dyDescent="0.2">
      <c r="A50" s="173" t="s">
        <v>71</v>
      </c>
      <c r="B50" s="173" t="e">
        <f>NA()</f>
        <v>#N/A</v>
      </c>
      <c r="C50" s="173">
        <f>IF(ISNUMBER('実質公債費比率（分子）の構造'!K$53),'実質公債費比率（分子）の構造'!K$53,NA())</f>
        <v>31</v>
      </c>
      <c r="D50" s="173" t="e">
        <f>NA()</f>
        <v>#N/A</v>
      </c>
      <c r="E50" s="173" t="e">
        <f>NA()</f>
        <v>#N/A</v>
      </c>
      <c r="F50" s="173">
        <f>IF(ISNUMBER('実質公債費比率（分子）の構造'!L$53),'実質公債費比率（分子）の構造'!L$53,NA())</f>
        <v>88</v>
      </c>
      <c r="G50" s="173" t="e">
        <f>NA()</f>
        <v>#N/A</v>
      </c>
      <c r="H50" s="173" t="e">
        <f>NA()</f>
        <v>#N/A</v>
      </c>
      <c r="I50" s="173">
        <f>IF(ISNUMBER('実質公債費比率（分子）の構造'!M$53),'実質公債費比率（分子）の構造'!M$53,NA())</f>
        <v>119</v>
      </c>
      <c r="J50" s="173" t="e">
        <f>NA()</f>
        <v>#N/A</v>
      </c>
      <c r="K50" s="173" t="e">
        <f>NA()</f>
        <v>#N/A</v>
      </c>
      <c r="L50" s="173">
        <f>IF(ISNUMBER('実質公債費比率（分子）の構造'!N$53),'実質公債費比率（分子）の構造'!N$53,NA())</f>
        <v>105</v>
      </c>
      <c r="M50" s="173" t="e">
        <f>NA()</f>
        <v>#N/A</v>
      </c>
      <c r="N50" s="173" t="e">
        <f>NA()</f>
        <v>#N/A</v>
      </c>
      <c r="O50" s="173">
        <f>IF(ISNUMBER('実質公債費比率（分子）の構造'!O$53),'実質公債費比率（分子）の構造'!O$53,NA())</f>
        <v>22</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16871</v>
      </c>
      <c r="E56" s="172"/>
      <c r="F56" s="172"/>
      <c r="G56" s="172">
        <f>'将来負担比率（分子）の構造'!J$52</f>
        <v>16332</v>
      </c>
      <c r="H56" s="172"/>
      <c r="I56" s="172"/>
      <c r="J56" s="172">
        <f>'将来負担比率（分子）の構造'!K$52</f>
        <v>15399</v>
      </c>
      <c r="K56" s="172"/>
      <c r="L56" s="172"/>
      <c r="M56" s="172">
        <f>'将来負担比率（分子）の構造'!L$52</f>
        <v>14539</v>
      </c>
      <c r="N56" s="172"/>
      <c r="O56" s="172"/>
      <c r="P56" s="172">
        <f>'将来負担比率（分子）の構造'!M$52</f>
        <v>14059</v>
      </c>
    </row>
    <row r="57" spans="1:16" x14ac:dyDescent="0.2">
      <c r="A57" s="172" t="s">
        <v>42</v>
      </c>
      <c r="B57" s="172"/>
      <c r="C57" s="172"/>
      <c r="D57" s="172">
        <f>'将来負担比率（分子）の構造'!I$51</f>
        <v>6281</v>
      </c>
      <c r="E57" s="172"/>
      <c r="F57" s="172"/>
      <c r="G57" s="172">
        <f>'将来負担比率（分子）の構造'!J$51</f>
        <v>6332</v>
      </c>
      <c r="H57" s="172"/>
      <c r="I57" s="172"/>
      <c r="J57" s="172">
        <f>'将来負担比率（分子）の構造'!K$51</f>
        <v>6044</v>
      </c>
      <c r="K57" s="172"/>
      <c r="L57" s="172"/>
      <c r="M57" s="172">
        <f>'将来負担比率（分子）の構造'!L$51</f>
        <v>5990</v>
      </c>
      <c r="N57" s="172"/>
      <c r="O57" s="172"/>
      <c r="P57" s="172">
        <f>'将来負担比率（分子）の構造'!M$51</f>
        <v>5788</v>
      </c>
    </row>
    <row r="58" spans="1:16" x14ac:dyDescent="0.2">
      <c r="A58" s="172" t="s">
        <v>41</v>
      </c>
      <c r="B58" s="172"/>
      <c r="C58" s="172"/>
      <c r="D58" s="172">
        <f>'将来負担比率（分子）の構造'!I$50</f>
        <v>10541</v>
      </c>
      <c r="E58" s="172"/>
      <c r="F58" s="172"/>
      <c r="G58" s="172">
        <f>'将来負担比率（分子）の構造'!J$50</f>
        <v>11549</v>
      </c>
      <c r="H58" s="172"/>
      <c r="I58" s="172"/>
      <c r="J58" s="172">
        <f>'将来負担比率（分子）の構造'!K$50</f>
        <v>12820</v>
      </c>
      <c r="K58" s="172"/>
      <c r="L58" s="172"/>
      <c r="M58" s="172">
        <f>'将来負担比率（分子）の構造'!L$50</f>
        <v>13523</v>
      </c>
      <c r="N58" s="172"/>
      <c r="O58" s="172"/>
      <c r="P58" s="172">
        <f>'将来負担比率（分子）の構造'!M$50</f>
        <v>16576</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5768</v>
      </c>
      <c r="C62" s="172"/>
      <c r="D62" s="172"/>
      <c r="E62" s="172">
        <f>'将来負担比率（分子）の構造'!J$45</f>
        <v>5468</v>
      </c>
      <c r="F62" s="172"/>
      <c r="G62" s="172"/>
      <c r="H62" s="172">
        <f>'将来負担比率（分子）の構造'!K$45</f>
        <v>5312</v>
      </c>
      <c r="I62" s="172"/>
      <c r="J62" s="172"/>
      <c r="K62" s="172">
        <f>'将来負担比率（分子）の構造'!L$45</f>
        <v>5067</v>
      </c>
      <c r="L62" s="172"/>
      <c r="M62" s="172"/>
      <c r="N62" s="172">
        <f>'将来負担比率（分子）の構造'!M$45</f>
        <v>4983</v>
      </c>
      <c r="O62" s="172"/>
      <c r="P62" s="172"/>
    </row>
    <row r="63" spans="1:16" x14ac:dyDescent="0.2">
      <c r="A63" s="172" t="s">
        <v>34</v>
      </c>
      <c r="B63" s="172">
        <f>'将来負担比率（分子）の構造'!I$44</f>
        <v>109</v>
      </c>
      <c r="C63" s="172"/>
      <c r="D63" s="172"/>
      <c r="E63" s="172">
        <f>'将来負担比率（分子）の構造'!J$44</f>
        <v>59</v>
      </c>
      <c r="F63" s="172"/>
      <c r="G63" s="172"/>
      <c r="H63" s="172">
        <f>'将来負担比率（分子）の構造'!K$44</f>
        <v>22</v>
      </c>
      <c r="I63" s="172"/>
      <c r="J63" s="172"/>
      <c r="K63" s="172">
        <f>'将来負担比率（分子）の構造'!L$44</f>
        <v>7</v>
      </c>
      <c r="L63" s="172"/>
      <c r="M63" s="172"/>
      <c r="N63" s="172">
        <f>'将来負担比率（分子）の構造'!M$44</f>
        <v>6</v>
      </c>
      <c r="O63" s="172"/>
      <c r="P63" s="172"/>
    </row>
    <row r="64" spans="1:16" x14ac:dyDescent="0.2">
      <c r="A64" s="172" t="s">
        <v>33</v>
      </c>
      <c r="B64" s="172">
        <f>'将来負担比率（分子）の構造'!I$43</f>
        <v>3090</v>
      </c>
      <c r="C64" s="172"/>
      <c r="D64" s="172"/>
      <c r="E64" s="172">
        <f>'将来負担比率（分子）の構造'!J$43</f>
        <v>3148</v>
      </c>
      <c r="F64" s="172"/>
      <c r="G64" s="172"/>
      <c r="H64" s="172">
        <f>'将来負担比率（分子）の構造'!K$43</f>
        <v>3117</v>
      </c>
      <c r="I64" s="172"/>
      <c r="J64" s="172"/>
      <c r="K64" s="172">
        <f>'将来負担比率（分子）の構造'!L$43</f>
        <v>2877</v>
      </c>
      <c r="L64" s="172"/>
      <c r="M64" s="172"/>
      <c r="N64" s="172">
        <f>'将来負担比率（分子）の構造'!M$43</f>
        <v>2639</v>
      </c>
      <c r="O64" s="172"/>
      <c r="P64" s="172"/>
    </row>
    <row r="65" spans="1:16" x14ac:dyDescent="0.2">
      <c r="A65" s="172" t="s">
        <v>32</v>
      </c>
      <c r="B65" s="172">
        <f>'将来負担比率（分子）の構造'!I$42</f>
        <v>32</v>
      </c>
      <c r="C65" s="172"/>
      <c r="D65" s="172"/>
      <c r="E65" s="172">
        <f>'将来負担比率（分子）の構造'!J$42</f>
        <v>24</v>
      </c>
      <c r="F65" s="172"/>
      <c r="G65" s="172"/>
      <c r="H65" s="172">
        <f>'将来負担比率（分子）の構造'!K$42</f>
        <v>16</v>
      </c>
      <c r="I65" s="172"/>
      <c r="J65" s="172"/>
      <c r="K65" s="172">
        <f>'将来負担比率（分子）の構造'!L$42</f>
        <v>8</v>
      </c>
      <c r="L65" s="172"/>
      <c r="M65" s="172"/>
      <c r="N65" s="172" t="str">
        <f>'将来負担比率（分子）の構造'!M$42</f>
        <v>-</v>
      </c>
      <c r="O65" s="172"/>
      <c r="P65" s="172"/>
    </row>
    <row r="66" spans="1:16" x14ac:dyDescent="0.2">
      <c r="A66" s="172" t="s">
        <v>31</v>
      </c>
      <c r="B66" s="172">
        <f>'将来負担比率（分子）の構造'!I$41</f>
        <v>20885</v>
      </c>
      <c r="C66" s="172"/>
      <c r="D66" s="172"/>
      <c r="E66" s="172">
        <f>'将来負担比率（分子）の構造'!J$41</f>
        <v>20288</v>
      </c>
      <c r="F66" s="172"/>
      <c r="G66" s="172"/>
      <c r="H66" s="172">
        <f>'将来負担比率（分子）の構造'!K$41</f>
        <v>19601</v>
      </c>
      <c r="I66" s="172"/>
      <c r="J66" s="172"/>
      <c r="K66" s="172">
        <f>'将来負担比率（分子）の構造'!L$41</f>
        <v>18551</v>
      </c>
      <c r="L66" s="172"/>
      <c r="M66" s="172"/>
      <c r="N66" s="172">
        <f>'将来負担比率（分子）の構造'!M$41</f>
        <v>18031</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5140</v>
      </c>
      <c r="C72" s="176">
        <f>基金残高に係る経年分析!G55</f>
        <v>5838</v>
      </c>
      <c r="D72" s="176">
        <f>基金残高に係る経年分析!H55</f>
        <v>8555</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6949</v>
      </c>
      <c r="C74" s="176">
        <f>基金残高に係る経年分析!G57</f>
        <v>7234</v>
      </c>
      <c r="D74" s="176">
        <f>基金残高に係る経年分析!H57</f>
        <v>7638</v>
      </c>
    </row>
  </sheetData>
  <sheetProtection algorithmName="SHA-512" hashValue="deVBtq9+9wTBIEQXAREQv4NXR91FOZIAuo6gBFVXpDxml9tl2yhfCdOzeKctkSGLdU2eJbOZDzCfTbRcrMKyYg==" saltValue="SG4vIO755zxt8MhdwMCI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214</v>
      </c>
      <c r="DI1" s="783"/>
      <c r="DJ1" s="783"/>
      <c r="DK1" s="783"/>
      <c r="DL1" s="783"/>
      <c r="DM1" s="783"/>
      <c r="DN1" s="784"/>
      <c r="DO1" s="212"/>
      <c r="DP1" s="782" t="s">
        <v>215</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217</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218</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219</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220</v>
      </c>
      <c r="S4" s="725"/>
      <c r="T4" s="725"/>
      <c r="U4" s="725"/>
      <c r="V4" s="725"/>
      <c r="W4" s="725"/>
      <c r="X4" s="725"/>
      <c r="Y4" s="726"/>
      <c r="Z4" s="724" t="s">
        <v>221</v>
      </c>
      <c r="AA4" s="725"/>
      <c r="AB4" s="725"/>
      <c r="AC4" s="726"/>
      <c r="AD4" s="724" t="s">
        <v>222</v>
      </c>
      <c r="AE4" s="725"/>
      <c r="AF4" s="725"/>
      <c r="AG4" s="725"/>
      <c r="AH4" s="725"/>
      <c r="AI4" s="725"/>
      <c r="AJ4" s="725"/>
      <c r="AK4" s="726"/>
      <c r="AL4" s="724" t="s">
        <v>221</v>
      </c>
      <c r="AM4" s="725"/>
      <c r="AN4" s="725"/>
      <c r="AO4" s="726"/>
      <c r="AP4" s="785" t="s">
        <v>223</v>
      </c>
      <c r="AQ4" s="785"/>
      <c r="AR4" s="785"/>
      <c r="AS4" s="785"/>
      <c r="AT4" s="785"/>
      <c r="AU4" s="785"/>
      <c r="AV4" s="785"/>
      <c r="AW4" s="785"/>
      <c r="AX4" s="785"/>
      <c r="AY4" s="785"/>
      <c r="AZ4" s="785"/>
      <c r="BA4" s="785"/>
      <c r="BB4" s="785"/>
      <c r="BC4" s="785"/>
      <c r="BD4" s="785"/>
      <c r="BE4" s="785"/>
      <c r="BF4" s="785"/>
      <c r="BG4" s="785" t="s">
        <v>224</v>
      </c>
      <c r="BH4" s="785"/>
      <c r="BI4" s="785"/>
      <c r="BJ4" s="785"/>
      <c r="BK4" s="785"/>
      <c r="BL4" s="785"/>
      <c r="BM4" s="785"/>
      <c r="BN4" s="785"/>
      <c r="BO4" s="785" t="s">
        <v>221</v>
      </c>
      <c r="BP4" s="785"/>
      <c r="BQ4" s="785"/>
      <c r="BR4" s="785"/>
      <c r="BS4" s="785" t="s">
        <v>225</v>
      </c>
      <c r="BT4" s="785"/>
      <c r="BU4" s="785"/>
      <c r="BV4" s="785"/>
      <c r="BW4" s="785"/>
      <c r="BX4" s="785"/>
      <c r="BY4" s="785"/>
      <c r="BZ4" s="785"/>
      <c r="CA4" s="785"/>
      <c r="CB4" s="785"/>
      <c r="CD4" s="767" t="s">
        <v>226</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1" customFormat="1" ht="11.25" customHeight="1" x14ac:dyDescent="0.2">
      <c r="B5" s="731" t="s">
        <v>227</v>
      </c>
      <c r="C5" s="732"/>
      <c r="D5" s="732"/>
      <c r="E5" s="732"/>
      <c r="F5" s="732"/>
      <c r="G5" s="732"/>
      <c r="H5" s="732"/>
      <c r="I5" s="732"/>
      <c r="J5" s="732"/>
      <c r="K5" s="732"/>
      <c r="L5" s="732"/>
      <c r="M5" s="732"/>
      <c r="N5" s="732"/>
      <c r="O5" s="732"/>
      <c r="P5" s="732"/>
      <c r="Q5" s="733"/>
      <c r="R5" s="718">
        <v>20669603</v>
      </c>
      <c r="S5" s="719"/>
      <c r="T5" s="719"/>
      <c r="U5" s="719"/>
      <c r="V5" s="719"/>
      <c r="W5" s="719"/>
      <c r="X5" s="719"/>
      <c r="Y5" s="762"/>
      <c r="Z5" s="780">
        <v>39.1</v>
      </c>
      <c r="AA5" s="780"/>
      <c r="AB5" s="780"/>
      <c r="AC5" s="780"/>
      <c r="AD5" s="781">
        <v>19151586</v>
      </c>
      <c r="AE5" s="781"/>
      <c r="AF5" s="781"/>
      <c r="AG5" s="781"/>
      <c r="AH5" s="781"/>
      <c r="AI5" s="781"/>
      <c r="AJ5" s="781"/>
      <c r="AK5" s="781"/>
      <c r="AL5" s="763">
        <v>79.900000000000006</v>
      </c>
      <c r="AM5" s="736"/>
      <c r="AN5" s="736"/>
      <c r="AO5" s="764"/>
      <c r="AP5" s="731" t="s">
        <v>228</v>
      </c>
      <c r="AQ5" s="732"/>
      <c r="AR5" s="732"/>
      <c r="AS5" s="732"/>
      <c r="AT5" s="732"/>
      <c r="AU5" s="732"/>
      <c r="AV5" s="732"/>
      <c r="AW5" s="732"/>
      <c r="AX5" s="732"/>
      <c r="AY5" s="732"/>
      <c r="AZ5" s="732"/>
      <c r="BA5" s="732"/>
      <c r="BB5" s="732"/>
      <c r="BC5" s="732"/>
      <c r="BD5" s="732"/>
      <c r="BE5" s="732"/>
      <c r="BF5" s="733"/>
      <c r="BG5" s="665">
        <v>19151586</v>
      </c>
      <c r="BH5" s="666"/>
      <c r="BI5" s="666"/>
      <c r="BJ5" s="666"/>
      <c r="BK5" s="666"/>
      <c r="BL5" s="666"/>
      <c r="BM5" s="666"/>
      <c r="BN5" s="667"/>
      <c r="BO5" s="692">
        <v>92.7</v>
      </c>
      <c r="BP5" s="692"/>
      <c r="BQ5" s="692"/>
      <c r="BR5" s="692"/>
      <c r="BS5" s="693">
        <v>505519</v>
      </c>
      <c r="BT5" s="693"/>
      <c r="BU5" s="693"/>
      <c r="BV5" s="693"/>
      <c r="BW5" s="693"/>
      <c r="BX5" s="693"/>
      <c r="BY5" s="693"/>
      <c r="BZ5" s="693"/>
      <c r="CA5" s="693"/>
      <c r="CB5" s="751"/>
      <c r="CD5" s="767" t="s">
        <v>223</v>
      </c>
      <c r="CE5" s="768"/>
      <c r="CF5" s="768"/>
      <c r="CG5" s="768"/>
      <c r="CH5" s="768"/>
      <c r="CI5" s="768"/>
      <c r="CJ5" s="768"/>
      <c r="CK5" s="768"/>
      <c r="CL5" s="768"/>
      <c r="CM5" s="768"/>
      <c r="CN5" s="768"/>
      <c r="CO5" s="768"/>
      <c r="CP5" s="768"/>
      <c r="CQ5" s="769"/>
      <c r="CR5" s="767" t="s">
        <v>229</v>
      </c>
      <c r="CS5" s="768"/>
      <c r="CT5" s="768"/>
      <c r="CU5" s="768"/>
      <c r="CV5" s="768"/>
      <c r="CW5" s="768"/>
      <c r="CX5" s="768"/>
      <c r="CY5" s="769"/>
      <c r="CZ5" s="767" t="s">
        <v>221</v>
      </c>
      <c r="DA5" s="768"/>
      <c r="DB5" s="768"/>
      <c r="DC5" s="769"/>
      <c r="DD5" s="767" t="s">
        <v>230</v>
      </c>
      <c r="DE5" s="768"/>
      <c r="DF5" s="768"/>
      <c r="DG5" s="768"/>
      <c r="DH5" s="768"/>
      <c r="DI5" s="768"/>
      <c r="DJ5" s="768"/>
      <c r="DK5" s="768"/>
      <c r="DL5" s="768"/>
      <c r="DM5" s="768"/>
      <c r="DN5" s="768"/>
      <c r="DO5" s="768"/>
      <c r="DP5" s="769"/>
      <c r="DQ5" s="767" t="s">
        <v>231</v>
      </c>
      <c r="DR5" s="768"/>
      <c r="DS5" s="768"/>
      <c r="DT5" s="768"/>
      <c r="DU5" s="768"/>
      <c r="DV5" s="768"/>
      <c r="DW5" s="768"/>
      <c r="DX5" s="768"/>
      <c r="DY5" s="768"/>
      <c r="DZ5" s="768"/>
      <c r="EA5" s="768"/>
      <c r="EB5" s="768"/>
      <c r="EC5" s="769"/>
    </row>
    <row r="6" spans="2:143" ht="11.25" customHeight="1" x14ac:dyDescent="0.2">
      <c r="B6" s="662" t="s">
        <v>232</v>
      </c>
      <c r="C6" s="663"/>
      <c r="D6" s="663"/>
      <c r="E6" s="663"/>
      <c r="F6" s="663"/>
      <c r="G6" s="663"/>
      <c r="H6" s="663"/>
      <c r="I6" s="663"/>
      <c r="J6" s="663"/>
      <c r="K6" s="663"/>
      <c r="L6" s="663"/>
      <c r="M6" s="663"/>
      <c r="N6" s="663"/>
      <c r="O6" s="663"/>
      <c r="P6" s="663"/>
      <c r="Q6" s="664"/>
      <c r="R6" s="665">
        <v>176518</v>
      </c>
      <c r="S6" s="666"/>
      <c r="T6" s="666"/>
      <c r="U6" s="666"/>
      <c r="V6" s="666"/>
      <c r="W6" s="666"/>
      <c r="X6" s="666"/>
      <c r="Y6" s="667"/>
      <c r="Z6" s="692">
        <v>0.3</v>
      </c>
      <c r="AA6" s="692"/>
      <c r="AB6" s="692"/>
      <c r="AC6" s="692"/>
      <c r="AD6" s="693">
        <v>176518</v>
      </c>
      <c r="AE6" s="693"/>
      <c r="AF6" s="693"/>
      <c r="AG6" s="693"/>
      <c r="AH6" s="693"/>
      <c r="AI6" s="693"/>
      <c r="AJ6" s="693"/>
      <c r="AK6" s="693"/>
      <c r="AL6" s="668">
        <v>0.7</v>
      </c>
      <c r="AM6" s="669"/>
      <c r="AN6" s="669"/>
      <c r="AO6" s="694"/>
      <c r="AP6" s="662" t="s">
        <v>233</v>
      </c>
      <c r="AQ6" s="663"/>
      <c r="AR6" s="663"/>
      <c r="AS6" s="663"/>
      <c r="AT6" s="663"/>
      <c r="AU6" s="663"/>
      <c r="AV6" s="663"/>
      <c r="AW6" s="663"/>
      <c r="AX6" s="663"/>
      <c r="AY6" s="663"/>
      <c r="AZ6" s="663"/>
      <c r="BA6" s="663"/>
      <c r="BB6" s="663"/>
      <c r="BC6" s="663"/>
      <c r="BD6" s="663"/>
      <c r="BE6" s="663"/>
      <c r="BF6" s="664"/>
      <c r="BG6" s="665">
        <v>19151586</v>
      </c>
      <c r="BH6" s="666"/>
      <c r="BI6" s="666"/>
      <c r="BJ6" s="666"/>
      <c r="BK6" s="666"/>
      <c r="BL6" s="666"/>
      <c r="BM6" s="666"/>
      <c r="BN6" s="667"/>
      <c r="BO6" s="692">
        <v>92.7</v>
      </c>
      <c r="BP6" s="692"/>
      <c r="BQ6" s="692"/>
      <c r="BR6" s="692"/>
      <c r="BS6" s="693">
        <v>505519</v>
      </c>
      <c r="BT6" s="693"/>
      <c r="BU6" s="693"/>
      <c r="BV6" s="693"/>
      <c r="BW6" s="693"/>
      <c r="BX6" s="693"/>
      <c r="BY6" s="693"/>
      <c r="BZ6" s="693"/>
      <c r="CA6" s="693"/>
      <c r="CB6" s="751"/>
      <c r="CD6" s="721" t="s">
        <v>234</v>
      </c>
      <c r="CE6" s="722"/>
      <c r="CF6" s="722"/>
      <c r="CG6" s="722"/>
      <c r="CH6" s="722"/>
      <c r="CI6" s="722"/>
      <c r="CJ6" s="722"/>
      <c r="CK6" s="722"/>
      <c r="CL6" s="722"/>
      <c r="CM6" s="722"/>
      <c r="CN6" s="722"/>
      <c r="CO6" s="722"/>
      <c r="CP6" s="722"/>
      <c r="CQ6" s="723"/>
      <c r="CR6" s="665">
        <v>341750</v>
      </c>
      <c r="CS6" s="666"/>
      <c r="CT6" s="666"/>
      <c r="CU6" s="666"/>
      <c r="CV6" s="666"/>
      <c r="CW6" s="666"/>
      <c r="CX6" s="666"/>
      <c r="CY6" s="667"/>
      <c r="CZ6" s="763">
        <v>0.7</v>
      </c>
      <c r="DA6" s="736"/>
      <c r="DB6" s="736"/>
      <c r="DC6" s="766"/>
      <c r="DD6" s="671" t="s">
        <v>128</v>
      </c>
      <c r="DE6" s="666"/>
      <c r="DF6" s="666"/>
      <c r="DG6" s="666"/>
      <c r="DH6" s="666"/>
      <c r="DI6" s="666"/>
      <c r="DJ6" s="666"/>
      <c r="DK6" s="666"/>
      <c r="DL6" s="666"/>
      <c r="DM6" s="666"/>
      <c r="DN6" s="666"/>
      <c r="DO6" s="666"/>
      <c r="DP6" s="667"/>
      <c r="DQ6" s="671">
        <v>341689</v>
      </c>
      <c r="DR6" s="666"/>
      <c r="DS6" s="666"/>
      <c r="DT6" s="666"/>
      <c r="DU6" s="666"/>
      <c r="DV6" s="666"/>
      <c r="DW6" s="666"/>
      <c r="DX6" s="666"/>
      <c r="DY6" s="666"/>
      <c r="DZ6" s="666"/>
      <c r="EA6" s="666"/>
      <c r="EB6" s="666"/>
      <c r="EC6" s="706"/>
    </row>
    <row r="7" spans="2:143" ht="11.25" customHeight="1" x14ac:dyDescent="0.2">
      <c r="B7" s="662" t="s">
        <v>235</v>
      </c>
      <c r="C7" s="663"/>
      <c r="D7" s="663"/>
      <c r="E7" s="663"/>
      <c r="F7" s="663"/>
      <c r="G7" s="663"/>
      <c r="H7" s="663"/>
      <c r="I7" s="663"/>
      <c r="J7" s="663"/>
      <c r="K7" s="663"/>
      <c r="L7" s="663"/>
      <c r="M7" s="663"/>
      <c r="N7" s="663"/>
      <c r="O7" s="663"/>
      <c r="P7" s="663"/>
      <c r="Q7" s="664"/>
      <c r="R7" s="665">
        <v>20355</v>
      </c>
      <c r="S7" s="666"/>
      <c r="T7" s="666"/>
      <c r="U7" s="666"/>
      <c r="V7" s="666"/>
      <c r="W7" s="666"/>
      <c r="X7" s="666"/>
      <c r="Y7" s="667"/>
      <c r="Z7" s="692">
        <v>0</v>
      </c>
      <c r="AA7" s="692"/>
      <c r="AB7" s="692"/>
      <c r="AC7" s="692"/>
      <c r="AD7" s="693">
        <v>20355</v>
      </c>
      <c r="AE7" s="693"/>
      <c r="AF7" s="693"/>
      <c r="AG7" s="693"/>
      <c r="AH7" s="693"/>
      <c r="AI7" s="693"/>
      <c r="AJ7" s="693"/>
      <c r="AK7" s="693"/>
      <c r="AL7" s="668">
        <v>0.1</v>
      </c>
      <c r="AM7" s="669"/>
      <c r="AN7" s="669"/>
      <c r="AO7" s="694"/>
      <c r="AP7" s="662" t="s">
        <v>236</v>
      </c>
      <c r="AQ7" s="663"/>
      <c r="AR7" s="663"/>
      <c r="AS7" s="663"/>
      <c r="AT7" s="663"/>
      <c r="AU7" s="663"/>
      <c r="AV7" s="663"/>
      <c r="AW7" s="663"/>
      <c r="AX7" s="663"/>
      <c r="AY7" s="663"/>
      <c r="AZ7" s="663"/>
      <c r="BA7" s="663"/>
      <c r="BB7" s="663"/>
      <c r="BC7" s="663"/>
      <c r="BD7" s="663"/>
      <c r="BE7" s="663"/>
      <c r="BF7" s="664"/>
      <c r="BG7" s="665">
        <v>9597294</v>
      </c>
      <c r="BH7" s="666"/>
      <c r="BI7" s="666"/>
      <c r="BJ7" s="666"/>
      <c r="BK7" s="666"/>
      <c r="BL7" s="666"/>
      <c r="BM7" s="666"/>
      <c r="BN7" s="667"/>
      <c r="BO7" s="692">
        <v>46.4</v>
      </c>
      <c r="BP7" s="692"/>
      <c r="BQ7" s="692"/>
      <c r="BR7" s="692"/>
      <c r="BS7" s="693">
        <v>505519</v>
      </c>
      <c r="BT7" s="693"/>
      <c r="BU7" s="693"/>
      <c r="BV7" s="693"/>
      <c r="BW7" s="693"/>
      <c r="BX7" s="693"/>
      <c r="BY7" s="693"/>
      <c r="BZ7" s="693"/>
      <c r="CA7" s="693"/>
      <c r="CB7" s="751"/>
      <c r="CD7" s="707" t="s">
        <v>237</v>
      </c>
      <c r="CE7" s="704"/>
      <c r="CF7" s="704"/>
      <c r="CG7" s="704"/>
      <c r="CH7" s="704"/>
      <c r="CI7" s="704"/>
      <c r="CJ7" s="704"/>
      <c r="CK7" s="704"/>
      <c r="CL7" s="704"/>
      <c r="CM7" s="704"/>
      <c r="CN7" s="704"/>
      <c r="CO7" s="704"/>
      <c r="CP7" s="704"/>
      <c r="CQ7" s="705"/>
      <c r="CR7" s="665">
        <v>6641045</v>
      </c>
      <c r="CS7" s="666"/>
      <c r="CT7" s="666"/>
      <c r="CU7" s="666"/>
      <c r="CV7" s="666"/>
      <c r="CW7" s="666"/>
      <c r="CX7" s="666"/>
      <c r="CY7" s="667"/>
      <c r="CZ7" s="692">
        <v>13.4</v>
      </c>
      <c r="DA7" s="692"/>
      <c r="DB7" s="692"/>
      <c r="DC7" s="692"/>
      <c r="DD7" s="671">
        <v>58776</v>
      </c>
      <c r="DE7" s="666"/>
      <c r="DF7" s="666"/>
      <c r="DG7" s="666"/>
      <c r="DH7" s="666"/>
      <c r="DI7" s="666"/>
      <c r="DJ7" s="666"/>
      <c r="DK7" s="666"/>
      <c r="DL7" s="666"/>
      <c r="DM7" s="666"/>
      <c r="DN7" s="666"/>
      <c r="DO7" s="666"/>
      <c r="DP7" s="667"/>
      <c r="DQ7" s="671">
        <v>6074952</v>
      </c>
      <c r="DR7" s="666"/>
      <c r="DS7" s="666"/>
      <c r="DT7" s="666"/>
      <c r="DU7" s="666"/>
      <c r="DV7" s="666"/>
      <c r="DW7" s="666"/>
      <c r="DX7" s="666"/>
      <c r="DY7" s="666"/>
      <c r="DZ7" s="666"/>
      <c r="EA7" s="666"/>
      <c r="EB7" s="666"/>
      <c r="EC7" s="706"/>
    </row>
    <row r="8" spans="2:143" ht="11.25" customHeight="1" x14ac:dyDescent="0.2">
      <c r="B8" s="662" t="s">
        <v>238</v>
      </c>
      <c r="C8" s="663"/>
      <c r="D8" s="663"/>
      <c r="E8" s="663"/>
      <c r="F8" s="663"/>
      <c r="G8" s="663"/>
      <c r="H8" s="663"/>
      <c r="I8" s="663"/>
      <c r="J8" s="663"/>
      <c r="K8" s="663"/>
      <c r="L8" s="663"/>
      <c r="M8" s="663"/>
      <c r="N8" s="663"/>
      <c r="O8" s="663"/>
      <c r="P8" s="663"/>
      <c r="Q8" s="664"/>
      <c r="R8" s="665">
        <v>145968</v>
      </c>
      <c r="S8" s="666"/>
      <c r="T8" s="666"/>
      <c r="U8" s="666"/>
      <c r="V8" s="666"/>
      <c r="W8" s="666"/>
      <c r="X8" s="666"/>
      <c r="Y8" s="667"/>
      <c r="Z8" s="692">
        <v>0.3</v>
      </c>
      <c r="AA8" s="692"/>
      <c r="AB8" s="692"/>
      <c r="AC8" s="692"/>
      <c r="AD8" s="693">
        <v>145968</v>
      </c>
      <c r="AE8" s="693"/>
      <c r="AF8" s="693"/>
      <c r="AG8" s="693"/>
      <c r="AH8" s="693"/>
      <c r="AI8" s="693"/>
      <c r="AJ8" s="693"/>
      <c r="AK8" s="693"/>
      <c r="AL8" s="668">
        <v>0.6</v>
      </c>
      <c r="AM8" s="669"/>
      <c r="AN8" s="669"/>
      <c r="AO8" s="694"/>
      <c r="AP8" s="662" t="s">
        <v>239</v>
      </c>
      <c r="AQ8" s="663"/>
      <c r="AR8" s="663"/>
      <c r="AS8" s="663"/>
      <c r="AT8" s="663"/>
      <c r="AU8" s="663"/>
      <c r="AV8" s="663"/>
      <c r="AW8" s="663"/>
      <c r="AX8" s="663"/>
      <c r="AY8" s="663"/>
      <c r="AZ8" s="663"/>
      <c r="BA8" s="663"/>
      <c r="BB8" s="663"/>
      <c r="BC8" s="663"/>
      <c r="BD8" s="663"/>
      <c r="BE8" s="663"/>
      <c r="BF8" s="664"/>
      <c r="BG8" s="665">
        <v>178450</v>
      </c>
      <c r="BH8" s="666"/>
      <c r="BI8" s="666"/>
      <c r="BJ8" s="666"/>
      <c r="BK8" s="666"/>
      <c r="BL8" s="666"/>
      <c r="BM8" s="666"/>
      <c r="BN8" s="667"/>
      <c r="BO8" s="692">
        <v>0.9</v>
      </c>
      <c r="BP8" s="692"/>
      <c r="BQ8" s="692"/>
      <c r="BR8" s="692"/>
      <c r="BS8" s="693" t="s">
        <v>128</v>
      </c>
      <c r="BT8" s="693"/>
      <c r="BU8" s="693"/>
      <c r="BV8" s="693"/>
      <c r="BW8" s="693"/>
      <c r="BX8" s="693"/>
      <c r="BY8" s="693"/>
      <c r="BZ8" s="693"/>
      <c r="CA8" s="693"/>
      <c r="CB8" s="751"/>
      <c r="CD8" s="707" t="s">
        <v>240</v>
      </c>
      <c r="CE8" s="704"/>
      <c r="CF8" s="704"/>
      <c r="CG8" s="704"/>
      <c r="CH8" s="704"/>
      <c r="CI8" s="704"/>
      <c r="CJ8" s="704"/>
      <c r="CK8" s="704"/>
      <c r="CL8" s="704"/>
      <c r="CM8" s="704"/>
      <c r="CN8" s="704"/>
      <c r="CO8" s="704"/>
      <c r="CP8" s="704"/>
      <c r="CQ8" s="705"/>
      <c r="CR8" s="665">
        <v>25381850</v>
      </c>
      <c r="CS8" s="666"/>
      <c r="CT8" s="666"/>
      <c r="CU8" s="666"/>
      <c r="CV8" s="666"/>
      <c r="CW8" s="666"/>
      <c r="CX8" s="666"/>
      <c r="CY8" s="667"/>
      <c r="CZ8" s="692">
        <v>51.2</v>
      </c>
      <c r="DA8" s="692"/>
      <c r="DB8" s="692"/>
      <c r="DC8" s="692"/>
      <c r="DD8" s="671">
        <v>407903</v>
      </c>
      <c r="DE8" s="666"/>
      <c r="DF8" s="666"/>
      <c r="DG8" s="666"/>
      <c r="DH8" s="666"/>
      <c r="DI8" s="666"/>
      <c r="DJ8" s="666"/>
      <c r="DK8" s="666"/>
      <c r="DL8" s="666"/>
      <c r="DM8" s="666"/>
      <c r="DN8" s="666"/>
      <c r="DO8" s="666"/>
      <c r="DP8" s="667"/>
      <c r="DQ8" s="671">
        <v>8976029</v>
      </c>
      <c r="DR8" s="666"/>
      <c r="DS8" s="666"/>
      <c r="DT8" s="666"/>
      <c r="DU8" s="666"/>
      <c r="DV8" s="666"/>
      <c r="DW8" s="666"/>
      <c r="DX8" s="666"/>
      <c r="DY8" s="666"/>
      <c r="DZ8" s="666"/>
      <c r="EA8" s="666"/>
      <c r="EB8" s="666"/>
      <c r="EC8" s="706"/>
    </row>
    <row r="9" spans="2:143" ht="11.25" customHeight="1" x14ac:dyDescent="0.2">
      <c r="B9" s="662" t="s">
        <v>241</v>
      </c>
      <c r="C9" s="663"/>
      <c r="D9" s="663"/>
      <c r="E9" s="663"/>
      <c r="F9" s="663"/>
      <c r="G9" s="663"/>
      <c r="H9" s="663"/>
      <c r="I9" s="663"/>
      <c r="J9" s="663"/>
      <c r="K9" s="663"/>
      <c r="L9" s="663"/>
      <c r="M9" s="663"/>
      <c r="N9" s="663"/>
      <c r="O9" s="663"/>
      <c r="P9" s="663"/>
      <c r="Q9" s="664"/>
      <c r="R9" s="665">
        <v>178174</v>
      </c>
      <c r="S9" s="666"/>
      <c r="T9" s="666"/>
      <c r="U9" s="666"/>
      <c r="V9" s="666"/>
      <c r="W9" s="666"/>
      <c r="X9" s="666"/>
      <c r="Y9" s="667"/>
      <c r="Z9" s="692">
        <v>0.3</v>
      </c>
      <c r="AA9" s="692"/>
      <c r="AB9" s="692"/>
      <c r="AC9" s="692"/>
      <c r="AD9" s="693">
        <v>178174</v>
      </c>
      <c r="AE9" s="693"/>
      <c r="AF9" s="693"/>
      <c r="AG9" s="693"/>
      <c r="AH9" s="693"/>
      <c r="AI9" s="693"/>
      <c r="AJ9" s="693"/>
      <c r="AK9" s="693"/>
      <c r="AL9" s="668">
        <v>0.7</v>
      </c>
      <c r="AM9" s="669"/>
      <c r="AN9" s="669"/>
      <c r="AO9" s="694"/>
      <c r="AP9" s="662" t="s">
        <v>242</v>
      </c>
      <c r="AQ9" s="663"/>
      <c r="AR9" s="663"/>
      <c r="AS9" s="663"/>
      <c r="AT9" s="663"/>
      <c r="AU9" s="663"/>
      <c r="AV9" s="663"/>
      <c r="AW9" s="663"/>
      <c r="AX9" s="663"/>
      <c r="AY9" s="663"/>
      <c r="AZ9" s="663"/>
      <c r="BA9" s="663"/>
      <c r="BB9" s="663"/>
      <c r="BC9" s="663"/>
      <c r="BD9" s="663"/>
      <c r="BE9" s="663"/>
      <c r="BF9" s="664"/>
      <c r="BG9" s="665">
        <v>7018176</v>
      </c>
      <c r="BH9" s="666"/>
      <c r="BI9" s="666"/>
      <c r="BJ9" s="666"/>
      <c r="BK9" s="666"/>
      <c r="BL9" s="666"/>
      <c r="BM9" s="666"/>
      <c r="BN9" s="667"/>
      <c r="BO9" s="692">
        <v>34</v>
      </c>
      <c r="BP9" s="692"/>
      <c r="BQ9" s="692"/>
      <c r="BR9" s="692"/>
      <c r="BS9" s="693" t="s">
        <v>128</v>
      </c>
      <c r="BT9" s="693"/>
      <c r="BU9" s="693"/>
      <c r="BV9" s="693"/>
      <c r="BW9" s="693"/>
      <c r="BX9" s="693"/>
      <c r="BY9" s="693"/>
      <c r="BZ9" s="693"/>
      <c r="CA9" s="693"/>
      <c r="CB9" s="751"/>
      <c r="CD9" s="707" t="s">
        <v>243</v>
      </c>
      <c r="CE9" s="704"/>
      <c r="CF9" s="704"/>
      <c r="CG9" s="704"/>
      <c r="CH9" s="704"/>
      <c r="CI9" s="704"/>
      <c r="CJ9" s="704"/>
      <c r="CK9" s="704"/>
      <c r="CL9" s="704"/>
      <c r="CM9" s="704"/>
      <c r="CN9" s="704"/>
      <c r="CO9" s="704"/>
      <c r="CP9" s="704"/>
      <c r="CQ9" s="705"/>
      <c r="CR9" s="665">
        <v>5499686</v>
      </c>
      <c r="CS9" s="666"/>
      <c r="CT9" s="666"/>
      <c r="CU9" s="666"/>
      <c r="CV9" s="666"/>
      <c r="CW9" s="666"/>
      <c r="CX9" s="666"/>
      <c r="CY9" s="667"/>
      <c r="CZ9" s="692">
        <v>11.1</v>
      </c>
      <c r="DA9" s="692"/>
      <c r="DB9" s="692"/>
      <c r="DC9" s="692"/>
      <c r="DD9" s="671">
        <v>218382</v>
      </c>
      <c r="DE9" s="666"/>
      <c r="DF9" s="666"/>
      <c r="DG9" s="666"/>
      <c r="DH9" s="666"/>
      <c r="DI9" s="666"/>
      <c r="DJ9" s="666"/>
      <c r="DK9" s="666"/>
      <c r="DL9" s="666"/>
      <c r="DM9" s="666"/>
      <c r="DN9" s="666"/>
      <c r="DO9" s="666"/>
      <c r="DP9" s="667"/>
      <c r="DQ9" s="671">
        <v>2685269</v>
      </c>
      <c r="DR9" s="666"/>
      <c r="DS9" s="666"/>
      <c r="DT9" s="666"/>
      <c r="DU9" s="666"/>
      <c r="DV9" s="666"/>
      <c r="DW9" s="666"/>
      <c r="DX9" s="666"/>
      <c r="DY9" s="666"/>
      <c r="DZ9" s="666"/>
      <c r="EA9" s="666"/>
      <c r="EB9" s="666"/>
      <c r="EC9" s="706"/>
    </row>
    <row r="10" spans="2:143" ht="11.25" customHeight="1" x14ac:dyDescent="0.2">
      <c r="B10" s="662" t="s">
        <v>244</v>
      </c>
      <c r="C10" s="663"/>
      <c r="D10" s="663"/>
      <c r="E10" s="663"/>
      <c r="F10" s="663"/>
      <c r="G10" s="663"/>
      <c r="H10" s="663"/>
      <c r="I10" s="663"/>
      <c r="J10" s="663"/>
      <c r="K10" s="663"/>
      <c r="L10" s="663"/>
      <c r="M10" s="663"/>
      <c r="N10" s="663"/>
      <c r="O10" s="663"/>
      <c r="P10" s="663"/>
      <c r="Q10" s="664"/>
      <c r="R10" s="665" t="s">
        <v>128</v>
      </c>
      <c r="S10" s="666"/>
      <c r="T10" s="666"/>
      <c r="U10" s="666"/>
      <c r="V10" s="666"/>
      <c r="W10" s="666"/>
      <c r="X10" s="666"/>
      <c r="Y10" s="667"/>
      <c r="Z10" s="692" t="s">
        <v>128</v>
      </c>
      <c r="AA10" s="692"/>
      <c r="AB10" s="692"/>
      <c r="AC10" s="692"/>
      <c r="AD10" s="693" t="s">
        <v>128</v>
      </c>
      <c r="AE10" s="693"/>
      <c r="AF10" s="693"/>
      <c r="AG10" s="693"/>
      <c r="AH10" s="693"/>
      <c r="AI10" s="693"/>
      <c r="AJ10" s="693"/>
      <c r="AK10" s="693"/>
      <c r="AL10" s="668" t="s">
        <v>128</v>
      </c>
      <c r="AM10" s="669"/>
      <c r="AN10" s="669"/>
      <c r="AO10" s="694"/>
      <c r="AP10" s="662" t="s">
        <v>245</v>
      </c>
      <c r="AQ10" s="663"/>
      <c r="AR10" s="663"/>
      <c r="AS10" s="663"/>
      <c r="AT10" s="663"/>
      <c r="AU10" s="663"/>
      <c r="AV10" s="663"/>
      <c r="AW10" s="663"/>
      <c r="AX10" s="663"/>
      <c r="AY10" s="663"/>
      <c r="AZ10" s="663"/>
      <c r="BA10" s="663"/>
      <c r="BB10" s="663"/>
      <c r="BC10" s="663"/>
      <c r="BD10" s="663"/>
      <c r="BE10" s="663"/>
      <c r="BF10" s="664"/>
      <c r="BG10" s="665">
        <v>328939</v>
      </c>
      <c r="BH10" s="666"/>
      <c r="BI10" s="666"/>
      <c r="BJ10" s="666"/>
      <c r="BK10" s="666"/>
      <c r="BL10" s="666"/>
      <c r="BM10" s="666"/>
      <c r="BN10" s="667"/>
      <c r="BO10" s="692">
        <v>1.6</v>
      </c>
      <c r="BP10" s="692"/>
      <c r="BQ10" s="692"/>
      <c r="BR10" s="692"/>
      <c r="BS10" s="693" t="s">
        <v>128</v>
      </c>
      <c r="BT10" s="693"/>
      <c r="BU10" s="693"/>
      <c r="BV10" s="693"/>
      <c r="BW10" s="693"/>
      <c r="BX10" s="693"/>
      <c r="BY10" s="693"/>
      <c r="BZ10" s="693"/>
      <c r="CA10" s="693"/>
      <c r="CB10" s="751"/>
      <c r="CD10" s="707" t="s">
        <v>246</v>
      </c>
      <c r="CE10" s="704"/>
      <c r="CF10" s="704"/>
      <c r="CG10" s="704"/>
      <c r="CH10" s="704"/>
      <c r="CI10" s="704"/>
      <c r="CJ10" s="704"/>
      <c r="CK10" s="704"/>
      <c r="CL10" s="704"/>
      <c r="CM10" s="704"/>
      <c r="CN10" s="704"/>
      <c r="CO10" s="704"/>
      <c r="CP10" s="704"/>
      <c r="CQ10" s="705"/>
      <c r="CR10" s="665">
        <v>369944</v>
      </c>
      <c r="CS10" s="666"/>
      <c r="CT10" s="666"/>
      <c r="CU10" s="666"/>
      <c r="CV10" s="666"/>
      <c r="CW10" s="666"/>
      <c r="CX10" s="666"/>
      <c r="CY10" s="667"/>
      <c r="CZ10" s="692">
        <v>0.7</v>
      </c>
      <c r="DA10" s="692"/>
      <c r="DB10" s="692"/>
      <c r="DC10" s="692"/>
      <c r="DD10" s="671">
        <v>1802</v>
      </c>
      <c r="DE10" s="666"/>
      <c r="DF10" s="666"/>
      <c r="DG10" s="666"/>
      <c r="DH10" s="666"/>
      <c r="DI10" s="666"/>
      <c r="DJ10" s="666"/>
      <c r="DK10" s="666"/>
      <c r="DL10" s="666"/>
      <c r="DM10" s="666"/>
      <c r="DN10" s="666"/>
      <c r="DO10" s="666"/>
      <c r="DP10" s="667"/>
      <c r="DQ10" s="671">
        <v>250520</v>
      </c>
      <c r="DR10" s="666"/>
      <c r="DS10" s="666"/>
      <c r="DT10" s="666"/>
      <c r="DU10" s="666"/>
      <c r="DV10" s="666"/>
      <c r="DW10" s="666"/>
      <c r="DX10" s="666"/>
      <c r="DY10" s="666"/>
      <c r="DZ10" s="666"/>
      <c r="EA10" s="666"/>
      <c r="EB10" s="666"/>
      <c r="EC10" s="706"/>
    </row>
    <row r="11" spans="2:143" ht="11.25" customHeight="1" x14ac:dyDescent="0.2">
      <c r="B11" s="662" t="s">
        <v>247</v>
      </c>
      <c r="C11" s="663"/>
      <c r="D11" s="663"/>
      <c r="E11" s="663"/>
      <c r="F11" s="663"/>
      <c r="G11" s="663"/>
      <c r="H11" s="663"/>
      <c r="I11" s="663"/>
      <c r="J11" s="663"/>
      <c r="K11" s="663"/>
      <c r="L11" s="663"/>
      <c r="M11" s="663"/>
      <c r="N11" s="663"/>
      <c r="O11" s="663"/>
      <c r="P11" s="663"/>
      <c r="Q11" s="664"/>
      <c r="R11" s="665">
        <v>2665577</v>
      </c>
      <c r="S11" s="666"/>
      <c r="T11" s="666"/>
      <c r="U11" s="666"/>
      <c r="V11" s="666"/>
      <c r="W11" s="666"/>
      <c r="X11" s="666"/>
      <c r="Y11" s="667"/>
      <c r="Z11" s="668">
        <v>5</v>
      </c>
      <c r="AA11" s="669"/>
      <c r="AB11" s="669"/>
      <c r="AC11" s="670"/>
      <c r="AD11" s="671">
        <v>2665577</v>
      </c>
      <c r="AE11" s="666"/>
      <c r="AF11" s="666"/>
      <c r="AG11" s="666"/>
      <c r="AH11" s="666"/>
      <c r="AI11" s="666"/>
      <c r="AJ11" s="666"/>
      <c r="AK11" s="667"/>
      <c r="AL11" s="668">
        <v>11.1</v>
      </c>
      <c r="AM11" s="669"/>
      <c r="AN11" s="669"/>
      <c r="AO11" s="694"/>
      <c r="AP11" s="662" t="s">
        <v>248</v>
      </c>
      <c r="AQ11" s="663"/>
      <c r="AR11" s="663"/>
      <c r="AS11" s="663"/>
      <c r="AT11" s="663"/>
      <c r="AU11" s="663"/>
      <c r="AV11" s="663"/>
      <c r="AW11" s="663"/>
      <c r="AX11" s="663"/>
      <c r="AY11" s="663"/>
      <c r="AZ11" s="663"/>
      <c r="BA11" s="663"/>
      <c r="BB11" s="663"/>
      <c r="BC11" s="663"/>
      <c r="BD11" s="663"/>
      <c r="BE11" s="663"/>
      <c r="BF11" s="664"/>
      <c r="BG11" s="665">
        <v>2071729</v>
      </c>
      <c r="BH11" s="666"/>
      <c r="BI11" s="666"/>
      <c r="BJ11" s="666"/>
      <c r="BK11" s="666"/>
      <c r="BL11" s="666"/>
      <c r="BM11" s="666"/>
      <c r="BN11" s="667"/>
      <c r="BO11" s="692">
        <v>10</v>
      </c>
      <c r="BP11" s="692"/>
      <c r="BQ11" s="692"/>
      <c r="BR11" s="692"/>
      <c r="BS11" s="693">
        <v>505519</v>
      </c>
      <c r="BT11" s="693"/>
      <c r="BU11" s="693"/>
      <c r="BV11" s="693"/>
      <c r="BW11" s="693"/>
      <c r="BX11" s="693"/>
      <c r="BY11" s="693"/>
      <c r="BZ11" s="693"/>
      <c r="CA11" s="693"/>
      <c r="CB11" s="751"/>
      <c r="CD11" s="707" t="s">
        <v>249</v>
      </c>
      <c r="CE11" s="704"/>
      <c r="CF11" s="704"/>
      <c r="CG11" s="704"/>
      <c r="CH11" s="704"/>
      <c r="CI11" s="704"/>
      <c r="CJ11" s="704"/>
      <c r="CK11" s="704"/>
      <c r="CL11" s="704"/>
      <c r="CM11" s="704"/>
      <c r="CN11" s="704"/>
      <c r="CO11" s="704"/>
      <c r="CP11" s="704"/>
      <c r="CQ11" s="705"/>
      <c r="CR11" s="665">
        <v>50080</v>
      </c>
      <c r="CS11" s="666"/>
      <c r="CT11" s="666"/>
      <c r="CU11" s="666"/>
      <c r="CV11" s="666"/>
      <c r="CW11" s="666"/>
      <c r="CX11" s="666"/>
      <c r="CY11" s="667"/>
      <c r="CZ11" s="692">
        <v>0.1</v>
      </c>
      <c r="DA11" s="692"/>
      <c r="DB11" s="692"/>
      <c r="DC11" s="692"/>
      <c r="DD11" s="671">
        <v>14208</v>
      </c>
      <c r="DE11" s="666"/>
      <c r="DF11" s="666"/>
      <c r="DG11" s="666"/>
      <c r="DH11" s="666"/>
      <c r="DI11" s="666"/>
      <c r="DJ11" s="666"/>
      <c r="DK11" s="666"/>
      <c r="DL11" s="666"/>
      <c r="DM11" s="666"/>
      <c r="DN11" s="666"/>
      <c r="DO11" s="666"/>
      <c r="DP11" s="667"/>
      <c r="DQ11" s="671">
        <v>38285</v>
      </c>
      <c r="DR11" s="666"/>
      <c r="DS11" s="666"/>
      <c r="DT11" s="666"/>
      <c r="DU11" s="666"/>
      <c r="DV11" s="666"/>
      <c r="DW11" s="666"/>
      <c r="DX11" s="666"/>
      <c r="DY11" s="666"/>
      <c r="DZ11" s="666"/>
      <c r="EA11" s="666"/>
      <c r="EB11" s="666"/>
      <c r="EC11" s="706"/>
    </row>
    <row r="12" spans="2:143" ht="11.25" customHeight="1" x14ac:dyDescent="0.2">
      <c r="B12" s="662" t="s">
        <v>250</v>
      </c>
      <c r="C12" s="663"/>
      <c r="D12" s="663"/>
      <c r="E12" s="663"/>
      <c r="F12" s="663"/>
      <c r="G12" s="663"/>
      <c r="H12" s="663"/>
      <c r="I12" s="663"/>
      <c r="J12" s="663"/>
      <c r="K12" s="663"/>
      <c r="L12" s="663"/>
      <c r="M12" s="663"/>
      <c r="N12" s="663"/>
      <c r="O12" s="663"/>
      <c r="P12" s="663"/>
      <c r="Q12" s="664"/>
      <c r="R12" s="665">
        <v>26141</v>
      </c>
      <c r="S12" s="666"/>
      <c r="T12" s="666"/>
      <c r="U12" s="666"/>
      <c r="V12" s="666"/>
      <c r="W12" s="666"/>
      <c r="X12" s="666"/>
      <c r="Y12" s="667"/>
      <c r="Z12" s="692">
        <v>0</v>
      </c>
      <c r="AA12" s="692"/>
      <c r="AB12" s="692"/>
      <c r="AC12" s="692"/>
      <c r="AD12" s="693">
        <v>26141</v>
      </c>
      <c r="AE12" s="693"/>
      <c r="AF12" s="693"/>
      <c r="AG12" s="693"/>
      <c r="AH12" s="693"/>
      <c r="AI12" s="693"/>
      <c r="AJ12" s="693"/>
      <c r="AK12" s="693"/>
      <c r="AL12" s="668">
        <v>0.1</v>
      </c>
      <c r="AM12" s="669"/>
      <c r="AN12" s="669"/>
      <c r="AO12" s="694"/>
      <c r="AP12" s="662" t="s">
        <v>251</v>
      </c>
      <c r="AQ12" s="663"/>
      <c r="AR12" s="663"/>
      <c r="AS12" s="663"/>
      <c r="AT12" s="663"/>
      <c r="AU12" s="663"/>
      <c r="AV12" s="663"/>
      <c r="AW12" s="663"/>
      <c r="AX12" s="663"/>
      <c r="AY12" s="663"/>
      <c r="AZ12" s="663"/>
      <c r="BA12" s="663"/>
      <c r="BB12" s="663"/>
      <c r="BC12" s="663"/>
      <c r="BD12" s="663"/>
      <c r="BE12" s="663"/>
      <c r="BF12" s="664"/>
      <c r="BG12" s="665">
        <v>8631651</v>
      </c>
      <c r="BH12" s="666"/>
      <c r="BI12" s="666"/>
      <c r="BJ12" s="666"/>
      <c r="BK12" s="666"/>
      <c r="BL12" s="666"/>
      <c r="BM12" s="666"/>
      <c r="BN12" s="667"/>
      <c r="BO12" s="692">
        <v>41.8</v>
      </c>
      <c r="BP12" s="692"/>
      <c r="BQ12" s="692"/>
      <c r="BR12" s="692"/>
      <c r="BS12" s="693" t="s">
        <v>128</v>
      </c>
      <c r="BT12" s="693"/>
      <c r="BU12" s="693"/>
      <c r="BV12" s="693"/>
      <c r="BW12" s="693"/>
      <c r="BX12" s="693"/>
      <c r="BY12" s="693"/>
      <c r="BZ12" s="693"/>
      <c r="CA12" s="693"/>
      <c r="CB12" s="751"/>
      <c r="CD12" s="707" t="s">
        <v>252</v>
      </c>
      <c r="CE12" s="704"/>
      <c r="CF12" s="704"/>
      <c r="CG12" s="704"/>
      <c r="CH12" s="704"/>
      <c r="CI12" s="704"/>
      <c r="CJ12" s="704"/>
      <c r="CK12" s="704"/>
      <c r="CL12" s="704"/>
      <c r="CM12" s="704"/>
      <c r="CN12" s="704"/>
      <c r="CO12" s="704"/>
      <c r="CP12" s="704"/>
      <c r="CQ12" s="705"/>
      <c r="CR12" s="665">
        <v>361324</v>
      </c>
      <c r="CS12" s="666"/>
      <c r="CT12" s="666"/>
      <c r="CU12" s="666"/>
      <c r="CV12" s="666"/>
      <c r="CW12" s="666"/>
      <c r="CX12" s="666"/>
      <c r="CY12" s="667"/>
      <c r="CZ12" s="692">
        <v>0.7</v>
      </c>
      <c r="DA12" s="692"/>
      <c r="DB12" s="692"/>
      <c r="DC12" s="692"/>
      <c r="DD12" s="671">
        <v>3139</v>
      </c>
      <c r="DE12" s="666"/>
      <c r="DF12" s="666"/>
      <c r="DG12" s="666"/>
      <c r="DH12" s="666"/>
      <c r="DI12" s="666"/>
      <c r="DJ12" s="666"/>
      <c r="DK12" s="666"/>
      <c r="DL12" s="666"/>
      <c r="DM12" s="666"/>
      <c r="DN12" s="666"/>
      <c r="DO12" s="666"/>
      <c r="DP12" s="667"/>
      <c r="DQ12" s="671">
        <v>245623</v>
      </c>
      <c r="DR12" s="666"/>
      <c r="DS12" s="666"/>
      <c r="DT12" s="666"/>
      <c r="DU12" s="666"/>
      <c r="DV12" s="666"/>
      <c r="DW12" s="666"/>
      <c r="DX12" s="666"/>
      <c r="DY12" s="666"/>
      <c r="DZ12" s="666"/>
      <c r="EA12" s="666"/>
      <c r="EB12" s="666"/>
      <c r="EC12" s="706"/>
    </row>
    <row r="13" spans="2:143" ht="11.25" customHeight="1" x14ac:dyDescent="0.2">
      <c r="B13" s="662" t="s">
        <v>253</v>
      </c>
      <c r="C13" s="663"/>
      <c r="D13" s="663"/>
      <c r="E13" s="663"/>
      <c r="F13" s="663"/>
      <c r="G13" s="663"/>
      <c r="H13" s="663"/>
      <c r="I13" s="663"/>
      <c r="J13" s="663"/>
      <c r="K13" s="663"/>
      <c r="L13" s="663"/>
      <c r="M13" s="663"/>
      <c r="N13" s="663"/>
      <c r="O13" s="663"/>
      <c r="P13" s="663"/>
      <c r="Q13" s="664"/>
      <c r="R13" s="665" t="s">
        <v>128</v>
      </c>
      <c r="S13" s="666"/>
      <c r="T13" s="666"/>
      <c r="U13" s="666"/>
      <c r="V13" s="666"/>
      <c r="W13" s="666"/>
      <c r="X13" s="666"/>
      <c r="Y13" s="667"/>
      <c r="Z13" s="692" t="s">
        <v>128</v>
      </c>
      <c r="AA13" s="692"/>
      <c r="AB13" s="692"/>
      <c r="AC13" s="692"/>
      <c r="AD13" s="693" t="s">
        <v>128</v>
      </c>
      <c r="AE13" s="693"/>
      <c r="AF13" s="693"/>
      <c r="AG13" s="693"/>
      <c r="AH13" s="693"/>
      <c r="AI13" s="693"/>
      <c r="AJ13" s="693"/>
      <c r="AK13" s="693"/>
      <c r="AL13" s="668" t="s">
        <v>128</v>
      </c>
      <c r="AM13" s="669"/>
      <c r="AN13" s="669"/>
      <c r="AO13" s="694"/>
      <c r="AP13" s="662" t="s">
        <v>254</v>
      </c>
      <c r="AQ13" s="663"/>
      <c r="AR13" s="663"/>
      <c r="AS13" s="663"/>
      <c r="AT13" s="663"/>
      <c r="AU13" s="663"/>
      <c r="AV13" s="663"/>
      <c r="AW13" s="663"/>
      <c r="AX13" s="663"/>
      <c r="AY13" s="663"/>
      <c r="AZ13" s="663"/>
      <c r="BA13" s="663"/>
      <c r="BB13" s="663"/>
      <c r="BC13" s="663"/>
      <c r="BD13" s="663"/>
      <c r="BE13" s="663"/>
      <c r="BF13" s="664"/>
      <c r="BG13" s="665">
        <v>8372933</v>
      </c>
      <c r="BH13" s="666"/>
      <c r="BI13" s="666"/>
      <c r="BJ13" s="666"/>
      <c r="BK13" s="666"/>
      <c r="BL13" s="666"/>
      <c r="BM13" s="666"/>
      <c r="BN13" s="667"/>
      <c r="BO13" s="692">
        <v>40.5</v>
      </c>
      <c r="BP13" s="692"/>
      <c r="BQ13" s="692"/>
      <c r="BR13" s="692"/>
      <c r="BS13" s="693" t="s">
        <v>128</v>
      </c>
      <c r="BT13" s="693"/>
      <c r="BU13" s="693"/>
      <c r="BV13" s="693"/>
      <c r="BW13" s="693"/>
      <c r="BX13" s="693"/>
      <c r="BY13" s="693"/>
      <c r="BZ13" s="693"/>
      <c r="CA13" s="693"/>
      <c r="CB13" s="751"/>
      <c r="CD13" s="707" t="s">
        <v>255</v>
      </c>
      <c r="CE13" s="704"/>
      <c r="CF13" s="704"/>
      <c r="CG13" s="704"/>
      <c r="CH13" s="704"/>
      <c r="CI13" s="704"/>
      <c r="CJ13" s="704"/>
      <c r="CK13" s="704"/>
      <c r="CL13" s="704"/>
      <c r="CM13" s="704"/>
      <c r="CN13" s="704"/>
      <c r="CO13" s="704"/>
      <c r="CP13" s="704"/>
      <c r="CQ13" s="705"/>
      <c r="CR13" s="665">
        <v>1915724</v>
      </c>
      <c r="CS13" s="666"/>
      <c r="CT13" s="666"/>
      <c r="CU13" s="666"/>
      <c r="CV13" s="666"/>
      <c r="CW13" s="666"/>
      <c r="CX13" s="666"/>
      <c r="CY13" s="667"/>
      <c r="CZ13" s="692">
        <v>3.9</v>
      </c>
      <c r="DA13" s="692"/>
      <c r="DB13" s="692"/>
      <c r="DC13" s="692"/>
      <c r="DD13" s="671">
        <v>382054</v>
      </c>
      <c r="DE13" s="666"/>
      <c r="DF13" s="666"/>
      <c r="DG13" s="666"/>
      <c r="DH13" s="666"/>
      <c r="DI13" s="666"/>
      <c r="DJ13" s="666"/>
      <c r="DK13" s="666"/>
      <c r="DL13" s="666"/>
      <c r="DM13" s="666"/>
      <c r="DN13" s="666"/>
      <c r="DO13" s="666"/>
      <c r="DP13" s="667"/>
      <c r="DQ13" s="671">
        <v>1532531</v>
      </c>
      <c r="DR13" s="666"/>
      <c r="DS13" s="666"/>
      <c r="DT13" s="666"/>
      <c r="DU13" s="666"/>
      <c r="DV13" s="666"/>
      <c r="DW13" s="666"/>
      <c r="DX13" s="666"/>
      <c r="DY13" s="666"/>
      <c r="DZ13" s="666"/>
      <c r="EA13" s="666"/>
      <c r="EB13" s="666"/>
      <c r="EC13" s="706"/>
    </row>
    <row r="14" spans="2:143" ht="11.25" customHeight="1" x14ac:dyDescent="0.2">
      <c r="B14" s="662" t="s">
        <v>256</v>
      </c>
      <c r="C14" s="663"/>
      <c r="D14" s="663"/>
      <c r="E14" s="663"/>
      <c r="F14" s="663"/>
      <c r="G14" s="663"/>
      <c r="H14" s="663"/>
      <c r="I14" s="663"/>
      <c r="J14" s="663"/>
      <c r="K14" s="663"/>
      <c r="L14" s="663"/>
      <c r="M14" s="663"/>
      <c r="N14" s="663"/>
      <c r="O14" s="663"/>
      <c r="P14" s="663"/>
      <c r="Q14" s="664"/>
      <c r="R14" s="665" t="s">
        <v>128</v>
      </c>
      <c r="S14" s="666"/>
      <c r="T14" s="666"/>
      <c r="U14" s="666"/>
      <c r="V14" s="666"/>
      <c r="W14" s="666"/>
      <c r="X14" s="666"/>
      <c r="Y14" s="667"/>
      <c r="Z14" s="692" t="s">
        <v>128</v>
      </c>
      <c r="AA14" s="692"/>
      <c r="AB14" s="692"/>
      <c r="AC14" s="692"/>
      <c r="AD14" s="693" t="s">
        <v>128</v>
      </c>
      <c r="AE14" s="693"/>
      <c r="AF14" s="693"/>
      <c r="AG14" s="693"/>
      <c r="AH14" s="693"/>
      <c r="AI14" s="693"/>
      <c r="AJ14" s="693"/>
      <c r="AK14" s="693"/>
      <c r="AL14" s="668" t="s">
        <v>128</v>
      </c>
      <c r="AM14" s="669"/>
      <c r="AN14" s="669"/>
      <c r="AO14" s="694"/>
      <c r="AP14" s="662" t="s">
        <v>257</v>
      </c>
      <c r="AQ14" s="663"/>
      <c r="AR14" s="663"/>
      <c r="AS14" s="663"/>
      <c r="AT14" s="663"/>
      <c r="AU14" s="663"/>
      <c r="AV14" s="663"/>
      <c r="AW14" s="663"/>
      <c r="AX14" s="663"/>
      <c r="AY14" s="663"/>
      <c r="AZ14" s="663"/>
      <c r="BA14" s="663"/>
      <c r="BB14" s="663"/>
      <c r="BC14" s="663"/>
      <c r="BD14" s="663"/>
      <c r="BE14" s="663"/>
      <c r="BF14" s="664"/>
      <c r="BG14" s="665">
        <v>144677</v>
      </c>
      <c r="BH14" s="666"/>
      <c r="BI14" s="666"/>
      <c r="BJ14" s="666"/>
      <c r="BK14" s="666"/>
      <c r="BL14" s="666"/>
      <c r="BM14" s="666"/>
      <c r="BN14" s="667"/>
      <c r="BO14" s="692">
        <v>0.7</v>
      </c>
      <c r="BP14" s="692"/>
      <c r="BQ14" s="692"/>
      <c r="BR14" s="692"/>
      <c r="BS14" s="693" t="s">
        <v>128</v>
      </c>
      <c r="BT14" s="693"/>
      <c r="BU14" s="693"/>
      <c r="BV14" s="693"/>
      <c r="BW14" s="693"/>
      <c r="BX14" s="693"/>
      <c r="BY14" s="693"/>
      <c r="BZ14" s="693"/>
      <c r="CA14" s="693"/>
      <c r="CB14" s="751"/>
      <c r="CD14" s="707" t="s">
        <v>258</v>
      </c>
      <c r="CE14" s="704"/>
      <c r="CF14" s="704"/>
      <c r="CG14" s="704"/>
      <c r="CH14" s="704"/>
      <c r="CI14" s="704"/>
      <c r="CJ14" s="704"/>
      <c r="CK14" s="704"/>
      <c r="CL14" s="704"/>
      <c r="CM14" s="704"/>
      <c r="CN14" s="704"/>
      <c r="CO14" s="704"/>
      <c r="CP14" s="704"/>
      <c r="CQ14" s="705"/>
      <c r="CR14" s="665">
        <v>1509970</v>
      </c>
      <c r="CS14" s="666"/>
      <c r="CT14" s="666"/>
      <c r="CU14" s="666"/>
      <c r="CV14" s="666"/>
      <c r="CW14" s="666"/>
      <c r="CX14" s="666"/>
      <c r="CY14" s="667"/>
      <c r="CZ14" s="692">
        <v>3</v>
      </c>
      <c r="DA14" s="692"/>
      <c r="DB14" s="692"/>
      <c r="DC14" s="692"/>
      <c r="DD14" s="671">
        <v>120792</v>
      </c>
      <c r="DE14" s="666"/>
      <c r="DF14" s="666"/>
      <c r="DG14" s="666"/>
      <c r="DH14" s="666"/>
      <c r="DI14" s="666"/>
      <c r="DJ14" s="666"/>
      <c r="DK14" s="666"/>
      <c r="DL14" s="666"/>
      <c r="DM14" s="666"/>
      <c r="DN14" s="666"/>
      <c r="DO14" s="666"/>
      <c r="DP14" s="667"/>
      <c r="DQ14" s="671">
        <v>1286785</v>
      </c>
      <c r="DR14" s="666"/>
      <c r="DS14" s="666"/>
      <c r="DT14" s="666"/>
      <c r="DU14" s="666"/>
      <c r="DV14" s="666"/>
      <c r="DW14" s="666"/>
      <c r="DX14" s="666"/>
      <c r="DY14" s="666"/>
      <c r="DZ14" s="666"/>
      <c r="EA14" s="666"/>
      <c r="EB14" s="666"/>
      <c r="EC14" s="706"/>
    </row>
    <row r="15" spans="2:143" ht="11.25" customHeight="1" x14ac:dyDescent="0.2">
      <c r="B15" s="662" t="s">
        <v>259</v>
      </c>
      <c r="C15" s="663"/>
      <c r="D15" s="663"/>
      <c r="E15" s="663"/>
      <c r="F15" s="663"/>
      <c r="G15" s="663"/>
      <c r="H15" s="663"/>
      <c r="I15" s="663"/>
      <c r="J15" s="663"/>
      <c r="K15" s="663"/>
      <c r="L15" s="663"/>
      <c r="M15" s="663"/>
      <c r="N15" s="663"/>
      <c r="O15" s="663"/>
      <c r="P15" s="663"/>
      <c r="Q15" s="664"/>
      <c r="R15" s="665" t="s">
        <v>128</v>
      </c>
      <c r="S15" s="666"/>
      <c r="T15" s="666"/>
      <c r="U15" s="666"/>
      <c r="V15" s="666"/>
      <c r="W15" s="666"/>
      <c r="X15" s="666"/>
      <c r="Y15" s="667"/>
      <c r="Z15" s="692" t="s">
        <v>128</v>
      </c>
      <c r="AA15" s="692"/>
      <c r="AB15" s="692"/>
      <c r="AC15" s="692"/>
      <c r="AD15" s="693" t="s">
        <v>128</v>
      </c>
      <c r="AE15" s="693"/>
      <c r="AF15" s="693"/>
      <c r="AG15" s="693"/>
      <c r="AH15" s="693"/>
      <c r="AI15" s="693"/>
      <c r="AJ15" s="693"/>
      <c r="AK15" s="693"/>
      <c r="AL15" s="668" t="s">
        <v>128</v>
      </c>
      <c r="AM15" s="669"/>
      <c r="AN15" s="669"/>
      <c r="AO15" s="694"/>
      <c r="AP15" s="662" t="s">
        <v>260</v>
      </c>
      <c r="AQ15" s="663"/>
      <c r="AR15" s="663"/>
      <c r="AS15" s="663"/>
      <c r="AT15" s="663"/>
      <c r="AU15" s="663"/>
      <c r="AV15" s="663"/>
      <c r="AW15" s="663"/>
      <c r="AX15" s="663"/>
      <c r="AY15" s="663"/>
      <c r="AZ15" s="663"/>
      <c r="BA15" s="663"/>
      <c r="BB15" s="663"/>
      <c r="BC15" s="663"/>
      <c r="BD15" s="663"/>
      <c r="BE15" s="663"/>
      <c r="BF15" s="664"/>
      <c r="BG15" s="665">
        <v>777964</v>
      </c>
      <c r="BH15" s="666"/>
      <c r="BI15" s="666"/>
      <c r="BJ15" s="666"/>
      <c r="BK15" s="666"/>
      <c r="BL15" s="666"/>
      <c r="BM15" s="666"/>
      <c r="BN15" s="667"/>
      <c r="BO15" s="692">
        <v>3.8</v>
      </c>
      <c r="BP15" s="692"/>
      <c r="BQ15" s="692"/>
      <c r="BR15" s="692"/>
      <c r="BS15" s="693" t="s">
        <v>128</v>
      </c>
      <c r="BT15" s="693"/>
      <c r="BU15" s="693"/>
      <c r="BV15" s="693"/>
      <c r="BW15" s="693"/>
      <c r="BX15" s="693"/>
      <c r="BY15" s="693"/>
      <c r="BZ15" s="693"/>
      <c r="CA15" s="693"/>
      <c r="CB15" s="751"/>
      <c r="CD15" s="707" t="s">
        <v>261</v>
      </c>
      <c r="CE15" s="704"/>
      <c r="CF15" s="704"/>
      <c r="CG15" s="704"/>
      <c r="CH15" s="704"/>
      <c r="CI15" s="704"/>
      <c r="CJ15" s="704"/>
      <c r="CK15" s="704"/>
      <c r="CL15" s="704"/>
      <c r="CM15" s="704"/>
      <c r="CN15" s="704"/>
      <c r="CO15" s="704"/>
      <c r="CP15" s="704"/>
      <c r="CQ15" s="705"/>
      <c r="CR15" s="665">
        <v>5549539</v>
      </c>
      <c r="CS15" s="666"/>
      <c r="CT15" s="666"/>
      <c r="CU15" s="666"/>
      <c r="CV15" s="666"/>
      <c r="CW15" s="666"/>
      <c r="CX15" s="666"/>
      <c r="CY15" s="667"/>
      <c r="CZ15" s="692">
        <v>11.2</v>
      </c>
      <c r="DA15" s="692"/>
      <c r="DB15" s="692"/>
      <c r="DC15" s="692"/>
      <c r="DD15" s="671">
        <v>1396908</v>
      </c>
      <c r="DE15" s="666"/>
      <c r="DF15" s="666"/>
      <c r="DG15" s="666"/>
      <c r="DH15" s="666"/>
      <c r="DI15" s="666"/>
      <c r="DJ15" s="666"/>
      <c r="DK15" s="666"/>
      <c r="DL15" s="666"/>
      <c r="DM15" s="666"/>
      <c r="DN15" s="666"/>
      <c r="DO15" s="666"/>
      <c r="DP15" s="667"/>
      <c r="DQ15" s="671">
        <v>3593109</v>
      </c>
      <c r="DR15" s="666"/>
      <c r="DS15" s="666"/>
      <c r="DT15" s="666"/>
      <c r="DU15" s="666"/>
      <c r="DV15" s="666"/>
      <c r="DW15" s="666"/>
      <c r="DX15" s="666"/>
      <c r="DY15" s="666"/>
      <c r="DZ15" s="666"/>
      <c r="EA15" s="666"/>
      <c r="EB15" s="666"/>
      <c r="EC15" s="706"/>
    </row>
    <row r="16" spans="2:143" ht="11.25" customHeight="1" x14ac:dyDescent="0.2">
      <c r="B16" s="662" t="s">
        <v>262</v>
      </c>
      <c r="C16" s="663"/>
      <c r="D16" s="663"/>
      <c r="E16" s="663"/>
      <c r="F16" s="663"/>
      <c r="G16" s="663"/>
      <c r="H16" s="663"/>
      <c r="I16" s="663"/>
      <c r="J16" s="663"/>
      <c r="K16" s="663"/>
      <c r="L16" s="663"/>
      <c r="M16" s="663"/>
      <c r="N16" s="663"/>
      <c r="O16" s="663"/>
      <c r="P16" s="663"/>
      <c r="Q16" s="664"/>
      <c r="R16" s="665">
        <v>39072</v>
      </c>
      <c r="S16" s="666"/>
      <c r="T16" s="666"/>
      <c r="U16" s="666"/>
      <c r="V16" s="666"/>
      <c r="W16" s="666"/>
      <c r="X16" s="666"/>
      <c r="Y16" s="667"/>
      <c r="Z16" s="692">
        <v>0.1</v>
      </c>
      <c r="AA16" s="692"/>
      <c r="AB16" s="692"/>
      <c r="AC16" s="692"/>
      <c r="AD16" s="693">
        <v>39072</v>
      </c>
      <c r="AE16" s="693"/>
      <c r="AF16" s="693"/>
      <c r="AG16" s="693"/>
      <c r="AH16" s="693"/>
      <c r="AI16" s="693"/>
      <c r="AJ16" s="693"/>
      <c r="AK16" s="693"/>
      <c r="AL16" s="668">
        <v>0.2</v>
      </c>
      <c r="AM16" s="669"/>
      <c r="AN16" s="669"/>
      <c r="AO16" s="694"/>
      <c r="AP16" s="662" t="s">
        <v>263</v>
      </c>
      <c r="AQ16" s="663"/>
      <c r="AR16" s="663"/>
      <c r="AS16" s="663"/>
      <c r="AT16" s="663"/>
      <c r="AU16" s="663"/>
      <c r="AV16" s="663"/>
      <c r="AW16" s="663"/>
      <c r="AX16" s="663"/>
      <c r="AY16" s="663"/>
      <c r="AZ16" s="663"/>
      <c r="BA16" s="663"/>
      <c r="BB16" s="663"/>
      <c r="BC16" s="663"/>
      <c r="BD16" s="663"/>
      <c r="BE16" s="663"/>
      <c r="BF16" s="664"/>
      <c r="BG16" s="665" t="s">
        <v>128</v>
      </c>
      <c r="BH16" s="666"/>
      <c r="BI16" s="666"/>
      <c r="BJ16" s="666"/>
      <c r="BK16" s="666"/>
      <c r="BL16" s="666"/>
      <c r="BM16" s="666"/>
      <c r="BN16" s="667"/>
      <c r="BO16" s="692" t="s">
        <v>128</v>
      </c>
      <c r="BP16" s="692"/>
      <c r="BQ16" s="692"/>
      <c r="BR16" s="692"/>
      <c r="BS16" s="693" t="s">
        <v>128</v>
      </c>
      <c r="BT16" s="693"/>
      <c r="BU16" s="693"/>
      <c r="BV16" s="693"/>
      <c r="BW16" s="693"/>
      <c r="BX16" s="693"/>
      <c r="BY16" s="693"/>
      <c r="BZ16" s="693"/>
      <c r="CA16" s="693"/>
      <c r="CB16" s="751"/>
      <c r="CD16" s="707" t="s">
        <v>264</v>
      </c>
      <c r="CE16" s="704"/>
      <c r="CF16" s="704"/>
      <c r="CG16" s="704"/>
      <c r="CH16" s="704"/>
      <c r="CI16" s="704"/>
      <c r="CJ16" s="704"/>
      <c r="CK16" s="704"/>
      <c r="CL16" s="704"/>
      <c r="CM16" s="704"/>
      <c r="CN16" s="704"/>
      <c r="CO16" s="704"/>
      <c r="CP16" s="704"/>
      <c r="CQ16" s="705"/>
      <c r="CR16" s="665" t="s">
        <v>128</v>
      </c>
      <c r="CS16" s="666"/>
      <c r="CT16" s="666"/>
      <c r="CU16" s="666"/>
      <c r="CV16" s="666"/>
      <c r="CW16" s="666"/>
      <c r="CX16" s="666"/>
      <c r="CY16" s="667"/>
      <c r="CZ16" s="692" t="s">
        <v>128</v>
      </c>
      <c r="DA16" s="692"/>
      <c r="DB16" s="692"/>
      <c r="DC16" s="692"/>
      <c r="DD16" s="671" t="s">
        <v>128</v>
      </c>
      <c r="DE16" s="666"/>
      <c r="DF16" s="666"/>
      <c r="DG16" s="666"/>
      <c r="DH16" s="666"/>
      <c r="DI16" s="666"/>
      <c r="DJ16" s="666"/>
      <c r="DK16" s="666"/>
      <c r="DL16" s="666"/>
      <c r="DM16" s="666"/>
      <c r="DN16" s="666"/>
      <c r="DO16" s="666"/>
      <c r="DP16" s="667"/>
      <c r="DQ16" s="671" t="s">
        <v>128</v>
      </c>
      <c r="DR16" s="666"/>
      <c r="DS16" s="666"/>
      <c r="DT16" s="666"/>
      <c r="DU16" s="666"/>
      <c r="DV16" s="666"/>
      <c r="DW16" s="666"/>
      <c r="DX16" s="666"/>
      <c r="DY16" s="666"/>
      <c r="DZ16" s="666"/>
      <c r="EA16" s="666"/>
      <c r="EB16" s="666"/>
      <c r="EC16" s="706"/>
    </row>
    <row r="17" spans="2:133" ht="11.25" customHeight="1" x14ac:dyDescent="0.2">
      <c r="B17" s="662" t="s">
        <v>265</v>
      </c>
      <c r="C17" s="663"/>
      <c r="D17" s="663"/>
      <c r="E17" s="663"/>
      <c r="F17" s="663"/>
      <c r="G17" s="663"/>
      <c r="H17" s="663"/>
      <c r="I17" s="663"/>
      <c r="J17" s="663"/>
      <c r="K17" s="663"/>
      <c r="L17" s="663"/>
      <c r="M17" s="663"/>
      <c r="N17" s="663"/>
      <c r="O17" s="663"/>
      <c r="P17" s="663"/>
      <c r="Q17" s="664"/>
      <c r="R17" s="665">
        <v>278931</v>
      </c>
      <c r="S17" s="666"/>
      <c r="T17" s="666"/>
      <c r="U17" s="666"/>
      <c r="V17" s="666"/>
      <c r="W17" s="666"/>
      <c r="X17" s="666"/>
      <c r="Y17" s="667"/>
      <c r="Z17" s="692">
        <v>0.5</v>
      </c>
      <c r="AA17" s="692"/>
      <c r="AB17" s="692"/>
      <c r="AC17" s="692"/>
      <c r="AD17" s="693">
        <v>278931</v>
      </c>
      <c r="AE17" s="693"/>
      <c r="AF17" s="693"/>
      <c r="AG17" s="693"/>
      <c r="AH17" s="693"/>
      <c r="AI17" s="693"/>
      <c r="AJ17" s="693"/>
      <c r="AK17" s="693"/>
      <c r="AL17" s="668">
        <v>1.2</v>
      </c>
      <c r="AM17" s="669"/>
      <c r="AN17" s="669"/>
      <c r="AO17" s="694"/>
      <c r="AP17" s="662" t="s">
        <v>266</v>
      </c>
      <c r="AQ17" s="663"/>
      <c r="AR17" s="663"/>
      <c r="AS17" s="663"/>
      <c r="AT17" s="663"/>
      <c r="AU17" s="663"/>
      <c r="AV17" s="663"/>
      <c r="AW17" s="663"/>
      <c r="AX17" s="663"/>
      <c r="AY17" s="663"/>
      <c r="AZ17" s="663"/>
      <c r="BA17" s="663"/>
      <c r="BB17" s="663"/>
      <c r="BC17" s="663"/>
      <c r="BD17" s="663"/>
      <c r="BE17" s="663"/>
      <c r="BF17" s="664"/>
      <c r="BG17" s="665" t="s">
        <v>128</v>
      </c>
      <c r="BH17" s="666"/>
      <c r="BI17" s="666"/>
      <c r="BJ17" s="666"/>
      <c r="BK17" s="666"/>
      <c r="BL17" s="666"/>
      <c r="BM17" s="666"/>
      <c r="BN17" s="667"/>
      <c r="BO17" s="692" t="s">
        <v>128</v>
      </c>
      <c r="BP17" s="692"/>
      <c r="BQ17" s="692"/>
      <c r="BR17" s="692"/>
      <c r="BS17" s="693" t="s">
        <v>128</v>
      </c>
      <c r="BT17" s="693"/>
      <c r="BU17" s="693"/>
      <c r="BV17" s="693"/>
      <c r="BW17" s="693"/>
      <c r="BX17" s="693"/>
      <c r="BY17" s="693"/>
      <c r="BZ17" s="693"/>
      <c r="CA17" s="693"/>
      <c r="CB17" s="751"/>
      <c r="CD17" s="707" t="s">
        <v>267</v>
      </c>
      <c r="CE17" s="704"/>
      <c r="CF17" s="704"/>
      <c r="CG17" s="704"/>
      <c r="CH17" s="704"/>
      <c r="CI17" s="704"/>
      <c r="CJ17" s="704"/>
      <c r="CK17" s="704"/>
      <c r="CL17" s="704"/>
      <c r="CM17" s="704"/>
      <c r="CN17" s="704"/>
      <c r="CO17" s="704"/>
      <c r="CP17" s="704"/>
      <c r="CQ17" s="705"/>
      <c r="CR17" s="665">
        <v>1960549</v>
      </c>
      <c r="CS17" s="666"/>
      <c r="CT17" s="666"/>
      <c r="CU17" s="666"/>
      <c r="CV17" s="666"/>
      <c r="CW17" s="666"/>
      <c r="CX17" s="666"/>
      <c r="CY17" s="667"/>
      <c r="CZ17" s="692">
        <v>4</v>
      </c>
      <c r="DA17" s="692"/>
      <c r="DB17" s="692"/>
      <c r="DC17" s="692"/>
      <c r="DD17" s="671" t="s">
        <v>128</v>
      </c>
      <c r="DE17" s="666"/>
      <c r="DF17" s="666"/>
      <c r="DG17" s="666"/>
      <c r="DH17" s="666"/>
      <c r="DI17" s="666"/>
      <c r="DJ17" s="666"/>
      <c r="DK17" s="666"/>
      <c r="DL17" s="666"/>
      <c r="DM17" s="666"/>
      <c r="DN17" s="666"/>
      <c r="DO17" s="666"/>
      <c r="DP17" s="667"/>
      <c r="DQ17" s="671">
        <v>1960549</v>
      </c>
      <c r="DR17" s="666"/>
      <c r="DS17" s="666"/>
      <c r="DT17" s="666"/>
      <c r="DU17" s="666"/>
      <c r="DV17" s="666"/>
      <c r="DW17" s="666"/>
      <c r="DX17" s="666"/>
      <c r="DY17" s="666"/>
      <c r="DZ17" s="666"/>
      <c r="EA17" s="666"/>
      <c r="EB17" s="666"/>
      <c r="EC17" s="706"/>
    </row>
    <row r="18" spans="2:133" ht="11.25" customHeight="1" x14ac:dyDescent="0.2">
      <c r="B18" s="662" t="s">
        <v>268</v>
      </c>
      <c r="C18" s="663"/>
      <c r="D18" s="663"/>
      <c r="E18" s="663"/>
      <c r="F18" s="663"/>
      <c r="G18" s="663"/>
      <c r="H18" s="663"/>
      <c r="I18" s="663"/>
      <c r="J18" s="663"/>
      <c r="K18" s="663"/>
      <c r="L18" s="663"/>
      <c r="M18" s="663"/>
      <c r="N18" s="663"/>
      <c r="O18" s="663"/>
      <c r="P18" s="663"/>
      <c r="Q18" s="664"/>
      <c r="R18" s="665">
        <v>211019</v>
      </c>
      <c r="S18" s="666"/>
      <c r="T18" s="666"/>
      <c r="U18" s="666"/>
      <c r="V18" s="666"/>
      <c r="W18" s="666"/>
      <c r="X18" s="666"/>
      <c r="Y18" s="667"/>
      <c r="Z18" s="692">
        <v>0.4</v>
      </c>
      <c r="AA18" s="692"/>
      <c r="AB18" s="692"/>
      <c r="AC18" s="692"/>
      <c r="AD18" s="693">
        <v>204319</v>
      </c>
      <c r="AE18" s="693"/>
      <c r="AF18" s="693"/>
      <c r="AG18" s="693"/>
      <c r="AH18" s="693"/>
      <c r="AI18" s="693"/>
      <c r="AJ18" s="693"/>
      <c r="AK18" s="693"/>
      <c r="AL18" s="668">
        <v>0.89999997615814209</v>
      </c>
      <c r="AM18" s="669"/>
      <c r="AN18" s="669"/>
      <c r="AO18" s="694"/>
      <c r="AP18" s="662" t="s">
        <v>269</v>
      </c>
      <c r="AQ18" s="663"/>
      <c r="AR18" s="663"/>
      <c r="AS18" s="663"/>
      <c r="AT18" s="663"/>
      <c r="AU18" s="663"/>
      <c r="AV18" s="663"/>
      <c r="AW18" s="663"/>
      <c r="AX18" s="663"/>
      <c r="AY18" s="663"/>
      <c r="AZ18" s="663"/>
      <c r="BA18" s="663"/>
      <c r="BB18" s="663"/>
      <c r="BC18" s="663"/>
      <c r="BD18" s="663"/>
      <c r="BE18" s="663"/>
      <c r="BF18" s="664"/>
      <c r="BG18" s="665" t="s">
        <v>128</v>
      </c>
      <c r="BH18" s="666"/>
      <c r="BI18" s="666"/>
      <c r="BJ18" s="666"/>
      <c r="BK18" s="666"/>
      <c r="BL18" s="666"/>
      <c r="BM18" s="666"/>
      <c r="BN18" s="667"/>
      <c r="BO18" s="692" t="s">
        <v>128</v>
      </c>
      <c r="BP18" s="692"/>
      <c r="BQ18" s="692"/>
      <c r="BR18" s="692"/>
      <c r="BS18" s="693" t="s">
        <v>128</v>
      </c>
      <c r="BT18" s="693"/>
      <c r="BU18" s="693"/>
      <c r="BV18" s="693"/>
      <c r="BW18" s="693"/>
      <c r="BX18" s="693"/>
      <c r="BY18" s="693"/>
      <c r="BZ18" s="693"/>
      <c r="CA18" s="693"/>
      <c r="CB18" s="751"/>
      <c r="CD18" s="707" t="s">
        <v>270</v>
      </c>
      <c r="CE18" s="704"/>
      <c r="CF18" s="704"/>
      <c r="CG18" s="704"/>
      <c r="CH18" s="704"/>
      <c r="CI18" s="704"/>
      <c r="CJ18" s="704"/>
      <c r="CK18" s="704"/>
      <c r="CL18" s="704"/>
      <c r="CM18" s="704"/>
      <c r="CN18" s="704"/>
      <c r="CO18" s="704"/>
      <c r="CP18" s="704"/>
      <c r="CQ18" s="705"/>
      <c r="CR18" s="665" t="s">
        <v>128</v>
      </c>
      <c r="CS18" s="666"/>
      <c r="CT18" s="666"/>
      <c r="CU18" s="666"/>
      <c r="CV18" s="666"/>
      <c r="CW18" s="666"/>
      <c r="CX18" s="666"/>
      <c r="CY18" s="667"/>
      <c r="CZ18" s="692" t="s">
        <v>128</v>
      </c>
      <c r="DA18" s="692"/>
      <c r="DB18" s="692"/>
      <c r="DC18" s="692"/>
      <c r="DD18" s="671" t="s">
        <v>128</v>
      </c>
      <c r="DE18" s="666"/>
      <c r="DF18" s="666"/>
      <c r="DG18" s="666"/>
      <c r="DH18" s="666"/>
      <c r="DI18" s="666"/>
      <c r="DJ18" s="666"/>
      <c r="DK18" s="666"/>
      <c r="DL18" s="666"/>
      <c r="DM18" s="666"/>
      <c r="DN18" s="666"/>
      <c r="DO18" s="666"/>
      <c r="DP18" s="667"/>
      <c r="DQ18" s="671" t="s">
        <v>128</v>
      </c>
      <c r="DR18" s="666"/>
      <c r="DS18" s="666"/>
      <c r="DT18" s="666"/>
      <c r="DU18" s="666"/>
      <c r="DV18" s="666"/>
      <c r="DW18" s="666"/>
      <c r="DX18" s="666"/>
      <c r="DY18" s="666"/>
      <c r="DZ18" s="666"/>
      <c r="EA18" s="666"/>
      <c r="EB18" s="666"/>
      <c r="EC18" s="706"/>
    </row>
    <row r="19" spans="2:133" ht="11.25" customHeight="1" x14ac:dyDescent="0.2">
      <c r="B19" s="662" t="s">
        <v>271</v>
      </c>
      <c r="C19" s="663"/>
      <c r="D19" s="663"/>
      <c r="E19" s="663"/>
      <c r="F19" s="663"/>
      <c r="G19" s="663"/>
      <c r="H19" s="663"/>
      <c r="I19" s="663"/>
      <c r="J19" s="663"/>
      <c r="K19" s="663"/>
      <c r="L19" s="663"/>
      <c r="M19" s="663"/>
      <c r="N19" s="663"/>
      <c r="O19" s="663"/>
      <c r="P19" s="663"/>
      <c r="Q19" s="664"/>
      <c r="R19" s="665">
        <v>123331</v>
      </c>
      <c r="S19" s="666"/>
      <c r="T19" s="666"/>
      <c r="U19" s="666"/>
      <c r="V19" s="666"/>
      <c r="W19" s="666"/>
      <c r="X19" s="666"/>
      <c r="Y19" s="667"/>
      <c r="Z19" s="692">
        <v>0.2</v>
      </c>
      <c r="AA19" s="692"/>
      <c r="AB19" s="692"/>
      <c r="AC19" s="692"/>
      <c r="AD19" s="693">
        <v>123331</v>
      </c>
      <c r="AE19" s="693"/>
      <c r="AF19" s="693"/>
      <c r="AG19" s="693"/>
      <c r="AH19" s="693"/>
      <c r="AI19" s="693"/>
      <c r="AJ19" s="693"/>
      <c r="AK19" s="693"/>
      <c r="AL19" s="668">
        <v>0.5</v>
      </c>
      <c r="AM19" s="669"/>
      <c r="AN19" s="669"/>
      <c r="AO19" s="694"/>
      <c r="AP19" s="662" t="s">
        <v>272</v>
      </c>
      <c r="AQ19" s="663"/>
      <c r="AR19" s="663"/>
      <c r="AS19" s="663"/>
      <c r="AT19" s="663"/>
      <c r="AU19" s="663"/>
      <c r="AV19" s="663"/>
      <c r="AW19" s="663"/>
      <c r="AX19" s="663"/>
      <c r="AY19" s="663"/>
      <c r="AZ19" s="663"/>
      <c r="BA19" s="663"/>
      <c r="BB19" s="663"/>
      <c r="BC19" s="663"/>
      <c r="BD19" s="663"/>
      <c r="BE19" s="663"/>
      <c r="BF19" s="664"/>
      <c r="BG19" s="665">
        <v>1518017</v>
      </c>
      <c r="BH19" s="666"/>
      <c r="BI19" s="666"/>
      <c r="BJ19" s="666"/>
      <c r="BK19" s="666"/>
      <c r="BL19" s="666"/>
      <c r="BM19" s="666"/>
      <c r="BN19" s="667"/>
      <c r="BO19" s="692">
        <v>7.3</v>
      </c>
      <c r="BP19" s="692"/>
      <c r="BQ19" s="692"/>
      <c r="BR19" s="692"/>
      <c r="BS19" s="693" t="s">
        <v>128</v>
      </c>
      <c r="BT19" s="693"/>
      <c r="BU19" s="693"/>
      <c r="BV19" s="693"/>
      <c r="BW19" s="693"/>
      <c r="BX19" s="693"/>
      <c r="BY19" s="693"/>
      <c r="BZ19" s="693"/>
      <c r="CA19" s="693"/>
      <c r="CB19" s="751"/>
      <c r="CD19" s="707" t="s">
        <v>273</v>
      </c>
      <c r="CE19" s="704"/>
      <c r="CF19" s="704"/>
      <c r="CG19" s="704"/>
      <c r="CH19" s="704"/>
      <c r="CI19" s="704"/>
      <c r="CJ19" s="704"/>
      <c r="CK19" s="704"/>
      <c r="CL19" s="704"/>
      <c r="CM19" s="704"/>
      <c r="CN19" s="704"/>
      <c r="CO19" s="704"/>
      <c r="CP19" s="704"/>
      <c r="CQ19" s="705"/>
      <c r="CR19" s="665" t="s">
        <v>128</v>
      </c>
      <c r="CS19" s="666"/>
      <c r="CT19" s="666"/>
      <c r="CU19" s="666"/>
      <c r="CV19" s="666"/>
      <c r="CW19" s="666"/>
      <c r="CX19" s="666"/>
      <c r="CY19" s="667"/>
      <c r="CZ19" s="692" t="s">
        <v>128</v>
      </c>
      <c r="DA19" s="692"/>
      <c r="DB19" s="692"/>
      <c r="DC19" s="692"/>
      <c r="DD19" s="671" t="s">
        <v>128</v>
      </c>
      <c r="DE19" s="666"/>
      <c r="DF19" s="666"/>
      <c r="DG19" s="666"/>
      <c r="DH19" s="666"/>
      <c r="DI19" s="666"/>
      <c r="DJ19" s="666"/>
      <c r="DK19" s="666"/>
      <c r="DL19" s="666"/>
      <c r="DM19" s="666"/>
      <c r="DN19" s="666"/>
      <c r="DO19" s="666"/>
      <c r="DP19" s="667"/>
      <c r="DQ19" s="671" t="s">
        <v>128</v>
      </c>
      <c r="DR19" s="666"/>
      <c r="DS19" s="666"/>
      <c r="DT19" s="666"/>
      <c r="DU19" s="666"/>
      <c r="DV19" s="666"/>
      <c r="DW19" s="666"/>
      <c r="DX19" s="666"/>
      <c r="DY19" s="666"/>
      <c r="DZ19" s="666"/>
      <c r="EA19" s="666"/>
      <c r="EB19" s="666"/>
      <c r="EC19" s="706"/>
    </row>
    <row r="20" spans="2:133" ht="11.25" customHeight="1" x14ac:dyDescent="0.2">
      <c r="B20" s="662" t="s">
        <v>274</v>
      </c>
      <c r="C20" s="663"/>
      <c r="D20" s="663"/>
      <c r="E20" s="663"/>
      <c r="F20" s="663"/>
      <c r="G20" s="663"/>
      <c r="H20" s="663"/>
      <c r="I20" s="663"/>
      <c r="J20" s="663"/>
      <c r="K20" s="663"/>
      <c r="L20" s="663"/>
      <c r="M20" s="663"/>
      <c r="N20" s="663"/>
      <c r="O20" s="663"/>
      <c r="P20" s="663"/>
      <c r="Q20" s="664"/>
      <c r="R20" s="665">
        <v>11029</v>
      </c>
      <c r="S20" s="666"/>
      <c r="T20" s="666"/>
      <c r="U20" s="666"/>
      <c r="V20" s="666"/>
      <c r="W20" s="666"/>
      <c r="X20" s="666"/>
      <c r="Y20" s="667"/>
      <c r="Z20" s="692">
        <v>0</v>
      </c>
      <c r="AA20" s="692"/>
      <c r="AB20" s="692"/>
      <c r="AC20" s="692"/>
      <c r="AD20" s="693">
        <v>11029</v>
      </c>
      <c r="AE20" s="693"/>
      <c r="AF20" s="693"/>
      <c r="AG20" s="693"/>
      <c r="AH20" s="693"/>
      <c r="AI20" s="693"/>
      <c r="AJ20" s="693"/>
      <c r="AK20" s="693"/>
      <c r="AL20" s="668">
        <v>0</v>
      </c>
      <c r="AM20" s="669"/>
      <c r="AN20" s="669"/>
      <c r="AO20" s="694"/>
      <c r="AP20" s="662" t="s">
        <v>275</v>
      </c>
      <c r="AQ20" s="663"/>
      <c r="AR20" s="663"/>
      <c r="AS20" s="663"/>
      <c r="AT20" s="663"/>
      <c r="AU20" s="663"/>
      <c r="AV20" s="663"/>
      <c r="AW20" s="663"/>
      <c r="AX20" s="663"/>
      <c r="AY20" s="663"/>
      <c r="AZ20" s="663"/>
      <c r="BA20" s="663"/>
      <c r="BB20" s="663"/>
      <c r="BC20" s="663"/>
      <c r="BD20" s="663"/>
      <c r="BE20" s="663"/>
      <c r="BF20" s="664"/>
      <c r="BG20" s="665">
        <v>1518017</v>
      </c>
      <c r="BH20" s="666"/>
      <c r="BI20" s="666"/>
      <c r="BJ20" s="666"/>
      <c r="BK20" s="666"/>
      <c r="BL20" s="666"/>
      <c r="BM20" s="666"/>
      <c r="BN20" s="667"/>
      <c r="BO20" s="692">
        <v>7.3</v>
      </c>
      <c r="BP20" s="692"/>
      <c r="BQ20" s="692"/>
      <c r="BR20" s="692"/>
      <c r="BS20" s="693" t="s">
        <v>128</v>
      </c>
      <c r="BT20" s="693"/>
      <c r="BU20" s="693"/>
      <c r="BV20" s="693"/>
      <c r="BW20" s="693"/>
      <c r="BX20" s="693"/>
      <c r="BY20" s="693"/>
      <c r="BZ20" s="693"/>
      <c r="CA20" s="693"/>
      <c r="CB20" s="751"/>
      <c r="CD20" s="707" t="s">
        <v>276</v>
      </c>
      <c r="CE20" s="704"/>
      <c r="CF20" s="704"/>
      <c r="CG20" s="704"/>
      <c r="CH20" s="704"/>
      <c r="CI20" s="704"/>
      <c r="CJ20" s="704"/>
      <c r="CK20" s="704"/>
      <c r="CL20" s="704"/>
      <c r="CM20" s="704"/>
      <c r="CN20" s="704"/>
      <c r="CO20" s="704"/>
      <c r="CP20" s="704"/>
      <c r="CQ20" s="705"/>
      <c r="CR20" s="665">
        <v>49581461</v>
      </c>
      <c r="CS20" s="666"/>
      <c r="CT20" s="666"/>
      <c r="CU20" s="666"/>
      <c r="CV20" s="666"/>
      <c r="CW20" s="666"/>
      <c r="CX20" s="666"/>
      <c r="CY20" s="667"/>
      <c r="CZ20" s="692">
        <v>100</v>
      </c>
      <c r="DA20" s="692"/>
      <c r="DB20" s="692"/>
      <c r="DC20" s="692"/>
      <c r="DD20" s="671">
        <v>2603964</v>
      </c>
      <c r="DE20" s="666"/>
      <c r="DF20" s="666"/>
      <c r="DG20" s="666"/>
      <c r="DH20" s="666"/>
      <c r="DI20" s="666"/>
      <c r="DJ20" s="666"/>
      <c r="DK20" s="666"/>
      <c r="DL20" s="666"/>
      <c r="DM20" s="666"/>
      <c r="DN20" s="666"/>
      <c r="DO20" s="666"/>
      <c r="DP20" s="667"/>
      <c r="DQ20" s="671">
        <v>26985341</v>
      </c>
      <c r="DR20" s="666"/>
      <c r="DS20" s="666"/>
      <c r="DT20" s="666"/>
      <c r="DU20" s="666"/>
      <c r="DV20" s="666"/>
      <c r="DW20" s="666"/>
      <c r="DX20" s="666"/>
      <c r="DY20" s="666"/>
      <c r="DZ20" s="666"/>
      <c r="EA20" s="666"/>
      <c r="EB20" s="666"/>
      <c r="EC20" s="706"/>
    </row>
    <row r="21" spans="2:133" ht="11.25" customHeight="1" x14ac:dyDescent="0.2">
      <c r="B21" s="662" t="s">
        <v>277</v>
      </c>
      <c r="C21" s="663"/>
      <c r="D21" s="663"/>
      <c r="E21" s="663"/>
      <c r="F21" s="663"/>
      <c r="G21" s="663"/>
      <c r="H21" s="663"/>
      <c r="I21" s="663"/>
      <c r="J21" s="663"/>
      <c r="K21" s="663"/>
      <c r="L21" s="663"/>
      <c r="M21" s="663"/>
      <c r="N21" s="663"/>
      <c r="O21" s="663"/>
      <c r="P21" s="663"/>
      <c r="Q21" s="664"/>
      <c r="R21" s="665">
        <v>4119</v>
      </c>
      <c r="S21" s="666"/>
      <c r="T21" s="666"/>
      <c r="U21" s="666"/>
      <c r="V21" s="666"/>
      <c r="W21" s="666"/>
      <c r="X21" s="666"/>
      <c r="Y21" s="667"/>
      <c r="Z21" s="692">
        <v>0</v>
      </c>
      <c r="AA21" s="692"/>
      <c r="AB21" s="692"/>
      <c r="AC21" s="692"/>
      <c r="AD21" s="693">
        <v>4119</v>
      </c>
      <c r="AE21" s="693"/>
      <c r="AF21" s="693"/>
      <c r="AG21" s="693"/>
      <c r="AH21" s="693"/>
      <c r="AI21" s="693"/>
      <c r="AJ21" s="693"/>
      <c r="AK21" s="693"/>
      <c r="AL21" s="668">
        <v>0</v>
      </c>
      <c r="AM21" s="669"/>
      <c r="AN21" s="669"/>
      <c r="AO21" s="694"/>
      <c r="AP21" s="758" t="s">
        <v>278</v>
      </c>
      <c r="AQ21" s="765"/>
      <c r="AR21" s="765"/>
      <c r="AS21" s="765"/>
      <c r="AT21" s="765"/>
      <c r="AU21" s="765"/>
      <c r="AV21" s="765"/>
      <c r="AW21" s="765"/>
      <c r="AX21" s="765"/>
      <c r="AY21" s="765"/>
      <c r="AZ21" s="765"/>
      <c r="BA21" s="765"/>
      <c r="BB21" s="765"/>
      <c r="BC21" s="765"/>
      <c r="BD21" s="765"/>
      <c r="BE21" s="765"/>
      <c r="BF21" s="760"/>
      <c r="BG21" s="665" t="s">
        <v>128</v>
      </c>
      <c r="BH21" s="666"/>
      <c r="BI21" s="666"/>
      <c r="BJ21" s="666"/>
      <c r="BK21" s="666"/>
      <c r="BL21" s="666"/>
      <c r="BM21" s="666"/>
      <c r="BN21" s="667"/>
      <c r="BO21" s="692" t="s">
        <v>128</v>
      </c>
      <c r="BP21" s="692"/>
      <c r="BQ21" s="692"/>
      <c r="BR21" s="692"/>
      <c r="BS21" s="693" t="s">
        <v>128</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279</v>
      </c>
      <c r="C22" s="729"/>
      <c r="D22" s="729"/>
      <c r="E22" s="729"/>
      <c r="F22" s="729"/>
      <c r="G22" s="729"/>
      <c r="H22" s="729"/>
      <c r="I22" s="729"/>
      <c r="J22" s="729"/>
      <c r="K22" s="729"/>
      <c r="L22" s="729"/>
      <c r="M22" s="729"/>
      <c r="N22" s="729"/>
      <c r="O22" s="729"/>
      <c r="P22" s="729"/>
      <c r="Q22" s="730"/>
      <c r="R22" s="665">
        <v>72540</v>
      </c>
      <c r="S22" s="666"/>
      <c r="T22" s="666"/>
      <c r="U22" s="666"/>
      <c r="V22" s="666"/>
      <c r="W22" s="666"/>
      <c r="X22" s="666"/>
      <c r="Y22" s="667"/>
      <c r="Z22" s="692">
        <v>0.1</v>
      </c>
      <c r="AA22" s="692"/>
      <c r="AB22" s="692"/>
      <c r="AC22" s="692"/>
      <c r="AD22" s="693">
        <v>65840</v>
      </c>
      <c r="AE22" s="693"/>
      <c r="AF22" s="693"/>
      <c r="AG22" s="693"/>
      <c r="AH22" s="693"/>
      <c r="AI22" s="693"/>
      <c r="AJ22" s="693"/>
      <c r="AK22" s="693"/>
      <c r="AL22" s="668">
        <v>0.30000001192092896</v>
      </c>
      <c r="AM22" s="669"/>
      <c r="AN22" s="669"/>
      <c r="AO22" s="694"/>
      <c r="AP22" s="758" t="s">
        <v>280</v>
      </c>
      <c r="AQ22" s="765"/>
      <c r="AR22" s="765"/>
      <c r="AS22" s="765"/>
      <c r="AT22" s="765"/>
      <c r="AU22" s="765"/>
      <c r="AV22" s="765"/>
      <c r="AW22" s="765"/>
      <c r="AX22" s="765"/>
      <c r="AY22" s="765"/>
      <c r="AZ22" s="765"/>
      <c r="BA22" s="765"/>
      <c r="BB22" s="765"/>
      <c r="BC22" s="765"/>
      <c r="BD22" s="765"/>
      <c r="BE22" s="765"/>
      <c r="BF22" s="760"/>
      <c r="BG22" s="665" t="s">
        <v>128</v>
      </c>
      <c r="BH22" s="666"/>
      <c r="BI22" s="666"/>
      <c r="BJ22" s="666"/>
      <c r="BK22" s="666"/>
      <c r="BL22" s="666"/>
      <c r="BM22" s="666"/>
      <c r="BN22" s="667"/>
      <c r="BO22" s="692" t="s">
        <v>128</v>
      </c>
      <c r="BP22" s="692"/>
      <c r="BQ22" s="692"/>
      <c r="BR22" s="692"/>
      <c r="BS22" s="693" t="s">
        <v>128</v>
      </c>
      <c r="BT22" s="693"/>
      <c r="BU22" s="693"/>
      <c r="BV22" s="693"/>
      <c r="BW22" s="693"/>
      <c r="BX22" s="693"/>
      <c r="BY22" s="693"/>
      <c r="BZ22" s="693"/>
      <c r="CA22" s="693"/>
      <c r="CB22" s="751"/>
      <c r="CD22" s="767" t="s">
        <v>281</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282</v>
      </c>
      <c r="C23" s="663"/>
      <c r="D23" s="663"/>
      <c r="E23" s="663"/>
      <c r="F23" s="663"/>
      <c r="G23" s="663"/>
      <c r="H23" s="663"/>
      <c r="I23" s="663"/>
      <c r="J23" s="663"/>
      <c r="K23" s="663"/>
      <c r="L23" s="663"/>
      <c r="M23" s="663"/>
      <c r="N23" s="663"/>
      <c r="O23" s="663"/>
      <c r="P23" s="663"/>
      <c r="Q23" s="664"/>
      <c r="R23" s="665">
        <v>1073561</v>
      </c>
      <c r="S23" s="666"/>
      <c r="T23" s="666"/>
      <c r="U23" s="666"/>
      <c r="V23" s="666"/>
      <c r="W23" s="666"/>
      <c r="X23" s="666"/>
      <c r="Y23" s="667"/>
      <c r="Z23" s="692">
        <v>2</v>
      </c>
      <c r="AA23" s="692"/>
      <c r="AB23" s="692"/>
      <c r="AC23" s="692"/>
      <c r="AD23" s="693">
        <v>960733</v>
      </c>
      <c r="AE23" s="693"/>
      <c r="AF23" s="693"/>
      <c r="AG23" s="693"/>
      <c r="AH23" s="693"/>
      <c r="AI23" s="693"/>
      <c r="AJ23" s="693"/>
      <c r="AK23" s="693"/>
      <c r="AL23" s="668">
        <v>4</v>
      </c>
      <c r="AM23" s="669"/>
      <c r="AN23" s="669"/>
      <c r="AO23" s="694"/>
      <c r="AP23" s="758" t="s">
        <v>283</v>
      </c>
      <c r="AQ23" s="765"/>
      <c r="AR23" s="765"/>
      <c r="AS23" s="765"/>
      <c r="AT23" s="765"/>
      <c r="AU23" s="765"/>
      <c r="AV23" s="765"/>
      <c r="AW23" s="765"/>
      <c r="AX23" s="765"/>
      <c r="AY23" s="765"/>
      <c r="AZ23" s="765"/>
      <c r="BA23" s="765"/>
      <c r="BB23" s="765"/>
      <c r="BC23" s="765"/>
      <c r="BD23" s="765"/>
      <c r="BE23" s="765"/>
      <c r="BF23" s="760"/>
      <c r="BG23" s="665">
        <v>1518017</v>
      </c>
      <c r="BH23" s="666"/>
      <c r="BI23" s="666"/>
      <c r="BJ23" s="666"/>
      <c r="BK23" s="666"/>
      <c r="BL23" s="666"/>
      <c r="BM23" s="666"/>
      <c r="BN23" s="667"/>
      <c r="BO23" s="692">
        <v>7.3</v>
      </c>
      <c r="BP23" s="692"/>
      <c r="BQ23" s="692"/>
      <c r="BR23" s="692"/>
      <c r="BS23" s="693" t="s">
        <v>128</v>
      </c>
      <c r="BT23" s="693"/>
      <c r="BU23" s="693"/>
      <c r="BV23" s="693"/>
      <c r="BW23" s="693"/>
      <c r="BX23" s="693"/>
      <c r="BY23" s="693"/>
      <c r="BZ23" s="693"/>
      <c r="CA23" s="693"/>
      <c r="CB23" s="751"/>
      <c r="CD23" s="767" t="s">
        <v>223</v>
      </c>
      <c r="CE23" s="768"/>
      <c r="CF23" s="768"/>
      <c r="CG23" s="768"/>
      <c r="CH23" s="768"/>
      <c r="CI23" s="768"/>
      <c r="CJ23" s="768"/>
      <c r="CK23" s="768"/>
      <c r="CL23" s="768"/>
      <c r="CM23" s="768"/>
      <c r="CN23" s="768"/>
      <c r="CO23" s="768"/>
      <c r="CP23" s="768"/>
      <c r="CQ23" s="769"/>
      <c r="CR23" s="767" t="s">
        <v>284</v>
      </c>
      <c r="CS23" s="768"/>
      <c r="CT23" s="768"/>
      <c r="CU23" s="768"/>
      <c r="CV23" s="768"/>
      <c r="CW23" s="768"/>
      <c r="CX23" s="768"/>
      <c r="CY23" s="769"/>
      <c r="CZ23" s="767" t="s">
        <v>285</v>
      </c>
      <c r="DA23" s="768"/>
      <c r="DB23" s="768"/>
      <c r="DC23" s="769"/>
      <c r="DD23" s="767" t="s">
        <v>286</v>
      </c>
      <c r="DE23" s="768"/>
      <c r="DF23" s="768"/>
      <c r="DG23" s="768"/>
      <c r="DH23" s="768"/>
      <c r="DI23" s="768"/>
      <c r="DJ23" s="768"/>
      <c r="DK23" s="769"/>
      <c r="DL23" s="776" t="s">
        <v>287</v>
      </c>
      <c r="DM23" s="777"/>
      <c r="DN23" s="777"/>
      <c r="DO23" s="777"/>
      <c r="DP23" s="777"/>
      <c r="DQ23" s="777"/>
      <c r="DR23" s="777"/>
      <c r="DS23" s="777"/>
      <c r="DT23" s="777"/>
      <c r="DU23" s="777"/>
      <c r="DV23" s="778"/>
      <c r="DW23" s="767" t="s">
        <v>288</v>
      </c>
      <c r="DX23" s="768"/>
      <c r="DY23" s="768"/>
      <c r="DZ23" s="768"/>
      <c r="EA23" s="768"/>
      <c r="EB23" s="768"/>
      <c r="EC23" s="769"/>
    </row>
    <row r="24" spans="2:133" ht="11.25" customHeight="1" x14ac:dyDescent="0.2">
      <c r="B24" s="662" t="s">
        <v>289</v>
      </c>
      <c r="C24" s="663"/>
      <c r="D24" s="663"/>
      <c r="E24" s="663"/>
      <c r="F24" s="663"/>
      <c r="G24" s="663"/>
      <c r="H24" s="663"/>
      <c r="I24" s="663"/>
      <c r="J24" s="663"/>
      <c r="K24" s="663"/>
      <c r="L24" s="663"/>
      <c r="M24" s="663"/>
      <c r="N24" s="663"/>
      <c r="O24" s="663"/>
      <c r="P24" s="663"/>
      <c r="Q24" s="664"/>
      <c r="R24" s="665">
        <v>960733</v>
      </c>
      <c r="S24" s="666"/>
      <c r="T24" s="666"/>
      <c r="U24" s="666"/>
      <c r="V24" s="666"/>
      <c r="W24" s="666"/>
      <c r="X24" s="666"/>
      <c r="Y24" s="667"/>
      <c r="Z24" s="692">
        <v>1.8</v>
      </c>
      <c r="AA24" s="692"/>
      <c r="AB24" s="692"/>
      <c r="AC24" s="692"/>
      <c r="AD24" s="693">
        <v>960733</v>
      </c>
      <c r="AE24" s="693"/>
      <c r="AF24" s="693"/>
      <c r="AG24" s="693"/>
      <c r="AH24" s="693"/>
      <c r="AI24" s="693"/>
      <c r="AJ24" s="693"/>
      <c r="AK24" s="693"/>
      <c r="AL24" s="668">
        <v>4</v>
      </c>
      <c r="AM24" s="669"/>
      <c r="AN24" s="669"/>
      <c r="AO24" s="694"/>
      <c r="AP24" s="758" t="s">
        <v>290</v>
      </c>
      <c r="AQ24" s="765"/>
      <c r="AR24" s="765"/>
      <c r="AS24" s="765"/>
      <c r="AT24" s="765"/>
      <c r="AU24" s="765"/>
      <c r="AV24" s="765"/>
      <c r="AW24" s="765"/>
      <c r="AX24" s="765"/>
      <c r="AY24" s="765"/>
      <c r="AZ24" s="765"/>
      <c r="BA24" s="765"/>
      <c r="BB24" s="765"/>
      <c r="BC24" s="765"/>
      <c r="BD24" s="765"/>
      <c r="BE24" s="765"/>
      <c r="BF24" s="760"/>
      <c r="BG24" s="665" t="s">
        <v>128</v>
      </c>
      <c r="BH24" s="666"/>
      <c r="BI24" s="666"/>
      <c r="BJ24" s="666"/>
      <c r="BK24" s="666"/>
      <c r="BL24" s="666"/>
      <c r="BM24" s="666"/>
      <c r="BN24" s="667"/>
      <c r="BO24" s="692" t="s">
        <v>128</v>
      </c>
      <c r="BP24" s="692"/>
      <c r="BQ24" s="692"/>
      <c r="BR24" s="692"/>
      <c r="BS24" s="693" t="s">
        <v>128</v>
      </c>
      <c r="BT24" s="693"/>
      <c r="BU24" s="693"/>
      <c r="BV24" s="693"/>
      <c r="BW24" s="693"/>
      <c r="BX24" s="693"/>
      <c r="BY24" s="693"/>
      <c r="BZ24" s="693"/>
      <c r="CA24" s="693"/>
      <c r="CB24" s="751"/>
      <c r="CD24" s="721" t="s">
        <v>291</v>
      </c>
      <c r="CE24" s="722"/>
      <c r="CF24" s="722"/>
      <c r="CG24" s="722"/>
      <c r="CH24" s="722"/>
      <c r="CI24" s="722"/>
      <c r="CJ24" s="722"/>
      <c r="CK24" s="722"/>
      <c r="CL24" s="722"/>
      <c r="CM24" s="722"/>
      <c r="CN24" s="722"/>
      <c r="CO24" s="722"/>
      <c r="CP24" s="722"/>
      <c r="CQ24" s="723"/>
      <c r="CR24" s="718">
        <v>26145666</v>
      </c>
      <c r="CS24" s="719"/>
      <c r="CT24" s="719"/>
      <c r="CU24" s="719"/>
      <c r="CV24" s="719"/>
      <c r="CW24" s="719"/>
      <c r="CX24" s="719"/>
      <c r="CY24" s="762"/>
      <c r="CZ24" s="763">
        <v>52.7</v>
      </c>
      <c r="DA24" s="736"/>
      <c r="DB24" s="736"/>
      <c r="DC24" s="766"/>
      <c r="DD24" s="761">
        <v>10962960</v>
      </c>
      <c r="DE24" s="719"/>
      <c r="DF24" s="719"/>
      <c r="DG24" s="719"/>
      <c r="DH24" s="719"/>
      <c r="DI24" s="719"/>
      <c r="DJ24" s="719"/>
      <c r="DK24" s="762"/>
      <c r="DL24" s="761">
        <v>10888636</v>
      </c>
      <c r="DM24" s="719"/>
      <c r="DN24" s="719"/>
      <c r="DO24" s="719"/>
      <c r="DP24" s="719"/>
      <c r="DQ24" s="719"/>
      <c r="DR24" s="719"/>
      <c r="DS24" s="719"/>
      <c r="DT24" s="719"/>
      <c r="DU24" s="719"/>
      <c r="DV24" s="762"/>
      <c r="DW24" s="763">
        <v>43.8</v>
      </c>
      <c r="DX24" s="736"/>
      <c r="DY24" s="736"/>
      <c r="DZ24" s="736"/>
      <c r="EA24" s="736"/>
      <c r="EB24" s="736"/>
      <c r="EC24" s="764"/>
    </row>
    <row r="25" spans="2:133" ht="11.25" customHeight="1" x14ac:dyDescent="0.2">
      <c r="B25" s="662" t="s">
        <v>292</v>
      </c>
      <c r="C25" s="663"/>
      <c r="D25" s="663"/>
      <c r="E25" s="663"/>
      <c r="F25" s="663"/>
      <c r="G25" s="663"/>
      <c r="H25" s="663"/>
      <c r="I25" s="663"/>
      <c r="J25" s="663"/>
      <c r="K25" s="663"/>
      <c r="L25" s="663"/>
      <c r="M25" s="663"/>
      <c r="N25" s="663"/>
      <c r="O25" s="663"/>
      <c r="P25" s="663"/>
      <c r="Q25" s="664"/>
      <c r="R25" s="665">
        <v>112785</v>
      </c>
      <c r="S25" s="666"/>
      <c r="T25" s="666"/>
      <c r="U25" s="666"/>
      <c r="V25" s="666"/>
      <c r="W25" s="666"/>
      <c r="X25" s="666"/>
      <c r="Y25" s="667"/>
      <c r="Z25" s="692">
        <v>0.2</v>
      </c>
      <c r="AA25" s="692"/>
      <c r="AB25" s="692"/>
      <c r="AC25" s="692"/>
      <c r="AD25" s="693" t="s">
        <v>128</v>
      </c>
      <c r="AE25" s="693"/>
      <c r="AF25" s="693"/>
      <c r="AG25" s="693"/>
      <c r="AH25" s="693"/>
      <c r="AI25" s="693"/>
      <c r="AJ25" s="693"/>
      <c r="AK25" s="693"/>
      <c r="AL25" s="668" t="s">
        <v>128</v>
      </c>
      <c r="AM25" s="669"/>
      <c r="AN25" s="669"/>
      <c r="AO25" s="694"/>
      <c r="AP25" s="758" t="s">
        <v>293</v>
      </c>
      <c r="AQ25" s="765"/>
      <c r="AR25" s="765"/>
      <c r="AS25" s="765"/>
      <c r="AT25" s="765"/>
      <c r="AU25" s="765"/>
      <c r="AV25" s="765"/>
      <c r="AW25" s="765"/>
      <c r="AX25" s="765"/>
      <c r="AY25" s="765"/>
      <c r="AZ25" s="765"/>
      <c r="BA25" s="765"/>
      <c r="BB25" s="765"/>
      <c r="BC25" s="765"/>
      <c r="BD25" s="765"/>
      <c r="BE25" s="765"/>
      <c r="BF25" s="760"/>
      <c r="BG25" s="665" t="s">
        <v>128</v>
      </c>
      <c r="BH25" s="666"/>
      <c r="BI25" s="666"/>
      <c r="BJ25" s="666"/>
      <c r="BK25" s="666"/>
      <c r="BL25" s="666"/>
      <c r="BM25" s="666"/>
      <c r="BN25" s="667"/>
      <c r="BO25" s="692" t="s">
        <v>128</v>
      </c>
      <c r="BP25" s="692"/>
      <c r="BQ25" s="692"/>
      <c r="BR25" s="692"/>
      <c r="BS25" s="693" t="s">
        <v>128</v>
      </c>
      <c r="BT25" s="693"/>
      <c r="BU25" s="693"/>
      <c r="BV25" s="693"/>
      <c r="BW25" s="693"/>
      <c r="BX25" s="693"/>
      <c r="BY25" s="693"/>
      <c r="BZ25" s="693"/>
      <c r="CA25" s="693"/>
      <c r="CB25" s="751"/>
      <c r="CD25" s="707" t="s">
        <v>294</v>
      </c>
      <c r="CE25" s="704"/>
      <c r="CF25" s="704"/>
      <c r="CG25" s="704"/>
      <c r="CH25" s="704"/>
      <c r="CI25" s="704"/>
      <c r="CJ25" s="704"/>
      <c r="CK25" s="704"/>
      <c r="CL25" s="704"/>
      <c r="CM25" s="704"/>
      <c r="CN25" s="704"/>
      <c r="CO25" s="704"/>
      <c r="CP25" s="704"/>
      <c r="CQ25" s="705"/>
      <c r="CR25" s="665">
        <v>5856516</v>
      </c>
      <c r="CS25" s="676"/>
      <c r="CT25" s="676"/>
      <c r="CU25" s="676"/>
      <c r="CV25" s="676"/>
      <c r="CW25" s="676"/>
      <c r="CX25" s="676"/>
      <c r="CY25" s="677"/>
      <c r="CZ25" s="668">
        <v>11.8</v>
      </c>
      <c r="DA25" s="678"/>
      <c r="DB25" s="678"/>
      <c r="DC25" s="679"/>
      <c r="DD25" s="671">
        <v>5322695</v>
      </c>
      <c r="DE25" s="676"/>
      <c r="DF25" s="676"/>
      <c r="DG25" s="676"/>
      <c r="DH25" s="676"/>
      <c r="DI25" s="676"/>
      <c r="DJ25" s="676"/>
      <c r="DK25" s="677"/>
      <c r="DL25" s="671">
        <v>5276410</v>
      </c>
      <c r="DM25" s="676"/>
      <c r="DN25" s="676"/>
      <c r="DO25" s="676"/>
      <c r="DP25" s="676"/>
      <c r="DQ25" s="676"/>
      <c r="DR25" s="676"/>
      <c r="DS25" s="676"/>
      <c r="DT25" s="676"/>
      <c r="DU25" s="676"/>
      <c r="DV25" s="677"/>
      <c r="DW25" s="668">
        <v>21.2</v>
      </c>
      <c r="DX25" s="678"/>
      <c r="DY25" s="678"/>
      <c r="DZ25" s="678"/>
      <c r="EA25" s="678"/>
      <c r="EB25" s="678"/>
      <c r="EC25" s="699"/>
    </row>
    <row r="26" spans="2:133" ht="11.25" customHeight="1" x14ac:dyDescent="0.2">
      <c r="B26" s="662" t="s">
        <v>295</v>
      </c>
      <c r="C26" s="663"/>
      <c r="D26" s="663"/>
      <c r="E26" s="663"/>
      <c r="F26" s="663"/>
      <c r="G26" s="663"/>
      <c r="H26" s="663"/>
      <c r="I26" s="663"/>
      <c r="J26" s="663"/>
      <c r="K26" s="663"/>
      <c r="L26" s="663"/>
      <c r="M26" s="663"/>
      <c r="N26" s="663"/>
      <c r="O26" s="663"/>
      <c r="P26" s="663"/>
      <c r="Q26" s="664"/>
      <c r="R26" s="665">
        <v>43</v>
      </c>
      <c r="S26" s="666"/>
      <c r="T26" s="666"/>
      <c r="U26" s="666"/>
      <c r="V26" s="666"/>
      <c r="W26" s="666"/>
      <c r="X26" s="666"/>
      <c r="Y26" s="667"/>
      <c r="Z26" s="692">
        <v>0</v>
      </c>
      <c r="AA26" s="692"/>
      <c r="AB26" s="692"/>
      <c r="AC26" s="692"/>
      <c r="AD26" s="693" t="s">
        <v>128</v>
      </c>
      <c r="AE26" s="693"/>
      <c r="AF26" s="693"/>
      <c r="AG26" s="693"/>
      <c r="AH26" s="693"/>
      <c r="AI26" s="693"/>
      <c r="AJ26" s="693"/>
      <c r="AK26" s="693"/>
      <c r="AL26" s="668" t="s">
        <v>128</v>
      </c>
      <c r="AM26" s="669"/>
      <c r="AN26" s="669"/>
      <c r="AO26" s="694"/>
      <c r="AP26" s="758" t="s">
        <v>296</v>
      </c>
      <c r="AQ26" s="759"/>
      <c r="AR26" s="759"/>
      <c r="AS26" s="759"/>
      <c r="AT26" s="759"/>
      <c r="AU26" s="759"/>
      <c r="AV26" s="759"/>
      <c r="AW26" s="759"/>
      <c r="AX26" s="759"/>
      <c r="AY26" s="759"/>
      <c r="AZ26" s="759"/>
      <c r="BA26" s="759"/>
      <c r="BB26" s="759"/>
      <c r="BC26" s="759"/>
      <c r="BD26" s="759"/>
      <c r="BE26" s="759"/>
      <c r="BF26" s="760"/>
      <c r="BG26" s="665" t="s">
        <v>128</v>
      </c>
      <c r="BH26" s="666"/>
      <c r="BI26" s="666"/>
      <c r="BJ26" s="666"/>
      <c r="BK26" s="666"/>
      <c r="BL26" s="666"/>
      <c r="BM26" s="666"/>
      <c r="BN26" s="667"/>
      <c r="BO26" s="692" t="s">
        <v>128</v>
      </c>
      <c r="BP26" s="692"/>
      <c r="BQ26" s="692"/>
      <c r="BR26" s="692"/>
      <c r="BS26" s="693" t="s">
        <v>128</v>
      </c>
      <c r="BT26" s="693"/>
      <c r="BU26" s="693"/>
      <c r="BV26" s="693"/>
      <c r="BW26" s="693"/>
      <c r="BX26" s="693"/>
      <c r="BY26" s="693"/>
      <c r="BZ26" s="693"/>
      <c r="CA26" s="693"/>
      <c r="CB26" s="751"/>
      <c r="CD26" s="707" t="s">
        <v>297</v>
      </c>
      <c r="CE26" s="704"/>
      <c r="CF26" s="704"/>
      <c r="CG26" s="704"/>
      <c r="CH26" s="704"/>
      <c r="CI26" s="704"/>
      <c r="CJ26" s="704"/>
      <c r="CK26" s="704"/>
      <c r="CL26" s="704"/>
      <c r="CM26" s="704"/>
      <c r="CN26" s="704"/>
      <c r="CO26" s="704"/>
      <c r="CP26" s="704"/>
      <c r="CQ26" s="705"/>
      <c r="CR26" s="665">
        <v>3449337</v>
      </c>
      <c r="CS26" s="666"/>
      <c r="CT26" s="666"/>
      <c r="CU26" s="666"/>
      <c r="CV26" s="666"/>
      <c r="CW26" s="666"/>
      <c r="CX26" s="666"/>
      <c r="CY26" s="667"/>
      <c r="CZ26" s="668">
        <v>7</v>
      </c>
      <c r="DA26" s="678"/>
      <c r="DB26" s="678"/>
      <c r="DC26" s="679"/>
      <c r="DD26" s="671">
        <v>3108817</v>
      </c>
      <c r="DE26" s="666"/>
      <c r="DF26" s="666"/>
      <c r="DG26" s="666"/>
      <c r="DH26" s="666"/>
      <c r="DI26" s="666"/>
      <c r="DJ26" s="666"/>
      <c r="DK26" s="667"/>
      <c r="DL26" s="671" t="s">
        <v>128</v>
      </c>
      <c r="DM26" s="666"/>
      <c r="DN26" s="666"/>
      <c r="DO26" s="666"/>
      <c r="DP26" s="666"/>
      <c r="DQ26" s="666"/>
      <c r="DR26" s="666"/>
      <c r="DS26" s="666"/>
      <c r="DT26" s="666"/>
      <c r="DU26" s="666"/>
      <c r="DV26" s="667"/>
      <c r="DW26" s="668" t="s">
        <v>128</v>
      </c>
      <c r="DX26" s="678"/>
      <c r="DY26" s="678"/>
      <c r="DZ26" s="678"/>
      <c r="EA26" s="678"/>
      <c r="EB26" s="678"/>
      <c r="EC26" s="699"/>
    </row>
    <row r="27" spans="2:133" ht="11.25" customHeight="1" x14ac:dyDescent="0.2">
      <c r="B27" s="662" t="s">
        <v>298</v>
      </c>
      <c r="C27" s="663"/>
      <c r="D27" s="663"/>
      <c r="E27" s="663"/>
      <c r="F27" s="663"/>
      <c r="G27" s="663"/>
      <c r="H27" s="663"/>
      <c r="I27" s="663"/>
      <c r="J27" s="663"/>
      <c r="K27" s="663"/>
      <c r="L27" s="663"/>
      <c r="M27" s="663"/>
      <c r="N27" s="663"/>
      <c r="O27" s="663"/>
      <c r="P27" s="663"/>
      <c r="Q27" s="664"/>
      <c r="R27" s="665">
        <v>25484919</v>
      </c>
      <c r="S27" s="666"/>
      <c r="T27" s="666"/>
      <c r="U27" s="666"/>
      <c r="V27" s="666"/>
      <c r="W27" s="666"/>
      <c r="X27" s="666"/>
      <c r="Y27" s="667"/>
      <c r="Z27" s="692">
        <v>48.2</v>
      </c>
      <c r="AA27" s="692"/>
      <c r="AB27" s="692"/>
      <c r="AC27" s="692"/>
      <c r="AD27" s="693">
        <v>23847374</v>
      </c>
      <c r="AE27" s="693"/>
      <c r="AF27" s="693"/>
      <c r="AG27" s="693"/>
      <c r="AH27" s="693"/>
      <c r="AI27" s="693"/>
      <c r="AJ27" s="693"/>
      <c r="AK27" s="693"/>
      <c r="AL27" s="668">
        <v>99.5</v>
      </c>
      <c r="AM27" s="669"/>
      <c r="AN27" s="669"/>
      <c r="AO27" s="694"/>
      <c r="AP27" s="662" t="s">
        <v>299</v>
      </c>
      <c r="AQ27" s="663"/>
      <c r="AR27" s="663"/>
      <c r="AS27" s="663"/>
      <c r="AT27" s="663"/>
      <c r="AU27" s="663"/>
      <c r="AV27" s="663"/>
      <c r="AW27" s="663"/>
      <c r="AX27" s="663"/>
      <c r="AY27" s="663"/>
      <c r="AZ27" s="663"/>
      <c r="BA27" s="663"/>
      <c r="BB27" s="663"/>
      <c r="BC27" s="663"/>
      <c r="BD27" s="663"/>
      <c r="BE27" s="663"/>
      <c r="BF27" s="664"/>
      <c r="BG27" s="665">
        <v>20669603</v>
      </c>
      <c r="BH27" s="666"/>
      <c r="BI27" s="666"/>
      <c r="BJ27" s="666"/>
      <c r="BK27" s="666"/>
      <c r="BL27" s="666"/>
      <c r="BM27" s="666"/>
      <c r="BN27" s="667"/>
      <c r="BO27" s="692">
        <v>100</v>
      </c>
      <c r="BP27" s="692"/>
      <c r="BQ27" s="692"/>
      <c r="BR27" s="692"/>
      <c r="BS27" s="693">
        <v>505519</v>
      </c>
      <c r="BT27" s="693"/>
      <c r="BU27" s="693"/>
      <c r="BV27" s="693"/>
      <c r="BW27" s="693"/>
      <c r="BX27" s="693"/>
      <c r="BY27" s="693"/>
      <c r="BZ27" s="693"/>
      <c r="CA27" s="693"/>
      <c r="CB27" s="751"/>
      <c r="CD27" s="707" t="s">
        <v>300</v>
      </c>
      <c r="CE27" s="704"/>
      <c r="CF27" s="704"/>
      <c r="CG27" s="704"/>
      <c r="CH27" s="704"/>
      <c r="CI27" s="704"/>
      <c r="CJ27" s="704"/>
      <c r="CK27" s="704"/>
      <c r="CL27" s="704"/>
      <c r="CM27" s="704"/>
      <c r="CN27" s="704"/>
      <c r="CO27" s="704"/>
      <c r="CP27" s="704"/>
      <c r="CQ27" s="705"/>
      <c r="CR27" s="665">
        <v>18328601</v>
      </c>
      <c r="CS27" s="676"/>
      <c r="CT27" s="676"/>
      <c r="CU27" s="676"/>
      <c r="CV27" s="676"/>
      <c r="CW27" s="676"/>
      <c r="CX27" s="676"/>
      <c r="CY27" s="677"/>
      <c r="CZ27" s="668">
        <v>37</v>
      </c>
      <c r="DA27" s="678"/>
      <c r="DB27" s="678"/>
      <c r="DC27" s="679"/>
      <c r="DD27" s="671">
        <v>3679716</v>
      </c>
      <c r="DE27" s="676"/>
      <c r="DF27" s="676"/>
      <c r="DG27" s="676"/>
      <c r="DH27" s="676"/>
      <c r="DI27" s="676"/>
      <c r="DJ27" s="676"/>
      <c r="DK27" s="677"/>
      <c r="DL27" s="671">
        <v>3651677</v>
      </c>
      <c r="DM27" s="676"/>
      <c r="DN27" s="676"/>
      <c r="DO27" s="676"/>
      <c r="DP27" s="676"/>
      <c r="DQ27" s="676"/>
      <c r="DR27" s="676"/>
      <c r="DS27" s="676"/>
      <c r="DT27" s="676"/>
      <c r="DU27" s="676"/>
      <c r="DV27" s="677"/>
      <c r="DW27" s="668">
        <v>14.7</v>
      </c>
      <c r="DX27" s="678"/>
      <c r="DY27" s="678"/>
      <c r="DZ27" s="678"/>
      <c r="EA27" s="678"/>
      <c r="EB27" s="678"/>
      <c r="EC27" s="699"/>
    </row>
    <row r="28" spans="2:133" ht="11.25" customHeight="1" x14ac:dyDescent="0.2">
      <c r="B28" s="662" t="s">
        <v>301</v>
      </c>
      <c r="C28" s="663"/>
      <c r="D28" s="663"/>
      <c r="E28" s="663"/>
      <c r="F28" s="663"/>
      <c r="G28" s="663"/>
      <c r="H28" s="663"/>
      <c r="I28" s="663"/>
      <c r="J28" s="663"/>
      <c r="K28" s="663"/>
      <c r="L28" s="663"/>
      <c r="M28" s="663"/>
      <c r="N28" s="663"/>
      <c r="O28" s="663"/>
      <c r="P28" s="663"/>
      <c r="Q28" s="664"/>
      <c r="R28" s="665">
        <v>17356</v>
      </c>
      <c r="S28" s="666"/>
      <c r="T28" s="666"/>
      <c r="U28" s="666"/>
      <c r="V28" s="666"/>
      <c r="W28" s="666"/>
      <c r="X28" s="666"/>
      <c r="Y28" s="667"/>
      <c r="Z28" s="692">
        <v>0</v>
      </c>
      <c r="AA28" s="692"/>
      <c r="AB28" s="692"/>
      <c r="AC28" s="692"/>
      <c r="AD28" s="693">
        <v>17356</v>
      </c>
      <c r="AE28" s="693"/>
      <c r="AF28" s="693"/>
      <c r="AG28" s="693"/>
      <c r="AH28" s="693"/>
      <c r="AI28" s="693"/>
      <c r="AJ28" s="693"/>
      <c r="AK28" s="693"/>
      <c r="AL28" s="668">
        <v>0.1</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302</v>
      </c>
      <c r="CE28" s="704"/>
      <c r="CF28" s="704"/>
      <c r="CG28" s="704"/>
      <c r="CH28" s="704"/>
      <c r="CI28" s="704"/>
      <c r="CJ28" s="704"/>
      <c r="CK28" s="704"/>
      <c r="CL28" s="704"/>
      <c r="CM28" s="704"/>
      <c r="CN28" s="704"/>
      <c r="CO28" s="704"/>
      <c r="CP28" s="704"/>
      <c r="CQ28" s="705"/>
      <c r="CR28" s="665">
        <v>1960549</v>
      </c>
      <c r="CS28" s="666"/>
      <c r="CT28" s="666"/>
      <c r="CU28" s="666"/>
      <c r="CV28" s="666"/>
      <c r="CW28" s="666"/>
      <c r="CX28" s="666"/>
      <c r="CY28" s="667"/>
      <c r="CZ28" s="668">
        <v>4</v>
      </c>
      <c r="DA28" s="678"/>
      <c r="DB28" s="678"/>
      <c r="DC28" s="679"/>
      <c r="DD28" s="671">
        <v>1960549</v>
      </c>
      <c r="DE28" s="666"/>
      <c r="DF28" s="666"/>
      <c r="DG28" s="666"/>
      <c r="DH28" s="666"/>
      <c r="DI28" s="666"/>
      <c r="DJ28" s="666"/>
      <c r="DK28" s="667"/>
      <c r="DL28" s="671">
        <v>1960549</v>
      </c>
      <c r="DM28" s="666"/>
      <c r="DN28" s="666"/>
      <c r="DO28" s="666"/>
      <c r="DP28" s="666"/>
      <c r="DQ28" s="666"/>
      <c r="DR28" s="666"/>
      <c r="DS28" s="666"/>
      <c r="DT28" s="666"/>
      <c r="DU28" s="666"/>
      <c r="DV28" s="667"/>
      <c r="DW28" s="668">
        <v>7.9</v>
      </c>
      <c r="DX28" s="678"/>
      <c r="DY28" s="678"/>
      <c r="DZ28" s="678"/>
      <c r="EA28" s="678"/>
      <c r="EB28" s="678"/>
      <c r="EC28" s="699"/>
    </row>
    <row r="29" spans="2:133" ht="11.25" customHeight="1" x14ac:dyDescent="0.2">
      <c r="B29" s="662" t="s">
        <v>303</v>
      </c>
      <c r="C29" s="663"/>
      <c r="D29" s="663"/>
      <c r="E29" s="663"/>
      <c r="F29" s="663"/>
      <c r="G29" s="663"/>
      <c r="H29" s="663"/>
      <c r="I29" s="663"/>
      <c r="J29" s="663"/>
      <c r="K29" s="663"/>
      <c r="L29" s="663"/>
      <c r="M29" s="663"/>
      <c r="N29" s="663"/>
      <c r="O29" s="663"/>
      <c r="P29" s="663"/>
      <c r="Q29" s="664"/>
      <c r="R29" s="665">
        <v>266354</v>
      </c>
      <c r="S29" s="666"/>
      <c r="T29" s="666"/>
      <c r="U29" s="666"/>
      <c r="V29" s="666"/>
      <c r="W29" s="666"/>
      <c r="X29" s="666"/>
      <c r="Y29" s="667"/>
      <c r="Z29" s="692">
        <v>0.5</v>
      </c>
      <c r="AA29" s="692"/>
      <c r="AB29" s="692"/>
      <c r="AC29" s="692"/>
      <c r="AD29" s="693" t="s">
        <v>128</v>
      </c>
      <c r="AE29" s="693"/>
      <c r="AF29" s="693"/>
      <c r="AG29" s="693"/>
      <c r="AH29" s="693"/>
      <c r="AI29" s="693"/>
      <c r="AJ29" s="693"/>
      <c r="AK29" s="693"/>
      <c r="AL29" s="668" t="s">
        <v>128</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304</v>
      </c>
      <c r="CE29" s="753"/>
      <c r="CF29" s="707" t="s">
        <v>70</v>
      </c>
      <c r="CG29" s="704"/>
      <c r="CH29" s="704"/>
      <c r="CI29" s="704"/>
      <c r="CJ29" s="704"/>
      <c r="CK29" s="704"/>
      <c r="CL29" s="704"/>
      <c r="CM29" s="704"/>
      <c r="CN29" s="704"/>
      <c r="CO29" s="704"/>
      <c r="CP29" s="704"/>
      <c r="CQ29" s="705"/>
      <c r="CR29" s="665">
        <v>1960548</v>
      </c>
      <c r="CS29" s="676"/>
      <c r="CT29" s="676"/>
      <c r="CU29" s="676"/>
      <c r="CV29" s="676"/>
      <c r="CW29" s="676"/>
      <c r="CX29" s="676"/>
      <c r="CY29" s="677"/>
      <c r="CZ29" s="668">
        <v>4</v>
      </c>
      <c r="DA29" s="678"/>
      <c r="DB29" s="678"/>
      <c r="DC29" s="679"/>
      <c r="DD29" s="671">
        <v>1960548</v>
      </c>
      <c r="DE29" s="676"/>
      <c r="DF29" s="676"/>
      <c r="DG29" s="676"/>
      <c r="DH29" s="676"/>
      <c r="DI29" s="676"/>
      <c r="DJ29" s="676"/>
      <c r="DK29" s="677"/>
      <c r="DL29" s="671">
        <v>1960548</v>
      </c>
      <c r="DM29" s="676"/>
      <c r="DN29" s="676"/>
      <c r="DO29" s="676"/>
      <c r="DP29" s="676"/>
      <c r="DQ29" s="676"/>
      <c r="DR29" s="676"/>
      <c r="DS29" s="676"/>
      <c r="DT29" s="676"/>
      <c r="DU29" s="676"/>
      <c r="DV29" s="677"/>
      <c r="DW29" s="668">
        <v>7.9</v>
      </c>
      <c r="DX29" s="678"/>
      <c r="DY29" s="678"/>
      <c r="DZ29" s="678"/>
      <c r="EA29" s="678"/>
      <c r="EB29" s="678"/>
      <c r="EC29" s="699"/>
    </row>
    <row r="30" spans="2:133" ht="11.25" customHeight="1" x14ac:dyDescent="0.2">
      <c r="B30" s="662" t="s">
        <v>305</v>
      </c>
      <c r="C30" s="663"/>
      <c r="D30" s="663"/>
      <c r="E30" s="663"/>
      <c r="F30" s="663"/>
      <c r="G30" s="663"/>
      <c r="H30" s="663"/>
      <c r="I30" s="663"/>
      <c r="J30" s="663"/>
      <c r="K30" s="663"/>
      <c r="L30" s="663"/>
      <c r="M30" s="663"/>
      <c r="N30" s="663"/>
      <c r="O30" s="663"/>
      <c r="P30" s="663"/>
      <c r="Q30" s="664"/>
      <c r="R30" s="665">
        <v>371708</v>
      </c>
      <c r="S30" s="666"/>
      <c r="T30" s="666"/>
      <c r="U30" s="666"/>
      <c r="V30" s="666"/>
      <c r="W30" s="666"/>
      <c r="X30" s="666"/>
      <c r="Y30" s="667"/>
      <c r="Z30" s="692">
        <v>0.7</v>
      </c>
      <c r="AA30" s="692"/>
      <c r="AB30" s="692"/>
      <c r="AC30" s="692"/>
      <c r="AD30" s="693">
        <v>80696</v>
      </c>
      <c r="AE30" s="693"/>
      <c r="AF30" s="693"/>
      <c r="AG30" s="693"/>
      <c r="AH30" s="693"/>
      <c r="AI30" s="693"/>
      <c r="AJ30" s="693"/>
      <c r="AK30" s="693"/>
      <c r="AL30" s="668">
        <v>0.3</v>
      </c>
      <c r="AM30" s="669"/>
      <c r="AN30" s="669"/>
      <c r="AO30" s="694"/>
      <c r="AP30" s="724" t="s">
        <v>223</v>
      </c>
      <c r="AQ30" s="725"/>
      <c r="AR30" s="725"/>
      <c r="AS30" s="725"/>
      <c r="AT30" s="725"/>
      <c r="AU30" s="725"/>
      <c r="AV30" s="725"/>
      <c r="AW30" s="725"/>
      <c r="AX30" s="725"/>
      <c r="AY30" s="725"/>
      <c r="AZ30" s="725"/>
      <c r="BA30" s="725"/>
      <c r="BB30" s="725"/>
      <c r="BC30" s="725"/>
      <c r="BD30" s="725"/>
      <c r="BE30" s="725"/>
      <c r="BF30" s="726"/>
      <c r="BG30" s="724" t="s">
        <v>306</v>
      </c>
      <c r="BH30" s="749"/>
      <c r="BI30" s="749"/>
      <c r="BJ30" s="749"/>
      <c r="BK30" s="749"/>
      <c r="BL30" s="749"/>
      <c r="BM30" s="749"/>
      <c r="BN30" s="749"/>
      <c r="BO30" s="749"/>
      <c r="BP30" s="749"/>
      <c r="BQ30" s="750"/>
      <c r="BR30" s="724" t="s">
        <v>307</v>
      </c>
      <c r="BS30" s="749"/>
      <c r="BT30" s="749"/>
      <c r="BU30" s="749"/>
      <c r="BV30" s="749"/>
      <c r="BW30" s="749"/>
      <c r="BX30" s="749"/>
      <c r="BY30" s="749"/>
      <c r="BZ30" s="749"/>
      <c r="CA30" s="749"/>
      <c r="CB30" s="750"/>
      <c r="CD30" s="754"/>
      <c r="CE30" s="755"/>
      <c r="CF30" s="707" t="s">
        <v>308</v>
      </c>
      <c r="CG30" s="704"/>
      <c r="CH30" s="704"/>
      <c r="CI30" s="704"/>
      <c r="CJ30" s="704"/>
      <c r="CK30" s="704"/>
      <c r="CL30" s="704"/>
      <c r="CM30" s="704"/>
      <c r="CN30" s="704"/>
      <c r="CO30" s="704"/>
      <c r="CP30" s="704"/>
      <c r="CQ30" s="705"/>
      <c r="CR30" s="665">
        <v>1886084</v>
      </c>
      <c r="CS30" s="666"/>
      <c r="CT30" s="666"/>
      <c r="CU30" s="666"/>
      <c r="CV30" s="666"/>
      <c r="CW30" s="666"/>
      <c r="CX30" s="666"/>
      <c r="CY30" s="667"/>
      <c r="CZ30" s="668">
        <v>3.8</v>
      </c>
      <c r="DA30" s="678"/>
      <c r="DB30" s="678"/>
      <c r="DC30" s="679"/>
      <c r="DD30" s="671">
        <v>1886084</v>
      </c>
      <c r="DE30" s="666"/>
      <c r="DF30" s="666"/>
      <c r="DG30" s="666"/>
      <c r="DH30" s="666"/>
      <c r="DI30" s="666"/>
      <c r="DJ30" s="666"/>
      <c r="DK30" s="667"/>
      <c r="DL30" s="671">
        <v>1886084</v>
      </c>
      <c r="DM30" s="666"/>
      <c r="DN30" s="666"/>
      <c r="DO30" s="666"/>
      <c r="DP30" s="666"/>
      <c r="DQ30" s="666"/>
      <c r="DR30" s="666"/>
      <c r="DS30" s="666"/>
      <c r="DT30" s="666"/>
      <c r="DU30" s="666"/>
      <c r="DV30" s="667"/>
      <c r="DW30" s="668">
        <v>7.6</v>
      </c>
      <c r="DX30" s="678"/>
      <c r="DY30" s="678"/>
      <c r="DZ30" s="678"/>
      <c r="EA30" s="678"/>
      <c r="EB30" s="678"/>
      <c r="EC30" s="699"/>
    </row>
    <row r="31" spans="2:133" ht="11.25" customHeight="1" x14ac:dyDescent="0.2">
      <c r="B31" s="662" t="s">
        <v>309</v>
      </c>
      <c r="C31" s="663"/>
      <c r="D31" s="663"/>
      <c r="E31" s="663"/>
      <c r="F31" s="663"/>
      <c r="G31" s="663"/>
      <c r="H31" s="663"/>
      <c r="I31" s="663"/>
      <c r="J31" s="663"/>
      <c r="K31" s="663"/>
      <c r="L31" s="663"/>
      <c r="M31" s="663"/>
      <c r="N31" s="663"/>
      <c r="O31" s="663"/>
      <c r="P31" s="663"/>
      <c r="Q31" s="664"/>
      <c r="R31" s="665">
        <v>455551</v>
      </c>
      <c r="S31" s="666"/>
      <c r="T31" s="666"/>
      <c r="U31" s="666"/>
      <c r="V31" s="666"/>
      <c r="W31" s="666"/>
      <c r="X31" s="666"/>
      <c r="Y31" s="667"/>
      <c r="Z31" s="692">
        <v>0.9</v>
      </c>
      <c r="AA31" s="692"/>
      <c r="AB31" s="692"/>
      <c r="AC31" s="692"/>
      <c r="AD31" s="693" t="s">
        <v>128</v>
      </c>
      <c r="AE31" s="693"/>
      <c r="AF31" s="693"/>
      <c r="AG31" s="693"/>
      <c r="AH31" s="693"/>
      <c r="AI31" s="693"/>
      <c r="AJ31" s="693"/>
      <c r="AK31" s="693"/>
      <c r="AL31" s="668" t="s">
        <v>128</v>
      </c>
      <c r="AM31" s="669"/>
      <c r="AN31" s="669"/>
      <c r="AO31" s="694"/>
      <c r="AP31" s="738" t="s">
        <v>310</v>
      </c>
      <c r="AQ31" s="739"/>
      <c r="AR31" s="739"/>
      <c r="AS31" s="739"/>
      <c r="AT31" s="744" t="s">
        <v>311</v>
      </c>
      <c r="AU31" s="360"/>
      <c r="AV31" s="360"/>
      <c r="AW31" s="360"/>
      <c r="AX31" s="731" t="s">
        <v>188</v>
      </c>
      <c r="AY31" s="732"/>
      <c r="AZ31" s="732"/>
      <c r="BA31" s="732"/>
      <c r="BB31" s="732"/>
      <c r="BC31" s="732"/>
      <c r="BD31" s="732"/>
      <c r="BE31" s="732"/>
      <c r="BF31" s="733"/>
      <c r="BG31" s="734">
        <v>99.5</v>
      </c>
      <c r="BH31" s="735"/>
      <c r="BI31" s="735"/>
      <c r="BJ31" s="735"/>
      <c r="BK31" s="735"/>
      <c r="BL31" s="735"/>
      <c r="BM31" s="736">
        <v>98.7</v>
      </c>
      <c r="BN31" s="735"/>
      <c r="BO31" s="735"/>
      <c r="BP31" s="735"/>
      <c r="BQ31" s="737"/>
      <c r="BR31" s="734">
        <v>99.2</v>
      </c>
      <c r="BS31" s="735"/>
      <c r="BT31" s="735"/>
      <c r="BU31" s="735"/>
      <c r="BV31" s="735"/>
      <c r="BW31" s="735"/>
      <c r="BX31" s="736">
        <v>98.5</v>
      </c>
      <c r="BY31" s="735"/>
      <c r="BZ31" s="735"/>
      <c r="CA31" s="735"/>
      <c r="CB31" s="737"/>
      <c r="CD31" s="754"/>
      <c r="CE31" s="755"/>
      <c r="CF31" s="707" t="s">
        <v>312</v>
      </c>
      <c r="CG31" s="704"/>
      <c r="CH31" s="704"/>
      <c r="CI31" s="704"/>
      <c r="CJ31" s="704"/>
      <c r="CK31" s="704"/>
      <c r="CL31" s="704"/>
      <c r="CM31" s="704"/>
      <c r="CN31" s="704"/>
      <c r="CO31" s="704"/>
      <c r="CP31" s="704"/>
      <c r="CQ31" s="705"/>
      <c r="CR31" s="665">
        <v>74464</v>
      </c>
      <c r="CS31" s="676"/>
      <c r="CT31" s="676"/>
      <c r="CU31" s="676"/>
      <c r="CV31" s="676"/>
      <c r="CW31" s="676"/>
      <c r="CX31" s="676"/>
      <c r="CY31" s="677"/>
      <c r="CZ31" s="668">
        <v>0.2</v>
      </c>
      <c r="DA31" s="678"/>
      <c r="DB31" s="678"/>
      <c r="DC31" s="679"/>
      <c r="DD31" s="671">
        <v>74464</v>
      </c>
      <c r="DE31" s="676"/>
      <c r="DF31" s="676"/>
      <c r="DG31" s="676"/>
      <c r="DH31" s="676"/>
      <c r="DI31" s="676"/>
      <c r="DJ31" s="676"/>
      <c r="DK31" s="677"/>
      <c r="DL31" s="671">
        <v>74464</v>
      </c>
      <c r="DM31" s="676"/>
      <c r="DN31" s="676"/>
      <c r="DO31" s="676"/>
      <c r="DP31" s="676"/>
      <c r="DQ31" s="676"/>
      <c r="DR31" s="676"/>
      <c r="DS31" s="676"/>
      <c r="DT31" s="676"/>
      <c r="DU31" s="676"/>
      <c r="DV31" s="677"/>
      <c r="DW31" s="668">
        <v>0.3</v>
      </c>
      <c r="DX31" s="678"/>
      <c r="DY31" s="678"/>
      <c r="DZ31" s="678"/>
      <c r="EA31" s="678"/>
      <c r="EB31" s="678"/>
      <c r="EC31" s="699"/>
    </row>
    <row r="32" spans="2:133" ht="11.25" customHeight="1" x14ac:dyDescent="0.2">
      <c r="B32" s="662" t="s">
        <v>313</v>
      </c>
      <c r="C32" s="663"/>
      <c r="D32" s="663"/>
      <c r="E32" s="663"/>
      <c r="F32" s="663"/>
      <c r="G32" s="663"/>
      <c r="H32" s="663"/>
      <c r="I32" s="663"/>
      <c r="J32" s="663"/>
      <c r="K32" s="663"/>
      <c r="L32" s="663"/>
      <c r="M32" s="663"/>
      <c r="N32" s="663"/>
      <c r="O32" s="663"/>
      <c r="P32" s="663"/>
      <c r="Q32" s="664"/>
      <c r="R32" s="665">
        <v>15176729</v>
      </c>
      <c r="S32" s="666"/>
      <c r="T32" s="666"/>
      <c r="U32" s="666"/>
      <c r="V32" s="666"/>
      <c r="W32" s="666"/>
      <c r="X32" s="666"/>
      <c r="Y32" s="667"/>
      <c r="Z32" s="692">
        <v>28.7</v>
      </c>
      <c r="AA32" s="692"/>
      <c r="AB32" s="692"/>
      <c r="AC32" s="692"/>
      <c r="AD32" s="693" t="s">
        <v>128</v>
      </c>
      <c r="AE32" s="693"/>
      <c r="AF32" s="693"/>
      <c r="AG32" s="693"/>
      <c r="AH32" s="693"/>
      <c r="AI32" s="693"/>
      <c r="AJ32" s="693"/>
      <c r="AK32" s="693"/>
      <c r="AL32" s="668" t="s">
        <v>128</v>
      </c>
      <c r="AM32" s="669"/>
      <c r="AN32" s="669"/>
      <c r="AO32" s="694"/>
      <c r="AP32" s="740"/>
      <c r="AQ32" s="741"/>
      <c r="AR32" s="741"/>
      <c r="AS32" s="741"/>
      <c r="AT32" s="745"/>
      <c r="AU32" s="361" t="s">
        <v>314</v>
      </c>
      <c r="AV32" s="361"/>
      <c r="AW32" s="361"/>
      <c r="AX32" s="662" t="s">
        <v>315</v>
      </c>
      <c r="AY32" s="663"/>
      <c r="AZ32" s="663"/>
      <c r="BA32" s="663"/>
      <c r="BB32" s="663"/>
      <c r="BC32" s="663"/>
      <c r="BD32" s="663"/>
      <c r="BE32" s="663"/>
      <c r="BF32" s="664"/>
      <c r="BG32" s="747">
        <v>99.3</v>
      </c>
      <c r="BH32" s="676"/>
      <c r="BI32" s="676"/>
      <c r="BJ32" s="676"/>
      <c r="BK32" s="676"/>
      <c r="BL32" s="676"/>
      <c r="BM32" s="669">
        <v>97.8</v>
      </c>
      <c r="BN32" s="748"/>
      <c r="BO32" s="748"/>
      <c r="BP32" s="748"/>
      <c r="BQ32" s="703"/>
      <c r="BR32" s="747">
        <v>98.7</v>
      </c>
      <c r="BS32" s="676"/>
      <c r="BT32" s="676"/>
      <c r="BU32" s="676"/>
      <c r="BV32" s="676"/>
      <c r="BW32" s="676"/>
      <c r="BX32" s="669">
        <v>97.4</v>
      </c>
      <c r="BY32" s="748"/>
      <c r="BZ32" s="748"/>
      <c r="CA32" s="748"/>
      <c r="CB32" s="703"/>
      <c r="CD32" s="756"/>
      <c r="CE32" s="757"/>
      <c r="CF32" s="707" t="s">
        <v>316</v>
      </c>
      <c r="CG32" s="704"/>
      <c r="CH32" s="704"/>
      <c r="CI32" s="704"/>
      <c r="CJ32" s="704"/>
      <c r="CK32" s="704"/>
      <c r="CL32" s="704"/>
      <c r="CM32" s="704"/>
      <c r="CN32" s="704"/>
      <c r="CO32" s="704"/>
      <c r="CP32" s="704"/>
      <c r="CQ32" s="705"/>
      <c r="CR32" s="665">
        <v>1</v>
      </c>
      <c r="CS32" s="666"/>
      <c r="CT32" s="666"/>
      <c r="CU32" s="666"/>
      <c r="CV32" s="666"/>
      <c r="CW32" s="666"/>
      <c r="CX32" s="666"/>
      <c r="CY32" s="667"/>
      <c r="CZ32" s="668">
        <v>0</v>
      </c>
      <c r="DA32" s="678"/>
      <c r="DB32" s="678"/>
      <c r="DC32" s="679"/>
      <c r="DD32" s="671">
        <v>1</v>
      </c>
      <c r="DE32" s="666"/>
      <c r="DF32" s="666"/>
      <c r="DG32" s="666"/>
      <c r="DH32" s="666"/>
      <c r="DI32" s="666"/>
      <c r="DJ32" s="666"/>
      <c r="DK32" s="667"/>
      <c r="DL32" s="671">
        <v>1</v>
      </c>
      <c r="DM32" s="666"/>
      <c r="DN32" s="666"/>
      <c r="DO32" s="666"/>
      <c r="DP32" s="666"/>
      <c r="DQ32" s="666"/>
      <c r="DR32" s="666"/>
      <c r="DS32" s="666"/>
      <c r="DT32" s="666"/>
      <c r="DU32" s="666"/>
      <c r="DV32" s="667"/>
      <c r="DW32" s="668">
        <v>0</v>
      </c>
      <c r="DX32" s="678"/>
      <c r="DY32" s="678"/>
      <c r="DZ32" s="678"/>
      <c r="EA32" s="678"/>
      <c r="EB32" s="678"/>
      <c r="EC32" s="699"/>
    </row>
    <row r="33" spans="2:133" ht="11.25" customHeight="1" x14ac:dyDescent="0.2">
      <c r="B33" s="728" t="s">
        <v>317</v>
      </c>
      <c r="C33" s="729"/>
      <c r="D33" s="729"/>
      <c r="E33" s="729"/>
      <c r="F33" s="729"/>
      <c r="G33" s="729"/>
      <c r="H33" s="729"/>
      <c r="I33" s="729"/>
      <c r="J33" s="729"/>
      <c r="K33" s="729"/>
      <c r="L33" s="729"/>
      <c r="M33" s="729"/>
      <c r="N33" s="729"/>
      <c r="O33" s="729"/>
      <c r="P33" s="729"/>
      <c r="Q33" s="730"/>
      <c r="R33" s="665">
        <v>14199</v>
      </c>
      <c r="S33" s="666"/>
      <c r="T33" s="666"/>
      <c r="U33" s="666"/>
      <c r="V33" s="666"/>
      <c r="W33" s="666"/>
      <c r="X33" s="666"/>
      <c r="Y33" s="667"/>
      <c r="Z33" s="692">
        <v>0</v>
      </c>
      <c r="AA33" s="692"/>
      <c r="AB33" s="692"/>
      <c r="AC33" s="692"/>
      <c r="AD33" s="693">
        <v>14199</v>
      </c>
      <c r="AE33" s="693"/>
      <c r="AF33" s="693"/>
      <c r="AG33" s="693"/>
      <c r="AH33" s="693"/>
      <c r="AI33" s="693"/>
      <c r="AJ33" s="693"/>
      <c r="AK33" s="693"/>
      <c r="AL33" s="668">
        <v>0.1</v>
      </c>
      <c r="AM33" s="669"/>
      <c r="AN33" s="669"/>
      <c r="AO33" s="694"/>
      <c r="AP33" s="742"/>
      <c r="AQ33" s="743"/>
      <c r="AR33" s="743"/>
      <c r="AS33" s="743"/>
      <c r="AT33" s="746"/>
      <c r="AU33" s="362"/>
      <c r="AV33" s="362"/>
      <c r="AW33" s="362"/>
      <c r="AX33" s="642" t="s">
        <v>318</v>
      </c>
      <c r="AY33" s="643"/>
      <c r="AZ33" s="643"/>
      <c r="BA33" s="643"/>
      <c r="BB33" s="643"/>
      <c r="BC33" s="643"/>
      <c r="BD33" s="643"/>
      <c r="BE33" s="643"/>
      <c r="BF33" s="644"/>
      <c r="BG33" s="727">
        <v>99.7</v>
      </c>
      <c r="BH33" s="646"/>
      <c r="BI33" s="646"/>
      <c r="BJ33" s="646"/>
      <c r="BK33" s="646"/>
      <c r="BL33" s="646"/>
      <c r="BM33" s="684">
        <v>99.4</v>
      </c>
      <c r="BN33" s="646"/>
      <c r="BO33" s="646"/>
      <c r="BP33" s="646"/>
      <c r="BQ33" s="695"/>
      <c r="BR33" s="727">
        <v>99.6</v>
      </c>
      <c r="BS33" s="646"/>
      <c r="BT33" s="646"/>
      <c r="BU33" s="646"/>
      <c r="BV33" s="646"/>
      <c r="BW33" s="646"/>
      <c r="BX33" s="684">
        <v>99.3</v>
      </c>
      <c r="BY33" s="646"/>
      <c r="BZ33" s="646"/>
      <c r="CA33" s="646"/>
      <c r="CB33" s="695"/>
      <c r="CD33" s="707" t="s">
        <v>319</v>
      </c>
      <c r="CE33" s="704"/>
      <c r="CF33" s="704"/>
      <c r="CG33" s="704"/>
      <c r="CH33" s="704"/>
      <c r="CI33" s="704"/>
      <c r="CJ33" s="704"/>
      <c r="CK33" s="704"/>
      <c r="CL33" s="704"/>
      <c r="CM33" s="704"/>
      <c r="CN33" s="704"/>
      <c r="CO33" s="704"/>
      <c r="CP33" s="704"/>
      <c r="CQ33" s="705"/>
      <c r="CR33" s="665">
        <v>20831831</v>
      </c>
      <c r="CS33" s="676"/>
      <c r="CT33" s="676"/>
      <c r="CU33" s="676"/>
      <c r="CV33" s="676"/>
      <c r="CW33" s="676"/>
      <c r="CX33" s="676"/>
      <c r="CY33" s="677"/>
      <c r="CZ33" s="668">
        <v>42</v>
      </c>
      <c r="DA33" s="678"/>
      <c r="DB33" s="678"/>
      <c r="DC33" s="679"/>
      <c r="DD33" s="671">
        <v>15548787</v>
      </c>
      <c r="DE33" s="676"/>
      <c r="DF33" s="676"/>
      <c r="DG33" s="676"/>
      <c r="DH33" s="676"/>
      <c r="DI33" s="676"/>
      <c r="DJ33" s="676"/>
      <c r="DK33" s="677"/>
      <c r="DL33" s="671">
        <v>10009337</v>
      </c>
      <c r="DM33" s="676"/>
      <c r="DN33" s="676"/>
      <c r="DO33" s="676"/>
      <c r="DP33" s="676"/>
      <c r="DQ33" s="676"/>
      <c r="DR33" s="676"/>
      <c r="DS33" s="676"/>
      <c r="DT33" s="676"/>
      <c r="DU33" s="676"/>
      <c r="DV33" s="677"/>
      <c r="DW33" s="668">
        <v>40.299999999999997</v>
      </c>
      <c r="DX33" s="678"/>
      <c r="DY33" s="678"/>
      <c r="DZ33" s="678"/>
      <c r="EA33" s="678"/>
      <c r="EB33" s="678"/>
      <c r="EC33" s="699"/>
    </row>
    <row r="34" spans="2:133" ht="11.25" customHeight="1" x14ac:dyDescent="0.2">
      <c r="B34" s="662" t="s">
        <v>320</v>
      </c>
      <c r="C34" s="663"/>
      <c r="D34" s="663"/>
      <c r="E34" s="663"/>
      <c r="F34" s="663"/>
      <c r="G34" s="663"/>
      <c r="H34" s="663"/>
      <c r="I34" s="663"/>
      <c r="J34" s="663"/>
      <c r="K34" s="663"/>
      <c r="L34" s="663"/>
      <c r="M34" s="663"/>
      <c r="N34" s="663"/>
      <c r="O34" s="663"/>
      <c r="P34" s="663"/>
      <c r="Q34" s="664"/>
      <c r="R34" s="665">
        <v>6995682</v>
      </c>
      <c r="S34" s="666"/>
      <c r="T34" s="666"/>
      <c r="U34" s="666"/>
      <c r="V34" s="666"/>
      <c r="W34" s="666"/>
      <c r="X34" s="666"/>
      <c r="Y34" s="667"/>
      <c r="Z34" s="692">
        <v>13.2</v>
      </c>
      <c r="AA34" s="692"/>
      <c r="AB34" s="692"/>
      <c r="AC34" s="692"/>
      <c r="AD34" s="693" t="s">
        <v>128</v>
      </c>
      <c r="AE34" s="693"/>
      <c r="AF34" s="693"/>
      <c r="AG34" s="693"/>
      <c r="AH34" s="693"/>
      <c r="AI34" s="693"/>
      <c r="AJ34" s="693"/>
      <c r="AK34" s="693"/>
      <c r="AL34" s="668" t="s">
        <v>128</v>
      </c>
      <c r="AM34" s="669"/>
      <c r="AN34" s="669"/>
      <c r="AO34" s="69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321</v>
      </c>
      <c r="CE34" s="704"/>
      <c r="CF34" s="704"/>
      <c r="CG34" s="704"/>
      <c r="CH34" s="704"/>
      <c r="CI34" s="704"/>
      <c r="CJ34" s="704"/>
      <c r="CK34" s="704"/>
      <c r="CL34" s="704"/>
      <c r="CM34" s="704"/>
      <c r="CN34" s="704"/>
      <c r="CO34" s="704"/>
      <c r="CP34" s="704"/>
      <c r="CQ34" s="705"/>
      <c r="CR34" s="665">
        <v>8441359</v>
      </c>
      <c r="CS34" s="666"/>
      <c r="CT34" s="666"/>
      <c r="CU34" s="666"/>
      <c r="CV34" s="666"/>
      <c r="CW34" s="666"/>
      <c r="CX34" s="666"/>
      <c r="CY34" s="667"/>
      <c r="CZ34" s="668">
        <v>17</v>
      </c>
      <c r="DA34" s="678"/>
      <c r="DB34" s="678"/>
      <c r="DC34" s="679"/>
      <c r="DD34" s="671">
        <v>4778335</v>
      </c>
      <c r="DE34" s="666"/>
      <c r="DF34" s="666"/>
      <c r="DG34" s="666"/>
      <c r="DH34" s="666"/>
      <c r="DI34" s="666"/>
      <c r="DJ34" s="666"/>
      <c r="DK34" s="667"/>
      <c r="DL34" s="671">
        <v>4517791</v>
      </c>
      <c r="DM34" s="666"/>
      <c r="DN34" s="666"/>
      <c r="DO34" s="666"/>
      <c r="DP34" s="666"/>
      <c r="DQ34" s="666"/>
      <c r="DR34" s="666"/>
      <c r="DS34" s="666"/>
      <c r="DT34" s="666"/>
      <c r="DU34" s="666"/>
      <c r="DV34" s="667"/>
      <c r="DW34" s="668">
        <v>18.2</v>
      </c>
      <c r="DX34" s="678"/>
      <c r="DY34" s="678"/>
      <c r="DZ34" s="678"/>
      <c r="EA34" s="678"/>
      <c r="EB34" s="678"/>
      <c r="EC34" s="699"/>
    </row>
    <row r="35" spans="2:133" ht="11.25" customHeight="1" x14ac:dyDescent="0.2">
      <c r="B35" s="662" t="s">
        <v>322</v>
      </c>
      <c r="C35" s="663"/>
      <c r="D35" s="663"/>
      <c r="E35" s="663"/>
      <c r="F35" s="663"/>
      <c r="G35" s="663"/>
      <c r="H35" s="663"/>
      <c r="I35" s="663"/>
      <c r="J35" s="663"/>
      <c r="K35" s="663"/>
      <c r="L35" s="663"/>
      <c r="M35" s="663"/>
      <c r="N35" s="663"/>
      <c r="O35" s="663"/>
      <c r="P35" s="663"/>
      <c r="Q35" s="664"/>
      <c r="R35" s="665">
        <v>37574</v>
      </c>
      <c r="S35" s="666"/>
      <c r="T35" s="666"/>
      <c r="U35" s="666"/>
      <c r="V35" s="666"/>
      <c r="W35" s="666"/>
      <c r="X35" s="666"/>
      <c r="Y35" s="667"/>
      <c r="Z35" s="692">
        <v>0.1</v>
      </c>
      <c r="AA35" s="692"/>
      <c r="AB35" s="692"/>
      <c r="AC35" s="692"/>
      <c r="AD35" s="693">
        <v>1257</v>
      </c>
      <c r="AE35" s="693"/>
      <c r="AF35" s="693"/>
      <c r="AG35" s="693"/>
      <c r="AH35" s="693"/>
      <c r="AI35" s="693"/>
      <c r="AJ35" s="693"/>
      <c r="AK35" s="693"/>
      <c r="AL35" s="668">
        <v>0</v>
      </c>
      <c r="AM35" s="669"/>
      <c r="AN35" s="669"/>
      <c r="AO35" s="694"/>
      <c r="AP35" s="218"/>
      <c r="AQ35" s="724" t="s">
        <v>323</v>
      </c>
      <c r="AR35" s="725"/>
      <c r="AS35" s="725"/>
      <c r="AT35" s="725"/>
      <c r="AU35" s="725"/>
      <c r="AV35" s="725"/>
      <c r="AW35" s="725"/>
      <c r="AX35" s="725"/>
      <c r="AY35" s="725"/>
      <c r="AZ35" s="725"/>
      <c r="BA35" s="725"/>
      <c r="BB35" s="725"/>
      <c r="BC35" s="725"/>
      <c r="BD35" s="725"/>
      <c r="BE35" s="725"/>
      <c r="BF35" s="726"/>
      <c r="BG35" s="724" t="s">
        <v>324</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325</v>
      </c>
      <c r="CE35" s="704"/>
      <c r="CF35" s="704"/>
      <c r="CG35" s="704"/>
      <c r="CH35" s="704"/>
      <c r="CI35" s="704"/>
      <c r="CJ35" s="704"/>
      <c r="CK35" s="704"/>
      <c r="CL35" s="704"/>
      <c r="CM35" s="704"/>
      <c r="CN35" s="704"/>
      <c r="CO35" s="704"/>
      <c r="CP35" s="704"/>
      <c r="CQ35" s="705"/>
      <c r="CR35" s="665">
        <v>283985</v>
      </c>
      <c r="CS35" s="676"/>
      <c r="CT35" s="676"/>
      <c r="CU35" s="676"/>
      <c r="CV35" s="676"/>
      <c r="CW35" s="676"/>
      <c r="CX35" s="676"/>
      <c r="CY35" s="677"/>
      <c r="CZ35" s="668">
        <v>0.6</v>
      </c>
      <c r="DA35" s="678"/>
      <c r="DB35" s="678"/>
      <c r="DC35" s="679"/>
      <c r="DD35" s="671">
        <v>267607</v>
      </c>
      <c r="DE35" s="676"/>
      <c r="DF35" s="676"/>
      <c r="DG35" s="676"/>
      <c r="DH35" s="676"/>
      <c r="DI35" s="676"/>
      <c r="DJ35" s="676"/>
      <c r="DK35" s="677"/>
      <c r="DL35" s="671">
        <v>267607</v>
      </c>
      <c r="DM35" s="676"/>
      <c r="DN35" s="676"/>
      <c r="DO35" s="676"/>
      <c r="DP35" s="676"/>
      <c r="DQ35" s="676"/>
      <c r="DR35" s="676"/>
      <c r="DS35" s="676"/>
      <c r="DT35" s="676"/>
      <c r="DU35" s="676"/>
      <c r="DV35" s="677"/>
      <c r="DW35" s="668">
        <v>1.1000000000000001</v>
      </c>
      <c r="DX35" s="678"/>
      <c r="DY35" s="678"/>
      <c r="DZ35" s="678"/>
      <c r="EA35" s="678"/>
      <c r="EB35" s="678"/>
      <c r="EC35" s="699"/>
    </row>
    <row r="36" spans="2:133" ht="11.25" customHeight="1" x14ac:dyDescent="0.2">
      <c r="B36" s="662" t="s">
        <v>326</v>
      </c>
      <c r="C36" s="663"/>
      <c r="D36" s="663"/>
      <c r="E36" s="663"/>
      <c r="F36" s="663"/>
      <c r="G36" s="663"/>
      <c r="H36" s="663"/>
      <c r="I36" s="663"/>
      <c r="J36" s="663"/>
      <c r="K36" s="663"/>
      <c r="L36" s="663"/>
      <c r="M36" s="663"/>
      <c r="N36" s="663"/>
      <c r="O36" s="663"/>
      <c r="P36" s="663"/>
      <c r="Q36" s="664"/>
      <c r="R36" s="665">
        <v>110117</v>
      </c>
      <c r="S36" s="666"/>
      <c r="T36" s="666"/>
      <c r="U36" s="666"/>
      <c r="V36" s="666"/>
      <c r="W36" s="666"/>
      <c r="X36" s="666"/>
      <c r="Y36" s="667"/>
      <c r="Z36" s="692">
        <v>0.2</v>
      </c>
      <c r="AA36" s="692"/>
      <c r="AB36" s="692"/>
      <c r="AC36" s="692"/>
      <c r="AD36" s="693" t="s">
        <v>128</v>
      </c>
      <c r="AE36" s="693"/>
      <c r="AF36" s="693"/>
      <c r="AG36" s="693"/>
      <c r="AH36" s="693"/>
      <c r="AI36" s="693"/>
      <c r="AJ36" s="693"/>
      <c r="AK36" s="693"/>
      <c r="AL36" s="668" t="s">
        <v>128</v>
      </c>
      <c r="AM36" s="669"/>
      <c r="AN36" s="669"/>
      <c r="AO36" s="694"/>
      <c r="AP36" s="218"/>
      <c r="AQ36" s="715" t="s">
        <v>327</v>
      </c>
      <c r="AR36" s="716"/>
      <c r="AS36" s="716"/>
      <c r="AT36" s="716"/>
      <c r="AU36" s="716"/>
      <c r="AV36" s="716"/>
      <c r="AW36" s="716"/>
      <c r="AX36" s="716"/>
      <c r="AY36" s="717"/>
      <c r="AZ36" s="718">
        <v>4830395</v>
      </c>
      <c r="BA36" s="719"/>
      <c r="BB36" s="719"/>
      <c r="BC36" s="719"/>
      <c r="BD36" s="719"/>
      <c r="BE36" s="719"/>
      <c r="BF36" s="720"/>
      <c r="BG36" s="721" t="s">
        <v>328</v>
      </c>
      <c r="BH36" s="722"/>
      <c r="BI36" s="722"/>
      <c r="BJ36" s="722"/>
      <c r="BK36" s="722"/>
      <c r="BL36" s="722"/>
      <c r="BM36" s="722"/>
      <c r="BN36" s="722"/>
      <c r="BO36" s="722"/>
      <c r="BP36" s="722"/>
      <c r="BQ36" s="722"/>
      <c r="BR36" s="722"/>
      <c r="BS36" s="722"/>
      <c r="BT36" s="722"/>
      <c r="BU36" s="723"/>
      <c r="BV36" s="718">
        <v>281540</v>
      </c>
      <c r="BW36" s="719"/>
      <c r="BX36" s="719"/>
      <c r="BY36" s="719"/>
      <c r="BZ36" s="719"/>
      <c r="CA36" s="719"/>
      <c r="CB36" s="720"/>
      <c r="CD36" s="707" t="s">
        <v>329</v>
      </c>
      <c r="CE36" s="704"/>
      <c r="CF36" s="704"/>
      <c r="CG36" s="704"/>
      <c r="CH36" s="704"/>
      <c r="CI36" s="704"/>
      <c r="CJ36" s="704"/>
      <c r="CK36" s="704"/>
      <c r="CL36" s="704"/>
      <c r="CM36" s="704"/>
      <c r="CN36" s="704"/>
      <c r="CO36" s="704"/>
      <c r="CP36" s="704"/>
      <c r="CQ36" s="705"/>
      <c r="CR36" s="665">
        <v>4353667</v>
      </c>
      <c r="CS36" s="666"/>
      <c r="CT36" s="666"/>
      <c r="CU36" s="666"/>
      <c r="CV36" s="666"/>
      <c r="CW36" s="666"/>
      <c r="CX36" s="666"/>
      <c r="CY36" s="667"/>
      <c r="CZ36" s="668">
        <v>8.8000000000000007</v>
      </c>
      <c r="DA36" s="678"/>
      <c r="DB36" s="678"/>
      <c r="DC36" s="679"/>
      <c r="DD36" s="671">
        <v>3436282</v>
      </c>
      <c r="DE36" s="666"/>
      <c r="DF36" s="666"/>
      <c r="DG36" s="666"/>
      <c r="DH36" s="666"/>
      <c r="DI36" s="666"/>
      <c r="DJ36" s="666"/>
      <c r="DK36" s="667"/>
      <c r="DL36" s="671">
        <v>2487178</v>
      </c>
      <c r="DM36" s="666"/>
      <c r="DN36" s="666"/>
      <c r="DO36" s="666"/>
      <c r="DP36" s="666"/>
      <c r="DQ36" s="666"/>
      <c r="DR36" s="666"/>
      <c r="DS36" s="666"/>
      <c r="DT36" s="666"/>
      <c r="DU36" s="666"/>
      <c r="DV36" s="667"/>
      <c r="DW36" s="668">
        <v>10</v>
      </c>
      <c r="DX36" s="678"/>
      <c r="DY36" s="678"/>
      <c r="DZ36" s="678"/>
      <c r="EA36" s="678"/>
      <c r="EB36" s="678"/>
      <c r="EC36" s="699"/>
    </row>
    <row r="37" spans="2:133" ht="11.25" customHeight="1" x14ac:dyDescent="0.2">
      <c r="B37" s="662" t="s">
        <v>330</v>
      </c>
      <c r="C37" s="663"/>
      <c r="D37" s="663"/>
      <c r="E37" s="663"/>
      <c r="F37" s="663"/>
      <c r="G37" s="663"/>
      <c r="H37" s="663"/>
      <c r="I37" s="663"/>
      <c r="J37" s="663"/>
      <c r="K37" s="663"/>
      <c r="L37" s="663"/>
      <c r="M37" s="663"/>
      <c r="N37" s="663"/>
      <c r="O37" s="663"/>
      <c r="P37" s="663"/>
      <c r="Q37" s="664"/>
      <c r="R37" s="665">
        <v>367805</v>
      </c>
      <c r="S37" s="666"/>
      <c r="T37" s="666"/>
      <c r="U37" s="666"/>
      <c r="V37" s="666"/>
      <c r="W37" s="666"/>
      <c r="X37" s="666"/>
      <c r="Y37" s="667"/>
      <c r="Z37" s="692">
        <v>0.7</v>
      </c>
      <c r="AA37" s="692"/>
      <c r="AB37" s="692"/>
      <c r="AC37" s="692"/>
      <c r="AD37" s="693" t="s">
        <v>128</v>
      </c>
      <c r="AE37" s="693"/>
      <c r="AF37" s="693"/>
      <c r="AG37" s="693"/>
      <c r="AH37" s="693"/>
      <c r="AI37" s="693"/>
      <c r="AJ37" s="693"/>
      <c r="AK37" s="693"/>
      <c r="AL37" s="668" t="s">
        <v>128</v>
      </c>
      <c r="AM37" s="669"/>
      <c r="AN37" s="669"/>
      <c r="AO37" s="694"/>
      <c r="AQ37" s="700" t="s">
        <v>331</v>
      </c>
      <c r="AR37" s="701"/>
      <c r="AS37" s="701"/>
      <c r="AT37" s="701"/>
      <c r="AU37" s="701"/>
      <c r="AV37" s="701"/>
      <c r="AW37" s="701"/>
      <c r="AX37" s="701"/>
      <c r="AY37" s="702"/>
      <c r="AZ37" s="665">
        <v>431392</v>
      </c>
      <c r="BA37" s="666"/>
      <c r="BB37" s="666"/>
      <c r="BC37" s="666"/>
      <c r="BD37" s="676"/>
      <c r="BE37" s="676"/>
      <c r="BF37" s="703"/>
      <c r="BG37" s="707" t="s">
        <v>332</v>
      </c>
      <c r="BH37" s="704"/>
      <c r="BI37" s="704"/>
      <c r="BJ37" s="704"/>
      <c r="BK37" s="704"/>
      <c r="BL37" s="704"/>
      <c r="BM37" s="704"/>
      <c r="BN37" s="704"/>
      <c r="BO37" s="704"/>
      <c r="BP37" s="704"/>
      <c r="BQ37" s="704"/>
      <c r="BR37" s="704"/>
      <c r="BS37" s="704"/>
      <c r="BT37" s="704"/>
      <c r="BU37" s="705"/>
      <c r="BV37" s="665">
        <v>-354109</v>
      </c>
      <c r="BW37" s="666"/>
      <c r="BX37" s="666"/>
      <c r="BY37" s="666"/>
      <c r="BZ37" s="666"/>
      <c r="CA37" s="666"/>
      <c r="CB37" s="706"/>
      <c r="CD37" s="707" t="s">
        <v>333</v>
      </c>
      <c r="CE37" s="704"/>
      <c r="CF37" s="704"/>
      <c r="CG37" s="704"/>
      <c r="CH37" s="704"/>
      <c r="CI37" s="704"/>
      <c r="CJ37" s="704"/>
      <c r="CK37" s="704"/>
      <c r="CL37" s="704"/>
      <c r="CM37" s="704"/>
      <c r="CN37" s="704"/>
      <c r="CO37" s="704"/>
      <c r="CP37" s="704"/>
      <c r="CQ37" s="705"/>
      <c r="CR37" s="665">
        <v>288528</v>
      </c>
      <c r="CS37" s="676"/>
      <c r="CT37" s="676"/>
      <c r="CU37" s="676"/>
      <c r="CV37" s="676"/>
      <c r="CW37" s="676"/>
      <c r="CX37" s="676"/>
      <c r="CY37" s="677"/>
      <c r="CZ37" s="668">
        <v>0.6</v>
      </c>
      <c r="DA37" s="678"/>
      <c r="DB37" s="678"/>
      <c r="DC37" s="679"/>
      <c r="DD37" s="671">
        <v>288528</v>
      </c>
      <c r="DE37" s="676"/>
      <c r="DF37" s="676"/>
      <c r="DG37" s="676"/>
      <c r="DH37" s="676"/>
      <c r="DI37" s="676"/>
      <c r="DJ37" s="676"/>
      <c r="DK37" s="677"/>
      <c r="DL37" s="671">
        <v>249657</v>
      </c>
      <c r="DM37" s="676"/>
      <c r="DN37" s="676"/>
      <c r="DO37" s="676"/>
      <c r="DP37" s="676"/>
      <c r="DQ37" s="676"/>
      <c r="DR37" s="676"/>
      <c r="DS37" s="676"/>
      <c r="DT37" s="676"/>
      <c r="DU37" s="676"/>
      <c r="DV37" s="677"/>
      <c r="DW37" s="668">
        <v>1</v>
      </c>
      <c r="DX37" s="678"/>
      <c r="DY37" s="678"/>
      <c r="DZ37" s="678"/>
      <c r="EA37" s="678"/>
      <c r="EB37" s="678"/>
      <c r="EC37" s="699"/>
    </row>
    <row r="38" spans="2:133" ht="11.25" customHeight="1" x14ac:dyDescent="0.2">
      <c r="B38" s="662" t="s">
        <v>334</v>
      </c>
      <c r="C38" s="663"/>
      <c r="D38" s="663"/>
      <c r="E38" s="663"/>
      <c r="F38" s="663"/>
      <c r="G38" s="663"/>
      <c r="H38" s="663"/>
      <c r="I38" s="663"/>
      <c r="J38" s="663"/>
      <c r="K38" s="663"/>
      <c r="L38" s="663"/>
      <c r="M38" s="663"/>
      <c r="N38" s="663"/>
      <c r="O38" s="663"/>
      <c r="P38" s="663"/>
      <c r="Q38" s="664"/>
      <c r="R38" s="665">
        <v>1826873</v>
      </c>
      <c r="S38" s="666"/>
      <c r="T38" s="666"/>
      <c r="U38" s="666"/>
      <c r="V38" s="666"/>
      <c r="W38" s="666"/>
      <c r="X38" s="666"/>
      <c r="Y38" s="667"/>
      <c r="Z38" s="692">
        <v>3.5</v>
      </c>
      <c r="AA38" s="692"/>
      <c r="AB38" s="692"/>
      <c r="AC38" s="692"/>
      <c r="AD38" s="693" t="s">
        <v>128</v>
      </c>
      <c r="AE38" s="693"/>
      <c r="AF38" s="693"/>
      <c r="AG38" s="693"/>
      <c r="AH38" s="693"/>
      <c r="AI38" s="693"/>
      <c r="AJ38" s="693"/>
      <c r="AK38" s="693"/>
      <c r="AL38" s="668" t="s">
        <v>128</v>
      </c>
      <c r="AM38" s="669"/>
      <c r="AN38" s="669"/>
      <c r="AO38" s="694"/>
      <c r="AQ38" s="700" t="s">
        <v>335</v>
      </c>
      <c r="AR38" s="701"/>
      <c r="AS38" s="701"/>
      <c r="AT38" s="701"/>
      <c r="AU38" s="701"/>
      <c r="AV38" s="701"/>
      <c r="AW38" s="701"/>
      <c r="AX38" s="701"/>
      <c r="AY38" s="702"/>
      <c r="AZ38" s="665">
        <v>291320</v>
      </c>
      <c r="BA38" s="666"/>
      <c r="BB38" s="666"/>
      <c r="BC38" s="666"/>
      <c r="BD38" s="676"/>
      <c r="BE38" s="676"/>
      <c r="BF38" s="703"/>
      <c r="BG38" s="707" t="s">
        <v>336</v>
      </c>
      <c r="BH38" s="704"/>
      <c r="BI38" s="704"/>
      <c r="BJ38" s="704"/>
      <c r="BK38" s="704"/>
      <c r="BL38" s="704"/>
      <c r="BM38" s="704"/>
      <c r="BN38" s="704"/>
      <c r="BO38" s="704"/>
      <c r="BP38" s="704"/>
      <c r="BQ38" s="704"/>
      <c r="BR38" s="704"/>
      <c r="BS38" s="704"/>
      <c r="BT38" s="704"/>
      <c r="BU38" s="705"/>
      <c r="BV38" s="665">
        <v>16104</v>
      </c>
      <c r="BW38" s="666"/>
      <c r="BX38" s="666"/>
      <c r="BY38" s="666"/>
      <c r="BZ38" s="666"/>
      <c r="CA38" s="666"/>
      <c r="CB38" s="706"/>
      <c r="CD38" s="707" t="s">
        <v>337</v>
      </c>
      <c r="CE38" s="704"/>
      <c r="CF38" s="704"/>
      <c r="CG38" s="704"/>
      <c r="CH38" s="704"/>
      <c r="CI38" s="704"/>
      <c r="CJ38" s="704"/>
      <c r="CK38" s="704"/>
      <c r="CL38" s="704"/>
      <c r="CM38" s="704"/>
      <c r="CN38" s="704"/>
      <c r="CO38" s="704"/>
      <c r="CP38" s="704"/>
      <c r="CQ38" s="705"/>
      <c r="CR38" s="665">
        <v>4383104</v>
      </c>
      <c r="CS38" s="666"/>
      <c r="CT38" s="666"/>
      <c r="CU38" s="666"/>
      <c r="CV38" s="666"/>
      <c r="CW38" s="666"/>
      <c r="CX38" s="666"/>
      <c r="CY38" s="667"/>
      <c r="CZ38" s="668">
        <v>8.8000000000000007</v>
      </c>
      <c r="DA38" s="678"/>
      <c r="DB38" s="678"/>
      <c r="DC38" s="679"/>
      <c r="DD38" s="671">
        <v>3790844</v>
      </c>
      <c r="DE38" s="666"/>
      <c r="DF38" s="666"/>
      <c r="DG38" s="666"/>
      <c r="DH38" s="666"/>
      <c r="DI38" s="666"/>
      <c r="DJ38" s="666"/>
      <c r="DK38" s="667"/>
      <c r="DL38" s="671">
        <v>2736761</v>
      </c>
      <c r="DM38" s="666"/>
      <c r="DN38" s="666"/>
      <c r="DO38" s="666"/>
      <c r="DP38" s="666"/>
      <c r="DQ38" s="666"/>
      <c r="DR38" s="666"/>
      <c r="DS38" s="666"/>
      <c r="DT38" s="666"/>
      <c r="DU38" s="666"/>
      <c r="DV38" s="667"/>
      <c r="DW38" s="668">
        <v>11</v>
      </c>
      <c r="DX38" s="678"/>
      <c r="DY38" s="678"/>
      <c r="DZ38" s="678"/>
      <c r="EA38" s="678"/>
      <c r="EB38" s="678"/>
      <c r="EC38" s="699"/>
    </row>
    <row r="39" spans="2:133" ht="11.25" customHeight="1" x14ac:dyDescent="0.2">
      <c r="B39" s="662" t="s">
        <v>338</v>
      </c>
      <c r="C39" s="663"/>
      <c r="D39" s="663"/>
      <c r="E39" s="663"/>
      <c r="F39" s="663"/>
      <c r="G39" s="663"/>
      <c r="H39" s="663"/>
      <c r="I39" s="663"/>
      <c r="J39" s="663"/>
      <c r="K39" s="663"/>
      <c r="L39" s="663"/>
      <c r="M39" s="663"/>
      <c r="N39" s="663"/>
      <c r="O39" s="663"/>
      <c r="P39" s="663"/>
      <c r="Q39" s="664"/>
      <c r="R39" s="665">
        <v>401875</v>
      </c>
      <c r="S39" s="666"/>
      <c r="T39" s="666"/>
      <c r="U39" s="666"/>
      <c r="V39" s="666"/>
      <c r="W39" s="666"/>
      <c r="X39" s="666"/>
      <c r="Y39" s="667"/>
      <c r="Z39" s="692">
        <v>0.8</v>
      </c>
      <c r="AA39" s="692"/>
      <c r="AB39" s="692"/>
      <c r="AC39" s="692"/>
      <c r="AD39" s="693">
        <v>133</v>
      </c>
      <c r="AE39" s="693"/>
      <c r="AF39" s="693"/>
      <c r="AG39" s="693"/>
      <c r="AH39" s="693"/>
      <c r="AI39" s="693"/>
      <c r="AJ39" s="693"/>
      <c r="AK39" s="693"/>
      <c r="AL39" s="668">
        <v>0</v>
      </c>
      <c r="AM39" s="669"/>
      <c r="AN39" s="669"/>
      <c r="AO39" s="694"/>
      <c r="AQ39" s="700" t="s">
        <v>339</v>
      </c>
      <c r="AR39" s="701"/>
      <c r="AS39" s="701"/>
      <c r="AT39" s="701"/>
      <c r="AU39" s="701"/>
      <c r="AV39" s="701"/>
      <c r="AW39" s="701"/>
      <c r="AX39" s="701"/>
      <c r="AY39" s="702"/>
      <c r="AZ39" s="665">
        <v>15899</v>
      </c>
      <c r="BA39" s="666"/>
      <c r="BB39" s="666"/>
      <c r="BC39" s="666"/>
      <c r="BD39" s="676"/>
      <c r="BE39" s="676"/>
      <c r="BF39" s="703"/>
      <c r="BG39" s="707" t="s">
        <v>340</v>
      </c>
      <c r="BH39" s="704"/>
      <c r="BI39" s="704"/>
      <c r="BJ39" s="704"/>
      <c r="BK39" s="704"/>
      <c r="BL39" s="704"/>
      <c r="BM39" s="704"/>
      <c r="BN39" s="704"/>
      <c r="BO39" s="704"/>
      <c r="BP39" s="704"/>
      <c r="BQ39" s="704"/>
      <c r="BR39" s="704"/>
      <c r="BS39" s="704"/>
      <c r="BT39" s="704"/>
      <c r="BU39" s="705"/>
      <c r="BV39" s="665">
        <v>23637</v>
      </c>
      <c r="BW39" s="666"/>
      <c r="BX39" s="666"/>
      <c r="BY39" s="666"/>
      <c r="BZ39" s="666"/>
      <c r="CA39" s="666"/>
      <c r="CB39" s="706"/>
      <c r="CD39" s="707" t="s">
        <v>341</v>
      </c>
      <c r="CE39" s="704"/>
      <c r="CF39" s="704"/>
      <c r="CG39" s="704"/>
      <c r="CH39" s="704"/>
      <c r="CI39" s="704"/>
      <c r="CJ39" s="704"/>
      <c r="CK39" s="704"/>
      <c r="CL39" s="704"/>
      <c r="CM39" s="704"/>
      <c r="CN39" s="704"/>
      <c r="CO39" s="704"/>
      <c r="CP39" s="704"/>
      <c r="CQ39" s="705"/>
      <c r="CR39" s="665">
        <v>3369716</v>
      </c>
      <c r="CS39" s="676"/>
      <c r="CT39" s="676"/>
      <c r="CU39" s="676"/>
      <c r="CV39" s="676"/>
      <c r="CW39" s="676"/>
      <c r="CX39" s="676"/>
      <c r="CY39" s="677"/>
      <c r="CZ39" s="668">
        <v>6.8</v>
      </c>
      <c r="DA39" s="678"/>
      <c r="DB39" s="678"/>
      <c r="DC39" s="679"/>
      <c r="DD39" s="671">
        <v>3275719</v>
      </c>
      <c r="DE39" s="676"/>
      <c r="DF39" s="676"/>
      <c r="DG39" s="676"/>
      <c r="DH39" s="676"/>
      <c r="DI39" s="676"/>
      <c r="DJ39" s="676"/>
      <c r="DK39" s="677"/>
      <c r="DL39" s="671" t="s">
        <v>128</v>
      </c>
      <c r="DM39" s="676"/>
      <c r="DN39" s="676"/>
      <c r="DO39" s="676"/>
      <c r="DP39" s="676"/>
      <c r="DQ39" s="676"/>
      <c r="DR39" s="676"/>
      <c r="DS39" s="676"/>
      <c r="DT39" s="676"/>
      <c r="DU39" s="676"/>
      <c r="DV39" s="677"/>
      <c r="DW39" s="668" t="s">
        <v>128</v>
      </c>
      <c r="DX39" s="678"/>
      <c r="DY39" s="678"/>
      <c r="DZ39" s="678"/>
      <c r="EA39" s="678"/>
      <c r="EB39" s="678"/>
      <c r="EC39" s="699"/>
    </row>
    <row r="40" spans="2:133" ht="11.25" customHeight="1" x14ac:dyDescent="0.2">
      <c r="B40" s="662" t="s">
        <v>342</v>
      </c>
      <c r="C40" s="663"/>
      <c r="D40" s="663"/>
      <c r="E40" s="663"/>
      <c r="F40" s="663"/>
      <c r="G40" s="663"/>
      <c r="H40" s="663"/>
      <c r="I40" s="663"/>
      <c r="J40" s="663"/>
      <c r="K40" s="663"/>
      <c r="L40" s="663"/>
      <c r="M40" s="663"/>
      <c r="N40" s="663"/>
      <c r="O40" s="663"/>
      <c r="P40" s="663"/>
      <c r="Q40" s="664"/>
      <c r="R40" s="665">
        <v>1366400</v>
      </c>
      <c r="S40" s="666"/>
      <c r="T40" s="666"/>
      <c r="U40" s="666"/>
      <c r="V40" s="666"/>
      <c r="W40" s="666"/>
      <c r="X40" s="666"/>
      <c r="Y40" s="667"/>
      <c r="Z40" s="692">
        <v>2.6</v>
      </c>
      <c r="AA40" s="692"/>
      <c r="AB40" s="692"/>
      <c r="AC40" s="692"/>
      <c r="AD40" s="693" t="s">
        <v>128</v>
      </c>
      <c r="AE40" s="693"/>
      <c r="AF40" s="693"/>
      <c r="AG40" s="693"/>
      <c r="AH40" s="693"/>
      <c r="AI40" s="693"/>
      <c r="AJ40" s="693"/>
      <c r="AK40" s="693"/>
      <c r="AL40" s="668" t="s">
        <v>128</v>
      </c>
      <c r="AM40" s="669"/>
      <c r="AN40" s="669"/>
      <c r="AO40" s="694"/>
      <c r="AQ40" s="700" t="s">
        <v>343</v>
      </c>
      <c r="AR40" s="701"/>
      <c r="AS40" s="701"/>
      <c r="AT40" s="701"/>
      <c r="AU40" s="701"/>
      <c r="AV40" s="701"/>
      <c r="AW40" s="701"/>
      <c r="AX40" s="701"/>
      <c r="AY40" s="702"/>
      <c r="AZ40" s="665" t="s">
        <v>128</v>
      </c>
      <c r="BA40" s="666"/>
      <c r="BB40" s="666"/>
      <c r="BC40" s="666"/>
      <c r="BD40" s="676"/>
      <c r="BE40" s="676"/>
      <c r="BF40" s="703"/>
      <c r="BG40" s="708" t="s">
        <v>344</v>
      </c>
      <c r="BH40" s="709"/>
      <c r="BI40" s="709"/>
      <c r="BJ40" s="709"/>
      <c r="BK40" s="709"/>
      <c r="BL40" s="363"/>
      <c r="BM40" s="704" t="s">
        <v>345</v>
      </c>
      <c r="BN40" s="704"/>
      <c r="BO40" s="704"/>
      <c r="BP40" s="704"/>
      <c r="BQ40" s="704"/>
      <c r="BR40" s="704"/>
      <c r="BS40" s="704"/>
      <c r="BT40" s="704"/>
      <c r="BU40" s="705"/>
      <c r="BV40" s="665">
        <v>90</v>
      </c>
      <c r="BW40" s="666"/>
      <c r="BX40" s="666"/>
      <c r="BY40" s="666"/>
      <c r="BZ40" s="666"/>
      <c r="CA40" s="666"/>
      <c r="CB40" s="706"/>
      <c r="CD40" s="707" t="s">
        <v>346</v>
      </c>
      <c r="CE40" s="704"/>
      <c r="CF40" s="704"/>
      <c r="CG40" s="704"/>
      <c r="CH40" s="704"/>
      <c r="CI40" s="704"/>
      <c r="CJ40" s="704"/>
      <c r="CK40" s="704"/>
      <c r="CL40" s="704"/>
      <c r="CM40" s="704"/>
      <c r="CN40" s="704"/>
      <c r="CO40" s="704"/>
      <c r="CP40" s="704"/>
      <c r="CQ40" s="705"/>
      <c r="CR40" s="665" t="s">
        <v>128</v>
      </c>
      <c r="CS40" s="666"/>
      <c r="CT40" s="666"/>
      <c r="CU40" s="666"/>
      <c r="CV40" s="666"/>
      <c r="CW40" s="666"/>
      <c r="CX40" s="666"/>
      <c r="CY40" s="667"/>
      <c r="CZ40" s="668" t="s">
        <v>128</v>
      </c>
      <c r="DA40" s="678"/>
      <c r="DB40" s="678"/>
      <c r="DC40" s="679"/>
      <c r="DD40" s="671" t="s">
        <v>128</v>
      </c>
      <c r="DE40" s="666"/>
      <c r="DF40" s="666"/>
      <c r="DG40" s="666"/>
      <c r="DH40" s="666"/>
      <c r="DI40" s="666"/>
      <c r="DJ40" s="666"/>
      <c r="DK40" s="667"/>
      <c r="DL40" s="671" t="s">
        <v>128</v>
      </c>
      <c r="DM40" s="666"/>
      <c r="DN40" s="666"/>
      <c r="DO40" s="666"/>
      <c r="DP40" s="666"/>
      <c r="DQ40" s="666"/>
      <c r="DR40" s="666"/>
      <c r="DS40" s="666"/>
      <c r="DT40" s="666"/>
      <c r="DU40" s="666"/>
      <c r="DV40" s="667"/>
      <c r="DW40" s="668" t="s">
        <v>128</v>
      </c>
      <c r="DX40" s="678"/>
      <c r="DY40" s="678"/>
      <c r="DZ40" s="678"/>
      <c r="EA40" s="678"/>
      <c r="EB40" s="678"/>
      <c r="EC40" s="699"/>
    </row>
    <row r="41" spans="2:133" ht="11.25" customHeight="1" x14ac:dyDescent="0.2">
      <c r="B41" s="662" t="s">
        <v>347</v>
      </c>
      <c r="C41" s="663"/>
      <c r="D41" s="663"/>
      <c r="E41" s="663"/>
      <c r="F41" s="663"/>
      <c r="G41" s="663"/>
      <c r="H41" s="663"/>
      <c r="I41" s="663"/>
      <c r="J41" s="663"/>
      <c r="K41" s="663"/>
      <c r="L41" s="663"/>
      <c r="M41" s="663"/>
      <c r="N41" s="663"/>
      <c r="O41" s="663"/>
      <c r="P41" s="663"/>
      <c r="Q41" s="664"/>
      <c r="R41" s="665" t="s">
        <v>128</v>
      </c>
      <c r="S41" s="666"/>
      <c r="T41" s="666"/>
      <c r="U41" s="666"/>
      <c r="V41" s="666"/>
      <c r="W41" s="666"/>
      <c r="X41" s="666"/>
      <c r="Y41" s="667"/>
      <c r="Z41" s="692" t="s">
        <v>128</v>
      </c>
      <c r="AA41" s="692"/>
      <c r="AB41" s="692"/>
      <c r="AC41" s="692"/>
      <c r="AD41" s="693" t="s">
        <v>128</v>
      </c>
      <c r="AE41" s="693"/>
      <c r="AF41" s="693"/>
      <c r="AG41" s="693"/>
      <c r="AH41" s="693"/>
      <c r="AI41" s="693"/>
      <c r="AJ41" s="693"/>
      <c r="AK41" s="693"/>
      <c r="AL41" s="668" t="s">
        <v>128</v>
      </c>
      <c r="AM41" s="669"/>
      <c r="AN41" s="669"/>
      <c r="AO41" s="694"/>
      <c r="AQ41" s="700" t="s">
        <v>348</v>
      </c>
      <c r="AR41" s="701"/>
      <c r="AS41" s="701"/>
      <c r="AT41" s="701"/>
      <c r="AU41" s="701"/>
      <c r="AV41" s="701"/>
      <c r="AW41" s="701"/>
      <c r="AX41" s="701"/>
      <c r="AY41" s="702"/>
      <c r="AZ41" s="665">
        <v>1265243</v>
      </c>
      <c r="BA41" s="666"/>
      <c r="BB41" s="666"/>
      <c r="BC41" s="666"/>
      <c r="BD41" s="676"/>
      <c r="BE41" s="676"/>
      <c r="BF41" s="703"/>
      <c r="BG41" s="708"/>
      <c r="BH41" s="709"/>
      <c r="BI41" s="709"/>
      <c r="BJ41" s="709"/>
      <c r="BK41" s="709"/>
      <c r="BL41" s="363"/>
      <c r="BM41" s="704" t="s">
        <v>349</v>
      </c>
      <c r="BN41" s="704"/>
      <c r="BO41" s="704"/>
      <c r="BP41" s="704"/>
      <c r="BQ41" s="704"/>
      <c r="BR41" s="704"/>
      <c r="BS41" s="704"/>
      <c r="BT41" s="704"/>
      <c r="BU41" s="705"/>
      <c r="BV41" s="665" t="s">
        <v>128</v>
      </c>
      <c r="BW41" s="666"/>
      <c r="BX41" s="666"/>
      <c r="BY41" s="666"/>
      <c r="BZ41" s="666"/>
      <c r="CA41" s="666"/>
      <c r="CB41" s="706"/>
      <c r="CD41" s="707" t="s">
        <v>350</v>
      </c>
      <c r="CE41" s="704"/>
      <c r="CF41" s="704"/>
      <c r="CG41" s="704"/>
      <c r="CH41" s="704"/>
      <c r="CI41" s="704"/>
      <c r="CJ41" s="704"/>
      <c r="CK41" s="704"/>
      <c r="CL41" s="704"/>
      <c r="CM41" s="704"/>
      <c r="CN41" s="704"/>
      <c r="CO41" s="704"/>
      <c r="CP41" s="704"/>
      <c r="CQ41" s="705"/>
      <c r="CR41" s="665" t="s">
        <v>128</v>
      </c>
      <c r="CS41" s="676"/>
      <c r="CT41" s="676"/>
      <c r="CU41" s="676"/>
      <c r="CV41" s="676"/>
      <c r="CW41" s="676"/>
      <c r="CX41" s="676"/>
      <c r="CY41" s="677"/>
      <c r="CZ41" s="668" t="s">
        <v>128</v>
      </c>
      <c r="DA41" s="678"/>
      <c r="DB41" s="678"/>
      <c r="DC41" s="679"/>
      <c r="DD41" s="671" t="s">
        <v>128</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351</v>
      </c>
      <c r="C42" s="663"/>
      <c r="D42" s="663"/>
      <c r="E42" s="663"/>
      <c r="F42" s="663"/>
      <c r="G42" s="663"/>
      <c r="H42" s="663"/>
      <c r="I42" s="663"/>
      <c r="J42" s="663"/>
      <c r="K42" s="663"/>
      <c r="L42" s="663"/>
      <c r="M42" s="663"/>
      <c r="N42" s="663"/>
      <c r="O42" s="663"/>
      <c r="P42" s="663"/>
      <c r="Q42" s="664"/>
      <c r="R42" s="665" t="s">
        <v>128</v>
      </c>
      <c r="S42" s="666"/>
      <c r="T42" s="666"/>
      <c r="U42" s="666"/>
      <c r="V42" s="666"/>
      <c r="W42" s="666"/>
      <c r="X42" s="666"/>
      <c r="Y42" s="667"/>
      <c r="Z42" s="692" t="s">
        <v>128</v>
      </c>
      <c r="AA42" s="692"/>
      <c r="AB42" s="692"/>
      <c r="AC42" s="692"/>
      <c r="AD42" s="693" t="s">
        <v>128</v>
      </c>
      <c r="AE42" s="693"/>
      <c r="AF42" s="693"/>
      <c r="AG42" s="693"/>
      <c r="AH42" s="693"/>
      <c r="AI42" s="693"/>
      <c r="AJ42" s="693"/>
      <c r="AK42" s="693"/>
      <c r="AL42" s="668" t="s">
        <v>128</v>
      </c>
      <c r="AM42" s="669"/>
      <c r="AN42" s="669"/>
      <c r="AO42" s="694"/>
      <c r="AQ42" s="712" t="s">
        <v>352</v>
      </c>
      <c r="AR42" s="713"/>
      <c r="AS42" s="713"/>
      <c r="AT42" s="713"/>
      <c r="AU42" s="713"/>
      <c r="AV42" s="713"/>
      <c r="AW42" s="713"/>
      <c r="AX42" s="713"/>
      <c r="AY42" s="714"/>
      <c r="AZ42" s="645">
        <v>2826541</v>
      </c>
      <c r="BA42" s="680"/>
      <c r="BB42" s="680"/>
      <c r="BC42" s="680"/>
      <c r="BD42" s="646"/>
      <c r="BE42" s="646"/>
      <c r="BF42" s="695"/>
      <c r="BG42" s="710"/>
      <c r="BH42" s="711"/>
      <c r="BI42" s="711"/>
      <c r="BJ42" s="711"/>
      <c r="BK42" s="711"/>
      <c r="BL42" s="364"/>
      <c r="BM42" s="696" t="s">
        <v>353</v>
      </c>
      <c r="BN42" s="696"/>
      <c r="BO42" s="696"/>
      <c r="BP42" s="696"/>
      <c r="BQ42" s="696"/>
      <c r="BR42" s="696"/>
      <c r="BS42" s="696"/>
      <c r="BT42" s="696"/>
      <c r="BU42" s="697"/>
      <c r="BV42" s="645">
        <v>325</v>
      </c>
      <c r="BW42" s="680"/>
      <c r="BX42" s="680"/>
      <c r="BY42" s="680"/>
      <c r="BZ42" s="680"/>
      <c r="CA42" s="680"/>
      <c r="CB42" s="698"/>
      <c r="CD42" s="662" t="s">
        <v>354</v>
      </c>
      <c r="CE42" s="663"/>
      <c r="CF42" s="663"/>
      <c r="CG42" s="663"/>
      <c r="CH42" s="663"/>
      <c r="CI42" s="663"/>
      <c r="CJ42" s="663"/>
      <c r="CK42" s="663"/>
      <c r="CL42" s="663"/>
      <c r="CM42" s="663"/>
      <c r="CN42" s="663"/>
      <c r="CO42" s="663"/>
      <c r="CP42" s="663"/>
      <c r="CQ42" s="664"/>
      <c r="CR42" s="665">
        <v>2603964</v>
      </c>
      <c r="CS42" s="676"/>
      <c r="CT42" s="676"/>
      <c r="CU42" s="676"/>
      <c r="CV42" s="676"/>
      <c r="CW42" s="676"/>
      <c r="CX42" s="676"/>
      <c r="CY42" s="677"/>
      <c r="CZ42" s="668">
        <v>5.3</v>
      </c>
      <c r="DA42" s="678"/>
      <c r="DB42" s="678"/>
      <c r="DC42" s="679"/>
      <c r="DD42" s="671">
        <v>473594</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355</v>
      </c>
      <c r="C43" s="663"/>
      <c r="D43" s="663"/>
      <c r="E43" s="663"/>
      <c r="F43" s="663"/>
      <c r="G43" s="663"/>
      <c r="H43" s="663"/>
      <c r="I43" s="663"/>
      <c r="J43" s="663"/>
      <c r="K43" s="663"/>
      <c r="L43" s="663"/>
      <c r="M43" s="663"/>
      <c r="N43" s="663"/>
      <c r="O43" s="663"/>
      <c r="P43" s="663"/>
      <c r="Q43" s="664"/>
      <c r="R43" s="665">
        <v>897000</v>
      </c>
      <c r="S43" s="666"/>
      <c r="T43" s="666"/>
      <c r="U43" s="666"/>
      <c r="V43" s="666"/>
      <c r="W43" s="666"/>
      <c r="X43" s="666"/>
      <c r="Y43" s="667"/>
      <c r="Z43" s="692">
        <v>1.7</v>
      </c>
      <c r="AA43" s="692"/>
      <c r="AB43" s="692"/>
      <c r="AC43" s="692"/>
      <c r="AD43" s="693" t="s">
        <v>128</v>
      </c>
      <c r="AE43" s="693"/>
      <c r="AF43" s="693"/>
      <c r="AG43" s="693"/>
      <c r="AH43" s="693"/>
      <c r="AI43" s="693"/>
      <c r="AJ43" s="693"/>
      <c r="AK43" s="693"/>
      <c r="AL43" s="668" t="s">
        <v>128</v>
      </c>
      <c r="AM43" s="669"/>
      <c r="AN43" s="669"/>
      <c r="AO43" s="694"/>
      <c r="BV43" s="219"/>
      <c r="BW43" s="219"/>
      <c r="BX43" s="219"/>
      <c r="BY43" s="219"/>
      <c r="BZ43" s="219"/>
      <c r="CA43" s="219"/>
      <c r="CB43" s="219"/>
      <c r="CD43" s="662" t="s">
        <v>356</v>
      </c>
      <c r="CE43" s="663"/>
      <c r="CF43" s="663"/>
      <c r="CG43" s="663"/>
      <c r="CH43" s="663"/>
      <c r="CI43" s="663"/>
      <c r="CJ43" s="663"/>
      <c r="CK43" s="663"/>
      <c r="CL43" s="663"/>
      <c r="CM43" s="663"/>
      <c r="CN43" s="663"/>
      <c r="CO43" s="663"/>
      <c r="CP43" s="663"/>
      <c r="CQ43" s="664"/>
      <c r="CR43" s="665">
        <v>90053</v>
      </c>
      <c r="CS43" s="676"/>
      <c r="CT43" s="676"/>
      <c r="CU43" s="676"/>
      <c r="CV43" s="676"/>
      <c r="CW43" s="676"/>
      <c r="CX43" s="676"/>
      <c r="CY43" s="677"/>
      <c r="CZ43" s="668">
        <v>0.2</v>
      </c>
      <c r="DA43" s="678"/>
      <c r="DB43" s="678"/>
      <c r="DC43" s="679"/>
      <c r="DD43" s="671">
        <v>90053</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357</v>
      </c>
      <c r="C44" s="643"/>
      <c r="D44" s="643"/>
      <c r="E44" s="643"/>
      <c r="F44" s="643"/>
      <c r="G44" s="643"/>
      <c r="H44" s="643"/>
      <c r="I44" s="643"/>
      <c r="J44" s="643"/>
      <c r="K44" s="643"/>
      <c r="L44" s="643"/>
      <c r="M44" s="643"/>
      <c r="N44" s="643"/>
      <c r="O44" s="643"/>
      <c r="P44" s="643"/>
      <c r="Q44" s="644"/>
      <c r="R44" s="645">
        <v>52893142</v>
      </c>
      <c r="S44" s="680"/>
      <c r="T44" s="680"/>
      <c r="U44" s="680"/>
      <c r="V44" s="680"/>
      <c r="W44" s="680"/>
      <c r="X44" s="680"/>
      <c r="Y44" s="681"/>
      <c r="Z44" s="682">
        <v>100</v>
      </c>
      <c r="AA44" s="682"/>
      <c r="AB44" s="682"/>
      <c r="AC44" s="682"/>
      <c r="AD44" s="683">
        <v>23961015</v>
      </c>
      <c r="AE44" s="683"/>
      <c r="AF44" s="683"/>
      <c r="AG44" s="683"/>
      <c r="AH44" s="683"/>
      <c r="AI44" s="683"/>
      <c r="AJ44" s="683"/>
      <c r="AK44" s="683"/>
      <c r="AL44" s="648">
        <v>100</v>
      </c>
      <c r="AM44" s="684"/>
      <c r="AN44" s="684"/>
      <c r="AO44" s="685"/>
      <c r="CD44" s="686" t="s">
        <v>304</v>
      </c>
      <c r="CE44" s="687"/>
      <c r="CF44" s="662" t="s">
        <v>358</v>
      </c>
      <c r="CG44" s="663"/>
      <c r="CH44" s="663"/>
      <c r="CI44" s="663"/>
      <c r="CJ44" s="663"/>
      <c r="CK44" s="663"/>
      <c r="CL44" s="663"/>
      <c r="CM44" s="663"/>
      <c r="CN44" s="663"/>
      <c r="CO44" s="663"/>
      <c r="CP44" s="663"/>
      <c r="CQ44" s="664"/>
      <c r="CR44" s="665">
        <v>2603964</v>
      </c>
      <c r="CS44" s="666"/>
      <c r="CT44" s="666"/>
      <c r="CU44" s="666"/>
      <c r="CV44" s="666"/>
      <c r="CW44" s="666"/>
      <c r="CX44" s="666"/>
      <c r="CY44" s="667"/>
      <c r="CZ44" s="668">
        <v>5.3</v>
      </c>
      <c r="DA44" s="669"/>
      <c r="DB44" s="669"/>
      <c r="DC44" s="670"/>
      <c r="DD44" s="671">
        <v>473594</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359</v>
      </c>
      <c r="CG45" s="663"/>
      <c r="CH45" s="663"/>
      <c r="CI45" s="663"/>
      <c r="CJ45" s="663"/>
      <c r="CK45" s="663"/>
      <c r="CL45" s="663"/>
      <c r="CM45" s="663"/>
      <c r="CN45" s="663"/>
      <c r="CO45" s="663"/>
      <c r="CP45" s="663"/>
      <c r="CQ45" s="664"/>
      <c r="CR45" s="665">
        <v>940126</v>
      </c>
      <c r="CS45" s="676"/>
      <c r="CT45" s="676"/>
      <c r="CU45" s="676"/>
      <c r="CV45" s="676"/>
      <c r="CW45" s="676"/>
      <c r="CX45" s="676"/>
      <c r="CY45" s="677"/>
      <c r="CZ45" s="668">
        <v>1.9</v>
      </c>
      <c r="DA45" s="678"/>
      <c r="DB45" s="678"/>
      <c r="DC45" s="679"/>
      <c r="DD45" s="671">
        <v>19233</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361</v>
      </c>
      <c r="CG46" s="663"/>
      <c r="CH46" s="663"/>
      <c r="CI46" s="663"/>
      <c r="CJ46" s="663"/>
      <c r="CK46" s="663"/>
      <c r="CL46" s="663"/>
      <c r="CM46" s="663"/>
      <c r="CN46" s="663"/>
      <c r="CO46" s="663"/>
      <c r="CP46" s="663"/>
      <c r="CQ46" s="664"/>
      <c r="CR46" s="665">
        <v>1663838</v>
      </c>
      <c r="CS46" s="666"/>
      <c r="CT46" s="666"/>
      <c r="CU46" s="666"/>
      <c r="CV46" s="666"/>
      <c r="CW46" s="666"/>
      <c r="CX46" s="666"/>
      <c r="CY46" s="667"/>
      <c r="CZ46" s="668">
        <v>3.4</v>
      </c>
      <c r="DA46" s="669"/>
      <c r="DB46" s="669"/>
      <c r="DC46" s="670"/>
      <c r="DD46" s="671">
        <v>454361</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362</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363</v>
      </c>
      <c r="CG47" s="663"/>
      <c r="CH47" s="663"/>
      <c r="CI47" s="663"/>
      <c r="CJ47" s="663"/>
      <c r="CK47" s="663"/>
      <c r="CL47" s="663"/>
      <c r="CM47" s="663"/>
      <c r="CN47" s="663"/>
      <c r="CO47" s="663"/>
      <c r="CP47" s="663"/>
      <c r="CQ47" s="664"/>
      <c r="CR47" s="665" t="s">
        <v>128</v>
      </c>
      <c r="CS47" s="676"/>
      <c r="CT47" s="676"/>
      <c r="CU47" s="676"/>
      <c r="CV47" s="676"/>
      <c r="CW47" s="676"/>
      <c r="CX47" s="676"/>
      <c r="CY47" s="677"/>
      <c r="CZ47" s="668" t="s">
        <v>128</v>
      </c>
      <c r="DA47" s="678"/>
      <c r="DB47" s="678"/>
      <c r="DC47" s="679"/>
      <c r="DD47" s="671" t="s">
        <v>128</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364</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365</v>
      </c>
      <c r="CG48" s="663"/>
      <c r="CH48" s="663"/>
      <c r="CI48" s="663"/>
      <c r="CJ48" s="663"/>
      <c r="CK48" s="663"/>
      <c r="CL48" s="663"/>
      <c r="CM48" s="663"/>
      <c r="CN48" s="663"/>
      <c r="CO48" s="663"/>
      <c r="CP48" s="663"/>
      <c r="CQ48" s="664"/>
      <c r="CR48" s="665" t="s">
        <v>128</v>
      </c>
      <c r="CS48" s="666"/>
      <c r="CT48" s="666"/>
      <c r="CU48" s="666"/>
      <c r="CV48" s="666"/>
      <c r="CW48" s="666"/>
      <c r="CX48" s="666"/>
      <c r="CY48" s="667"/>
      <c r="CZ48" s="668" t="s">
        <v>128</v>
      </c>
      <c r="DA48" s="669"/>
      <c r="DB48" s="669"/>
      <c r="DC48" s="670"/>
      <c r="DD48" s="671" t="s">
        <v>128</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366</v>
      </c>
      <c r="CE49" s="643"/>
      <c r="CF49" s="643"/>
      <c r="CG49" s="643"/>
      <c r="CH49" s="643"/>
      <c r="CI49" s="643"/>
      <c r="CJ49" s="643"/>
      <c r="CK49" s="643"/>
      <c r="CL49" s="643"/>
      <c r="CM49" s="643"/>
      <c r="CN49" s="643"/>
      <c r="CO49" s="643"/>
      <c r="CP49" s="643"/>
      <c r="CQ49" s="644"/>
      <c r="CR49" s="645">
        <v>49581461</v>
      </c>
      <c r="CS49" s="646"/>
      <c r="CT49" s="646"/>
      <c r="CU49" s="646"/>
      <c r="CV49" s="646"/>
      <c r="CW49" s="646"/>
      <c r="CX49" s="646"/>
      <c r="CY49" s="647"/>
      <c r="CZ49" s="648">
        <v>100</v>
      </c>
      <c r="DA49" s="649"/>
      <c r="DB49" s="649"/>
      <c r="DC49" s="650"/>
      <c r="DD49" s="651">
        <v>26985341</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wpPWRQayKhkY5/6So//WXZN7HQPTzD11/MW1GcazWqqdHjRMW/N7FsxtVsowb/E6jcwyvjpTqoG77BOh8Ce0Nw==" saltValue="NylAqu5CPvQELImJY+ADH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367</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368</v>
      </c>
      <c r="DK2" s="788"/>
      <c r="DL2" s="788"/>
      <c r="DM2" s="788"/>
      <c r="DN2" s="788"/>
      <c r="DO2" s="789"/>
      <c r="DP2" s="224"/>
      <c r="DQ2" s="787" t="s">
        <v>369</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370</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371</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372</v>
      </c>
      <c r="B5" s="793"/>
      <c r="C5" s="793"/>
      <c r="D5" s="793"/>
      <c r="E5" s="793"/>
      <c r="F5" s="793"/>
      <c r="G5" s="793"/>
      <c r="H5" s="793"/>
      <c r="I5" s="793"/>
      <c r="J5" s="793"/>
      <c r="K5" s="793"/>
      <c r="L5" s="793"/>
      <c r="M5" s="793"/>
      <c r="N5" s="793"/>
      <c r="O5" s="793"/>
      <c r="P5" s="794"/>
      <c r="Q5" s="798" t="s">
        <v>373</v>
      </c>
      <c r="R5" s="799"/>
      <c r="S5" s="799"/>
      <c r="T5" s="799"/>
      <c r="U5" s="800"/>
      <c r="V5" s="798" t="s">
        <v>374</v>
      </c>
      <c r="W5" s="799"/>
      <c r="X5" s="799"/>
      <c r="Y5" s="799"/>
      <c r="Z5" s="800"/>
      <c r="AA5" s="798" t="s">
        <v>375</v>
      </c>
      <c r="AB5" s="799"/>
      <c r="AC5" s="799"/>
      <c r="AD5" s="799"/>
      <c r="AE5" s="799"/>
      <c r="AF5" s="804" t="s">
        <v>376</v>
      </c>
      <c r="AG5" s="799"/>
      <c r="AH5" s="799"/>
      <c r="AI5" s="799"/>
      <c r="AJ5" s="805"/>
      <c r="AK5" s="799" t="s">
        <v>377</v>
      </c>
      <c r="AL5" s="799"/>
      <c r="AM5" s="799"/>
      <c r="AN5" s="799"/>
      <c r="AO5" s="800"/>
      <c r="AP5" s="798" t="s">
        <v>378</v>
      </c>
      <c r="AQ5" s="799"/>
      <c r="AR5" s="799"/>
      <c r="AS5" s="799"/>
      <c r="AT5" s="800"/>
      <c r="AU5" s="798" t="s">
        <v>379</v>
      </c>
      <c r="AV5" s="799"/>
      <c r="AW5" s="799"/>
      <c r="AX5" s="799"/>
      <c r="AY5" s="805"/>
      <c r="AZ5" s="228"/>
      <c r="BA5" s="228"/>
      <c r="BB5" s="228"/>
      <c r="BC5" s="228"/>
      <c r="BD5" s="228"/>
      <c r="BE5" s="229"/>
      <c r="BF5" s="229"/>
      <c r="BG5" s="229"/>
      <c r="BH5" s="229"/>
      <c r="BI5" s="229"/>
      <c r="BJ5" s="229"/>
      <c r="BK5" s="229"/>
      <c r="BL5" s="229"/>
      <c r="BM5" s="229"/>
      <c r="BN5" s="229"/>
      <c r="BO5" s="229"/>
      <c r="BP5" s="229"/>
      <c r="BQ5" s="792" t="s">
        <v>380</v>
      </c>
      <c r="BR5" s="793"/>
      <c r="BS5" s="793"/>
      <c r="BT5" s="793"/>
      <c r="BU5" s="793"/>
      <c r="BV5" s="793"/>
      <c r="BW5" s="793"/>
      <c r="BX5" s="793"/>
      <c r="BY5" s="793"/>
      <c r="BZ5" s="793"/>
      <c r="CA5" s="793"/>
      <c r="CB5" s="793"/>
      <c r="CC5" s="793"/>
      <c r="CD5" s="793"/>
      <c r="CE5" s="793"/>
      <c r="CF5" s="793"/>
      <c r="CG5" s="794"/>
      <c r="CH5" s="798" t="s">
        <v>381</v>
      </c>
      <c r="CI5" s="799"/>
      <c r="CJ5" s="799"/>
      <c r="CK5" s="799"/>
      <c r="CL5" s="800"/>
      <c r="CM5" s="798" t="s">
        <v>382</v>
      </c>
      <c r="CN5" s="799"/>
      <c r="CO5" s="799"/>
      <c r="CP5" s="799"/>
      <c r="CQ5" s="800"/>
      <c r="CR5" s="798" t="s">
        <v>383</v>
      </c>
      <c r="CS5" s="799"/>
      <c r="CT5" s="799"/>
      <c r="CU5" s="799"/>
      <c r="CV5" s="800"/>
      <c r="CW5" s="798" t="s">
        <v>384</v>
      </c>
      <c r="CX5" s="799"/>
      <c r="CY5" s="799"/>
      <c r="CZ5" s="799"/>
      <c r="DA5" s="800"/>
      <c r="DB5" s="798" t="s">
        <v>385</v>
      </c>
      <c r="DC5" s="799"/>
      <c r="DD5" s="799"/>
      <c r="DE5" s="799"/>
      <c r="DF5" s="800"/>
      <c r="DG5" s="828" t="s">
        <v>386</v>
      </c>
      <c r="DH5" s="829"/>
      <c r="DI5" s="829"/>
      <c r="DJ5" s="829"/>
      <c r="DK5" s="830"/>
      <c r="DL5" s="828" t="s">
        <v>387</v>
      </c>
      <c r="DM5" s="829"/>
      <c r="DN5" s="829"/>
      <c r="DO5" s="829"/>
      <c r="DP5" s="830"/>
      <c r="DQ5" s="798" t="s">
        <v>388</v>
      </c>
      <c r="DR5" s="799"/>
      <c r="DS5" s="799"/>
      <c r="DT5" s="799"/>
      <c r="DU5" s="800"/>
      <c r="DV5" s="798" t="s">
        <v>379</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389</v>
      </c>
      <c r="C7" s="815"/>
      <c r="D7" s="815"/>
      <c r="E7" s="815"/>
      <c r="F7" s="815"/>
      <c r="G7" s="815"/>
      <c r="H7" s="815"/>
      <c r="I7" s="815"/>
      <c r="J7" s="815"/>
      <c r="K7" s="815"/>
      <c r="L7" s="815"/>
      <c r="M7" s="815"/>
      <c r="N7" s="815"/>
      <c r="O7" s="815"/>
      <c r="P7" s="816"/>
      <c r="Q7" s="817">
        <v>52893</v>
      </c>
      <c r="R7" s="818"/>
      <c r="S7" s="818"/>
      <c r="T7" s="818"/>
      <c r="U7" s="818"/>
      <c r="V7" s="818">
        <v>49581</v>
      </c>
      <c r="W7" s="818"/>
      <c r="X7" s="818"/>
      <c r="Y7" s="818"/>
      <c r="Z7" s="818"/>
      <c r="AA7" s="818">
        <v>3312</v>
      </c>
      <c r="AB7" s="818"/>
      <c r="AC7" s="818"/>
      <c r="AD7" s="818"/>
      <c r="AE7" s="819"/>
      <c r="AF7" s="820">
        <v>3240</v>
      </c>
      <c r="AG7" s="821"/>
      <c r="AH7" s="821"/>
      <c r="AI7" s="821"/>
      <c r="AJ7" s="822"/>
      <c r="AK7" s="823">
        <v>368</v>
      </c>
      <c r="AL7" s="824"/>
      <c r="AM7" s="824"/>
      <c r="AN7" s="824"/>
      <c r="AO7" s="824"/>
      <c r="AP7" s="824">
        <v>18031</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t="s">
        <v>594</v>
      </c>
      <c r="BS7" s="811" t="s">
        <v>587</v>
      </c>
      <c r="BT7" s="812"/>
      <c r="BU7" s="812"/>
      <c r="BV7" s="812"/>
      <c r="BW7" s="812"/>
      <c r="BX7" s="812"/>
      <c r="BY7" s="812"/>
      <c r="BZ7" s="812"/>
      <c r="CA7" s="812"/>
      <c r="CB7" s="812"/>
      <c r="CC7" s="812"/>
      <c r="CD7" s="812"/>
      <c r="CE7" s="812"/>
      <c r="CF7" s="812"/>
      <c r="CG7" s="827"/>
      <c r="CH7" s="808">
        <v>0</v>
      </c>
      <c r="CI7" s="809"/>
      <c r="CJ7" s="809"/>
      <c r="CK7" s="809"/>
      <c r="CL7" s="810"/>
      <c r="CM7" s="808">
        <v>15</v>
      </c>
      <c r="CN7" s="809"/>
      <c r="CO7" s="809"/>
      <c r="CP7" s="809"/>
      <c r="CQ7" s="810"/>
      <c r="CR7" s="808">
        <v>5</v>
      </c>
      <c r="CS7" s="809"/>
      <c r="CT7" s="809"/>
      <c r="CU7" s="809"/>
      <c r="CV7" s="810"/>
      <c r="CW7" s="808" t="s">
        <v>593</v>
      </c>
      <c r="CX7" s="809"/>
      <c r="CY7" s="809"/>
      <c r="CZ7" s="809"/>
      <c r="DA7" s="810"/>
      <c r="DB7" s="808" t="s">
        <v>593</v>
      </c>
      <c r="DC7" s="809"/>
      <c r="DD7" s="809"/>
      <c r="DE7" s="809"/>
      <c r="DF7" s="810"/>
      <c r="DG7" s="808" t="s">
        <v>593</v>
      </c>
      <c r="DH7" s="809"/>
      <c r="DI7" s="809"/>
      <c r="DJ7" s="809"/>
      <c r="DK7" s="810"/>
      <c r="DL7" s="808" t="s">
        <v>593</v>
      </c>
      <c r="DM7" s="809"/>
      <c r="DN7" s="809"/>
      <c r="DO7" s="809"/>
      <c r="DP7" s="810"/>
      <c r="DQ7" s="808" t="s">
        <v>593</v>
      </c>
      <c r="DR7" s="809"/>
      <c r="DS7" s="809"/>
      <c r="DT7" s="809"/>
      <c r="DU7" s="810"/>
      <c r="DV7" s="811"/>
      <c r="DW7" s="812"/>
      <c r="DX7" s="812"/>
      <c r="DY7" s="812"/>
      <c r="DZ7" s="813"/>
      <c r="EA7" s="230"/>
    </row>
    <row r="8" spans="1:131" s="231" customFormat="1" ht="26.25" customHeight="1" x14ac:dyDescent="0.2">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390</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391</v>
      </c>
      <c r="B23" s="854" t="s">
        <v>392</v>
      </c>
      <c r="C23" s="855"/>
      <c r="D23" s="855"/>
      <c r="E23" s="855"/>
      <c r="F23" s="855"/>
      <c r="G23" s="855"/>
      <c r="H23" s="855"/>
      <c r="I23" s="855"/>
      <c r="J23" s="855"/>
      <c r="K23" s="855"/>
      <c r="L23" s="855"/>
      <c r="M23" s="855"/>
      <c r="N23" s="855"/>
      <c r="O23" s="855"/>
      <c r="P23" s="856"/>
      <c r="Q23" s="857">
        <f>Q7</f>
        <v>52893</v>
      </c>
      <c r="R23" s="858"/>
      <c r="S23" s="858"/>
      <c r="T23" s="858"/>
      <c r="U23" s="858"/>
      <c r="V23" s="858">
        <f t="shared" ref="V23" si="0">V7</f>
        <v>49581</v>
      </c>
      <c r="W23" s="858"/>
      <c r="X23" s="858"/>
      <c r="Y23" s="858"/>
      <c r="Z23" s="858"/>
      <c r="AA23" s="858">
        <f t="shared" ref="AA23" si="1">AA7</f>
        <v>3312</v>
      </c>
      <c r="AB23" s="858"/>
      <c r="AC23" s="858"/>
      <c r="AD23" s="858"/>
      <c r="AE23" s="859"/>
      <c r="AF23" s="860">
        <v>3240</v>
      </c>
      <c r="AG23" s="858"/>
      <c r="AH23" s="858"/>
      <c r="AI23" s="858"/>
      <c r="AJ23" s="861"/>
      <c r="AK23" s="862"/>
      <c r="AL23" s="863"/>
      <c r="AM23" s="863"/>
      <c r="AN23" s="863"/>
      <c r="AO23" s="863"/>
      <c r="AP23" s="858">
        <f>AP7</f>
        <v>18031</v>
      </c>
      <c r="AQ23" s="858"/>
      <c r="AR23" s="858"/>
      <c r="AS23" s="858"/>
      <c r="AT23" s="858"/>
      <c r="AU23" s="874"/>
      <c r="AV23" s="874"/>
      <c r="AW23" s="874"/>
      <c r="AX23" s="874"/>
      <c r="AY23" s="875"/>
      <c r="AZ23" s="876" t="s">
        <v>128</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393</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394</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372</v>
      </c>
      <c r="B26" s="793"/>
      <c r="C26" s="793"/>
      <c r="D26" s="793"/>
      <c r="E26" s="793"/>
      <c r="F26" s="793"/>
      <c r="G26" s="793"/>
      <c r="H26" s="793"/>
      <c r="I26" s="793"/>
      <c r="J26" s="793"/>
      <c r="K26" s="793"/>
      <c r="L26" s="793"/>
      <c r="M26" s="793"/>
      <c r="N26" s="793"/>
      <c r="O26" s="793"/>
      <c r="P26" s="794"/>
      <c r="Q26" s="798" t="s">
        <v>395</v>
      </c>
      <c r="R26" s="799"/>
      <c r="S26" s="799"/>
      <c r="T26" s="799"/>
      <c r="U26" s="800"/>
      <c r="V26" s="798" t="s">
        <v>396</v>
      </c>
      <c r="W26" s="799"/>
      <c r="X26" s="799"/>
      <c r="Y26" s="799"/>
      <c r="Z26" s="800"/>
      <c r="AA26" s="798" t="s">
        <v>397</v>
      </c>
      <c r="AB26" s="799"/>
      <c r="AC26" s="799"/>
      <c r="AD26" s="799"/>
      <c r="AE26" s="799"/>
      <c r="AF26" s="879" t="s">
        <v>398</v>
      </c>
      <c r="AG26" s="880"/>
      <c r="AH26" s="880"/>
      <c r="AI26" s="880"/>
      <c r="AJ26" s="881"/>
      <c r="AK26" s="799" t="s">
        <v>399</v>
      </c>
      <c r="AL26" s="799"/>
      <c r="AM26" s="799"/>
      <c r="AN26" s="799"/>
      <c r="AO26" s="800"/>
      <c r="AP26" s="798" t="s">
        <v>400</v>
      </c>
      <c r="AQ26" s="799"/>
      <c r="AR26" s="799"/>
      <c r="AS26" s="799"/>
      <c r="AT26" s="800"/>
      <c r="AU26" s="798" t="s">
        <v>401</v>
      </c>
      <c r="AV26" s="799"/>
      <c r="AW26" s="799"/>
      <c r="AX26" s="799"/>
      <c r="AY26" s="800"/>
      <c r="AZ26" s="798" t="s">
        <v>402</v>
      </c>
      <c r="BA26" s="799"/>
      <c r="BB26" s="799"/>
      <c r="BC26" s="799"/>
      <c r="BD26" s="800"/>
      <c r="BE26" s="798" t="s">
        <v>379</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403</v>
      </c>
      <c r="C28" s="815"/>
      <c r="D28" s="815"/>
      <c r="E28" s="815"/>
      <c r="F28" s="815"/>
      <c r="G28" s="815"/>
      <c r="H28" s="815"/>
      <c r="I28" s="815"/>
      <c r="J28" s="815"/>
      <c r="K28" s="815"/>
      <c r="L28" s="815"/>
      <c r="M28" s="815"/>
      <c r="N28" s="815"/>
      <c r="O28" s="815"/>
      <c r="P28" s="816"/>
      <c r="Q28" s="887">
        <v>11752</v>
      </c>
      <c r="R28" s="888"/>
      <c r="S28" s="888"/>
      <c r="T28" s="888"/>
      <c r="U28" s="888"/>
      <c r="V28" s="888">
        <v>11471</v>
      </c>
      <c r="W28" s="888"/>
      <c r="X28" s="888"/>
      <c r="Y28" s="888"/>
      <c r="Z28" s="888"/>
      <c r="AA28" s="888">
        <v>282</v>
      </c>
      <c r="AB28" s="888"/>
      <c r="AC28" s="888"/>
      <c r="AD28" s="888"/>
      <c r="AE28" s="889"/>
      <c r="AF28" s="890">
        <v>282</v>
      </c>
      <c r="AG28" s="888"/>
      <c r="AH28" s="888"/>
      <c r="AI28" s="888"/>
      <c r="AJ28" s="891"/>
      <c r="AK28" s="892">
        <v>1440</v>
      </c>
      <c r="AL28" s="893"/>
      <c r="AM28" s="893"/>
      <c r="AN28" s="893"/>
      <c r="AO28" s="893"/>
      <c r="AP28" s="893" t="s">
        <v>577</v>
      </c>
      <c r="AQ28" s="893"/>
      <c r="AR28" s="893"/>
      <c r="AS28" s="893"/>
      <c r="AT28" s="893"/>
      <c r="AU28" s="893" t="s">
        <v>577</v>
      </c>
      <c r="AV28" s="893"/>
      <c r="AW28" s="893"/>
      <c r="AX28" s="893"/>
      <c r="AY28" s="893"/>
      <c r="AZ28" s="894"/>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404</v>
      </c>
      <c r="C29" s="846"/>
      <c r="D29" s="846"/>
      <c r="E29" s="846"/>
      <c r="F29" s="846"/>
      <c r="G29" s="846"/>
      <c r="H29" s="846"/>
      <c r="I29" s="846"/>
      <c r="J29" s="846"/>
      <c r="K29" s="846"/>
      <c r="L29" s="846"/>
      <c r="M29" s="846"/>
      <c r="N29" s="846"/>
      <c r="O29" s="846"/>
      <c r="P29" s="847"/>
      <c r="Q29" s="848">
        <v>9939</v>
      </c>
      <c r="R29" s="849"/>
      <c r="S29" s="849"/>
      <c r="T29" s="849"/>
      <c r="U29" s="849"/>
      <c r="V29" s="849">
        <v>9656</v>
      </c>
      <c r="W29" s="849"/>
      <c r="X29" s="849"/>
      <c r="Y29" s="849"/>
      <c r="Z29" s="849"/>
      <c r="AA29" s="849">
        <v>283</v>
      </c>
      <c r="AB29" s="849"/>
      <c r="AC29" s="849"/>
      <c r="AD29" s="849"/>
      <c r="AE29" s="850"/>
      <c r="AF29" s="851">
        <v>283</v>
      </c>
      <c r="AG29" s="852"/>
      <c r="AH29" s="852"/>
      <c r="AI29" s="852"/>
      <c r="AJ29" s="853"/>
      <c r="AK29" s="899">
        <v>1682</v>
      </c>
      <c r="AL29" s="895"/>
      <c r="AM29" s="895"/>
      <c r="AN29" s="895"/>
      <c r="AO29" s="895"/>
      <c r="AP29" s="895" t="s">
        <v>577</v>
      </c>
      <c r="AQ29" s="895"/>
      <c r="AR29" s="895"/>
      <c r="AS29" s="895"/>
      <c r="AT29" s="895"/>
      <c r="AU29" s="895" t="s">
        <v>577</v>
      </c>
      <c r="AV29" s="895"/>
      <c r="AW29" s="895"/>
      <c r="AX29" s="895"/>
      <c r="AY29" s="895"/>
      <c r="AZ29" s="896"/>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405</v>
      </c>
      <c r="C30" s="846"/>
      <c r="D30" s="846"/>
      <c r="E30" s="846"/>
      <c r="F30" s="846"/>
      <c r="G30" s="846"/>
      <c r="H30" s="846"/>
      <c r="I30" s="846"/>
      <c r="J30" s="846"/>
      <c r="K30" s="846"/>
      <c r="L30" s="846"/>
      <c r="M30" s="846"/>
      <c r="N30" s="846"/>
      <c r="O30" s="846"/>
      <c r="P30" s="847"/>
      <c r="Q30" s="848">
        <v>2607</v>
      </c>
      <c r="R30" s="849"/>
      <c r="S30" s="849"/>
      <c r="T30" s="849"/>
      <c r="U30" s="849"/>
      <c r="V30" s="849">
        <v>2547</v>
      </c>
      <c r="W30" s="849"/>
      <c r="X30" s="849"/>
      <c r="Y30" s="849"/>
      <c r="Z30" s="849"/>
      <c r="AA30" s="849">
        <v>60</v>
      </c>
      <c r="AB30" s="849"/>
      <c r="AC30" s="849"/>
      <c r="AD30" s="849"/>
      <c r="AE30" s="850"/>
      <c r="AF30" s="851">
        <v>60</v>
      </c>
      <c r="AG30" s="852"/>
      <c r="AH30" s="852"/>
      <c r="AI30" s="852"/>
      <c r="AJ30" s="853"/>
      <c r="AK30" s="899">
        <v>1308</v>
      </c>
      <c r="AL30" s="895"/>
      <c r="AM30" s="895"/>
      <c r="AN30" s="895"/>
      <c r="AO30" s="895"/>
      <c r="AP30" s="895" t="s">
        <v>577</v>
      </c>
      <c r="AQ30" s="895"/>
      <c r="AR30" s="895"/>
      <c r="AS30" s="895"/>
      <c r="AT30" s="895"/>
      <c r="AU30" s="895" t="s">
        <v>577</v>
      </c>
      <c r="AV30" s="895"/>
      <c r="AW30" s="895"/>
      <c r="AX30" s="895"/>
      <c r="AY30" s="895"/>
      <c r="AZ30" s="896"/>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406</v>
      </c>
      <c r="C31" s="846"/>
      <c r="D31" s="846"/>
      <c r="E31" s="846"/>
      <c r="F31" s="846"/>
      <c r="G31" s="846"/>
      <c r="H31" s="846"/>
      <c r="I31" s="846"/>
      <c r="J31" s="846"/>
      <c r="K31" s="846"/>
      <c r="L31" s="846"/>
      <c r="M31" s="846"/>
      <c r="N31" s="846"/>
      <c r="O31" s="846"/>
      <c r="P31" s="847"/>
      <c r="Q31" s="848">
        <v>1751</v>
      </c>
      <c r="R31" s="849"/>
      <c r="S31" s="849"/>
      <c r="T31" s="849"/>
      <c r="U31" s="849"/>
      <c r="V31" s="849">
        <v>1347</v>
      </c>
      <c r="W31" s="849"/>
      <c r="X31" s="849"/>
      <c r="Y31" s="849"/>
      <c r="Z31" s="849"/>
      <c r="AA31" s="849">
        <v>405</v>
      </c>
      <c r="AB31" s="849"/>
      <c r="AC31" s="849"/>
      <c r="AD31" s="849"/>
      <c r="AE31" s="850"/>
      <c r="AF31" s="851">
        <v>3009</v>
      </c>
      <c r="AG31" s="852"/>
      <c r="AH31" s="852"/>
      <c r="AI31" s="852"/>
      <c r="AJ31" s="853"/>
      <c r="AK31" s="899">
        <v>16</v>
      </c>
      <c r="AL31" s="895"/>
      <c r="AM31" s="895"/>
      <c r="AN31" s="895"/>
      <c r="AO31" s="895"/>
      <c r="AP31" s="895" t="s">
        <v>577</v>
      </c>
      <c r="AQ31" s="895"/>
      <c r="AR31" s="895"/>
      <c r="AS31" s="895"/>
      <c r="AT31" s="895"/>
      <c r="AU31" s="895" t="s">
        <v>577</v>
      </c>
      <c r="AV31" s="895"/>
      <c r="AW31" s="895"/>
      <c r="AX31" s="895"/>
      <c r="AY31" s="895"/>
      <c r="AZ31" s="896" t="s">
        <v>577</v>
      </c>
      <c r="BA31" s="896"/>
      <c r="BB31" s="896"/>
      <c r="BC31" s="896"/>
      <c r="BD31" s="896"/>
      <c r="BE31" s="897" t="s">
        <v>407</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408</v>
      </c>
      <c r="C32" s="846"/>
      <c r="D32" s="846"/>
      <c r="E32" s="846"/>
      <c r="F32" s="846"/>
      <c r="G32" s="846"/>
      <c r="H32" s="846"/>
      <c r="I32" s="846"/>
      <c r="J32" s="846"/>
      <c r="K32" s="846"/>
      <c r="L32" s="846"/>
      <c r="M32" s="846"/>
      <c r="N32" s="846"/>
      <c r="O32" s="846"/>
      <c r="P32" s="847"/>
      <c r="Q32" s="848">
        <v>2340</v>
      </c>
      <c r="R32" s="849"/>
      <c r="S32" s="849"/>
      <c r="T32" s="849"/>
      <c r="U32" s="849"/>
      <c r="V32" s="849">
        <v>2110</v>
      </c>
      <c r="W32" s="849"/>
      <c r="X32" s="849"/>
      <c r="Y32" s="849"/>
      <c r="Z32" s="849"/>
      <c r="AA32" s="849">
        <v>230</v>
      </c>
      <c r="AB32" s="849"/>
      <c r="AC32" s="849"/>
      <c r="AD32" s="849"/>
      <c r="AE32" s="850"/>
      <c r="AF32" s="851">
        <v>859</v>
      </c>
      <c r="AG32" s="852"/>
      <c r="AH32" s="852"/>
      <c r="AI32" s="852"/>
      <c r="AJ32" s="853"/>
      <c r="AK32" s="899">
        <v>431</v>
      </c>
      <c r="AL32" s="895"/>
      <c r="AM32" s="895"/>
      <c r="AN32" s="895"/>
      <c r="AO32" s="895"/>
      <c r="AP32" s="895">
        <v>3899</v>
      </c>
      <c r="AQ32" s="895"/>
      <c r="AR32" s="895"/>
      <c r="AS32" s="895"/>
      <c r="AT32" s="895"/>
      <c r="AU32" s="895">
        <v>2639</v>
      </c>
      <c r="AV32" s="895"/>
      <c r="AW32" s="895"/>
      <c r="AX32" s="895"/>
      <c r="AY32" s="895"/>
      <c r="AZ32" s="896" t="s">
        <v>577</v>
      </c>
      <c r="BA32" s="896"/>
      <c r="BB32" s="896"/>
      <c r="BC32" s="896"/>
      <c r="BD32" s="896"/>
      <c r="BE32" s="897" t="s">
        <v>409</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t="s">
        <v>410</v>
      </c>
      <c r="C33" s="846"/>
      <c r="D33" s="846"/>
      <c r="E33" s="846"/>
      <c r="F33" s="846"/>
      <c r="G33" s="846"/>
      <c r="H33" s="846"/>
      <c r="I33" s="846"/>
      <c r="J33" s="846"/>
      <c r="K33" s="846"/>
      <c r="L33" s="846"/>
      <c r="M33" s="846"/>
      <c r="N33" s="846"/>
      <c r="O33" s="846"/>
      <c r="P33" s="847"/>
      <c r="Q33" s="848">
        <v>320</v>
      </c>
      <c r="R33" s="849"/>
      <c r="S33" s="849"/>
      <c r="T33" s="849"/>
      <c r="U33" s="849"/>
      <c r="V33" s="849">
        <v>265</v>
      </c>
      <c r="W33" s="849"/>
      <c r="X33" s="849"/>
      <c r="Y33" s="849"/>
      <c r="Z33" s="849"/>
      <c r="AA33" s="849">
        <v>55</v>
      </c>
      <c r="AB33" s="849"/>
      <c r="AC33" s="849"/>
      <c r="AD33" s="849"/>
      <c r="AE33" s="850"/>
      <c r="AF33" s="851">
        <v>58</v>
      </c>
      <c r="AG33" s="852"/>
      <c r="AH33" s="852"/>
      <c r="AI33" s="852"/>
      <c r="AJ33" s="853"/>
      <c r="AK33" s="899">
        <v>291</v>
      </c>
      <c r="AL33" s="895"/>
      <c r="AM33" s="895"/>
      <c r="AN33" s="895"/>
      <c r="AO33" s="895"/>
      <c r="AP33" s="895" t="s">
        <v>577</v>
      </c>
      <c r="AQ33" s="895"/>
      <c r="AR33" s="895"/>
      <c r="AS33" s="895"/>
      <c r="AT33" s="895"/>
      <c r="AU33" s="895" t="s">
        <v>577</v>
      </c>
      <c r="AV33" s="895"/>
      <c r="AW33" s="895"/>
      <c r="AX33" s="895"/>
      <c r="AY33" s="895"/>
      <c r="AZ33" s="896" t="s">
        <v>577</v>
      </c>
      <c r="BA33" s="896"/>
      <c r="BB33" s="896"/>
      <c r="BC33" s="896"/>
      <c r="BD33" s="896"/>
      <c r="BE33" s="897" t="s">
        <v>411</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412</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391</v>
      </c>
      <c r="B63" s="854" t="s">
        <v>413</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4551</v>
      </c>
      <c r="AG63" s="909"/>
      <c r="AH63" s="909"/>
      <c r="AI63" s="909"/>
      <c r="AJ63" s="910"/>
      <c r="AK63" s="911"/>
      <c r="AL63" s="906"/>
      <c r="AM63" s="906"/>
      <c r="AN63" s="906"/>
      <c r="AO63" s="906"/>
      <c r="AP63" s="909">
        <v>3899</v>
      </c>
      <c r="AQ63" s="909"/>
      <c r="AR63" s="909"/>
      <c r="AS63" s="909"/>
      <c r="AT63" s="909"/>
      <c r="AU63" s="909">
        <v>2639</v>
      </c>
      <c r="AV63" s="909"/>
      <c r="AW63" s="909"/>
      <c r="AX63" s="909"/>
      <c r="AY63" s="909"/>
      <c r="AZ63" s="913"/>
      <c r="BA63" s="913"/>
      <c r="BB63" s="913"/>
      <c r="BC63" s="913"/>
      <c r="BD63" s="913"/>
      <c r="BE63" s="914"/>
      <c r="BF63" s="914"/>
      <c r="BG63" s="914"/>
      <c r="BH63" s="914"/>
      <c r="BI63" s="915"/>
      <c r="BJ63" s="916" t="s">
        <v>128</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415</v>
      </c>
      <c r="B66" s="793"/>
      <c r="C66" s="793"/>
      <c r="D66" s="793"/>
      <c r="E66" s="793"/>
      <c r="F66" s="793"/>
      <c r="G66" s="793"/>
      <c r="H66" s="793"/>
      <c r="I66" s="793"/>
      <c r="J66" s="793"/>
      <c r="K66" s="793"/>
      <c r="L66" s="793"/>
      <c r="M66" s="793"/>
      <c r="N66" s="793"/>
      <c r="O66" s="793"/>
      <c r="P66" s="794"/>
      <c r="Q66" s="798" t="s">
        <v>416</v>
      </c>
      <c r="R66" s="799"/>
      <c r="S66" s="799"/>
      <c r="T66" s="799"/>
      <c r="U66" s="800"/>
      <c r="V66" s="798" t="s">
        <v>417</v>
      </c>
      <c r="W66" s="799"/>
      <c r="X66" s="799"/>
      <c r="Y66" s="799"/>
      <c r="Z66" s="800"/>
      <c r="AA66" s="798" t="s">
        <v>418</v>
      </c>
      <c r="AB66" s="799"/>
      <c r="AC66" s="799"/>
      <c r="AD66" s="799"/>
      <c r="AE66" s="800"/>
      <c r="AF66" s="919" t="s">
        <v>398</v>
      </c>
      <c r="AG66" s="880"/>
      <c r="AH66" s="880"/>
      <c r="AI66" s="880"/>
      <c r="AJ66" s="920"/>
      <c r="AK66" s="798" t="s">
        <v>419</v>
      </c>
      <c r="AL66" s="793"/>
      <c r="AM66" s="793"/>
      <c r="AN66" s="793"/>
      <c r="AO66" s="794"/>
      <c r="AP66" s="798" t="s">
        <v>420</v>
      </c>
      <c r="AQ66" s="799"/>
      <c r="AR66" s="799"/>
      <c r="AS66" s="799"/>
      <c r="AT66" s="800"/>
      <c r="AU66" s="798" t="s">
        <v>421</v>
      </c>
      <c r="AV66" s="799"/>
      <c r="AW66" s="799"/>
      <c r="AX66" s="799"/>
      <c r="AY66" s="800"/>
      <c r="AZ66" s="798" t="s">
        <v>379</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578</v>
      </c>
      <c r="C68" s="935"/>
      <c r="D68" s="935"/>
      <c r="E68" s="935"/>
      <c r="F68" s="935"/>
      <c r="G68" s="935"/>
      <c r="H68" s="935"/>
      <c r="I68" s="935"/>
      <c r="J68" s="935"/>
      <c r="K68" s="935"/>
      <c r="L68" s="935"/>
      <c r="M68" s="935"/>
      <c r="N68" s="935"/>
      <c r="O68" s="935"/>
      <c r="P68" s="936"/>
      <c r="Q68" s="937">
        <v>9272</v>
      </c>
      <c r="R68" s="931"/>
      <c r="S68" s="931"/>
      <c r="T68" s="931"/>
      <c r="U68" s="931"/>
      <c r="V68" s="931">
        <v>8780</v>
      </c>
      <c r="W68" s="931"/>
      <c r="X68" s="931"/>
      <c r="Y68" s="931"/>
      <c r="Z68" s="931"/>
      <c r="AA68" s="931">
        <v>492</v>
      </c>
      <c r="AB68" s="931"/>
      <c r="AC68" s="931"/>
      <c r="AD68" s="931"/>
      <c r="AE68" s="931"/>
      <c r="AF68" s="931">
        <v>492</v>
      </c>
      <c r="AG68" s="931"/>
      <c r="AH68" s="931"/>
      <c r="AI68" s="931"/>
      <c r="AJ68" s="931"/>
      <c r="AK68" s="931" t="s">
        <v>586</v>
      </c>
      <c r="AL68" s="931"/>
      <c r="AM68" s="931"/>
      <c r="AN68" s="931"/>
      <c r="AO68" s="931"/>
      <c r="AP68" s="931">
        <v>222</v>
      </c>
      <c r="AQ68" s="931"/>
      <c r="AR68" s="931"/>
      <c r="AS68" s="931"/>
      <c r="AT68" s="931"/>
      <c r="AU68" s="931">
        <v>6</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579</v>
      </c>
      <c r="C69" s="939"/>
      <c r="D69" s="939"/>
      <c r="E69" s="939"/>
      <c r="F69" s="939"/>
      <c r="G69" s="939"/>
      <c r="H69" s="939"/>
      <c r="I69" s="939"/>
      <c r="J69" s="939"/>
      <c r="K69" s="939"/>
      <c r="L69" s="939"/>
      <c r="M69" s="939"/>
      <c r="N69" s="939"/>
      <c r="O69" s="939"/>
      <c r="P69" s="940"/>
      <c r="Q69" s="941">
        <v>25692</v>
      </c>
      <c r="R69" s="895"/>
      <c r="S69" s="895"/>
      <c r="T69" s="895"/>
      <c r="U69" s="895"/>
      <c r="V69" s="895">
        <v>25539</v>
      </c>
      <c r="W69" s="895"/>
      <c r="X69" s="895"/>
      <c r="Y69" s="895"/>
      <c r="Z69" s="895"/>
      <c r="AA69" s="895">
        <v>154</v>
      </c>
      <c r="AB69" s="895"/>
      <c r="AC69" s="895"/>
      <c r="AD69" s="895"/>
      <c r="AE69" s="895"/>
      <c r="AF69" s="895">
        <v>154</v>
      </c>
      <c r="AG69" s="895"/>
      <c r="AH69" s="895"/>
      <c r="AI69" s="895"/>
      <c r="AJ69" s="895"/>
      <c r="AK69" s="895">
        <v>121</v>
      </c>
      <c r="AL69" s="895"/>
      <c r="AM69" s="895"/>
      <c r="AN69" s="895"/>
      <c r="AO69" s="895"/>
      <c r="AP69" s="895" t="s">
        <v>586</v>
      </c>
      <c r="AQ69" s="895"/>
      <c r="AR69" s="895"/>
      <c r="AS69" s="895"/>
      <c r="AT69" s="895"/>
      <c r="AU69" s="895" t="s">
        <v>586</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580</v>
      </c>
      <c r="C70" s="939"/>
      <c r="D70" s="939"/>
      <c r="E70" s="939"/>
      <c r="F70" s="939"/>
      <c r="G70" s="939"/>
      <c r="H70" s="939"/>
      <c r="I70" s="939"/>
      <c r="J70" s="939"/>
      <c r="K70" s="939"/>
      <c r="L70" s="939"/>
      <c r="M70" s="939"/>
      <c r="N70" s="939"/>
      <c r="O70" s="939"/>
      <c r="P70" s="940"/>
      <c r="Q70" s="941">
        <v>54347</v>
      </c>
      <c r="R70" s="895"/>
      <c r="S70" s="895"/>
      <c r="T70" s="895"/>
      <c r="U70" s="895"/>
      <c r="V70" s="895">
        <v>53520</v>
      </c>
      <c r="W70" s="895"/>
      <c r="X70" s="895"/>
      <c r="Y70" s="895"/>
      <c r="Z70" s="895"/>
      <c r="AA70" s="895">
        <v>828</v>
      </c>
      <c r="AB70" s="895"/>
      <c r="AC70" s="895"/>
      <c r="AD70" s="895"/>
      <c r="AE70" s="895"/>
      <c r="AF70" s="895">
        <v>822</v>
      </c>
      <c r="AG70" s="895"/>
      <c r="AH70" s="895"/>
      <c r="AI70" s="895"/>
      <c r="AJ70" s="895"/>
      <c r="AK70" s="895" t="s">
        <v>586</v>
      </c>
      <c r="AL70" s="895"/>
      <c r="AM70" s="895"/>
      <c r="AN70" s="895"/>
      <c r="AO70" s="895"/>
      <c r="AP70" s="895" t="s">
        <v>586</v>
      </c>
      <c r="AQ70" s="895"/>
      <c r="AR70" s="895"/>
      <c r="AS70" s="895"/>
      <c r="AT70" s="895"/>
      <c r="AU70" s="895" t="s">
        <v>586</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581</v>
      </c>
      <c r="C71" s="939"/>
      <c r="D71" s="939"/>
      <c r="E71" s="939"/>
      <c r="F71" s="939"/>
      <c r="G71" s="939"/>
      <c r="H71" s="939"/>
      <c r="I71" s="939"/>
      <c r="J71" s="939"/>
      <c r="K71" s="939"/>
      <c r="L71" s="939"/>
      <c r="M71" s="939"/>
      <c r="N71" s="939"/>
      <c r="O71" s="939"/>
      <c r="P71" s="940"/>
      <c r="Q71" s="941">
        <v>978</v>
      </c>
      <c r="R71" s="895"/>
      <c r="S71" s="895"/>
      <c r="T71" s="895"/>
      <c r="U71" s="895"/>
      <c r="V71" s="895">
        <v>948</v>
      </c>
      <c r="W71" s="895"/>
      <c r="X71" s="895"/>
      <c r="Y71" s="895"/>
      <c r="Z71" s="895"/>
      <c r="AA71" s="895">
        <v>30</v>
      </c>
      <c r="AB71" s="895"/>
      <c r="AC71" s="895"/>
      <c r="AD71" s="895"/>
      <c r="AE71" s="895"/>
      <c r="AF71" s="895">
        <v>30</v>
      </c>
      <c r="AG71" s="895"/>
      <c r="AH71" s="895"/>
      <c r="AI71" s="895"/>
      <c r="AJ71" s="895"/>
      <c r="AK71" s="895">
        <v>66</v>
      </c>
      <c r="AL71" s="895"/>
      <c r="AM71" s="895"/>
      <c r="AN71" s="895"/>
      <c r="AO71" s="895"/>
      <c r="AP71" s="895" t="s">
        <v>586</v>
      </c>
      <c r="AQ71" s="895"/>
      <c r="AR71" s="895"/>
      <c r="AS71" s="895"/>
      <c r="AT71" s="895"/>
      <c r="AU71" s="895" t="s">
        <v>586</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582</v>
      </c>
      <c r="C72" s="939"/>
      <c r="D72" s="939"/>
      <c r="E72" s="939"/>
      <c r="F72" s="939"/>
      <c r="G72" s="939"/>
      <c r="H72" s="939"/>
      <c r="I72" s="939"/>
      <c r="J72" s="939"/>
      <c r="K72" s="939"/>
      <c r="L72" s="939"/>
      <c r="M72" s="939"/>
      <c r="N72" s="939"/>
      <c r="O72" s="939"/>
      <c r="P72" s="940"/>
      <c r="Q72" s="941">
        <v>296</v>
      </c>
      <c r="R72" s="895"/>
      <c r="S72" s="895"/>
      <c r="T72" s="895"/>
      <c r="U72" s="895"/>
      <c r="V72" s="895">
        <v>182</v>
      </c>
      <c r="W72" s="895"/>
      <c r="X72" s="895"/>
      <c r="Y72" s="895"/>
      <c r="Z72" s="895"/>
      <c r="AA72" s="895">
        <v>115</v>
      </c>
      <c r="AB72" s="895"/>
      <c r="AC72" s="895"/>
      <c r="AD72" s="895"/>
      <c r="AE72" s="895"/>
      <c r="AF72" s="895">
        <v>115</v>
      </c>
      <c r="AG72" s="895"/>
      <c r="AH72" s="895"/>
      <c r="AI72" s="895"/>
      <c r="AJ72" s="895"/>
      <c r="AK72" s="895">
        <v>15</v>
      </c>
      <c r="AL72" s="895"/>
      <c r="AM72" s="895"/>
      <c r="AN72" s="895"/>
      <c r="AO72" s="895"/>
      <c r="AP72" s="895" t="s">
        <v>586</v>
      </c>
      <c r="AQ72" s="895"/>
      <c r="AR72" s="895"/>
      <c r="AS72" s="895"/>
      <c r="AT72" s="895"/>
      <c r="AU72" s="895" t="s">
        <v>586</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t="s">
        <v>583</v>
      </c>
      <c r="C73" s="939"/>
      <c r="D73" s="939"/>
      <c r="E73" s="939"/>
      <c r="F73" s="939"/>
      <c r="G73" s="939"/>
      <c r="H73" s="939"/>
      <c r="I73" s="939"/>
      <c r="J73" s="939"/>
      <c r="K73" s="939"/>
      <c r="L73" s="939"/>
      <c r="M73" s="939"/>
      <c r="N73" s="939"/>
      <c r="O73" s="939"/>
      <c r="P73" s="940"/>
      <c r="Q73" s="941">
        <v>327</v>
      </c>
      <c r="R73" s="895"/>
      <c r="S73" s="895"/>
      <c r="T73" s="895"/>
      <c r="U73" s="895"/>
      <c r="V73" s="895">
        <v>294</v>
      </c>
      <c r="W73" s="895"/>
      <c r="X73" s="895"/>
      <c r="Y73" s="895"/>
      <c r="Z73" s="895"/>
      <c r="AA73" s="895">
        <v>33</v>
      </c>
      <c r="AB73" s="895"/>
      <c r="AC73" s="895"/>
      <c r="AD73" s="895"/>
      <c r="AE73" s="895"/>
      <c r="AF73" s="895">
        <v>33</v>
      </c>
      <c r="AG73" s="895"/>
      <c r="AH73" s="895"/>
      <c r="AI73" s="895"/>
      <c r="AJ73" s="895"/>
      <c r="AK73" s="895">
        <v>42</v>
      </c>
      <c r="AL73" s="895"/>
      <c r="AM73" s="895"/>
      <c r="AN73" s="895"/>
      <c r="AO73" s="895"/>
      <c r="AP73" s="895" t="s">
        <v>586</v>
      </c>
      <c r="AQ73" s="895"/>
      <c r="AR73" s="895"/>
      <c r="AS73" s="895"/>
      <c r="AT73" s="895"/>
      <c r="AU73" s="895" t="s">
        <v>586</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t="s">
        <v>584</v>
      </c>
      <c r="C74" s="939"/>
      <c r="D74" s="939"/>
      <c r="E74" s="939"/>
      <c r="F74" s="939"/>
      <c r="G74" s="939"/>
      <c r="H74" s="939"/>
      <c r="I74" s="939"/>
      <c r="J74" s="939"/>
      <c r="K74" s="939"/>
      <c r="L74" s="939"/>
      <c r="M74" s="939"/>
      <c r="N74" s="939"/>
      <c r="O74" s="939"/>
      <c r="P74" s="940"/>
      <c r="Q74" s="941">
        <v>6282</v>
      </c>
      <c r="R74" s="895"/>
      <c r="S74" s="895"/>
      <c r="T74" s="895"/>
      <c r="U74" s="895"/>
      <c r="V74" s="895">
        <v>6206</v>
      </c>
      <c r="W74" s="895"/>
      <c r="X74" s="895"/>
      <c r="Y74" s="895"/>
      <c r="Z74" s="895"/>
      <c r="AA74" s="895">
        <v>76</v>
      </c>
      <c r="AB74" s="895"/>
      <c r="AC74" s="895"/>
      <c r="AD74" s="895"/>
      <c r="AE74" s="895"/>
      <c r="AF74" s="895">
        <v>76</v>
      </c>
      <c r="AG74" s="895"/>
      <c r="AH74" s="895"/>
      <c r="AI74" s="895"/>
      <c r="AJ74" s="895"/>
      <c r="AK74" s="895">
        <v>1908</v>
      </c>
      <c r="AL74" s="895"/>
      <c r="AM74" s="895"/>
      <c r="AN74" s="895"/>
      <c r="AO74" s="895"/>
      <c r="AP74" s="895" t="s">
        <v>586</v>
      </c>
      <c r="AQ74" s="895"/>
      <c r="AR74" s="895"/>
      <c r="AS74" s="895"/>
      <c r="AT74" s="895"/>
      <c r="AU74" s="895" t="s">
        <v>586</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t="s">
        <v>585</v>
      </c>
      <c r="C75" s="939"/>
      <c r="D75" s="939"/>
      <c r="E75" s="939"/>
      <c r="F75" s="939"/>
      <c r="G75" s="939"/>
      <c r="H75" s="939"/>
      <c r="I75" s="939"/>
      <c r="J75" s="939"/>
      <c r="K75" s="939"/>
      <c r="L75" s="939"/>
      <c r="M75" s="939"/>
      <c r="N75" s="939"/>
      <c r="O75" s="939"/>
      <c r="P75" s="940"/>
      <c r="Q75" s="942">
        <v>1478091</v>
      </c>
      <c r="R75" s="943"/>
      <c r="S75" s="943"/>
      <c r="T75" s="943"/>
      <c r="U75" s="899"/>
      <c r="V75" s="944">
        <v>1440066</v>
      </c>
      <c r="W75" s="943"/>
      <c r="X75" s="943"/>
      <c r="Y75" s="943"/>
      <c r="Z75" s="899"/>
      <c r="AA75" s="944">
        <v>38025</v>
      </c>
      <c r="AB75" s="943"/>
      <c r="AC75" s="943"/>
      <c r="AD75" s="943"/>
      <c r="AE75" s="899"/>
      <c r="AF75" s="944">
        <v>38025</v>
      </c>
      <c r="AG75" s="943"/>
      <c r="AH75" s="943"/>
      <c r="AI75" s="943"/>
      <c r="AJ75" s="899"/>
      <c r="AK75" s="944">
        <v>17867</v>
      </c>
      <c r="AL75" s="943"/>
      <c r="AM75" s="943"/>
      <c r="AN75" s="943"/>
      <c r="AO75" s="899"/>
      <c r="AP75" s="944" t="s">
        <v>586</v>
      </c>
      <c r="AQ75" s="943"/>
      <c r="AR75" s="943"/>
      <c r="AS75" s="943"/>
      <c r="AT75" s="899"/>
      <c r="AU75" s="944" t="s">
        <v>586</v>
      </c>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391</v>
      </c>
      <c r="B88" s="854" t="s">
        <v>422</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39747</v>
      </c>
      <c r="AG88" s="909"/>
      <c r="AH88" s="909"/>
      <c r="AI88" s="909"/>
      <c r="AJ88" s="909"/>
      <c r="AK88" s="906"/>
      <c r="AL88" s="906"/>
      <c r="AM88" s="906"/>
      <c r="AN88" s="906"/>
      <c r="AO88" s="906"/>
      <c r="AP88" s="909">
        <v>222</v>
      </c>
      <c r="AQ88" s="909"/>
      <c r="AR88" s="909"/>
      <c r="AS88" s="909"/>
      <c r="AT88" s="909"/>
      <c r="AU88" s="909">
        <v>6</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854" t="s">
        <v>423</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5</v>
      </c>
      <c r="CS102" s="917"/>
      <c r="CT102" s="917"/>
      <c r="CU102" s="917"/>
      <c r="CV102" s="956"/>
      <c r="CW102" s="955" t="s">
        <v>593</v>
      </c>
      <c r="CX102" s="917"/>
      <c r="CY102" s="917"/>
      <c r="CZ102" s="917"/>
      <c r="DA102" s="956"/>
      <c r="DB102" s="955" t="s">
        <v>593</v>
      </c>
      <c r="DC102" s="917"/>
      <c r="DD102" s="917"/>
      <c r="DE102" s="917"/>
      <c r="DF102" s="956"/>
      <c r="DG102" s="955" t="s">
        <v>593</v>
      </c>
      <c r="DH102" s="917"/>
      <c r="DI102" s="917"/>
      <c r="DJ102" s="917"/>
      <c r="DK102" s="956"/>
      <c r="DL102" s="955" t="s">
        <v>593</v>
      </c>
      <c r="DM102" s="917"/>
      <c r="DN102" s="917"/>
      <c r="DO102" s="917"/>
      <c r="DP102" s="956"/>
      <c r="DQ102" s="955" t="s">
        <v>593</v>
      </c>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424</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425</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428</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429</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430</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431</v>
      </c>
      <c r="AB109" s="958"/>
      <c r="AC109" s="958"/>
      <c r="AD109" s="958"/>
      <c r="AE109" s="959"/>
      <c r="AF109" s="957" t="s">
        <v>432</v>
      </c>
      <c r="AG109" s="958"/>
      <c r="AH109" s="958"/>
      <c r="AI109" s="958"/>
      <c r="AJ109" s="959"/>
      <c r="AK109" s="957" t="s">
        <v>306</v>
      </c>
      <c r="AL109" s="958"/>
      <c r="AM109" s="958"/>
      <c r="AN109" s="958"/>
      <c r="AO109" s="959"/>
      <c r="AP109" s="957" t="s">
        <v>433</v>
      </c>
      <c r="AQ109" s="958"/>
      <c r="AR109" s="958"/>
      <c r="AS109" s="958"/>
      <c r="AT109" s="960"/>
      <c r="AU109" s="977" t="s">
        <v>430</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431</v>
      </c>
      <c r="BR109" s="958"/>
      <c r="BS109" s="958"/>
      <c r="BT109" s="958"/>
      <c r="BU109" s="959"/>
      <c r="BV109" s="957" t="s">
        <v>432</v>
      </c>
      <c r="BW109" s="958"/>
      <c r="BX109" s="958"/>
      <c r="BY109" s="958"/>
      <c r="BZ109" s="959"/>
      <c r="CA109" s="957" t="s">
        <v>306</v>
      </c>
      <c r="CB109" s="958"/>
      <c r="CC109" s="958"/>
      <c r="CD109" s="958"/>
      <c r="CE109" s="959"/>
      <c r="CF109" s="978" t="s">
        <v>433</v>
      </c>
      <c r="CG109" s="978"/>
      <c r="CH109" s="978"/>
      <c r="CI109" s="978"/>
      <c r="CJ109" s="978"/>
      <c r="CK109" s="957" t="s">
        <v>434</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431</v>
      </c>
      <c r="DH109" s="958"/>
      <c r="DI109" s="958"/>
      <c r="DJ109" s="958"/>
      <c r="DK109" s="959"/>
      <c r="DL109" s="957" t="s">
        <v>432</v>
      </c>
      <c r="DM109" s="958"/>
      <c r="DN109" s="958"/>
      <c r="DO109" s="958"/>
      <c r="DP109" s="959"/>
      <c r="DQ109" s="957" t="s">
        <v>306</v>
      </c>
      <c r="DR109" s="958"/>
      <c r="DS109" s="958"/>
      <c r="DT109" s="958"/>
      <c r="DU109" s="959"/>
      <c r="DV109" s="957" t="s">
        <v>433</v>
      </c>
      <c r="DW109" s="958"/>
      <c r="DX109" s="958"/>
      <c r="DY109" s="958"/>
      <c r="DZ109" s="960"/>
    </row>
    <row r="110" spans="1:131" s="226" customFormat="1" ht="26.25" customHeight="1" x14ac:dyDescent="0.2">
      <c r="A110" s="961" t="s">
        <v>435</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2125401</v>
      </c>
      <c r="AB110" s="965"/>
      <c r="AC110" s="965"/>
      <c r="AD110" s="965"/>
      <c r="AE110" s="966"/>
      <c r="AF110" s="967">
        <v>2075221</v>
      </c>
      <c r="AG110" s="965"/>
      <c r="AH110" s="965"/>
      <c r="AI110" s="965"/>
      <c r="AJ110" s="966"/>
      <c r="AK110" s="967">
        <v>1960548</v>
      </c>
      <c r="AL110" s="965"/>
      <c r="AM110" s="965"/>
      <c r="AN110" s="965"/>
      <c r="AO110" s="966"/>
      <c r="AP110" s="968">
        <v>9.1</v>
      </c>
      <c r="AQ110" s="969"/>
      <c r="AR110" s="969"/>
      <c r="AS110" s="969"/>
      <c r="AT110" s="970"/>
      <c r="AU110" s="971" t="s">
        <v>73</v>
      </c>
      <c r="AV110" s="972"/>
      <c r="AW110" s="972"/>
      <c r="AX110" s="972"/>
      <c r="AY110" s="972"/>
      <c r="AZ110" s="994" t="s">
        <v>436</v>
      </c>
      <c r="BA110" s="962"/>
      <c r="BB110" s="962"/>
      <c r="BC110" s="962"/>
      <c r="BD110" s="962"/>
      <c r="BE110" s="962"/>
      <c r="BF110" s="962"/>
      <c r="BG110" s="962"/>
      <c r="BH110" s="962"/>
      <c r="BI110" s="962"/>
      <c r="BJ110" s="962"/>
      <c r="BK110" s="962"/>
      <c r="BL110" s="962"/>
      <c r="BM110" s="962"/>
      <c r="BN110" s="962"/>
      <c r="BO110" s="962"/>
      <c r="BP110" s="963"/>
      <c r="BQ110" s="995">
        <v>19601394</v>
      </c>
      <c r="BR110" s="996"/>
      <c r="BS110" s="996"/>
      <c r="BT110" s="996"/>
      <c r="BU110" s="996"/>
      <c r="BV110" s="996">
        <v>18551035</v>
      </c>
      <c r="BW110" s="996"/>
      <c r="BX110" s="996"/>
      <c r="BY110" s="996"/>
      <c r="BZ110" s="996"/>
      <c r="CA110" s="996">
        <v>18031351</v>
      </c>
      <c r="CB110" s="996"/>
      <c r="CC110" s="996"/>
      <c r="CD110" s="996"/>
      <c r="CE110" s="996"/>
      <c r="CF110" s="1009">
        <v>84.1</v>
      </c>
      <c r="CG110" s="1010"/>
      <c r="CH110" s="1010"/>
      <c r="CI110" s="1010"/>
      <c r="CJ110" s="1010"/>
      <c r="CK110" s="1011" t="s">
        <v>437</v>
      </c>
      <c r="CL110" s="1012"/>
      <c r="CM110" s="994" t="s">
        <v>438</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128</v>
      </c>
      <c r="DH110" s="996"/>
      <c r="DI110" s="996"/>
      <c r="DJ110" s="996"/>
      <c r="DK110" s="996"/>
      <c r="DL110" s="996" t="s">
        <v>439</v>
      </c>
      <c r="DM110" s="996"/>
      <c r="DN110" s="996"/>
      <c r="DO110" s="996"/>
      <c r="DP110" s="996"/>
      <c r="DQ110" s="996" t="s">
        <v>128</v>
      </c>
      <c r="DR110" s="996"/>
      <c r="DS110" s="996"/>
      <c r="DT110" s="996"/>
      <c r="DU110" s="996"/>
      <c r="DV110" s="997" t="s">
        <v>439</v>
      </c>
      <c r="DW110" s="997"/>
      <c r="DX110" s="997"/>
      <c r="DY110" s="997"/>
      <c r="DZ110" s="998"/>
    </row>
    <row r="111" spans="1:131" s="226" customFormat="1" ht="26.25" customHeight="1" x14ac:dyDescent="0.2">
      <c r="A111" s="999" t="s">
        <v>440</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439</v>
      </c>
      <c r="AB111" s="1003"/>
      <c r="AC111" s="1003"/>
      <c r="AD111" s="1003"/>
      <c r="AE111" s="1004"/>
      <c r="AF111" s="1005" t="s">
        <v>439</v>
      </c>
      <c r="AG111" s="1003"/>
      <c r="AH111" s="1003"/>
      <c r="AI111" s="1003"/>
      <c r="AJ111" s="1004"/>
      <c r="AK111" s="1005" t="s">
        <v>128</v>
      </c>
      <c r="AL111" s="1003"/>
      <c r="AM111" s="1003"/>
      <c r="AN111" s="1003"/>
      <c r="AO111" s="1004"/>
      <c r="AP111" s="1006" t="s">
        <v>439</v>
      </c>
      <c r="AQ111" s="1007"/>
      <c r="AR111" s="1007"/>
      <c r="AS111" s="1007"/>
      <c r="AT111" s="1008"/>
      <c r="AU111" s="973"/>
      <c r="AV111" s="974"/>
      <c r="AW111" s="974"/>
      <c r="AX111" s="974"/>
      <c r="AY111" s="974"/>
      <c r="AZ111" s="987" t="s">
        <v>441</v>
      </c>
      <c r="BA111" s="988"/>
      <c r="BB111" s="988"/>
      <c r="BC111" s="988"/>
      <c r="BD111" s="988"/>
      <c r="BE111" s="988"/>
      <c r="BF111" s="988"/>
      <c r="BG111" s="988"/>
      <c r="BH111" s="988"/>
      <c r="BI111" s="988"/>
      <c r="BJ111" s="988"/>
      <c r="BK111" s="988"/>
      <c r="BL111" s="988"/>
      <c r="BM111" s="988"/>
      <c r="BN111" s="988"/>
      <c r="BO111" s="988"/>
      <c r="BP111" s="989"/>
      <c r="BQ111" s="990">
        <v>15761</v>
      </c>
      <c r="BR111" s="991"/>
      <c r="BS111" s="991"/>
      <c r="BT111" s="991"/>
      <c r="BU111" s="991"/>
      <c r="BV111" s="991">
        <v>7591</v>
      </c>
      <c r="BW111" s="991"/>
      <c r="BX111" s="991"/>
      <c r="BY111" s="991"/>
      <c r="BZ111" s="991"/>
      <c r="CA111" s="991" t="s">
        <v>128</v>
      </c>
      <c r="CB111" s="991"/>
      <c r="CC111" s="991"/>
      <c r="CD111" s="991"/>
      <c r="CE111" s="991"/>
      <c r="CF111" s="985" t="s">
        <v>442</v>
      </c>
      <c r="CG111" s="986"/>
      <c r="CH111" s="986"/>
      <c r="CI111" s="986"/>
      <c r="CJ111" s="986"/>
      <c r="CK111" s="1013"/>
      <c r="CL111" s="1014"/>
      <c r="CM111" s="987" t="s">
        <v>443</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439</v>
      </c>
      <c r="DH111" s="991"/>
      <c r="DI111" s="991"/>
      <c r="DJ111" s="991"/>
      <c r="DK111" s="991"/>
      <c r="DL111" s="991" t="s">
        <v>442</v>
      </c>
      <c r="DM111" s="991"/>
      <c r="DN111" s="991"/>
      <c r="DO111" s="991"/>
      <c r="DP111" s="991"/>
      <c r="DQ111" s="991" t="s">
        <v>439</v>
      </c>
      <c r="DR111" s="991"/>
      <c r="DS111" s="991"/>
      <c r="DT111" s="991"/>
      <c r="DU111" s="991"/>
      <c r="DV111" s="992" t="s">
        <v>442</v>
      </c>
      <c r="DW111" s="992"/>
      <c r="DX111" s="992"/>
      <c r="DY111" s="992"/>
      <c r="DZ111" s="993"/>
    </row>
    <row r="112" spans="1:131" s="226" customFormat="1" ht="26.25" customHeight="1" x14ac:dyDescent="0.2">
      <c r="A112" s="1017" t="s">
        <v>444</v>
      </c>
      <c r="B112" s="1018"/>
      <c r="C112" s="988" t="s">
        <v>445</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128</v>
      </c>
      <c r="AB112" s="1024"/>
      <c r="AC112" s="1024"/>
      <c r="AD112" s="1024"/>
      <c r="AE112" s="1025"/>
      <c r="AF112" s="1026" t="s">
        <v>439</v>
      </c>
      <c r="AG112" s="1024"/>
      <c r="AH112" s="1024"/>
      <c r="AI112" s="1024"/>
      <c r="AJ112" s="1025"/>
      <c r="AK112" s="1026" t="s">
        <v>439</v>
      </c>
      <c r="AL112" s="1024"/>
      <c r="AM112" s="1024"/>
      <c r="AN112" s="1024"/>
      <c r="AO112" s="1025"/>
      <c r="AP112" s="1027" t="s">
        <v>128</v>
      </c>
      <c r="AQ112" s="1028"/>
      <c r="AR112" s="1028"/>
      <c r="AS112" s="1028"/>
      <c r="AT112" s="1029"/>
      <c r="AU112" s="973"/>
      <c r="AV112" s="974"/>
      <c r="AW112" s="974"/>
      <c r="AX112" s="974"/>
      <c r="AY112" s="974"/>
      <c r="AZ112" s="987" t="s">
        <v>446</v>
      </c>
      <c r="BA112" s="988"/>
      <c r="BB112" s="988"/>
      <c r="BC112" s="988"/>
      <c r="BD112" s="988"/>
      <c r="BE112" s="988"/>
      <c r="BF112" s="988"/>
      <c r="BG112" s="988"/>
      <c r="BH112" s="988"/>
      <c r="BI112" s="988"/>
      <c r="BJ112" s="988"/>
      <c r="BK112" s="988"/>
      <c r="BL112" s="988"/>
      <c r="BM112" s="988"/>
      <c r="BN112" s="988"/>
      <c r="BO112" s="988"/>
      <c r="BP112" s="989"/>
      <c r="BQ112" s="990">
        <v>3117004</v>
      </c>
      <c r="BR112" s="991"/>
      <c r="BS112" s="991"/>
      <c r="BT112" s="991"/>
      <c r="BU112" s="991"/>
      <c r="BV112" s="991">
        <v>2876824</v>
      </c>
      <c r="BW112" s="991"/>
      <c r="BX112" s="991"/>
      <c r="BY112" s="991"/>
      <c r="BZ112" s="991"/>
      <c r="CA112" s="991">
        <v>2639304</v>
      </c>
      <c r="CB112" s="991"/>
      <c r="CC112" s="991"/>
      <c r="CD112" s="991"/>
      <c r="CE112" s="991"/>
      <c r="CF112" s="985">
        <v>12.3</v>
      </c>
      <c r="CG112" s="986"/>
      <c r="CH112" s="986"/>
      <c r="CI112" s="986"/>
      <c r="CJ112" s="986"/>
      <c r="CK112" s="1013"/>
      <c r="CL112" s="1014"/>
      <c r="CM112" s="987" t="s">
        <v>447</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128</v>
      </c>
      <c r="DH112" s="991"/>
      <c r="DI112" s="991"/>
      <c r="DJ112" s="991"/>
      <c r="DK112" s="991"/>
      <c r="DL112" s="991" t="s">
        <v>439</v>
      </c>
      <c r="DM112" s="991"/>
      <c r="DN112" s="991"/>
      <c r="DO112" s="991"/>
      <c r="DP112" s="991"/>
      <c r="DQ112" s="991" t="s">
        <v>128</v>
      </c>
      <c r="DR112" s="991"/>
      <c r="DS112" s="991"/>
      <c r="DT112" s="991"/>
      <c r="DU112" s="991"/>
      <c r="DV112" s="992" t="s">
        <v>128</v>
      </c>
      <c r="DW112" s="992"/>
      <c r="DX112" s="992"/>
      <c r="DY112" s="992"/>
      <c r="DZ112" s="993"/>
    </row>
    <row r="113" spans="1:130" s="226" customFormat="1" ht="26.25" customHeight="1" x14ac:dyDescent="0.2">
      <c r="A113" s="1019"/>
      <c r="B113" s="1020"/>
      <c r="C113" s="988" t="s">
        <v>448</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437299</v>
      </c>
      <c r="AB113" s="1003"/>
      <c r="AC113" s="1003"/>
      <c r="AD113" s="1003"/>
      <c r="AE113" s="1004"/>
      <c r="AF113" s="1005">
        <v>399095</v>
      </c>
      <c r="AG113" s="1003"/>
      <c r="AH113" s="1003"/>
      <c r="AI113" s="1003"/>
      <c r="AJ113" s="1004"/>
      <c r="AK113" s="1005">
        <v>372320</v>
      </c>
      <c r="AL113" s="1003"/>
      <c r="AM113" s="1003"/>
      <c r="AN113" s="1003"/>
      <c r="AO113" s="1004"/>
      <c r="AP113" s="1006">
        <v>1.7</v>
      </c>
      <c r="AQ113" s="1007"/>
      <c r="AR113" s="1007"/>
      <c r="AS113" s="1007"/>
      <c r="AT113" s="1008"/>
      <c r="AU113" s="973"/>
      <c r="AV113" s="974"/>
      <c r="AW113" s="974"/>
      <c r="AX113" s="974"/>
      <c r="AY113" s="974"/>
      <c r="AZ113" s="987" t="s">
        <v>449</v>
      </c>
      <c r="BA113" s="988"/>
      <c r="BB113" s="988"/>
      <c r="BC113" s="988"/>
      <c r="BD113" s="988"/>
      <c r="BE113" s="988"/>
      <c r="BF113" s="988"/>
      <c r="BG113" s="988"/>
      <c r="BH113" s="988"/>
      <c r="BI113" s="988"/>
      <c r="BJ113" s="988"/>
      <c r="BK113" s="988"/>
      <c r="BL113" s="988"/>
      <c r="BM113" s="988"/>
      <c r="BN113" s="988"/>
      <c r="BO113" s="988"/>
      <c r="BP113" s="989"/>
      <c r="BQ113" s="990">
        <v>21583</v>
      </c>
      <c r="BR113" s="991"/>
      <c r="BS113" s="991"/>
      <c r="BT113" s="991"/>
      <c r="BU113" s="991"/>
      <c r="BV113" s="991">
        <v>6590</v>
      </c>
      <c r="BW113" s="991"/>
      <c r="BX113" s="991"/>
      <c r="BY113" s="991"/>
      <c r="BZ113" s="991"/>
      <c r="CA113" s="991">
        <v>5984</v>
      </c>
      <c r="CB113" s="991"/>
      <c r="CC113" s="991"/>
      <c r="CD113" s="991"/>
      <c r="CE113" s="991"/>
      <c r="CF113" s="985">
        <v>0</v>
      </c>
      <c r="CG113" s="986"/>
      <c r="CH113" s="986"/>
      <c r="CI113" s="986"/>
      <c r="CJ113" s="986"/>
      <c r="CK113" s="1013"/>
      <c r="CL113" s="1014"/>
      <c r="CM113" s="987" t="s">
        <v>450</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128</v>
      </c>
      <c r="DH113" s="1024"/>
      <c r="DI113" s="1024"/>
      <c r="DJ113" s="1024"/>
      <c r="DK113" s="1025"/>
      <c r="DL113" s="1026" t="s">
        <v>128</v>
      </c>
      <c r="DM113" s="1024"/>
      <c r="DN113" s="1024"/>
      <c r="DO113" s="1024"/>
      <c r="DP113" s="1025"/>
      <c r="DQ113" s="1026" t="s">
        <v>451</v>
      </c>
      <c r="DR113" s="1024"/>
      <c r="DS113" s="1024"/>
      <c r="DT113" s="1024"/>
      <c r="DU113" s="1025"/>
      <c r="DV113" s="1027" t="s">
        <v>439</v>
      </c>
      <c r="DW113" s="1028"/>
      <c r="DX113" s="1028"/>
      <c r="DY113" s="1028"/>
      <c r="DZ113" s="1029"/>
    </row>
    <row r="114" spans="1:130" s="226" customFormat="1" ht="26.25" customHeight="1" x14ac:dyDescent="0.2">
      <c r="A114" s="1019"/>
      <c r="B114" s="1020"/>
      <c r="C114" s="988" t="s">
        <v>452</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33659</v>
      </c>
      <c r="AB114" s="1024"/>
      <c r="AC114" s="1024"/>
      <c r="AD114" s="1024"/>
      <c r="AE114" s="1025"/>
      <c r="AF114" s="1026">
        <v>14215</v>
      </c>
      <c r="AG114" s="1024"/>
      <c r="AH114" s="1024"/>
      <c r="AI114" s="1024"/>
      <c r="AJ114" s="1025"/>
      <c r="AK114" s="1026">
        <v>877</v>
      </c>
      <c r="AL114" s="1024"/>
      <c r="AM114" s="1024"/>
      <c r="AN114" s="1024"/>
      <c r="AO114" s="1025"/>
      <c r="AP114" s="1027">
        <v>0</v>
      </c>
      <c r="AQ114" s="1028"/>
      <c r="AR114" s="1028"/>
      <c r="AS114" s="1028"/>
      <c r="AT114" s="1029"/>
      <c r="AU114" s="973"/>
      <c r="AV114" s="974"/>
      <c r="AW114" s="974"/>
      <c r="AX114" s="974"/>
      <c r="AY114" s="974"/>
      <c r="AZ114" s="987" t="s">
        <v>453</v>
      </c>
      <c r="BA114" s="988"/>
      <c r="BB114" s="988"/>
      <c r="BC114" s="988"/>
      <c r="BD114" s="988"/>
      <c r="BE114" s="988"/>
      <c r="BF114" s="988"/>
      <c r="BG114" s="988"/>
      <c r="BH114" s="988"/>
      <c r="BI114" s="988"/>
      <c r="BJ114" s="988"/>
      <c r="BK114" s="988"/>
      <c r="BL114" s="988"/>
      <c r="BM114" s="988"/>
      <c r="BN114" s="988"/>
      <c r="BO114" s="988"/>
      <c r="BP114" s="989"/>
      <c r="BQ114" s="990">
        <v>5311642</v>
      </c>
      <c r="BR114" s="991"/>
      <c r="BS114" s="991"/>
      <c r="BT114" s="991"/>
      <c r="BU114" s="991"/>
      <c r="BV114" s="991">
        <v>5067426</v>
      </c>
      <c r="BW114" s="991"/>
      <c r="BX114" s="991"/>
      <c r="BY114" s="991"/>
      <c r="BZ114" s="991"/>
      <c r="CA114" s="991">
        <v>4982944</v>
      </c>
      <c r="CB114" s="991"/>
      <c r="CC114" s="991"/>
      <c r="CD114" s="991"/>
      <c r="CE114" s="991"/>
      <c r="CF114" s="985">
        <v>23.2</v>
      </c>
      <c r="CG114" s="986"/>
      <c r="CH114" s="986"/>
      <c r="CI114" s="986"/>
      <c r="CJ114" s="986"/>
      <c r="CK114" s="1013"/>
      <c r="CL114" s="1014"/>
      <c r="CM114" s="987" t="s">
        <v>454</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128</v>
      </c>
      <c r="DH114" s="1024"/>
      <c r="DI114" s="1024"/>
      <c r="DJ114" s="1024"/>
      <c r="DK114" s="1025"/>
      <c r="DL114" s="1026" t="s">
        <v>128</v>
      </c>
      <c r="DM114" s="1024"/>
      <c r="DN114" s="1024"/>
      <c r="DO114" s="1024"/>
      <c r="DP114" s="1025"/>
      <c r="DQ114" s="1026" t="s">
        <v>128</v>
      </c>
      <c r="DR114" s="1024"/>
      <c r="DS114" s="1024"/>
      <c r="DT114" s="1024"/>
      <c r="DU114" s="1025"/>
      <c r="DV114" s="1027" t="s">
        <v>439</v>
      </c>
      <c r="DW114" s="1028"/>
      <c r="DX114" s="1028"/>
      <c r="DY114" s="1028"/>
      <c r="DZ114" s="1029"/>
    </row>
    <row r="115" spans="1:130" s="226" customFormat="1" ht="26.25" customHeight="1" x14ac:dyDescent="0.2">
      <c r="A115" s="1019"/>
      <c r="B115" s="1020"/>
      <c r="C115" s="988" t="s">
        <v>455</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8112</v>
      </c>
      <c r="AB115" s="1003"/>
      <c r="AC115" s="1003"/>
      <c r="AD115" s="1003"/>
      <c r="AE115" s="1004"/>
      <c r="AF115" s="1005">
        <v>8170</v>
      </c>
      <c r="AG115" s="1003"/>
      <c r="AH115" s="1003"/>
      <c r="AI115" s="1003"/>
      <c r="AJ115" s="1004"/>
      <c r="AK115" s="1005">
        <v>7591</v>
      </c>
      <c r="AL115" s="1003"/>
      <c r="AM115" s="1003"/>
      <c r="AN115" s="1003"/>
      <c r="AO115" s="1004"/>
      <c r="AP115" s="1006">
        <v>0</v>
      </c>
      <c r="AQ115" s="1007"/>
      <c r="AR115" s="1007"/>
      <c r="AS115" s="1007"/>
      <c r="AT115" s="1008"/>
      <c r="AU115" s="973"/>
      <c r="AV115" s="974"/>
      <c r="AW115" s="974"/>
      <c r="AX115" s="974"/>
      <c r="AY115" s="974"/>
      <c r="AZ115" s="987" t="s">
        <v>456</v>
      </c>
      <c r="BA115" s="988"/>
      <c r="BB115" s="988"/>
      <c r="BC115" s="988"/>
      <c r="BD115" s="988"/>
      <c r="BE115" s="988"/>
      <c r="BF115" s="988"/>
      <c r="BG115" s="988"/>
      <c r="BH115" s="988"/>
      <c r="BI115" s="988"/>
      <c r="BJ115" s="988"/>
      <c r="BK115" s="988"/>
      <c r="BL115" s="988"/>
      <c r="BM115" s="988"/>
      <c r="BN115" s="988"/>
      <c r="BO115" s="988"/>
      <c r="BP115" s="989"/>
      <c r="BQ115" s="990" t="s">
        <v>439</v>
      </c>
      <c r="BR115" s="991"/>
      <c r="BS115" s="991"/>
      <c r="BT115" s="991"/>
      <c r="BU115" s="991"/>
      <c r="BV115" s="991" t="s">
        <v>128</v>
      </c>
      <c r="BW115" s="991"/>
      <c r="BX115" s="991"/>
      <c r="BY115" s="991"/>
      <c r="BZ115" s="991"/>
      <c r="CA115" s="991" t="s">
        <v>442</v>
      </c>
      <c r="CB115" s="991"/>
      <c r="CC115" s="991"/>
      <c r="CD115" s="991"/>
      <c r="CE115" s="991"/>
      <c r="CF115" s="985" t="s">
        <v>128</v>
      </c>
      <c r="CG115" s="986"/>
      <c r="CH115" s="986"/>
      <c r="CI115" s="986"/>
      <c r="CJ115" s="986"/>
      <c r="CK115" s="1013"/>
      <c r="CL115" s="1014"/>
      <c r="CM115" s="987" t="s">
        <v>457</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128</v>
      </c>
      <c r="DH115" s="1024"/>
      <c r="DI115" s="1024"/>
      <c r="DJ115" s="1024"/>
      <c r="DK115" s="1025"/>
      <c r="DL115" s="1026" t="s">
        <v>128</v>
      </c>
      <c r="DM115" s="1024"/>
      <c r="DN115" s="1024"/>
      <c r="DO115" s="1024"/>
      <c r="DP115" s="1025"/>
      <c r="DQ115" s="1026" t="s">
        <v>128</v>
      </c>
      <c r="DR115" s="1024"/>
      <c r="DS115" s="1024"/>
      <c r="DT115" s="1024"/>
      <c r="DU115" s="1025"/>
      <c r="DV115" s="1027" t="s">
        <v>439</v>
      </c>
      <c r="DW115" s="1028"/>
      <c r="DX115" s="1028"/>
      <c r="DY115" s="1028"/>
      <c r="DZ115" s="1029"/>
    </row>
    <row r="116" spans="1:130" s="226" customFormat="1" ht="26.25" customHeight="1" x14ac:dyDescent="0.2">
      <c r="A116" s="1021"/>
      <c r="B116" s="1022"/>
      <c r="C116" s="1030" t="s">
        <v>458</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439</v>
      </c>
      <c r="AB116" s="1024"/>
      <c r="AC116" s="1024"/>
      <c r="AD116" s="1024"/>
      <c r="AE116" s="1025"/>
      <c r="AF116" s="1026" t="s">
        <v>128</v>
      </c>
      <c r="AG116" s="1024"/>
      <c r="AH116" s="1024"/>
      <c r="AI116" s="1024"/>
      <c r="AJ116" s="1025"/>
      <c r="AK116" s="1026" t="s">
        <v>439</v>
      </c>
      <c r="AL116" s="1024"/>
      <c r="AM116" s="1024"/>
      <c r="AN116" s="1024"/>
      <c r="AO116" s="1025"/>
      <c r="AP116" s="1027" t="s">
        <v>128</v>
      </c>
      <c r="AQ116" s="1028"/>
      <c r="AR116" s="1028"/>
      <c r="AS116" s="1028"/>
      <c r="AT116" s="1029"/>
      <c r="AU116" s="973"/>
      <c r="AV116" s="974"/>
      <c r="AW116" s="974"/>
      <c r="AX116" s="974"/>
      <c r="AY116" s="974"/>
      <c r="AZ116" s="1032" t="s">
        <v>459</v>
      </c>
      <c r="BA116" s="1033"/>
      <c r="BB116" s="1033"/>
      <c r="BC116" s="1033"/>
      <c r="BD116" s="1033"/>
      <c r="BE116" s="1033"/>
      <c r="BF116" s="1033"/>
      <c r="BG116" s="1033"/>
      <c r="BH116" s="1033"/>
      <c r="BI116" s="1033"/>
      <c r="BJ116" s="1033"/>
      <c r="BK116" s="1033"/>
      <c r="BL116" s="1033"/>
      <c r="BM116" s="1033"/>
      <c r="BN116" s="1033"/>
      <c r="BO116" s="1033"/>
      <c r="BP116" s="1034"/>
      <c r="BQ116" s="990" t="s">
        <v>128</v>
      </c>
      <c r="BR116" s="991"/>
      <c r="BS116" s="991"/>
      <c r="BT116" s="991"/>
      <c r="BU116" s="991"/>
      <c r="BV116" s="991" t="s">
        <v>128</v>
      </c>
      <c r="BW116" s="991"/>
      <c r="BX116" s="991"/>
      <c r="BY116" s="991"/>
      <c r="BZ116" s="991"/>
      <c r="CA116" s="991" t="s">
        <v>128</v>
      </c>
      <c r="CB116" s="991"/>
      <c r="CC116" s="991"/>
      <c r="CD116" s="991"/>
      <c r="CE116" s="991"/>
      <c r="CF116" s="985" t="s">
        <v>439</v>
      </c>
      <c r="CG116" s="986"/>
      <c r="CH116" s="986"/>
      <c r="CI116" s="986"/>
      <c r="CJ116" s="986"/>
      <c r="CK116" s="1013"/>
      <c r="CL116" s="1014"/>
      <c r="CM116" s="987" t="s">
        <v>460</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v>15761</v>
      </c>
      <c r="DH116" s="1024"/>
      <c r="DI116" s="1024"/>
      <c r="DJ116" s="1024"/>
      <c r="DK116" s="1025"/>
      <c r="DL116" s="1026">
        <v>7591</v>
      </c>
      <c r="DM116" s="1024"/>
      <c r="DN116" s="1024"/>
      <c r="DO116" s="1024"/>
      <c r="DP116" s="1025"/>
      <c r="DQ116" s="1026" t="s">
        <v>128</v>
      </c>
      <c r="DR116" s="1024"/>
      <c r="DS116" s="1024"/>
      <c r="DT116" s="1024"/>
      <c r="DU116" s="1025"/>
      <c r="DV116" s="1027" t="s">
        <v>442</v>
      </c>
      <c r="DW116" s="1028"/>
      <c r="DX116" s="1028"/>
      <c r="DY116" s="1028"/>
      <c r="DZ116" s="1029"/>
    </row>
    <row r="117" spans="1:130" s="226" customFormat="1" ht="26.25" customHeight="1" x14ac:dyDescent="0.2">
      <c r="A117" s="977" t="s">
        <v>188</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461</v>
      </c>
      <c r="Z117" s="959"/>
      <c r="AA117" s="1043">
        <v>2604471</v>
      </c>
      <c r="AB117" s="1044"/>
      <c r="AC117" s="1044"/>
      <c r="AD117" s="1044"/>
      <c r="AE117" s="1045"/>
      <c r="AF117" s="1046">
        <v>2496701</v>
      </c>
      <c r="AG117" s="1044"/>
      <c r="AH117" s="1044"/>
      <c r="AI117" s="1044"/>
      <c r="AJ117" s="1045"/>
      <c r="AK117" s="1046">
        <v>2341336</v>
      </c>
      <c r="AL117" s="1044"/>
      <c r="AM117" s="1044"/>
      <c r="AN117" s="1044"/>
      <c r="AO117" s="1045"/>
      <c r="AP117" s="1047"/>
      <c r="AQ117" s="1048"/>
      <c r="AR117" s="1048"/>
      <c r="AS117" s="1048"/>
      <c r="AT117" s="1049"/>
      <c r="AU117" s="973"/>
      <c r="AV117" s="974"/>
      <c r="AW117" s="974"/>
      <c r="AX117" s="974"/>
      <c r="AY117" s="974"/>
      <c r="AZ117" s="1039" t="s">
        <v>462</v>
      </c>
      <c r="BA117" s="1040"/>
      <c r="BB117" s="1040"/>
      <c r="BC117" s="1040"/>
      <c r="BD117" s="1040"/>
      <c r="BE117" s="1040"/>
      <c r="BF117" s="1040"/>
      <c r="BG117" s="1040"/>
      <c r="BH117" s="1040"/>
      <c r="BI117" s="1040"/>
      <c r="BJ117" s="1040"/>
      <c r="BK117" s="1040"/>
      <c r="BL117" s="1040"/>
      <c r="BM117" s="1040"/>
      <c r="BN117" s="1040"/>
      <c r="BO117" s="1040"/>
      <c r="BP117" s="1041"/>
      <c r="BQ117" s="990" t="s">
        <v>451</v>
      </c>
      <c r="BR117" s="991"/>
      <c r="BS117" s="991"/>
      <c r="BT117" s="991"/>
      <c r="BU117" s="991"/>
      <c r="BV117" s="991" t="s">
        <v>128</v>
      </c>
      <c r="BW117" s="991"/>
      <c r="BX117" s="991"/>
      <c r="BY117" s="991"/>
      <c r="BZ117" s="991"/>
      <c r="CA117" s="991" t="s">
        <v>439</v>
      </c>
      <c r="CB117" s="991"/>
      <c r="CC117" s="991"/>
      <c r="CD117" s="991"/>
      <c r="CE117" s="991"/>
      <c r="CF117" s="985" t="s">
        <v>439</v>
      </c>
      <c r="CG117" s="986"/>
      <c r="CH117" s="986"/>
      <c r="CI117" s="986"/>
      <c r="CJ117" s="986"/>
      <c r="CK117" s="1013"/>
      <c r="CL117" s="1014"/>
      <c r="CM117" s="987" t="s">
        <v>463</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128</v>
      </c>
      <c r="DH117" s="1024"/>
      <c r="DI117" s="1024"/>
      <c r="DJ117" s="1024"/>
      <c r="DK117" s="1025"/>
      <c r="DL117" s="1026" t="s">
        <v>128</v>
      </c>
      <c r="DM117" s="1024"/>
      <c r="DN117" s="1024"/>
      <c r="DO117" s="1024"/>
      <c r="DP117" s="1025"/>
      <c r="DQ117" s="1026" t="s">
        <v>128</v>
      </c>
      <c r="DR117" s="1024"/>
      <c r="DS117" s="1024"/>
      <c r="DT117" s="1024"/>
      <c r="DU117" s="1025"/>
      <c r="DV117" s="1027" t="s">
        <v>128</v>
      </c>
      <c r="DW117" s="1028"/>
      <c r="DX117" s="1028"/>
      <c r="DY117" s="1028"/>
      <c r="DZ117" s="1029"/>
    </row>
    <row r="118" spans="1:130" s="226" customFormat="1" ht="26.25" customHeight="1" x14ac:dyDescent="0.2">
      <c r="A118" s="977" t="s">
        <v>434</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431</v>
      </c>
      <c r="AB118" s="958"/>
      <c r="AC118" s="958"/>
      <c r="AD118" s="958"/>
      <c r="AE118" s="959"/>
      <c r="AF118" s="957" t="s">
        <v>432</v>
      </c>
      <c r="AG118" s="958"/>
      <c r="AH118" s="958"/>
      <c r="AI118" s="958"/>
      <c r="AJ118" s="959"/>
      <c r="AK118" s="957" t="s">
        <v>306</v>
      </c>
      <c r="AL118" s="958"/>
      <c r="AM118" s="958"/>
      <c r="AN118" s="958"/>
      <c r="AO118" s="959"/>
      <c r="AP118" s="1035" t="s">
        <v>433</v>
      </c>
      <c r="AQ118" s="1036"/>
      <c r="AR118" s="1036"/>
      <c r="AS118" s="1036"/>
      <c r="AT118" s="1037"/>
      <c r="AU118" s="973"/>
      <c r="AV118" s="974"/>
      <c r="AW118" s="974"/>
      <c r="AX118" s="974"/>
      <c r="AY118" s="974"/>
      <c r="AZ118" s="1038" t="s">
        <v>464</v>
      </c>
      <c r="BA118" s="1030"/>
      <c r="BB118" s="1030"/>
      <c r="BC118" s="1030"/>
      <c r="BD118" s="1030"/>
      <c r="BE118" s="1030"/>
      <c r="BF118" s="1030"/>
      <c r="BG118" s="1030"/>
      <c r="BH118" s="1030"/>
      <c r="BI118" s="1030"/>
      <c r="BJ118" s="1030"/>
      <c r="BK118" s="1030"/>
      <c r="BL118" s="1030"/>
      <c r="BM118" s="1030"/>
      <c r="BN118" s="1030"/>
      <c r="BO118" s="1030"/>
      <c r="BP118" s="1031"/>
      <c r="BQ118" s="1064" t="s">
        <v>128</v>
      </c>
      <c r="BR118" s="1065"/>
      <c r="BS118" s="1065"/>
      <c r="BT118" s="1065"/>
      <c r="BU118" s="1065"/>
      <c r="BV118" s="1065" t="s">
        <v>439</v>
      </c>
      <c r="BW118" s="1065"/>
      <c r="BX118" s="1065"/>
      <c r="BY118" s="1065"/>
      <c r="BZ118" s="1065"/>
      <c r="CA118" s="1065" t="s">
        <v>439</v>
      </c>
      <c r="CB118" s="1065"/>
      <c r="CC118" s="1065"/>
      <c r="CD118" s="1065"/>
      <c r="CE118" s="1065"/>
      <c r="CF118" s="985" t="s">
        <v>451</v>
      </c>
      <c r="CG118" s="986"/>
      <c r="CH118" s="986"/>
      <c r="CI118" s="986"/>
      <c r="CJ118" s="986"/>
      <c r="CK118" s="1013"/>
      <c r="CL118" s="1014"/>
      <c r="CM118" s="987" t="s">
        <v>465</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128</v>
      </c>
      <c r="DH118" s="1024"/>
      <c r="DI118" s="1024"/>
      <c r="DJ118" s="1024"/>
      <c r="DK118" s="1025"/>
      <c r="DL118" s="1026" t="s">
        <v>439</v>
      </c>
      <c r="DM118" s="1024"/>
      <c r="DN118" s="1024"/>
      <c r="DO118" s="1024"/>
      <c r="DP118" s="1025"/>
      <c r="DQ118" s="1026" t="s">
        <v>128</v>
      </c>
      <c r="DR118" s="1024"/>
      <c r="DS118" s="1024"/>
      <c r="DT118" s="1024"/>
      <c r="DU118" s="1025"/>
      <c r="DV118" s="1027" t="s">
        <v>128</v>
      </c>
      <c r="DW118" s="1028"/>
      <c r="DX118" s="1028"/>
      <c r="DY118" s="1028"/>
      <c r="DZ118" s="1029"/>
    </row>
    <row r="119" spans="1:130" s="226" customFormat="1" ht="26.25" customHeight="1" x14ac:dyDescent="0.2">
      <c r="A119" s="1121" t="s">
        <v>437</v>
      </c>
      <c r="B119" s="1012"/>
      <c r="C119" s="994" t="s">
        <v>438</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128</v>
      </c>
      <c r="AB119" s="965"/>
      <c r="AC119" s="965"/>
      <c r="AD119" s="965"/>
      <c r="AE119" s="966"/>
      <c r="AF119" s="967" t="s">
        <v>128</v>
      </c>
      <c r="AG119" s="965"/>
      <c r="AH119" s="965"/>
      <c r="AI119" s="965"/>
      <c r="AJ119" s="966"/>
      <c r="AK119" s="967" t="s">
        <v>439</v>
      </c>
      <c r="AL119" s="965"/>
      <c r="AM119" s="965"/>
      <c r="AN119" s="965"/>
      <c r="AO119" s="966"/>
      <c r="AP119" s="968" t="s">
        <v>128</v>
      </c>
      <c r="AQ119" s="969"/>
      <c r="AR119" s="969"/>
      <c r="AS119" s="969"/>
      <c r="AT119" s="970"/>
      <c r="AU119" s="975"/>
      <c r="AV119" s="976"/>
      <c r="AW119" s="976"/>
      <c r="AX119" s="976"/>
      <c r="AY119" s="976"/>
      <c r="AZ119" s="247" t="s">
        <v>188</v>
      </c>
      <c r="BA119" s="247"/>
      <c r="BB119" s="247"/>
      <c r="BC119" s="247"/>
      <c r="BD119" s="247"/>
      <c r="BE119" s="247"/>
      <c r="BF119" s="247"/>
      <c r="BG119" s="247"/>
      <c r="BH119" s="247"/>
      <c r="BI119" s="247"/>
      <c r="BJ119" s="247"/>
      <c r="BK119" s="247"/>
      <c r="BL119" s="247"/>
      <c r="BM119" s="247"/>
      <c r="BN119" s="247"/>
      <c r="BO119" s="1042" t="s">
        <v>466</v>
      </c>
      <c r="BP119" s="1070"/>
      <c r="BQ119" s="1064">
        <v>28067384</v>
      </c>
      <c r="BR119" s="1065"/>
      <c r="BS119" s="1065"/>
      <c r="BT119" s="1065"/>
      <c r="BU119" s="1065"/>
      <c r="BV119" s="1065">
        <v>26509466</v>
      </c>
      <c r="BW119" s="1065"/>
      <c r="BX119" s="1065"/>
      <c r="BY119" s="1065"/>
      <c r="BZ119" s="1065"/>
      <c r="CA119" s="1065">
        <v>25659583</v>
      </c>
      <c r="CB119" s="1065"/>
      <c r="CC119" s="1065"/>
      <c r="CD119" s="1065"/>
      <c r="CE119" s="1065"/>
      <c r="CF119" s="1066"/>
      <c r="CG119" s="1067"/>
      <c r="CH119" s="1067"/>
      <c r="CI119" s="1067"/>
      <c r="CJ119" s="1068"/>
      <c r="CK119" s="1015"/>
      <c r="CL119" s="1016"/>
      <c r="CM119" s="1038" t="s">
        <v>467</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439</v>
      </c>
      <c r="DH119" s="1051"/>
      <c r="DI119" s="1051"/>
      <c r="DJ119" s="1051"/>
      <c r="DK119" s="1052"/>
      <c r="DL119" s="1050" t="s">
        <v>128</v>
      </c>
      <c r="DM119" s="1051"/>
      <c r="DN119" s="1051"/>
      <c r="DO119" s="1051"/>
      <c r="DP119" s="1052"/>
      <c r="DQ119" s="1050" t="s">
        <v>128</v>
      </c>
      <c r="DR119" s="1051"/>
      <c r="DS119" s="1051"/>
      <c r="DT119" s="1051"/>
      <c r="DU119" s="1052"/>
      <c r="DV119" s="1053" t="s">
        <v>128</v>
      </c>
      <c r="DW119" s="1054"/>
      <c r="DX119" s="1054"/>
      <c r="DY119" s="1054"/>
      <c r="DZ119" s="1055"/>
    </row>
    <row r="120" spans="1:130" s="226" customFormat="1" ht="26.25" customHeight="1" x14ac:dyDescent="0.2">
      <c r="A120" s="1122"/>
      <c r="B120" s="1014"/>
      <c r="C120" s="987" t="s">
        <v>443</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451</v>
      </c>
      <c r="AB120" s="1024"/>
      <c r="AC120" s="1024"/>
      <c r="AD120" s="1024"/>
      <c r="AE120" s="1025"/>
      <c r="AF120" s="1026" t="s">
        <v>128</v>
      </c>
      <c r="AG120" s="1024"/>
      <c r="AH120" s="1024"/>
      <c r="AI120" s="1024"/>
      <c r="AJ120" s="1025"/>
      <c r="AK120" s="1026" t="s">
        <v>439</v>
      </c>
      <c r="AL120" s="1024"/>
      <c r="AM120" s="1024"/>
      <c r="AN120" s="1024"/>
      <c r="AO120" s="1025"/>
      <c r="AP120" s="1027" t="s">
        <v>128</v>
      </c>
      <c r="AQ120" s="1028"/>
      <c r="AR120" s="1028"/>
      <c r="AS120" s="1028"/>
      <c r="AT120" s="1029"/>
      <c r="AU120" s="1056" t="s">
        <v>468</v>
      </c>
      <c r="AV120" s="1057"/>
      <c r="AW120" s="1057"/>
      <c r="AX120" s="1057"/>
      <c r="AY120" s="1058"/>
      <c r="AZ120" s="994" t="s">
        <v>469</v>
      </c>
      <c r="BA120" s="962"/>
      <c r="BB120" s="962"/>
      <c r="BC120" s="962"/>
      <c r="BD120" s="962"/>
      <c r="BE120" s="962"/>
      <c r="BF120" s="962"/>
      <c r="BG120" s="962"/>
      <c r="BH120" s="962"/>
      <c r="BI120" s="962"/>
      <c r="BJ120" s="962"/>
      <c r="BK120" s="962"/>
      <c r="BL120" s="962"/>
      <c r="BM120" s="962"/>
      <c r="BN120" s="962"/>
      <c r="BO120" s="962"/>
      <c r="BP120" s="963"/>
      <c r="BQ120" s="995">
        <v>12819803</v>
      </c>
      <c r="BR120" s="996"/>
      <c r="BS120" s="996"/>
      <c r="BT120" s="996"/>
      <c r="BU120" s="996"/>
      <c r="BV120" s="996">
        <v>13522782</v>
      </c>
      <c r="BW120" s="996"/>
      <c r="BX120" s="996"/>
      <c r="BY120" s="996"/>
      <c r="BZ120" s="996"/>
      <c r="CA120" s="996">
        <v>16575854</v>
      </c>
      <c r="CB120" s="996"/>
      <c r="CC120" s="996"/>
      <c r="CD120" s="996"/>
      <c r="CE120" s="996"/>
      <c r="CF120" s="1009">
        <v>77.3</v>
      </c>
      <c r="CG120" s="1010"/>
      <c r="CH120" s="1010"/>
      <c r="CI120" s="1010"/>
      <c r="CJ120" s="1010"/>
      <c r="CK120" s="1071" t="s">
        <v>470</v>
      </c>
      <c r="CL120" s="1072"/>
      <c r="CM120" s="1072"/>
      <c r="CN120" s="1072"/>
      <c r="CO120" s="1073"/>
      <c r="CP120" s="1079" t="s">
        <v>408</v>
      </c>
      <c r="CQ120" s="1080"/>
      <c r="CR120" s="1080"/>
      <c r="CS120" s="1080"/>
      <c r="CT120" s="1080"/>
      <c r="CU120" s="1080"/>
      <c r="CV120" s="1080"/>
      <c r="CW120" s="1080"/>
      <c r="CX120" s="1080"/>
      <c r="CY120" s="1080"/>
      <c r="CZ120" s="1080"/>
      <c r="DA120" s="1080"/>
      <c r="DB120" s="1080"/>
      <c r="DC120" s="1080"/>
      <c r="DD120" s="1080"/>
      <c r="DE120" s="1080"/>
      <c r="DF120" s="1081"/>
      <c r="DG120" s="995" t="s">
        <v>128</v>
      </c>
      <c r="DH120" s="996"/>
      <c r="DI120" s="996"/>
      <c r="DJ120" s="996"/>
      <c r="DK120" s="996"/>
      <c r="DL120" s="996">
        <v>2876760</v>
      </c>
      <c r="DM120" s="996"/>
      <c r="DN120" s="996"/>
      <c r="DO120" s="996"/>
      <c r="DP120" s="996"/>
      <c r="DQ120" s="996">
        <v>2639304</v>
      </c>
      <c r="DR120" s="996"/>
      <c r="DS120" s="996"/>
      <c r="DT120" s="996"/>
      <c r="DU120" s="996"/>
      <c r="DV120" s="997">
        <v>12.3</v>
      </c>
      <c r="DW120" s="997"/>
      <c r="DX120" s="997"/>
      <c r="DY120" s="997"/>
      <c r="DZ120" s="998"/>
    </row>
    <row r="121" spans="1:130" s="226" customFormat="1" ht="26.25" customHeight="1" x14ac:dyDescent="0.2">
      <c r="A121" s="1122"/>
      <c r="B121" s="1014"/>
      <c r="C121" s="1039" t="s">
        <v>471</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451</v>
      </c>
      <c r="AB121" s="1024"/>
      <c r="AC121" s="1024"/>
      <c r="AD121" s="1024"/>
      <c r="AE121" s="1025"/>
      <c r="AF121" s="1026" t="s">
        <v>128</v>
      </c>
      <c r="AG121" s="1024"/>
      <c r="AH121" s="1024"/>
      <c r="AI121" s="1024"/>
      <c r="AJ121" s="1025"/>
      <c r="AK121" s="1026" t="s">
        <v>128</v>
      </c>
      <c r="AL121" s="1024"/>
      <c r="AM121" s="1024"/>
      <c r="AN121" s="1024"/>
      <c r="AO121" s="1025"/>
      <c r="AP121" s="1027" t="s">
        <v>128</v>
      </c>
      <c r="AQ121" s="1028"/>
      <c r="AR121" s="1028"/>
      <c r="AS121" s="1028"/>
      <c r="AT121" s="1029"/>
      <c r="AU121" s="1059"/>
      <c r="AV121" s="1060"/>
      <c r="AW121" s="1060"/>
      <c r="AX121" s="1060"/>
      <c r="AY121" s="1061"/>
      <c r="AZ121" s="987" t="s">
        <v>472</v>
      </c>
      <c r="BA121" s="988"/>
      <c r="BB121" s="988"/>
      <c r="BC121" s="988"/>
      <c r="BD121" s="988"/>
      <c r="BE121" s="988"/>
      <c r="BF121" s="988"/>
      <c r="BG121" s="988"/>
      <c r="BH121" s="988"/>
      <c r="BI121" s="988"/>
      <c r="BJ121" s="988"/>
      <c r="BK121" s="988"/>
      <c r="BL121" s="988"/>
      <c r="BM121" s="988"/>
      <c r="BN121" s="988"/>
      <c r="BO121" s="988"/>
      <c r="BP121" s="989"/>
      <c r="BQ121" s="990">
        <v>6043763</v>
      </c>
      <c r="BR121" s="991"/>
      <c r="BS121" s="991"/>
      <c r="BT121" s="991"/>
      <c r="BU121" s="991"/>
      <c r="BV121" s="991">
        <v>5989684</v>
      </c>
      <c r="BW121" s="991"/>
      <c r="BX121" s="991"/>
      <c r="BY121" s="991"/>
      <c r="BZ121" s="991"/>
      <c r="CA121" s="991">
        <v>5788111</v>
      </c>
      <c r="CB121" s="991"/>
      <c r="CC121" s="991"/>
      <c r="CD121" s="991"/>
      <c r="CE121" s="991"/>
      <c r="CF121" s="985">
        <v>27</v>
      </c>
      <c r="CG121" s="986"/>
      <c r="CH121" s="986"/>
      <c r="CI121" s="986"/>
      <c r="CJ121" s="986"/>
      <c r="CK121" s="1074"/>
      <c r="CL121" s="1075"/>
      <c r="CM121" s="1075"/>
      <c r="CN121" s="1075"/>
      <c r="CO121" s="1076"/>
      <c r="CP121" s="1084" t="s">
        <v>404</v>
      </c>
      <c r="CQ121" s="1085"/>
      <c r="CR121" s="1085"/>
      <c r="CS121" s="1085"/>
      <c r="CT121" s="1085"/>
      <c r="CU121" s="1085"/>
      <c r="CV121" s="1085"/>
      <c r="CW121" s="1085"/>
      <c r="CX121" s="1085"/>
      <c r="CY121" s="1085"/>
      <c r="CZ121" s="1085"/>
      <c r="DA121" s="1085"/>
      <c r="DB121" s="1085"/>
      <c r="DC121" s="1085"/>
      <c r="DD121" s="1085"/>
      <c r="DE121" s="1085"/>
      <c r="DF121" s="1086"/>
      <c r="DG121" s="990" t="s">
        <v>128</v>
      </c>
      <c r="DH121" s="991"/>
      <c r="DI121" s="991"/>
      <c r="DJ121" s="991"/>
      <c r="DK121" s="991"/>
      <c r="DL121" s="991" t="s">
        <v>128</v>
      </c>
      <c r="DM121" s="991"/>
      <c r="DN121" s="991"/>
      <c r="DO121" s="991"/>
      <c r="DP121" s="991"/>
      <c r="DQ121" s="991" t="s">
        <v>128</v>
      </c>
      <c r="DR121" s="991"/>
      <c r="DS121" s="991"/>
      <c r="DT121" s="991"/>
      <c r="DU121" s="991"/>
      <c r="DV121" s="992" t="s">
        <v>128</v>
      </c>
      <c r="DW121" s="992"/>
      <c r="DX121" s="992"/>
      <c r="DY121" s="992"/>
      <c r="DZ121" s="993"/>
    </row>
    <row r="122" spans="1:130" s="226" customFormat="1" ht="26.25" customHeight="1" x14ac:dyDescent="0.2">
      <c r="A122" s="1122"/>
      <c r="B122" s="1014"/>
      <c r="C122" s="987" t="s">
        <v>454</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128</v>
      </c>
      <c r="AB122" s="1024"/>
      <c r="AC122" s="1024"/>
      <c r="AD122" s="1024"/>
      <c r="AE122" s="1025"/>
      <c r="AF122" s="1026" t="s">
        <v>128</v>
      </c>
      <c r="AG122" s="1024"/>
      <c r="AH122" s="1024"/>
      <c r="AI122" s="1024"/>
      <c r="AJ122" s="1025"/>
      <c r="AK122" s="1026" t="s">
        <v>128</v>
      </c>
      <c r="AL122" s="1024"/>
      <c r="AM122" s="1024"/>
      <c r="AN122" s="1024"/>
      <c r="AO122" s="1025"/>
      <c r="AP122" s="1027" t="s">
        <v>439</v>
      </c>
      <c r="AQ122" s="1028"/>
      <c r="AR122" s="1028"/>
      <c r="AS122" s="1028"/>
      <c r="AT122" s="1029"/>
      <c r="AU122" s="1059"/>
      <c r="AV122" s="1060"/>
      <c r="AW122" s="1060"/>
      <c r="AX122" s="1060"/>
      <c r="AY122" s="1061"/>
      <c r="AZ122" s="1038" t="s">
        <v>473</v>
      </c>
      <c r="BA122" s="1030"/>
      <c r="BB122" s="1030"/>
      <c r="BC122" s="1030"/>
      <c r="BD122" s="1030"/>
      <c r="BE122" s="1030"/>
      <c r="BF122" s="1030"/>
      <c r="BG122" s="1030"/>
      <c r="BH122" s="1030"/>
      <c r="BI122" s="1030"/>
      <c r="BJ122" s="1030"/>
      <c r="BK122" s="1030"/>
      <c r="BL122" s="1030"/>
      <c r="BM122" s="1030"/>
      <c r="BN122" s="1030"/>
      <c r="BO122" s="1030"/>
      <c r="BP122" s="1031"/>
      <c r="BQ122" s="1064">
        <v>15399093</v>
      </c>
      <c r="BR122" s="1065"/>
      <c r="BS122" s="1065"/>
      <c r="BT122" s="1065"/>
      <c r="BU122" s="1065"/>
      <c r="BV122" s="1065">
        <v>14539389</v>
      </c>
      <c r="BW122" s="1065"/>
      <c r="BX122" s="1065"/>
      <c r="BY122" s="1065"/>
      <c r="BZ122" s="1065"/>
      <c r="CA122" s="1065">
        <v>14058739</v>
      </c>
      <c r="CB122" s="1065"/>
      <c r="CC122" s="1065"/>
      <c r="CD122" s="1065"/>
      <c r="CE122" s="1065"/>
      <c r="CF122" s="1082">
        <v>65.599999999999994</v>
      </c>
      <c r="CG122" s="1083"/>
      <c r="CH122" s="1083"/>
      <c r="CI122" s="1083"/>
      <c r="CJ122" s="1083"/>
      <c r="CK122" s="1074"/>
      <c r="CL122" s="1075"/>
      <c r="CM122" s="1075"/>
      <c r="CN122" s="1075"/>
      <c r="CO122" s="1076"/>
      <c r="CP122" s="1084" t="s">
        <v>474</v>
      </c>
      <c r="CQ122" s="1085"/>
      <c r="CR122" s="1085"/>
      <c r="CS122" s="1085"/>
      <c r="CT122" s="1085"/>
      <c r="CU122" s="1085"/>
      <c r="CV122" s="1085"/>
      <c r="CW122" s="1085"/>
      <c r="CX122" s="1085"/>
      <c r="CY122" s="1085"/>
      <c r="CZ122" s="1085"/>
      <c r="DA122" s="1085"/>
      <c r="DB122" s="1085"/>
      <c r="DC122" s="1085"/>
      <c r="DD122" s="1085"/>
      <c r="DE122" s="1085"/>
      <c r="DF122" s="1086"/>
      <c r="DG122" s="990" t="s">
        <v>451</v>
      </c>
      <c r="DH122" s="991"/>
      <c r="DI122" s="991"/>
      <c r="DJ122" s="991"/>
      <c r="DK122" s="991"/>
      <c r="DL122" s="991" t="s">
        <v>451</v>
      </c>
      <c r="DM122" s="991"/>
      <c r="DN122" s="991"/>
      <c r="DO122" s="991"/>
      <c r="DP122" s="991"/>
      <c r="DQ122" s="991" t="s">
        <v>128</v>
      </c>
      <c r="DR122" s="991"/>
      <c r="DS122" s="991"/>
      <c r="DT122" s="991"/>
      <c r="DU122" s="991"/>
      <c r="DV122" s="992" t="s">
        <v>128</v>
      </c>
      <c r="DW122" s="992"/>
      <c r="DX122" s="992"/>
      <c r="DY122" s="992"/>
      <c r="DZ122" s="993"/>
    </row>
    <row r="123" spans="1:130" s="226" customFormat="1" ht="26.25" customHeight="1" x14ac:dyDescent="0.2">
      <c r="A123" s="1122"/>
      <c r="B123" s="1014"/>
      <c r="C123" s="987" t="s">
        <v>460</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v>8112</v>
      </c>
      <c r="AB123" s="1024"/>
      <c r="AC123" s="1024"/>
      <c r="AD123" s="1024"/>
      <c r="AE123" s="1025"/>
      <c r="AF123" s="1026">
        <v>8170</v>
      </c>
      <c r="AG123" s="1024"/>
      <c r="AH123" s="1024"/>
      <c r="AI123" s="1024"/>
      <c r="AJ123" s="1025"/>
      <c r="AK123" s="1026">
        <v>7591</v>
      </c>
      <c r="AL123" s="1024"/>
      <c r="AM123" s="1024"/>
      <c r="AN123" s="1024"/>
      <c r="AO123" s="1025"/>
      <c r="AP123" s="1027">
        <v>0</v>
      </c>
      <c r="AQ123" s="1028"/>
      <c r="AR123" s="1028"/>
      <c r="AS123" s="1028"/>
      <c r="AT123" s="1029"/>
      <c r="AU123" s="1062"/>
      <c r="AV123" s="1063"/>
      <c r="AW123" s="1063"/>
      <c r="AX123" s="1063"/>
      <c r="AY123" s="1063"/>
      <c r="AZ123" s="247" t="s">
        <v>188</v>
      </c>
      <c r="BA123" s="247"/>
      <c r="BB123" s="247"/>
      <c r="BC123" s="247"/>
      <c r="BD123" s="247"/>
      <c r="BE123" s="247"/>
      <c r="BF123" s="247"/>
      <c r="BG123" s="247"/>
      <c r="BH123" s="247"/>
      <c r="BI123" s="247"/>
      <c r="BJ123" s="247"/>
      <c r="BK123" s="247"/>
      <c r="BL123" s="247"/>
      <c r="BM123" s="247"/>
      <c r="BN123" s="247"/>
      <c r="BO123" s="1042" t="s">
        <v>475</v>
      </c>
      <c r="BP123" s="1070"/>
      <c r="BQ123" s="1128">
        <v>34262659</v>
      </c>
      <c r="BR123" s="1129"/>
      <c r="BS123" s="1129"/>
      <c r="BT123" s="1129"/>
      <c r="BU123" s="1129"/>
      <c r="BV123" s="1129">
        <v>34051855</v>
      </c>
      <c r="BW123" s="1129"/>
      <c r="BX123" s="1129"/>
      <c r="BY123" s="1129"/>
      <c r="BZ123" s="1129"/>
      <c r="CA123" s="1129">
        <v>36422704</v>
      </c>
      <c r="CB123" s="1129"/>
      <c r="CC123" s="1129"/>
      <c r="CD123" s="1129"/>
      <c r="CE123" s="1129"/>
      <c r="CF123" s="1066"/>
      <c r="CG123" s="1067"/>
      <c r="CH123" s="1067"/>
      <c r="CI123" s="1067"/>
      <c r="CJ123" s="1068"/>
      <c r="CK123" s="1074"/>
      <c r="CL123" s="1075"/>
      <c r="CM123" s="1075"/>
      <c r="CN123" s="1075"/>
      <c r="CO123" s="1076"/>
      <c r="CP123" s="1084" t="s">
        <v>476</v>
      </c>
      <c r="CQ123" s="1085"/>
      <c r="CR123" s="1085"/>
      <c r="CS123" s="1085"/>
      <c r="CT123" s="1085"/>
      <c r="CU123" s="1085"/>
      <c r="CV123" s="1085"/>
      <c r="CW123" s="1085"/>
      <c r="CX123" s="1085"/>
      <c r="CY123" s="1085"/>
      <c r="CZ123" s="1085"/>
      <c r="DA123" s="1085"/>
      <c r="DB123" s="1085"/>
      <c r="DC123" s="1085"/>
      <c r="DD123" s="1085"/>
      <c r="DE123" s="1085"/>
      <c r="DF123" s="1086"/>
      <c r="DG123" s="1023" t="s">
        <v>128</v>
      </c>
      <c r="DH123" s="1024"/>
      <c r="DI123" s="1024"/>
      <c r="DJ123" s="1024"/>
      <c r="DK123" s="1025"/>
      <c r="DL123" s="1026" t="s">
        <v>128</v>
      </c>
      <c r="DM123" s="1024"/>
      <c r="DN123" s="1024"/>
      <c r="DO123" s="1024"/>
      <c r="DP123" s="1025"/>
      <c r="DQ123" s="1026" t="s">
        <v>128</v>
      </c>
      <c r="DR123" s="1024"/>
      <c r="DS123" s="1024"/>
      <c r="DT123" s="1024"/>
      <c r="DU123" s="1025"/>
      <c r="DV123" s="1027" t="s">
        <v>128</v>
      </c>
      <c r="DW123" s="1028"/>
      <c r="DX123" s="1028"/>
      <c r="DY123" s="1028"/>
      <c r="DZ123" s="1029"/>
    </row>
    <row r="124" spans="1:130" s="226" customFormat="1" ht="26.25" customHeight="1" thickBot="1" x14ac:dyDescent="0.25">
      <c r="A124" s="1122"/>
      <c r="B124" s="1014"/>
      <c r="C124" s="987" t="s">
        <v>463</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128</v>
      </c>
      <c r="AB124" s="1024"/>
      <c r="AC124" s="1024"/>
      <c r="AD124" s="1024"/>
      <c r="AE124" s="1025"/>
      <c r="AF124" s="1026" t="s">
        <v>439</v>
      </c>
      <c r="AG124" s="1024"/>
      <c r="AH124" s="1024"/>
      <c r="AI124" s="1024"/>
      <c r="AJ124" s="1025"/>
      <c r="AK124" s="1026" t="s">
        <v>128</v>
      </c>
      <c r="AL124" s="1024"/>
      <c r="AM124" s="1024"/>
      <c r="AN124" s="1024"/>
      <c r="AO124" s="1025"/>
      <c r="AP124" s="1027" t="s">
        <v>128</v>
      </c>
      <c r="AQ124" s="1028"/>
      <c r="AR124" s="1028"/>
      <c r="AS124" s="1028"/>
      <c r="AT124" s="1029"/>
      <c r="AU124" s="1124" t="s">
        <v>477</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128</v>
      </c>
      <c r="BR124" s="1092"/>
      <c r="BS124" s="1092"/>
      <c r="BT124" s="1092"/>
      <c r="BU124" s="1092"/>
      <c r="BV124" s="1092" t="s">
        <v>439</v>
      </c>
      <c r="BW124" s="1092"/>
      <c r="BX124" s="1092"/>
      <c r="BY124" s="1092"/>
      <c r="BZ124" s="1092"/>
      <c r="CA124" s="1092" t="s">
        <v>128</v>
      </c>
      <c r="CB124" s="1092"/>
      <c r="CC124" s="1092"/>
      <c r="CD124" s="1092"/>
      <c r="CE124" s="1092"/>
      <c r="CF124" s="1093"/>
      <c r="CG124" s="1094"/>
      <c r="CH124" s="1094"/>
      <c r="CI124" s="1094"/>
      <c r="CJ124" s="1095"/>
      <c r="CK124" s="1077"/>
      <c r="CL124" s="1077"/>
      <c r="CM124" s="1077"/>
      <c r="CN124" s="1077"/>
      <c r="CO124" s="1078"/>
      <c r="CP124" s="1084" t="s">
        <v>478</v>
      </c>
      <c r="CQ124" s="1085"/>
      <c r="CR124" s="1085"/>
      <c r="CS124" s="1085"/>
      <c r="CT124" s="1085"/>
      <c r="CU124" s="1085"/>
      <c r="CV124" s="1085"/>
      <c r="CW124" s="1085"/>
      <c r="CX124" s="1085"/>
      <c r="CY124" s="1085"/>
      <c r="CZ124" s="1085"/>
      <c r="DA124" s="1085"/>
      <c r="DB124" s="1085"/>
      <c r="DC124" s="1085"/>
      <c r="DD124" s="1085"/>
      <c r="DE124" s="1085"/>
      <c r="DF124" s="1086"/>
      <c r="DG124" s="1069">
        <v>3117004</v>
      </c>
      <c r="DH124" s="1051"/>
      <c r="DI124" s="1051"/>
      <c r="DJ124" s="1051"/>
      <c r="DK124" s="1052"/>
      <c r="DL124" s="1050">
        <v>64</v>
      </c>
      <c r="DM124" s="1051"/>
      <c r="DN124" s="1051"/>
      <c r="DO124" s="1051"/>
      <c r="DP124" s="1052"/>
      <c r="DQ124" s="1050" t="s">
        <v>439</v>
      </c>
      <c r="DR124" s="1051"/>
      <c r="DS124" s="1051"/>
      <c r="DT124" s="1051"/>
      <c r="DU124" s="1052"/>
      <c r="DV124" s="1053" t="s">
        <v>128</v>
      </c>
      <c r="DW124" s="1054"/>
      <c r="DX124" s="1054"/>
      <c r="DY124" s="1054"/>
      <c r="DZ124" s="1055"/>
    </row>
    <row r="125" spans="1:130" s="226" customFormat="1" ht="26.25" customHeight="1" x14ac:dyDescent="0.2">
      <c r="A125" s="1122"/>
      <c r="B125" s="1014"/>
      <c r="C125" s="987" t="s">
        <v>465</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128</v>
      </c>
      <c r="AB125" s="1024"/>
      <c r="AC125" s="1024"/>
      <c r="AD125" s="1024"/>
      <c r="AE125" s="1025"/>
      <c r="AF125" s="1026" t="s">
        <v>128</v>
      </c>
      <c r="AG125" s="1024"/>
      <c r="AH125" s="1024"/>
      <c r="AI125" s="1024"/>
      <c r="AJ125" s="1025"/>
      <c r="AK125" s="1026" t="s">
        <v>439</v>
      </c>
      <c r="AL125" s="1024"/>
      <c r="AM125" s="1024"/>
      <c r="AN125" s="1024"/>
      <c r="AO125" s="1025"/>
      <c r="AP125" s="1027" t="s">
        <v>128</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479</v>
      </c>
      <c r="CL125" s="1072"/>
      <c r="CM125" s="1072"/>
      <c r="CN125" s="1072"/>
      <c r="CO125" s="1073"/>
      <c r="CP125" s="994" t="s">
        <v>480</v>
      </c>
      <c r="CQ125" s="962"/>
      <c r="CR125" s="962"/>
      <c r="CS125" s="962"/>
      <c r="CT125" s="962"/>
      <c r="CU125" s="962"/>
      <c r="CV125" s="962"/>
      <c r="CW125" s="962"/>
      <c r="CX125" s="962"/>
      <c r="CY125" s="962"/>
      <c r="CZ125" s="962"/>
      <c r="DA125" s="962"/>
      <c r="DB125" s="962"/>
      <c r="DC125" s="962"/>
      <c r="DD125" s="962"/>
      <c r="DE125" s="962"/>
      <c r="DF125" s="963"/>
      <c r="DG125" s="995" t="s">
        <v>439</v>
      </c>
      <c r="DH125" s="996"/>
      <c r="DI125" s="996"/>
      <c r="DJ125" s="996"/>
      <c r="DK125" s="996"/>
      <c r="DL125" s="996" t="s">
        <v>439</v>
      </c>
      <c r="DM125" s="996"/>
      <c r="DN125" s="996"/>
      <c r="DO125" s="996"/>
      <c r="DP125" s="996"/>
      <c r="DQ125" s="996" t="s">
        <v>128</v>
      </c>
      <c r="DR125" s="996"/>
      <c r="DS125" s="996"/>
      <c r="DT125" s="996"/>
      <c r="DU125" s="996"/>
      <c r="DV125" s="997" t="s">
        <v>128</v>
      </c>
      <c r="DW125" s="997"/>
      <c r="DX125" s="997"/>
      <c r="DY125" s="997"/>
      <c r="DZ125" s="998"/>
    </row>
    <row r="126" spans="1:130" s="226" customFormat="1" ht="26.25" customHeight="1" thickBot="1" x14ac:dyDescent="0.25">
      <c r="A126" s="1122"/>
      <c r="B126" s="1014"/>
      <c r="C126" s="987" t="s">
        <v>467</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128</v>
      </c>
      <c r="AB126" s="1024"/>
      <c r="AC126" s="1024"/>
      <c r="AD126" s="1024"/>
      <c r="AE126" s="1025"/>
      <c r="AF126" s="1026" t="s">
        <v>128</v>
      </c>
      <c r="AG126" s="1024"/>
      <c r="AH126" s="1024"/>
      <c r="AI126" s="1024"/>
      <c r="AJ126" s="1025"/>
      <c r="AK126" s="1026" t="s">
        <v>439</v>
      </c>
      <c r="AL126" s="1024"/>
      <c r="AM126" s="1024"/>
      <c r="AN126" s="1024"/>
      <c r="AO126" s="1025"/>
      <c r="AP126" s="1027" t="s">
        <v>128</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481</v>
      </c>
      <c r="CQ126" s="988"/>
      <c r="CR126" s="988"/>
      <c r="CS126" s="988"/>
      <c r="CT126" s="988"/>
      <c r="CU126" s="988"/>
      <c r="CV126" s="988"/>
      <c r="CW126" s="988"/>
      <c r="CX126" s="988"/>
      <c r="CY126" s="988"/>
      <c r="CZ126" s="988"/>
      <c r="DA126" s="988"/>
      <c r="DB126" s="988"/>
      <c r="DC126" s="988"/>
      <c r="DD126" s="988"/>
      <c r="DE126" s="988"/>
      <c r="DF126" s="989"/>
      <c r="DG126" s="990" t="s">
        <v>128</v>
      </c>
      <c r="DH126" s="991"/>
      <c r="DI126" s="991"/>
      <c r="DJ126" s="991"/>
      <c r="DK126" s="991"/>
      <c r="DL126" s="991" t="s">
        <v>128</v>
      </c>
      <c r="DM126" s="991"/>
      <c r="DN126" s="991"/>
      <c r="DO126" s="991"/>
      <c r="DP126" s="991"/>
      <c r="DQ126" s="991" t="s">
        <v>128</v>
      </c>
      <c r="DR126" s="991"/>
      <c r="DS126" s="991"/>
      <c r="DT126" s="991"/>
      <c r="DU126" s="991"/>
      <c r="DV126" s="992" t="s">
        <v>439</v>
      </c>
      <c r="DW126" s="992"/>
      <c r="DX126" s="992"/>
      <c r="DY126" s="992"/>
      <c r="DZ126" s="993"/>
    </row>
    <row r="127" spans="1:130" s="226" customFormat="1" ht="26.25" customHeight="1" x14ac:dyDescent="0.2">
      <c r="A127" s="1123"/>
      <c r="B127" s="1016"/>
      <c r="C127" s="1038" t="s">
        <v>482</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451</v>
      </c>
      <c r="AB127" s="1024"/>
      <c r="AC127" s="1024"/>
      <c r="AD127" s="1024"/>
      <c r="AE127" s="1025"/>
      <c r="AF127" s="1026" t="s">
        <v>128</v>
      </c>
      <c r="AG127" s="1024"/>
      <c r="AH127" s="1024"/>
      <c r="AI127" s="1024"/>
      <c r="AJ127" s="1025"/>
      <c r="AK127" s="1026" t="s">
        <v>128</v>
      </c>
      <c r="AL127" s="1024"/>
      <c r="AM127" s="1024"/>
      <c r="AN127" s="1024"/>
      <c r="AO127" s="1025"/>
      <c r="AP127" s="1027" t="s">
        <v>128</v>
      </c>
      <c r="AQ127" s="1028"/>
      <c r="AR127" s="1028"/>
      <c r="AS127" s="1028"/>
      <c r="AT127" s="1029"/>
      <c r="AU127" s="228"/>
      <c r="AV127" s="228"/>
      <c r="AW127" s="228"/>
      <c r="AX127" s="1096" t="s">
        <v>483</v>
      </c>
      <c r="AY127" s="1097"/>
      <c r="AZ127" s="1097"/>
      <c r="BA127" s="1097"/>
      <c r="BB127" s="1097"/>
      <c r="BC127" s="1097"/>
      <c r="BD127" s="1097"/>
      <c r="BE127" s="1098"/>
      <c r="BF127" s="1099" t="s">
        <v>484</v>
      </c>
      <c r="BG127" s="1097"/>
      <c r="BH127" s="1097"/>
      <c r="BI127" s="1097"/>
      <c r="BJ127" s="1097"/>
      <c r="BK127" s="1097"/>
      <c r="BL127" s="1098"/>
      <c r="BM127" s="1099" t="s">
        <v>485</v>
      </c>
      <c r="BN127" s="1097"/>
      <c r="BO127" s="1097"/>
      <c r="BP127" s="1097"/>
      <c r="BQ127" s="1097"/>
      <c r="BR127" s="1097"/>
      <c r="BS127" s="1098"/>
      <c r="BT127" s="1099" t="s">
        <v>486</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487</v>
      </c>
      <c r="CQ127" s="988"/>
      <c r="CR127" s="988"/>
      <c r="CS127" s="988"/>
      <c r="CT127" s="988"/>
      <c r="CU127" s="988"/>
      <c r="CV127" s="988"/>
      <c r="CW127" s="988"/>
      <c r="CX127" s="988"/>
      <c r="CY127" s="988"/>
      <c r="CZ127" s="988"/>
      <c r="DA127" s="988"/>
      <c r="DB127" s="988"/>
      <c r="DC127" s="988"/>
      <c r="DD127" s="988"/>
      <c r="DE127" s="988"/>
      <c r="DF127" s="989"/>
      <c r="DG127" s="990" t="s">
        <v>128</v>
      </c>
      <c r="DH127" s="991"/>
      <c r="DI127" s="991"/>
      <c r="DJ127" s="991"/>
      <c r="DK127" s="991"/>
      <c r="DL127" s="991" t="s">
        <v>128</v>
      </c>
      <c r="DM127" s="991"/>
      <c r="DN127" s="991"/>
      <c r="DO127" s="991"/>
      <c r="DP127" s="991"/>
      <c r="DQ127" s="991" t="s">
        <v>128</v>
      </c>
      <c r="DR127" s="991"/>
      <c r="DS127" s="991"/>
      <c r="DT127" s="991"/>
      <c r="DU127" s="991"/>
      <c r="DV127" s="992" t="s">
        <v>128</v>
      </c>
      <c r="DW127" s="992"/>
      <c r="DX127" s="992"/>
      <c r="DY127" s="992"/>
      <c r="DZ127" s="993"/>
    </row>
    <row r="128" spans="1:130" s="226" customFormat="1" ht="26.25" customHeight="1" thickBot="1" x14ac:dyDescent="0.25">
      <c r="A128" s="1106" t="s">
        <v>488</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489</v>
      </c>
      <c r="X128" s="1108"/>
      <c r="Y128" s="1108"/>
      <c r="Z128" s="1109"/>
      <c r="AA128" s="1110">
        <v>825848</v>
      </c>
      <c r="AB128" s="1111"/>
      <c r="AC128" s="1111"/>
      <c r="AD128" s="1111"/>
      <c r="AE128" s="1112"/>
      <c r="AF128" s="1113">
        <v>800905</v>
      </c>
      <c r="AG128" s="1111"/>
      <c r="AH128" s="1111"/>
      <c r="AI128" s="1111"/>
      <c r="AJ128" s="1112"/>
      <c r="AK128" s="1113">
        <v>764171</v>
      </c>
      <c r="AL128" s="1111"/>
      <c r="AM128" s="1111"/>
      <c r="AN128" s="1111"/>
      <c r="AO128" s="1112"/>
      <c r="AP128" s="1114"/>
      <c r="AQ128" s="1115"/>
      <c r="AR128" s="1115"/>
      <c r="AS128" s="1115"/>
      <c r="AT128" s="1116"/>
      <c r="AU128" s="228"/>
      <c r="AV128" s="228"/>
      <c r="AW128" s="228"/>
      <c r="AX128" s="961" t="s">
        <v>490</v>
      </c>
      <c r="AY128" s="962"/>
      <c r="AZ128" s="962"/>
      <c r="BA128" s="962"/>
      <c r="BB128" s="962"/>
      <c r="BC128" s="962"/>
      <c r="BD128" s="962"/>
      <c r="BE128" s="963"/>
      <c r="BF128" s="1117" t="s">
        <v>128</v>
      </c>
      <c r="BG128" s="1118"/>
      <c r="BH128" s="1118"/>
      <c r="BI128" s="1118"/>
      <c r="BJ128" s="1118"/>
      <c r="BK128" s="1118"/>
      <c r="BL128" s="1119"/>
      <c r="BM128" s="1117">
        <v>12.23</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491</v>
      </c>
      <c r="CQ128" s="791"/>
      <c r="CR128" s="791"/>
      <c r="CS128" s="791"/>
      <c r="CT128" s="791"/>
      <c r="CU128" s="791"/>
      <c r="CV128" s="791"/>
      <c r="CW128" s="791"/>
      <c r="CX128" s="791"/>
      <c r="CY128" s="791"/>
      <c r="CZ128" s="791"/>
      <c r="DA128" s="791"/>
      <c r="DB128" s="791"/>
      <c r="DC128" s="791"/>
      <c r="DD128" s="791"/>
      <c r="DE128" s="791"/>
      <c r="DF128" s="1101"/>
      <c r="DG128" s="1102" t="s">
        <v>128</v>
      </c>
      <c r="DH128" s="1103"/>
      <c r="DI128" s="1103"/>
      <c r="DJ128" s="1103"/>
      <c r="DK128" s="1103"/>
      <c r="DL128" s="1103" t="s">
        <v>128</v>
      </c>
      <c r="DM128" s="1103"/>
      <c r="DN128" s="1103"/>
      <c r="DO128" s="1103"/>
      <c r="DP128" s="1103"/>
      <c r="DQ128" s="1103" t="s">
        <v>439</v>
      </c>
      <c r="DR128" s="1103"/>
      <c r="DS128" s="1103"/>
      <c r="DT128" s="1103"/>
      <c r="DU128" s="1103"/>
      <c r="DV128" s="1104" t="s">
        <v>439</v>
      </c>
      <c r="DW128" s="1104"/>
      <c r="DX128" s="1104"/>
      <c r="DY128" s="1104"/>
      <c r="DZ128" s="1105"/>
    </row>
    <row r="129" spans="1:131" s="226" customFormat="1" ht="26.25" customHeight="1" x14ac:dyDescent="0.2">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492</v>
      </c>
      <c r="X129" s="1136"/>
      <c r="Y129" s="1136"/>
      <c r="Z129" s="1137"/>
      <c r="AA129" s="1023">
        <v>21639380</v>
      </c>
      <c r="AB129" s="1024"/>
      <c r="AC129" s="1024"/>
      <c r="AD129" s="1024"/>
      <c r="AE129" s="1025"/>
      <c r="AF129" s="1026">
        <v>21940734</v>
      </c>
      <c r="AG129" s="1024"/>
      <c r="AH129" s="1024"/>
      <c r="AI129" s="1024"/>
      <c r="AJ129" s="1025"/>
      <c r="AK129" s="1026">
        <v>22997159</v>
      </c>
      <c r="AL129" s="1024"/>
      <c r="AM129" s="1024"/>
      <c r="AN129" s="1024"/>
      <c r="AO129" s="1025"/>
      <c r="AP129" s="1138"/>
      <c r="AQ129" s="1139"/>
      <c r="AR129" s="1139"/>
      <c r="AS129" s="1139"/>
      <c r="AT129" s="1140"/>
      <c r="AU129" s="229"/>
      <c r="AV129" s="229"/>
      <c r="AW129" s="229"/>
      <c r="AX129" s="1130" t="s">
        <v>493</v>
      </c>
      <c r="AY129" s="988"/>
      <c r="AZ129" s="988"/>
      <c r="BA129" s="988"/>
      <c r="BB129" s="988"/>
      <c r="BC129" s="988"/>
      <c r="BD129" s="988"/>
      <c r="BE129" s="989"/>
      <c r="BF129" s="1131" t="s">
        <v>494</v>
      </c>
      <c r="BG129" s="1132"/>
      <c r="BH129" s="1132"/>
      <c r="BI129" s="1132"/>
      <c r="BJ129" s="1132"/>
      <c r="BK129" s="1132"/>
      <c r="BL129" s="1133"/>
      <c r="BM129" s="1131">
        <v>17.23</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495</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496</v>
      </c>
      <c r="X130" s="1136"/>
      <c r="Y130" s="1136"/>
      <c r="Z130" s="1137"/>
      <c r="AA130" s="1023">
        <v>1658202</v>
      </c>
      <c r="AB130" s="1024"/>
      <c r="AC130" s="1024"/>
      <c r="AD130" s="1024"/>
      <c r="AE130" s="1025"/>
      <c r="AF130" s="1026">
        <v>1589344</v>
      </c>
      <c r="AG130" s="1024"/>
      <c r="AH130" s="1024"/>
      <c r="AI130" s="1024"/>
      <c r="AJ130" s="1025"/>
      <c r="AK130" s="1026">
        <v>1556106</v>
      </c>
      <c r="AL130" s="1024"/>
      <c r="AM130" s="1024"/>
      <c r="AN130" s="1024"/>
      <c r="AO130" s="1025"/>
      <c r="AP130" s="1138"/>
      <c r="AQ130" s="1139"/>
      <c r="AR130" s="1139"/>
      <c r="AS130" s="1139"/>
      <c r="AT130" s="1140"/>
      <c r="AU130" s="229"/>
      <c r="AV130" s="229"/>
      <c r="AW130" s="229"/>
      <c r="AX130" s="1130" t="s">
        <v>497</v>
      </c>
      <c r="AY130" s="988"/>
      <c r="AZ130" s="988"/>
      <c r="BA130" s="988"/>
      <c r="BB130" s="988"/>
      <c r="BC130" s="988"/>
      <c r="BD130" s="988"/>
      <c r="BE130" s="989"/>
      <c r="BF130" s="1166">
        <v>0.4</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498</v>
      </c>
      <c r="X131" s="1173"/>
      <c r="Y131" s="1173"/>
      <c r="Z131" s="1174"/>
      <c r="AA131" s="1069">
        <v>19981178</v>
      </c>
      <c r="AB131" s="1051"/>
      <c r="AC131" s="1051"/>
      <c r="AD131" s="1051"/>
      <c r="AE131" s="1052"/>
      <c r="AF131" s="1050">
        <v>20351390</v>
      </c>
      <c r="AG131" s="1051"/>
      <c r="AH131" s="1051"/>
      <c r="AI131" s="1051"/>
      <c r="AJ131" s="1052"/>
      <c r="AK131" s="1050">
        <v>21441053</v>
      </c>
      <c r="AL131" s="1051"/>
      <c r="AM131" s="1051"/>
      <c r="AN131" s="1051"/>
      <c r="AO131" s="1052"/>
      <c r="AP131" s="1175"/>
      <c r="AQ131" s="1176"/>
      <c r="AR131" s="1176"/>
      <c r="AS131" s="1176"/>
      <c r="AT131" s="1177"/>
      <c r="AU131" s="229"/>
      <c r="AV131" s="229"/>
      <c r="AW131" s="229"/>
      <c r="AX131" s="1148" t="s">
        <v>499</v>
      </c>
      <c r="AY131" s="791"/>
      <c r="AZ131" s="791"/>
      <c r="BA131" s="791"/>
      <c r="BB131" s="791"/>
      <c r="BC131" s="791"/>
      <c r="BD131" s="791"/>
      <c r="BE131" s="1101"/>
      <c r="BF131" s="1149" t="s">
        <v>494</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500</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501</v>
      </c>
      <c r="W132" s="1159"/>
      <c r="X132" s="1159"/>
      <c r="Y132" s="1159"/>
      <c r="Z132" s="1160"/>
      <c r="AA132" s="1161">
        <v>0.60267217500000003</v>
      </c>
      <c r="AB132" s="1162"/>
      <c r="AC132" s="1162"/>
      <c r="AD132" s="1162"/>
      <c r="AE132" s="1163"/>
      <c r="AF132" s="1164">
        <v>0.52306992299999999</v>
      </c>
      <c r="AG132" s="1162"/>
      <c r="AH132" s="1162"/>
      <c r="AI132" s="1162"/>
      <c r="AJ132" s="1163"/>
      <c r="AK132" s="1164">
        <v>9.8218124000000004E-2</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502</v>
      </c>
      <c r="W133" s="1142"/>
      <c r="X133" s="1142"/>
      <c r="Y133" s="1142"/>
      <c r="Z133" s="1143"/>
      <c r="AA133" s="1144">
        <v>0.3</v>
      </c>
      <c r="AB133" s="1145"/>
      <c r="AC133" s="1145"/>
      <c r="AD133" s="1145"/>
      <c r="AE133" s="1146"/>
      <c r="AF133" s="1144">
        <v>0.5</v>
      </c>
      <c r="AG133" s="1145"/>
      <c r="AH133" s="1145"/>
      <c r="AI133" s="1145"/>
      <c r="AJ133" s="1146"/>
      <c r="AK133" s="1144">
        <v>0.4</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SEgMBPE9J5AnaaQxam9GKxAjCLJRn9PDQOqi6Vdimv20/+Er2JBjjnroJH7e/EXN7QahluwnEGYlvv63wlu7+A==" saltValue="lFpYTrOXuxv671BLcvSv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503</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Qcj0jBSig1v7QJrcUfFlOsUKiy336nNteI6sZxNAduW7YNTAtluly1raPHQBnAnArUkX2T77/fqdHfZci2Xpg==" saltValue="U0AJ0S1ktjbPQaDpu13rj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505</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506</v>
      </c>
      <c r="AP7" s="268"/>
      <c r="AQ7" s="269" t="s">
        <v>507</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508</v>
      </c>
      <c r="AQ8" s="275" t="s">
        <v>509</v>
      </c>
      <c r="AR8" s="276" t="s">
        <v>510</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511</v>
      </c>
      <c r="AL9" s="1182"/>
      <c r="AM9" s="1182"/>
      <c r="AN9" s="1183"/>
      <c r="AO9" s="277">
        <v>5856516</v>
      </c>
      <c r="AP9" s="277">
        <v>51450</v>
      </c>
      <c r="AQ9" s="278">
        <v>62021</v>
      </c>
      <c r="AR9" s="279">
        <v>-17</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512</v>
      </c>
      <c r="AL10" s="1182"/>
      <c r="AM10" s="1182"/>
      <c r="AN10" s="1183"/>
      <c r="AO10" s="280">
        <v>38012</v>
      </c>
      <c r="AP10" s="280">
        <v>334</v>
      </c>
      <c r="AQ10" s="281">
        <v>4339</v>
      </c>
      <c r="AR10" s="282">
        <v>-92.3</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513</v>
      </c>
      <c r="AL11" s="1182"/>
      <c r="AM11" s="1182"/>
      <c r="AN11" s="1183"/>
      <c r="AO11" s="280">
        <v>10645</v>
      </c>
      <c r="AP11" s="280">
        <v>94</v>
      </c>
      <c r="AQ11" s="281">
        <v>554</v>
      </c>
      <c r="AR11" s="282">
        <v>-83</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514</v>
      </c>
      <c r="AL12" s="1182"/>
      <c r="AM12" s="1182"/>
      <c r="AN12" s="1183"/>
      <c r="AO12" s="280" t="s">
        <v>515</v>
      </c>
      <c r="AP12" s="280" t="s">
        <v>515</v>
      </c>
      <c r="AQ12" s="281">
        <v>17</v>
      </c>
      <c r="AR12" s="282" t="s">
        <v>515</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516</v>
      </c>
      <c r="AL13" s="1182"/>
      <c r="AM13" s="1182"/>
      <c r="AN13" s="1183"/>
      <c r="AO13" s="280">
        <v>449887</v>
      </c>
      <c r="AP13" s="280">
        <v>3952</v>
      </c>
      <c r="AQ13" s="281">
        <v>2525</v>
      </c>
      <c r="AR13" s="282">
        <v>56.5</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517</v>
      </c>
      <c r="AL14" s="1182"/>
      <c r="AM14" s="1182"/>
      <c r="AN14" s="1183"/>
      <c r="AO14" s="280">
        <v>90053</v>
      </c>
      <c r="AP14" s="280">
        <v>791</v>
      </c>
      <c r="AQ14" s="281">
        <v>1158</v>
      </c>
      <c r="AR14" s="282">
        <v>-31.7</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518</v>
      </c>
      <c r="AL15" s="1185"/>
      <c r="AM15" s="1185"/>
      <c r="AN15" s="1186"/>
      <c r="AO15" s="280">
        <v>-390059</v>
      </c>
      <c r="AP15" s="280">
        <v>-3427</v>
      </c>
      <c r="AQ15" s="281">
        <v>-4174</v>
      </c>
      <c r="AR15" s="282">
        <v>-17.899999999999999</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188</v>
      </c>
      <c r="AL16" s="1185"/>
      <c r="AM16" s="1185"/>
      <c r="AN16" s="1186"/>
      <c r="AO16" s="280">
        <v>6055054</v>
      </c>
      <c r="AP16" s="280">
        <v>53194</v>
      </c>
      <c r="AQ16" s="281">
        <v>66439</v>
      </c>
      <c r="AR16" s="282">
        <v>-19.899999999999999</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519</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520</v>
      </c>
      <c r="AP20" s="289" t="s">
        <v>521</v>
      </c>
      <c r="AQ20" s="290" t="s">
        <v>522</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523</v>
      </c>
      <c r="AL21" s="1188"/>
      <c r="AM21" s="1188"/>
      <c r="AN21" s="1189"/>
      <c r="AO21" s="293">
        <v>4.84</v>
      </c>
      <c r="AP21" s="294">
        <v>6.1</v>
      </c>
      <c r="AQ21" s="295">
        <v>-1.26</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524</v>
      </c>
      <c r="AL22" s="1188"/>
      <c r="AM22" s="1188"/>
      <c r="AN22" s="1189"/>
      <c r="AO22" s="298">
        <v>100.1</v>
      </c>
      <c r="AP22" s="299">
        <v>99</v>
      </c>
      <c r="AQ22" s="300">
        <v>1.1000000000000001</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525</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526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527</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506</v>
      </c>
      <c r="AP30" s="268"/>
      <c r="AQ30" s="269" t="s">
        <v>507</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508</v>
      </c>
      <c r="AQ31" s="275" t="s">
        <v>509</v>
      </c>
      <c r="AR31" s="276" t="s">
        <v>510</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528</v>
      </c>
      <c r="AL32" s="1196"/>
      <c r="AM32" s="1196"/>
      <c r="AN32" s="1197"/>
      <c r="AO32" s="308">
        <v>1960548</v>
      </c>
      <c r="AP32" s="308">
        <v>17224</v>
      </c>
      <c r="AQ32" s="309">
        <v>33147</v>
      </c>
      <c r="AR32" s="310">
        <v>-48</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529</v>
      </c>
      <c r="AL33" s="1196"/>
      <c r="AM33" s="1196"/>
      <c r="AN33" s="1197"/>
      <c r="AO33" s="308" t="s">
        <v>515</v>
      </c>
      <c r="AP33" s="308" t="s">
        <v>515</v>
      </c>
      <c r="AQ33" s="309">
        <v>7</v>
      </c>
      <c r="AR33" s="310" t="s">
        <v>515</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530</v>
      </c>
      <c r="AL34" s="1196"/>
      <c r="AM34" s="1196"/>
      <c r="AN34" s="1197"/>
      <c r="AO34" s="308" t="s">
        <v>515</v>
      </c>
      <c r="AP34" s="308" t="s">
        <v>515</v>
      </c>
      <c r="AQ34" s="309">
        <v>24</v>
      </c>
      <c r="AR34" s="310" t="s">
        <v>515</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531</v>
      </c>
      <c r="AL35" s="1196"/>
      <c r="AM35" s="1196"/>
      <c r="AN35" s="1197"/>
      <c r="AO35" s="308">
        <v>372320</v>
      </c>
      <c r="AP35" s="308">
        <v>3271</v>
      </c>
      <c r="AQ35" s="309">
        <v>5872</v>
      </c>
      <c r="AR35" s="310">
        <v>-44.3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532</v>
      </c>
      <c r="AL36" s="1196"/>
      <c r="AM36" s="1196"/>
      <c r="AN36" s="1197"/>
      <c r="AO36" s="308">
        <v>877</v>
      </c>
      <c r="AP36" s="308">
        <v>8</v>
      </c>
      <c r="AQ36" s="309">
        <v>1168</v>
      </c>
      <c r="AR36" s="310">
        <v>-99.3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533</v>
      </c>
      <c r="AL37" s="1196"/>
      <c r="AM37" s="1196"/>
      <c r="AN37" s="1197"/>
      <c r="AO37" s="308">
        <v>7591</v>
      </c>
      <c r="AP37" s="308">
        <v>67</v>
      </c>
      <c r="AQ37" s="309">
        <v>720</v>
      </c>
      <c r="AR37" s="310">
        <v>-90.7</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534</v>
      </c>
      <c r="AL38" s="1199"/>
      <c r="AM38" s="1199"/>
      <c r="AN38" s="1200"/>
      <c r="AO38" s="311" t="s">
        <v>515</v>
      </c>
      <c r="AP38" s="311" t="s">
        <v>515</v>
      </c>
      <c r="AQ38" s="312">
        <v>1</v>
      </c>
      <c r="AR38" s="300" t="s">
        <v>515</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535</v>
      </c>
      <c r="AL39" s="1199"/>
      <c r="AM39" s="1199"/>
      <c r="AN39" s="1200"/>
      <c r="AO39" s="308">
        <v>-764171</v>
      </c>
      <c r="AP39" s="308">
        <v>-6713</v>
      </c>
      <c r="AQ39" s="309">
        <v>-6245</v>
      </c>
      <c r="AR39" s="310">
        <v>7.5</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536</v>
      </c>
      <c r="AL40" s="1196"/>
      <c r="AM40" s="1196"/>
      <c r="AN40" s="1197"/>
      <c r="AO40" s="308">
        <v>-1556106</v>
      </c>
      <c r="AP40" s="308">
        <v>-13671</v>
      </c>
      <c r="AQ40" s="309">
        <v>-25563</v>
      </c>
      <c r="AR40" s="310">
        <v>-46.5</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299</v>
      </c>
      <c r="AL41" s="1202"/>
      <c r="AM41" s="1202"/>
      <c r="AN41" s="1203"/>
      <c r="AO41" s="308">
        <v>21059</v>
      </c>
      <c r="AP41" s="308">
        <v>185</v>
      </c>
      <c r="AQ41" s="309">
        <v>9130</v>
      </c>
      <c r="AR41" s="310">
        <v>-98</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537</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539</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506</v>
      </c>
      <c r="AN49" s="1192" t="s">
        <v>540</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541</v>
      </c>
      <c r="AO50" s="325" t="s">
        <v>542</v>
      </c>
      <c r="AP50" s="326" t="s">
        <v>543</v>
      </c>
      <c r="AQ50" s="327" t="s">
        <v>544</v>
      </c>
      <c r="AR50" s="328" t="s">
        <v>545</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546</v>
      </c>
      <c r="AL51" s="321"/>
      <c r="AM51" s="329">
        <v>3629974</v>
      </c>
      <c r="AN51" s="330">
        <v>32054</v>
      </c>
      <c r="AO51" s="331">
        <v>-26.7</v>
      </c>
      <c r="AP51" s="332">
        <v>42651</v>
      </c>
      <c r="AQ51" s="333">
        <v>4.3</v>
      </c>
      <c r="AR51" s="334">
        <v>-31</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547</v>
      </c>
      <c r="AM52" s="337">
        <v>1810059</v>
      </c>
      <c r="AN52" s="338">
        <v>15984</v>
      </c>
      <c r="AO52" s="339">
        <v>-5.3</v>
      </c>
      <c r="AP52" s="340">
        <v>22675</v>
      </c>
      <c r="AQ52" s="341">
        <v>-5.9</v>
      </c>
      <c r="AR52" s="342">
        <v>0.6</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548</v>
      </c>
      <c r="AL53" s="321"/>
      <c r="AM53" s="329">
        <v>4373381</v>
      </c>
      <c r="AN53" s="330">
        <v>38629</v>
      </c>
      <c r="AO53" s="331">
        <v>20.5</v>
      </c>
      <c r="AP53" s="332">
        <v>43226</v>
      </c>
      <c r="AQ53" s="333">
        <v>1.3</v>
      </c>
      <c r="AR53" s="334">
        <v>19.2</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547</v>
      </c>
      <c r="AM54" s="337">
        <v>2474704</v>
      </c>
      <c r="AN54" s="338">
        <v>21858</v>
      </c>
      <c r="AO54" s="339">
        <v>36.700000000000003</v>
      </c>
      <c r="AP54" s="340">
        <v>22622</v>
      </c>
      <c r="AQ54" s="341">
        <v>-0.2</v>
      </c>
      <c r="AR54" s="342">
        <v>36.9</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549</v>
      </c>
      <c r="AL55" s="321"/>
      <c r="AM55" s="329">
        <v>5487340</v>
      </c>
      <c r="AN55" s="330">
        <v>48391</v>
      </c>
      <c r="AO55" s="331">
        <v>25.3</v>
      </c>
      <c r="AP55" s="332">
        <v>42836</v>
      </c>
      <c r="AQ55" s="333">
        <v>-0.9</v>
      </c>
      <c r="AR55" s="334">
        <v>26.2</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547</v>
      </c>
      <c r="AM56" s="337">
        <v>2967235</v>
      </c>
      <c r="AN56" s="338">
        <v>26167</v>
      </c>
      <c r="AO56" s="339">
        <v>19.7</v>
      </c>
      <c r="AP56" s="340">
        <v>22936</v>
      </c>
      <c r="AQ56" s="341">
        <v>1.4</v>
      </c>
      <c r="AR56" s="342">
        <v>18.3</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550</v>
      </c>
      <c r="AL57" s="321"/>
      <c r="AM57" s="329">
        <v>2303662</v>
      </c>
      <c r="AN57" s="330">
        <v>20287</v>
      </c>
      <c r="AO57" s="331">
        <v>-58.1</v>
      </c>
      <c r="AP57" s="332">
        <v>44161</v>
      </c>
      <c r="AQ57" s="333">
        <v>3.1</v>
      </c>
      <c r="AR57" s="334">
        <v>-61.2</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547</v>
      </c>
      <c r="AM58" s="337">
        <v>1559508</v>
      </c>
      <c r="AN58" s="338">
        <v>13734</v>
      </c>
      <c r="AO58" s="339">
        <v>-47.5</v>
      </c>
      <c r="AP58" s="340">
        <v>23644</v>
      </c>
      <c r="AQ58" s="341">
        <v>3.1</v>
      </c>
      <c r="AR58" s="342">
        <v>-50.6</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551</v>
      </c>
      <c r="AL59" s="321"/>
      <c r="AM59" s="329">
        <v>2603964</v>
      </c>
      <c r="AN59" s="330">
        <v>22876</v>
      </c>
      <c r="AO59" s="331">
        <v>12.8</v>
      </c>
      <c r="AP59" s="332">
        <v>43955</v>
      </c>
      <c r="AQ59" s="333">
        <v>-0.5</v>
      </c>
      <c r="AR59" s="334">
        <v>13.3</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547</v>
      </c>
      <c r="AM60" s="337">
        <v>1663838</v>
      </c>
      <c r="AN60" s="338">
        <v>14617</v>
      </c>
      <c r="AO60" s="339">
        <v>6.4</v>
      </c>
      <c r="AP60" s="340">
        <v>21318</v>
      </c>
      <c r="AQ60" s="341">
        <v>-9.8000000000000007</v>
      </c>
      <c r="AR60" s="342">
        <v>16.2</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552</v>
      </c>
      <c r="AL61" s="343"/>
      <c r="AM61" s="344">
        <v>3679664</v>
      </c>
      <c r="AN61" s="345">
        <v>32447</v>
      </c>
      <c r="AO61" s="346">
        <v>-5.2</v>
      </c>
      <c r="AP61" s="347">
        <v>43366</v>
      </c>
      <c r="AQ61" s="348">
        <v>1.5</v>
      </c>
      <c r="AR61" s="334">
        <v>-6.7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547</v>
      </c>
      <c r="AM62" s="337">
        <v>2095069</v>
      </c>
      <c r="AN62" s="338">
        <v>18472</v>
      </c>
      <c r="AO62" s="339">
        <v>2</v>
      </c>
      <c r="AP62" s="340">
        <v>22639</v>
      </c>
      <c r="AQ62" s="341">
        <v>-2.2999999999999998</v>
      </c>
      <c r="AR62" s="342">
        <v>4.3</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xmHi+zuAEt5PrwwmIHE1LlYDbj+NhVQoqKEoRXlfjfLDoqludvg+pARijIbiIzJCMAWiX7OiaZQViL6Nsnhpgg==" saltValue="PIEm0lpFM2mrxSZuFjvL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554</v>
      </c>
    </row>
    <row r="120" spans="125:125" ht="13.5" hidden="1" customHeight="1" x14ac:dyDescent="0.2"/>
    <row r="121" spans="125:125" ht="13.5" hidden="1" customHeight="1" x14ac:dyDescent="0.2">
      <c r="DU121" s="255"/>
    </row>
  </sheetData>
  <sheetProtection algorithmName="SHA-512" hashValue="Hr6SSg/hfTab+2wjdPMPv6MStXD/x4ya3lAyXVaWFjxUpA7GIxutC9xYMT1MaMPWU3m7V7uYNyzYTX0Y3v1otA==" saltValue="cjgGYjjbQ8YnwXoPu8J6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555</v>
      </c>
    </row>
  </sheetData>
  <sheetProtection algorithmName="SHA-512" hashValue="KomQ9ekvXVtkv/Ij1efrP+DlTeUq/f+/4Yyd5PNQG1WISdgIGHcte90GaJ+Ydg+wxJQKrwudowomQrZRfdb1AA==" saltValue="46M8sVQxpsuLFEEkRkyz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204" t="s">
        <v>3</v>
      </c>
      <c r="D47" s="1204"/>
      <c r="E47" s="1205"/>
      <c r="F47" s="11">
        <v>18.53</v>
      </c>
      <c r="G47" s="12">
        <v>21.63</v>
      </c>
      <c r="H47" s="12">
        <v>23.75</v>
      </c>
      <c r="I47" s="12">
        <v>26.61</v>
      </c>
      <c r="J47" s="13">
        <v>37.200000000000003</v>
      </c>
    </row>
    <row r="48" spans="2:10" ht="57.75" customHeight="1" x14ac:dyDescent="0.2">
      <c r="B48" s="14"/>
      <c r="C48" s="1206" t="s">
        <v>4</v>
      </c>
      <c r="D48" s="1206"/>
      <c r="E48" s="1207"/>
      <c r="F48" s="15">
        <v>6.2</v>
      </c>
      <c r="G48" s="16">
        <v>8.8800000000000008</v>
      </c>
      <c r="H48" s="16">
        <v>6.09</v>
      </c>
      <c r="I48" s="16">
        <v>7.2</v>
      </c>
      <c r="J48" s="17">
        <v>14.09</v>
      </c>
    </row>
    <row r="49" spans="2:10" ht="57.75" customHeight="1" thickBot="1" x14ac:dyDescent="0.25">
      <c r="B49" s="18"/>
      <c r="C49" s="1208" t="s">
        <v>5</v>
      </c>
      <c r="D49" s="1208"/>
      <c r="E49" s="1209"/>
      <c r="F49" s="19">
        <v>3.69</v>
      </c>
      <c r="G49" s="20">
        <v>6.7</v>
      </c>
      <c r="H49" s="20" t="s">
        <v>561</v>
      </c>
      <c r="I49" s="20">
        <v>4.37</v>
      </c>
      <c r="J49" s="21">
        <v>19.03</v>
      </c>
    </row>
    <row r="50" spans="2:10" ht="13.2" x14ac:dyDescent="0.2"/>
  </sheetData>
  <sheetProtection algorithmName="SHA-512" hashValue="TOuDIHM+JbBqgpKujvY7dpuN5D90GW7EX9wYxZzIvBLZoUA5fbR7PnUwBY6SlGiFSTAyW3zhojf/+i38C2MFJA==" saltValue="6baiXilBtmRauJrR2wL5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2023-03-22T02:48:29Z</cp:lastPrinted>
  <dcterms:created xsi:type="dcterms:W3CDTF">2023-02-20T04:46:57Z</dcterms:created>
  <dcterms:modified xsi:type="dcterms:W3CDTF">2023-10-10T00:38:47Z</dcterms:modified>
  <cp:category/>
</cp:coreProperties>
</file>