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7D5Fq8eJwi1p+fOEIO/1LrWUctf1wx2WIY11UrQ6ay3eVdZloUmeJKNG8Y/3kZEK8UZyIRsO3dl6seoO+lEY+Q==" workbookSaltValue="T/Y9R/PUr7CeBE9YG5TiFQ==" workbookSpinCount="100000" lockStructure="1"/>
  <bookViews>
    <workbookView xWindow="0" yWindow="0" windowWidth="20490" windowHeight="69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F85" i="4"/>
  <c r="E85" i="4"/>
  <c r="AD10" i="4"/>
  <c r="I10" i="4"/>
  <c r="AL8" i="4"/>
  <c r="P8" i="4"/>
  <c r="I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<sst xmlns="http://schemas.openxmlformats.org/spreadsheetml/2006/main" count="320" uniqueCount="116">
  <si>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</si>
  <si>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</si>
  <si>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</si>
  <si>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</si>
  <si>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</si>
  <si>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</si>
  <si>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</si>
  <si>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</si>
  <si>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</si>
  <si>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</si>
  <si>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</si>
  <si>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</si>
  <si>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</si>
  <si>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</si>
  <si>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</si>
  <si>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</si>
  <si>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</si>
  <si>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</si>
  <si>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</si>
  <si>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</si>
  <si>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</si>
  <si>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</si>
  <si>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</si>
  <si>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</si>
  <si>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</si>
  <si>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</si>
  <si>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</si>
  <si>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</si>
  <si>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</si>
  <si>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</si>
  <si>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</si>
  <si>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</si>
  <si>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</si>
  <si>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</si>
  <si>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</si>
  <si>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</si>
  <si>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</si>
  <si>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</si>
  <si>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</si>
  <si>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</si>
  <si>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</si>
  <si>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</si>
  <si>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</si>
  <si>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</si>
  <si>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</si>
  <si>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</si>
  <si>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</si>
  <si>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</si>
  <si>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</si>
  <si>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</si>
  <si>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</si>
  <si>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</si>
  <si>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</si>
  <si>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</si>
  <si>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</si>
  <si>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</si>
  <si>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</si>
  <si>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</si>
  <si>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</si>
  <si>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</si>
  <si>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</si>
  <si>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</si>
  <si>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</si>
  <si>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</si>
  <si>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</si>
  <si>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</si>
  <si>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</si>
  <si>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</si>
  <si>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</si>
  <si>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</si>
  <si>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</si>
  <si>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</si>
  <si>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</si>
  <si>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</si>
  <si>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</si>
  <si>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</si>
  <si>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</si>
  <si>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</si>
  <si>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</si>
  <si>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</si>
  <si>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</si>
  <si>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</si>
  <si>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</si>
  <si>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</si>
  <si>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</si>
  <si>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</si>
  <si>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</si>
  <si>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</si>
  <si>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</si>
  <si>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</si>
  <si>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</si>
  <si>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</si>
  <si>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</si>
  <si>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</si>
  <si>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</si>
  <si>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</si>
  <si>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あきる野市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</si>
  <si>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</si>
  <si>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</si>
  <si>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</si>
  <si>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</si>
  <si>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</si>
  <si>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</si>
  <si>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</si>
  <si>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</si>
  <si>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</si>
  <si>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</si>
  <si>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</si>
  <si>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</si>
  <si>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</si>
  <si>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</si>
  <si>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</si>
  <si>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</si>
  <si>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あきる野市の公共下水道は、いまだ整備段階であり、計画的な事業の進捗を図るため、市全体の整備計画の見直しを進めています。また、今後は下水道施設の老朽化に伴う維持管理にも多額の費用が見込まれ、計画的な維持管理を行っていく必要があります。令和２年度から公営企業会計へ移行したので、決算状況に基づく経営指標の数値を分析しながら、より一層の経営改善や投資計画の見直しを進めていきます。</t>
    <rPh sb="138" eb="140">
      <t>ケッサン</t>
    </rPh>
    <rPh sb="140" eb="142">
      <t>ジョウキョウ</t>
    </rPh>
    <rPh sb="143" eb="144">
      <t>モト</t>
    </rPh>
    <rPh sb="146" eb="148">
      <t>ケイエイ</t>
    </rPh>
    <rPh sb="148" eb="150">
      <t>シヒョウ</t>
    </rPh>
    <rPh sb="151" eb="153">
      <t>スウチ</t>
    </rPh>
    <rPh sb="154" eb="156">
      <t>ブンセキ</t>
    </rPh>
    <phoneticPr fontId="4"/>
  </si>
  <si>
    <t xml:space="preserve"> あきる野市の供用開始は平成４年からであり、下水道施設については比較的新しいので、①有形固定資産減価償却率、②管渠老朽化率は全国平均、類似団体平均に比べ低くなっています。また、既設管等状態を見ながら補修工事を毎年度実施しており、③管渠改善率は全国平均並みとなっています。</t>
    <rPh sb="42" eb="44">
      <t>ユウケイ</t>
    </rPh>
    <rPh sb="44" eb="48">
      <t>コテイシサン</t>
    </rPh>
    <rPh sb="48" eb="50">
      <t>ゲンカ</t>
    </rPh>
    <rPh sb="50" eb="52">
      <t>ショウキャク</t>
    </rPh>
    <rPh sb="52" eb="53">
      <t>リツ</t>
    </rPh>
    <rPh sb="55" eb="57">
      <t>カンキョ</t>
    </rPh>
    <rPh sb="57" eb="60">
      <t>ロウキュウカ</t>
    </rPh>
    <rPh sb="60" eb="61">
      <t>リツ</t>
    </rPh>
    <rPh sb="62" eb="64">
      <t>ゼンコク</t>
    </rPh>
    <rPh sb="64" eb="66">
      <t>ヘイキン</t>
    </rPh>
    <rPh sb="67" eb="69">
      <t>ルイジ</t>
    </rPh>
    <rPh sb="69" eb="71">
      <t>ダンタイ</t>
    </rPh>
    <rPh sb="71" eb="73">
      <t>ヘイキン</t>
    </rPh>
    <rPh sb="74" eb="75">
      <t>クラ</t>
    </rPh>
    <rPh sb="76" eb="77">
      <t>ヒク</t>
    </rPh>
    <rPh sb="88" eb="90">
      <t>キセツ</t>
    </rPh>
    <rPh sb="90" eb="92">
      <t>カントウ</t>
    </rPh>
    <rPh sb="92" eb="94">
      <t>ジョウタイ</t>
    </rPh>
    <rPh sb="95" eb="96">
      <t>ミ</t>
    </rPh>
    <rPh sb="99" eb="101">
      <t>ホシュウ</t>
    </rPh>
    <rPh sb="101" eb="103">
      <t>コウジ</t>
    </rPh>
    <rPh sb="104" eb="107">
      <t>マイネンド</t>
    </rPh>
    <rPh sb="107" eb="109">
      <t>ジッシ</t>
    </rPh>
    <rPh sb="121" eb="123">
      <t>ゼンコク</t>
    </rPh>
    <rPh sb="123" eb="125">
      <t>ヘイキン</t>
    </rPh>
    <rPh sb="125" eb="126">
      <t>ナ</t>
    </rPh>
    <phoneticPr fontId="4"/>
  </si>
  <si>
    <t>　あきる野市では平成４年に供用を開始し、平成１３年度に市街化区域の整備がほぼ完了し、平成１４年度からは引き続き人口密集地以外の市街化調整区域の整備を行っています。
　①経常収支比率については類似団体平均値よりも高いですが、未だに一般会計から多額の補助金・出資金を受け入れています。
　③流動比率は15.82%であり、低い値となっていますが、これは供用開始前に大規模に整備した際に発行した企業債の償還が原因であり、今後毎年度約1億円ずつ元金償還額が少なくなることから、徐々に改善していく見込みです。
　④企業債残高対事業規模比率は高比率ですが、地方債現在高はピークを越え、年々減少しており、ほぼ全国平均値になっています。
　⑤経費回収率は法適用企業の資本費算定根拠が減価償却費であることや支払利息が減少したため９０％台になりました。今後は高利の企業債の償還が完了するため、徐々に改善していく予定です。⑥汚水処理原価についても同様の理由で１２０円台となりました。
　これらのことから健全性・効率性は改善傾向にあるものの、一般会計は多額の負担をしていることから、引き続き汚水処理費の適切な削減、適正な使用料収入を確保に努めます。
　⑧水洗化率は類似団体平均値より高く、引き続き収入確保と水質保全のため水洗化率の向上に取り組みます。</t>
    <rPh sb="84" eb="86">
      <t>ケイジョウ</t>
    </rPh>
    <rPh sb="86" eb="88">
      <t>シュウシ</t>
    </rPh>
    <rPh sb="95" eb="97">
      <t>ルイジ</t>
    </rPh>
    <rPh sb="97" eb="99">
      <t>ダンタイ</t>
    </rPh>
    <rPh sb="99" eb="101">
      <t>ヘイキン</t>
    </rPh>
    <rPh sb="101" eb="102">
      <t>チ</t>
    </rPh>
    <rPh sb="105" eb="106">
      <t>タカ</t>
    </rPh>
    <rPh sb="111" eb="112">
      <t>イマ</t>
    </rPh>
    <rPh sb="114" eb="116">
      <t>イッパン</t>
    </rPh>
    <rPh sb="116" eb="118">
      <t>カイケイ</t>
    </rPh>
    <rPh sb="120" eb="122">
      <t>タガク</t>
    </rPh>
    <rPh sb="123" eb="126">
      <t>ホジョキン</t>
    </rPh>
    <rPh sb="127" eb="130">
      <t>シュッシキン</t>
    </rPh>
    <rPh sb="131" eb="132">
      <t>ウ</t>
    </rPh>
    <rPh sb="133" eb="134">
      <t>イ</t>
    </rPh>
    <rPh sb="143" eb="145">
      <t>リュウドウ</t>
    </rPh>
    <rPh sb="145" eb="147">
      <t>ヒリツ</t>
    </rPh>
    <rPh sb="158" eb="159">
      <t>ヒク</t>
    </rPh>
    <rPh sb="160" eb="161">
      <t>アタイ</t>
    </rPh>
    <rPh sb="173" eb="175">
      <t>キョウヨウ</t>
    </rPh>
    <rPh sb="175" eb="178">
      <t>カイシマエ</t>
    </rPh>
    <rPh sb="179" eb="182">
      <t>ダイキボ</t>
    </rPh>
    <rPh sb="183" eb="185">
      <t>セイビ</t>
    </rPh>
    <rPh sb="187" eb="188">
      <t>サイ</t>
    </rPh>
    <rPh sb="189" eb="191">
      <t>ハッコウ</t>
    </rPh>
    <rPh sb="193" eb="196">
      <t>キギョウサイ</t>
    </rPh>
    <rPh sb="197" eb="199">
      <t>ショウカン</t>
    </rPh>
    <rPh sb="200" eb="202">
      <t>ゲンイン</t>
    </rPh>
    <rPh sb="206" eb="208">
      <t>コンゴ</t>
    </rPh>
    <rPh sb="208" eb="211">
      <t>マイネンド</t>
    </rPh>
    <rPh sb="211" eb="212">
      <t>ヤク</t>
    </rPh>
    <rPh sb="213" eb="215">
      <t>オクエン</t>
    </rPh>
    <rPh sb="217" eb="219">
      <t>ガンキン</t>
    </rPh>
    <rPh sb="219" eb="222">
      <t>ショウカンガク</t>
    </rPh>
    <rPh sb="223" eb="224">
      <t>スク</t>
    </rPh>
    <rPh sb="233" eb="235">
      <t>ジョジョ</t>
    </rPh>
    <rPh sb="236" eb="238">
      <t>カイゼン</t>
    </rPh>
    <rPh sb="242" eb="244">
      <t>ミコ</t>
    </rPh>
    <rPh sb="296" eb="298">
      <t>ゼンコク</t>
    </rPh>
    <rPh sb="318" eb="321">
      <t>ホウテキヨウ</t>
    </rPh>
    <rPh sb="321" eb="323">
      <t>キギョウ</t>
    </rPh>
    <rPh sb="324" eb="327">
      <t>シホンヒ</t>
    </rPh>
    <rPh sb="327" eb="329">
      <t>サンテイ</t>
    </rPh>
    <rPh sb="329" eb="331">
      <t>コンキョ</t>
    </rPh>
    <rPh sb="332" eb="334">
      <t>ゲンカ</t>
    </rPh>
    <rPh sb="334" eb="337">
      <t>ショウキャクヒ</t>
    </rPh>
    <rPh sb="343" eb="345">
      <t>シハライ</t>
    </rPh>
    <rPh sb="345" eb="347">
      <t>リソク</t>
    </rPh>
    <rPh sb="348" eb="350">
      <t>ゲンショウ</t>
    </rPh>
    <rPh sb="365" eb="367">
      <t>コンゴ</t>
    </rPh>
    <rPh sb="368" eb="370">
      <t>コウリ</t>
    </rPh>
    <rPh sb="371" eb="374">
      <t>キギョウサイ</t>
    </rPh>
    <rPh sb="375" eb="377">
      <t>ショウカン</t>
    </rPh>
    <rPh sb="378" eb="380">
      <t>カンリョウ</t>
    </rPh>
    <rPh sb="385" eb="387">
      <t>ジョジョ</t>
    </rPh>
    <rPh sb="388" eb="390">
      <t>カイゼン</t>
    </rPh>
    <rPh sb="394" eb="396">
      <t>ヨテイ</t>
    </rPh>
    <rPh sb="421" eb="422">
      <t>ダイ</t>
    </rPh>
    <rPh sb="458" eb="460">
      <t>イッパン</t>
    </rPh>
    <rPh sb="460" eb="462">
      <t>カイケイ</t>
    </rPh>
    <rPh sb="463" eb="465">
      <t>タガク</t>
    </rPh>
    <rPh sb="466" eb="468">
      <t>フタン</t>
    </rPh>
    <rPh sb="506" eb="5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</si>
</sst>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0.34</c:v>
                </c:pt>
              </c:numCache>
            </c:numRef>
          </c:val>
          <c:extLst>
            <c:ext xmlns:c16="http://schemas.microsoft.com/office/drawing/2014/chart" uri="{C3380CC4-5D6E-409C-BE32-E72D297353CC}">
              <c16:uniqueId val="{00000000-8886-4B04-BAF7-8C67454C7A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8886-4B04-BAF7-8C67454C7A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65-4335-BDE1-E98787C04C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56.39</c:v>
                </c:pt>
              </c:numCache>
            </c:numRef>
          </c:val>
          <c:smooth val="0"/>
          <c:extLst>
            <c:ext xmlns:c16="http://schemas.microsoft.com/office/drawing/2014/chart" uri="{C3380CC4-5D6E-409C-BE32-E72D297353CC}">
              <c16:uniqueId val="{00000001-1565-4335-BDE1-E98787C04C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98.08</c:v>
                </c:pt>
              </c:numCache>
            </c:numRef>
          </c:val>
          <c:extLst>
            <c:ext xmlns:c16="http://schemas.microsoft.com/office/drawing/2014/chart" uri="{C3380CC4-5D6E-409C-BE32-E72D297353CC}">
              <c16:uniqueId val="{00000000-2367-4F9A-986A-7092A2AA90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91.45</c:v>
                </c:pt>
              </c:numCache>
            </c:numRef>
          </c:val>
          <c:smooth val="0"/>
          <c:extLst>
            <c:ext xmlns:c16="http://schemas.microsoft.com/office/drawing/2014/chart" uri="{C3380CC4-5D6E-409C-BE32-E72D297353CC}">
              <c16:uniqueId val="{00000001-2367-4F9A-986A-7092A2AA90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109.69</c:v>
                </c:pt>
              </c:numCache>
            </c:numRef>
          </c:val>
          <c:extLst>
            <c:ext xmlns:c16="http://schemas.microsoft.com/office/drawing/2014/chart" uri="{C3380CC4-5D6E-409C-BE32-E72D297353CC}">
              <c16:uniqueId val="{00000000-8236-4D1B-8F0E-8236309A77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104.59</c:v>
                </c:pt>
              </c:numCache>
            </c:numRef>
          </c:val>
          <c:smooth val="0"/>
          <c:extLst>
            <c:ext xmlns:c16="http://schemas.microsoft.com/office/drawing/2014/chart" uri="{C3380CC4-5D6E-409C-BE32-E72D297353CC}">
              <c16:uniqueId val="{00000001-8236-4D1B-8F0E-8236309A77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3.47</c:v>
                </c:pt>
              </c:numCache>
            </c:numRef>
          </c:val>
          <c:extLst>
            <c:ext xmlns:c16="http://schemas.microsoft.com/office/drawing/2014/chart" uri="{C3380CC4-5D6E-409C-BE32-E72D297353CC}">
              <c16:uniqueId val="{00000000-6FC9-4814-BA4A-319B99DF10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14.8</c:v>
                </c:pt>
              </c:numCache>
            </c:numRef>
          </c:val>
          <c:smooth val="0"/>
          <c:extLst>
            <c:ext xmlns:c16="http://schemas.microsoft.com/office/drawing/2014/chart" uri="{C3380CC4-5D6E-409C-BE32-E72D297353CC}">
              <c16:uniqueId val="{00000001-6FC9-4814-BA4A-319B99DF10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1C-4C5F-BC35-5631630313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D11C-4C5F-BC35-5631630313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21-4331-835C-8578F7B130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0.83</c:v>
                </c:pt>
              </c:numCache>
            </c:numRef>
          </c:val>
          <c:smooth val="0"/>
          <c:extLst>
            <c:ext xmlns:c16="http://schemas.microsoft.com/office/drawing/2014/chart" uri="{C3380CC4-5D6E-409C-BE32-E72D297353CC}">
              <c16:uniqueId val="{00000001-6021-4331-835C-8578F7B130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15.82</c:v>
                </c:pt>
              </c:numCache>
            </c:numRef>
          </c:val>
          <c:extLst>
            <c:ext xmlns:c16="http://schemas.microsoft.com/office/drawing/2014/chart" uri="{C3380CC4-5D6E-409C-BE32-E72D297353CC}">
              <c16:uniqueId val="{00000000-6830-4909-9F2A-BB1CF7EE19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57.6</c:v>
                </c:pt>
              </c:numCache>
            </c:numRef>
          </c:val>
          <c:smooth val="0"/>
          <c:extLst>
            <c:ext xmlns:c16="http://schemas.microsoft.com/office/drawing/2014/chart" uri="{C3380CC4-5D6E-409C-BE32-E72D297353CC}">
              <c16:uniqueId val="{00000001-6830-4909-9F2A-BB1CF7EE19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690.1</c:v>
                </c:pt>
              </c:numCache>
            </c:numRef>
          </c:val>
          <c:extLst>
            <c:ext xmlns:c16="http://schemas.microsoft.com/office/drawing/2014/chart" uri="{C3380CC4-5D6E-409C-BE32-E72D297353CC}">
              <c16:uniqueId val="{00000000-EC70-4E3B-B3EB-D286FFD255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1008.36</c:v>
                </c:pt>
              </c:numCache>
            </c:numRef>
          </c:val>
          <c:smooth val="0"/>
          <c:extLst>
            <c:ext xmlns:c16="http://schemas.microsoft.com/office/drawing/2014/chart" uri="{C3380CC4-5D6E-409C-BE32-E72D297353CC}">
              <c16:uniqueId val="{00000001-EC70-4E3B-B3EB-D286FFD255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91.97</c:v>
                </c:pt>
              </c:numCache>
            </c:numRef>
          </c:val>
          <c:extLst>
            <c:ext xmlns:c16="http://schemas.microsoft.com/office/drawing/2014/chart" uri="{C3380CC4-5D6E-409C-BE32-E72D297353CC}">
              <c16:uniqueId val="{00000000-EDA4-4B62-AA43-7E8BC8BA0C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EDA4-4B62-AA43-7E8BC8BA0C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121.18</c:v>
                </c:pt>
              </c:numCache>
            </c:numRef>
          </c:val>
          <c:extLst>
            <c:ext xmlns:c16="http://schemas.microsoft.com/office/drawing/2014/chart" uri="{C3380CC4-5D6E-409C-BE32-E72D297353CC}">
              <c16:uniqueId val="{00000000-7B69-454E-A5A8-6168C1A735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146.12</c:v>
                </c:pt>
              </c:numCache>
            </c:numRef>
          </c:val>
          <c:smooth val="0"/>
          <c:extLst>
            <c:ext xmlns:c16="http://schemas.microsoft.com/office/drawing/2014/chart" uri="{C3380CC4-5D6E-409C-BE32-E72D297353CC}">
              <c16:uniqueId val="{00000001-7B69-454E-A5A8-6168C1A735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あきる野市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Bc2</v>
      </c>
      <c r="X8" s="78"/>
      <c r="Y8" s="78"/>
      <c r="Z8" s="78"/>
      <c r="AA8" s="78"/>
      <c r="AB8" s="78"/>
      <c r="AC8" s="78"/>
      <c r="AD8" s="79" t="str">
        <f>
データ!$M$6</f>
        <v>
非設置</v>
      </c>
      <c r="AE8" s="79"/>
      <c r="AF8" s="79"/>
      <c r="AG8" s="79"/>
      <c r="AH8" s="79"/>
      <c r="AI8" s="79"/>
      <c r="AJ8" s="79"/>
      <c r="AK8" s="3"/>
      <c r="AL8" s="75">
        <f>
データ!S6</f>
        <v>
80221</v>
      </c>
      <c r="AM8" s="75"/>
      <c r="AN8" s="75"/>
      <c r="AO8" s="75"/>
      <c r="AP8" s="75"/>
      <c r="AQ8" s="75"/>
      <c r="AR8" s="75"/>
      <c r="AS8" s="75"/>
      <c r="AT8" s="74">
        <f>
データ!T6</f>
        <v>
73.47</v>
      </c>
      <c r="AU8" s="74"/>
      <c r="AV8" s="74"/>
      <c r="AW8" s="74"/>
      <c r="AX8" s="74"/>
      <c r="AY8" s="74"/>
      <c r="AZ8" s="74"/>
      <c r="BA8" s="74"/>
      <c r="BB8" s="74">
        <f>
データ!U6</f>
        <v>
1091.8900000000001</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f>
データ!O6</f>
        <v>
44.51</v>
      </c>
      <c r="J10" s="74"/>
      <c r="K10" s="74"/>
      <c r="L10" s="74"/>
      <c r="M10" s="74"/>
      <c r="N10" s="74"/>
      <c r="O10" s="74"/>
      <c r="P10" s="74">
        <f>
データ!P6</f>
        <v>
93.7</v>
      </c>
      <c r="Q10" s="74"/>
      <c r="R10" s="74"/>
      <c r="S10" s="74"/>
      <c r="T10" s="74"/>
      <c r="U10" s="74"/>
      <c r="V10" s="74"/>
      <c r="W10" s="74">
        <f>
データ!Q6</f>
        <v>
80.680000000000007</v>
      </c>
      <c r="X10" s="74"/>
      <c r="Y10" s="74"/>
      <c r="Z10" s="74"/>
      <c r="AA10" s="74"/>
      <c r="AB10" s="74"/>
      <c r="AC10" s="74"/>
      <c r="AD10" s="75">
        <f>
データ!R6</f>
        <v>
2013</v>
      </c>
      <c r="AE10" s="75"/>
      <c r="AF10" s="75"/>
      <c r="AG10" s="75"/>
      <c r="AH10" s="75"/>
      <c r="AI10" s="75"/>
      <c r="AJ10" s="75"/>
      <c r="AK10" s="2"/>
      <c r="AL10" s="75">
        <f>
データ!V6</f>
        <v>
75127</v>
      </c>
      <c r="AM10" s="75"/>
      <c r="AN10" s="75"/>
      <c r="AO10" s="75"/>
      <c r="AP10" s="75"/>
      <c r="AQ10" s="75"/>
      <c r="AR10" s="75"/>
      <c r="AS10" s="75"/>
      <c r="AT10" s="74">
        <f>
データ!W6</f>
        <v>
12.8</v>
      </c>
      <c r="AU10" s="74"/>
      <c r="AV10" s="74"/>
      <c r="AW10" s="74"/>
      <c r="AX10" s="74"/>
      <c r="AY10" s="74"/>
      <c r="AZ10" s="74"/>
      <c r="BA10" s="74"/>
      <c r="BB10" s="74">
        <f>
データ!X6</f>
        <v>
5869.3</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115</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OQiUHPoNufy5wn/HwWRrKs8Pkfnm+PNRYKHUQYsByj6E4J+tSmxVNs8WO5awVaHcj0yX3Egu3Dus+2yctORUMg==" saltValue="tKp51ZlQYHiesoDk/wDI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55</v>
      </c>
      <c r="B4" s="30"/>
      <c r="C4" s="30"/>
      <c r="D4" s="30"/>
      <c r="E4" s="30"/>
      <c r="F4" s="30"/>
      <c r="G4" s="30"/>
      <c r="H4" s="86"/>
      <c r="I4" s="87"/>
      <c r="J4" s="87"/>
      <c r="K4" s="87"/>
      <c r="L4" s="87"/>
      <c r="M4" s="87"/>
      <c r="N4" s="87"/>
      <c r="O4" s="87"/>
      <c r="P4" s="87"/>
      <c r="Q4" s="87"/>
      <c r="R4" s="87"/>
      <c r="S4" s="87"/>
      <c r="T4" s="87"/>
      <c r="U4" s="87"/>
      <c r="V4" s="87"/>
      <c r="W4" s="87"/>
      <c r="X4" s="88"/>
      <c r="Y4" s="82" t="s">
        <v>
56</v>
      </c>
      <c r="Z4" s="82"/>
      <c r="AA4" s="82"/>
      <c r="AB4" s="82"/>
      <c r="AC4" s="82"/>
      <c r="AD4" s="82"/>
      <c r="AE4" s="82"/>
      <c r="AF4" s="82"/>
      <c r="AG4" s="82"/>
      <c r="AH4" s="82"/>
      <c r="AI4" s="82"/>
      <c r="AJ4" s="82" t="s">
        <v>
57</v>
      </c>
      <c r="AK4" s="82"/>
      <c r="AL4" s="82"/>
      <c r="AM4" s="82"/>
      <c r="AN4" s="82"/>
      <c r="AO4" s="82"/>
      <c r="AP4" s="82"/>
      <c r="AQ4" s="82"/>
      <c r="AR4" s="82"/>
      <c r="AS4" s="82"/>
      <c r="AT4" s="82"/>
      <c r="AU4" s="82" t="s">
        <v>
58</v>
      </c>
      <c r="AV4" s="82"/>
      <c r="AW4" s="82"/>
      <c r="AX4" s="82"/>
      <c r="AY4" s="82"/>
      <c r="AZ4" s="82"/>
      <c r="BA4" s="82"/>
      <c r="BB4" s="82"/>
      <c r="BC4" s="82"/>
      <c r="BD4" s="82"/>
      <c r="BE4" s="82"/>
      <c r="BF4" s="82" t="s">
        <v>
59</v>
      </c>
      <c r="BG4" s="82"/>
      <c r="BH4" s="82"/>
      <c r="BI4" s="82"/>
      <c r="BJ4" s="82"/>
      <c r="BK4" s="82"/>
      <c r="BL4" s="82"/>
      <c r="BM4" s="82"/>
      <c r="BN4" s="82"/>
      <c r="BO4" s="82"/>
      <c r="BP4" s="82"/>
      <c r="BQ4" s="82" t="s">
        <v>
60</v>
      </c>
      <c r="BR4" s="82"/>
      <c r="BS4" s="82"/>
      <c r="BT4" s="82"/>
      <c r="BU4" s="82"/>
      <c r="BV4" s="82"/>
      <c r="BW4" s="82"/>
      <c r="BX4" s="82"/>
      <c r="BY4" s="82"/>
      <c r="BZ4" s="82"/>
      <c r="CA4" s="82"/>
      <c r="CB4" s="82" t="s">
        <v>
61</v>
      </c>
      <c r="CC4" s="82"/>
      <c r="CD4" s="82"/>
      <c r="CE4" s="82"/>
      <c r="CF4" s="82"/>
      <c r="CG4" s="82"/>
      <c r="CH4" s="82"/>
      <c r="CI4" s="82"/>
      <c r="CJ4" s="82"/>
      <c r="CK4" s="82"/>
      <c r="CL4" s="82"/>
      <c r="CM4" s="82" t="s">
        <v>
62</v>
      </c>
      <c r="CN4" s="82"/>
      <c r="CO4" s="82"/>
      <c r="CP4" s="82"/>
      <c r="CQ4" s="82"/>
      <c r="CR4" s="82"/>
      <c r="CS4" s="82"/>
      <c r="CT4" s="82"/>
      <c r="CU4" s="82"/>
      <c r="CV4" s="82"/>
      <c r="CW4" s="82"/>
      <c r="CX4" s="82" t="s">
        <v>
63</v>
      </c>
      <c r="CY4" s="82"/>
      <c r="CZ4" s="82"/>
      <c r="DA4" s="82"/>
      <c r="DB4" s="82"/>
      <c r="DC4" s="82"/>
      <c r="DD4" s="82"/>
      <c r="DE4" s="82"/>
      <c r="DF4" s="82"/>
      <c r="DG4" s="82"/>
      <c r="DH4" s="82"/>
      <c r="DI4" s="82" t="s">
        <v>
64</v>
      </c>
      <c r="DJ4" s="82"/>
      <c r="DK4" s="82"/>
      <c r="DL4" s="82"/>
      <c r="DM4" s="82"/>
      <c r="DN4" s="82"/>
      <c r="DO4" s="82"/>
      <c r="DP4" s="82"/>
      <c r="DQ4" s="82"/>
      <c r="DR4" s="82"/>
      <c r="DS4" s="82"/>
      <c r="DT4" s="82" t="s">
        <v>
65</v>
      </c>
      <c r="DU4" s="82"/>
      <c r="DV4" s="82"/>
      <c r="DW4" s="82"/>
      <c r="DX4" s="82"/>
      <c r="DY4" s="82"/>
      <c r="DZ4" s="82"/>
      <c r="EA4" s="82"/>
      <c r="EB4" s="82"/>
      <c r="EC4" s="82"/>
      <c r="ED4" s="82"/>
      <c r="EE4" s="82" t="s">
        <v>
66</v>
      </c>
      <c r="EF4" s="82"/>
      <c r="EG4" s="82"/>
      <c r="EH4" s="82"/>
      <c r="EI4" s="82"/>
      <c r="EJ4" s="82"/>
      <c r="EK4" s="82"/>
      <c r="EL4" s="82"/>
      <c r="EM4" s="82"/>
      <c r="EN4" s="82"/>
      <c r="EO4" s="82"/>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132284</v>
      </c>
      <c r="D6" s="33">
        <f t="shared" si="3"/>
        <v>
46</v>
      </c>
      <c r="E6" s="33">
        <f t="shared" si="3"/>
        <v>
17</v>
      </c>
      <c r="F6" s="33">
        <f t="shared" si="3"/>
        <v>
1</v>
      </c>
      <c r="G6" s="33">
        <f t="shared" si="3"/>
        <v>
0</v>
      </c>
      <c r="H6" s="33" t="str">
        <f t="shared" si="3"/>
        <v>
東京都　あきる野市</v>
      </c>
      <c r="I6" s="33" t="str">
        <f t="shared" si="3"/>
        <v>
法適用</v>
      </c>
      <c r="J6" s="33" t="str">
        <f t="shared" si="3"/>
        <v>
下水道事業</v>
      </c>
      <c r="K6" s="33" t="str">
        <f t="shared" si="3"/>
        <v>
公共下水道</v>
      </c>
      <c r="L6" s="33" t="str">
        <f t="shared" si="3"/>
        <v>
Bc2</v>
      </c>
      <c r="M6" s="33" t="str">
        <f t="shared" si="3"/>
        <v>
非設置</v>
      </c>
      <c r="N6" s="34" t="str">
        <f t="shared" si="3"/>
        <v>
-</v>
      </c>
      <c r="O6" s="34">
        <f t="shared" si="3"/>
        <v>
44.51</v>
      </c>
      <c r="P6" s="34">
        <f t="shared" si="3"/>
        <v>
93.7</v>
      </c>
      <c r="Q6" s="34">
        <f t="shared" si="3"/>
        <v>
80.680000000000007</v>
      </c>
      <c r="R6" s="34">
        <f t="shared" si="3"/>
        <v>
2013</v>
      </c>
      <c r="S6" s="34">
        <f t="shared" si="3"/>
        <v>
80221</v>
      </c>
      <c r="T6" s="34">
        <f t="shared" si="3"/>
        <v>
73.47</v>
      </c>
      <c r="U6" s="34">
        <f t="shared" si="3"/>
        <v>
1091.8900000000001</v>
      </c>
      <c r="V6" s="34">
        <f t="shared" si="3"/>
        <v>
75127</v>
      </c>
      <c r="W6" s="34">
        <f t="shared" si="3"/>
        <v>
12.8</v>
      </c>
      <c r="X6" s="34">
        <f t="shared" si="3"/>
        <v>
5869.3</v>
      </c>
      <c r="Y6" s="35" t="str">
        <f>
IF(Y7="",NA(),Y7)</f>
        <v>
-</v>
      </c>
      <c r="Z6" s="35" t="str">
        <f t="shared" ref="Z6:AH6" si="4">
IF(Z7="",NA(),Z7)</f>
        <v>
-</v>
      </c>
      <c r="AA6" s="35" t="str">
        <f t="shared" si="4"/>
        <v>
-</v>
      </c>
      <c r="AB6" s="35" t="str">
        <f t="shared" si="4"/>
        <v>
-</v>
      </c>
      <c r="AC6" s="35">
        <f t="shared" si="4"/>
        <v>
109.69</v>
      </c>
      <c r="AD6" s="35" t="str">
        <f t="shared" si="4"/>
        <v>
-</v>
      </c>
      <c r="AE6" s="35" t="str">
        <f t="shared" si="4"/>
        <v>
-</v>
      </c>
      <c r="AF6" s="35" t="str">
        <f t="shared" si="4"/>
        <v>
-</v>
      </c>
      <c r="AG6" s="35" t="str">
        <f t="shared" si="4"/>
        <v>
-</v>
      </c>
      <c r="AH6" s="35">
        <f t="shared" si="4"/>
        <v>
104.59</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0.83</v>
      </c>
      <c r="AT6" s="34" t="str">
        <f>
IF(AT7="","",IF(AT7="-","【-】","【"&amp;SUBSTITUTE(TEXT(AT7,"#,##0.00"),"-","△")&amp;"】"))</f>
        <v>
【3.64】</v>
      </c>
      <c r="AU6" s="35" t="str">
        <f>
IF(AU7="",NA(),AU7)</f>
        <v>
-</v>
      </c>
      <c r="AV6" s="35" t="str">
        <f t="shared" ref="AV6:BD6" si="6">
IF(AV7="",NA(),AV7)</f>
        <v>
-</v>
      </c>
      <c r="AW6" s="35" t="str">
        <f t="shared" si="6"/>
        <v>
-</v>
      </c>
      <c r="AX6" s="35" t="str">
        <f t="shared" si="6"/>
        <v>
-</v>
      </c>
      <c r="AY6" s="35">
        <f t="shared" si="6"/>
        <v>
15.82</v>
      </c>
      <c r="AZ6" s="35" t="str">
        <f t="shared" si="6"/>
        <v>
-</v>
      </c>
      <c r="BA6" s="35" t="str">
        <f t="shared" si="6"/>
        <v>
-</v>
      </c>
      <c r="BB6" s="35" t="str">
        <f t="shared" si="6"/>
        <v>
-</v>
      </c>
      <c r="BC6" s="35" t="str">
        <f t="shared" si="6"/>
        <v>
-</v>
      </c>
      <c r="BD6" s="35">
        <f t="shared" si="6"/>
        <v>
57.6</v>
      </c>
      <c r="BE6" s="34" t="str">
        <f>
IF(BE7="","",IF(BE7="-","【-】","【"&amp;SUBSTITUTE(TEXT(BE7,"#,##0.00"),"-","△")&amp;"】"))</f>
        <v>
【67.52】</v>
      </c>
      <c r="BF6" s="35" t="str">
        <f>
IF(BF7="",NA(),BF7)</f>
        <v>
-</v>
      </c>
      <c r="BG6" s="35" t="str">
        <f t="shared" ref="BG6:BO6" si="7">
IF(BG7="",NA(),BG7)</f>
        <v>
-</v>
      </c>
      <c r="BH6" s="35" t="str">
        <f t="shared" si="7"/>
        <v>
-</v>
      </c>
      <c r="BI6" s="35" t="str">
        <f t="shared" si="7"/>
        <v>
-</v>
      </c>
      <c r="BJ6" s="35">
        <f t="shared" si="7"/>
        <v>
690.1</v>
      </c>
      <c r="BK6" s="35" t="str">
        <f t="shared" si="7"/>
        <v>
-</v>
      </c>
      <c r="BL6" s="35" t="str">
        <f t="shared" si="7"/>
        <v>
-</v>
      </c>
      <c r="BM6" s="35" t="str">
        <f t="shared" si="7"/>
        <v>
-</v>
      </c>
      <c r="BN6" s="35" t="str">
        <f t="shared" si="7"/>
        <v>
-</v>
      </c>
      <c r="BO6" s="35">
        <f t="shared" si="7"/>
        <v>
1008.36</v>
      </c>
      <c r="BP6" s="34" t="str">
        <f>
IF(BP7="","",IF(BP7="-","【-】","【"&amp;SUBSTITUTE(TEXT(BP7,"#,##0.00"),"-","△")&amp;"】"))</f>
        <v>
【705.21】</v>
      </c>
      <c r="BQ6" s="35" t="str">
        <f>
IF(BQ7="",NA(),BQ7)</f>
        <v>
-</v>
      </c>
      <c r="BR6" s="35" t="str">
        <f t="shared" ref="BR6:BZ6" si="8">
IF(BR7="",NA(),BR7)</f>
        <v>
-</v>
      </c>
      <c r="BS6" s="35" t="str">
        <f t="shared" si="8"/>
        <v>
-</v>
      </c>
      <c r="BT6" s="35" t="str">
        <f t="shared" si="8"/>
        <v>
-</v>
      </c>
      <c r="BU6" s="35">
        <f t="shared" si="8"/>
        <v>
91.97</v>
      </c>
      <c r="BV6" s="35" t="str">
        <f t="shared" si="8"/>
        <v>
-</v>
      </c>
      <c r="BW6" s="35" t="str">
        <f t="shared" si="8"/>
        <v>
-</v>
      </c>
      <c r="BX6" s="35" t="str">
        <f t="shared" si="8"/>
        <v>
-</v>
      </c>
      <c r="BY6" s="35" t="str">
        <f t="shared" si="8"/>
        <v>
-</v>
      </c>
      <c r="BZ6" s="35">
        <f t="shared" si="8"/>
        <v>
85.67</v>
      </c>
      <c r="CA6" s="34" t="str">
        <f>
IF(CA7="","",IF(CA7="-","【-】","【"&amp;SUBSTITUTE(TEXT(CA7,"#,##0.00"),"-","△")&amp;"】"))</f>
        <v>
【98.96】</v>
      </c>
      <c r="CB6" s="35" t="str">
        <f>
IF(CB7="",NA(),CB7)</f>
        <v>
-</v>
      </c>
      <c r="CC6" s="35" t="str">
        <f t="shared" ref="CC6:CK6" si="9">
IF(CC7="",NA(),CC7)</f>
        <v>
-</v>
      </c>
      <c r="CD6" s="35" t="str">
        <f t="shared" si="9"/>
        <v>
-</v>
      </c>
      <c r="CE6" s="35" t="str">
        <f t="shared" si="9"/>
        <v>
-</v>
      </c>
      <c r="CF6" s="35">
        <f t="shared" si="9"/>
        <v>
121.18</v>
      </c>
      <c r="CG6" s="35" t="str">
        <f t="shared" si="9"/>
        <v>
-</v>
      </c>
      <c r="CH6" s="35" t="str">
        <f t="shared" si="9"/>
        <v>
-</v>
      </c>
      <c r="CI6" s="35" t="str">
        <f t="shared" si="9"/>
        <v>
-</v>
      </c>
      <c r="CJ6" s="35" t="str">
        <f t="shared" si="9"/>
        <v>
-</v>
      </c>
      <c r="CK6" s="35">
        <f t="shared" si="9"/>
        <v>
146.12</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56.39</v>
      </c>
      <c r="CW6" s="34" t="str">
        <f>
IF(CW7="","",IF(CW7="-","【-】","【"&amp;SUBSTITUTE(TEXT(CW7,"#,##0.00"),"-","△")&amp;"】"))</f>
        <v>
【59.57】</v>
      </c>
      <c r="CX6" s="35" t="str">
        <f>
IF(CX7="",NA(),CX7)</f>
        <v>
-</v>
      </c>
      <c r="CY6" s="35" t="str">
        <f t="shared" ref="CY6:DG6" si="11">
IF(CY7="",NA(),CY7)</f>
        <v>
-</v>
      </c>
      <c r="CZ6" s="35" t="str">
        <f t="shared" si="11"/>
        <v>
-</v>
      </c>
      <c r="DA6" s="35" t="str">
        <f t="shared" si="11"/>
        <v>
-</v>
      </c>
      <c r="DB6" s="35">
        <f t="shared" si="11"/>
        <v>
98.08</v>
      </c>
      <c r="DC6" s="35" t="str">
        <f t="shared" si="11"/>
        <v>
-</v>
      </c>
      <c r="DD6" s="35" t="str">
        <f t="shared" si="11"/>
        <v>
-</v>
      </c>
      <c r="DE6" s="35" t="str">
        <f t="shared" si="11"/>
        <v>
-</v>
      </c>
      <c r="DF6" s="35" t="str">
        <f t="shared" si="11"/>
        <v>
-</v>
      </c>
      <c r="DG6" s="35">
        <f t="shared" si="11"/>
        <v>
91.45</v>
      </c>
      <c r="DH6" s="34" t="str">
        <f>
IF(DH7="","",IF(DH7="-","【-】","【"&amp;SUBSTITUTE(TEXT(DH7,"#,##0.00"),"-","△")&amp;"】"))</f>
        <v>
【95.57】</v>
      </c>
      <c r="DI6" s="35" t="str">
        <f>
IF(DI7="",NA(),DI7)</f>
        <v>
-</v>
      </c>
      <c r="DJ6" s="35" t="str">
        <f t="shared" ref="DJ6:DR6" si="12">
IF(DJ7="",NA(),DJ7)</f>
        <v>
-</v>
      </c>
      <c r="DK6" s="35" t="str">
        <f t="shared" si="12"/>
        <v>
-</v>
      </c>
      <c r="DL6" s="35" t="str">
        <f t="shared" si="12"/>
        <v>
-</v>
      </c>
      <c r="DM6" s="35">
        <f t="shared" si="12"/>
        <v>
3.47</v>
      </c>
      <c r="DN6" s="35" t="str">
        <f t="shared" si="12"/>
        <v>
-</v>
      </c>
      <c r="DO6" s="35" t="str">
        <f t="shared" si="12"/>
        <v>
-</v>
      </c>
      <c r="DP6" s="35" t="str">
        <f t="shared" si="12"/>
        <v>
-</v>
      </c>
      <c r="DQ6" s="35" t="str">
        <f t="shared" si="12"/>
        <v>
-</v>
      </c>
      <c r="DR6" s="35">
        <f t="shared" si="12"/>
        <v>
14.8</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0.1</v>
      </c>
      <c r="ED6" s="34" t="str">
        <f>
IF(ED7="","",IF(ED7="-","【-】","【"&amp;SUBSTITUTE(TEXT(ED7,"#,##0.00"),"-","△")&amp;"】"))</f>
        <v>
【5.72】</v>
      </c>
      <c r="EE6" s="35" t="str">
        <f>
IF(EE7="",NA(),EE7)</f>
        <v>
-</v>
      </c>
      <c r="EF6" s="35" t="str">
        <f t="shared" ref="EF6:EN6" si="14">
IF(EF7="",NA(),EF7)</f>
        <v>
-</v>
      </c>
      <c r="EG6" s="35" t="str">
        <f t="shared" si="14"/>
        <v>
-</v>
      </c>
      <c r="EH6" s="35" t="str">
        <f t="shared" si="14"/>
        <v>
-</v>
      </c>
      <c r="EI6" s="35">
        <f t="shared" si="14"/>
        <v>
0.34</v>
      </c>
      <c r="EJ6" s="35" t="str">
        <f t="shared" si="14"/>
        <v>
-</v>
      </c>
      <c r="EK6" s="35" t="str">
        <f t="shared" si="14"/>
        <v>
-</v>
      </c>
      <c r="EL6" s="35" t="str">
        <f t="shared" si="14"/>
        <v>
-</v>
      </c>
      <c r="EM6" s="35" t="str">
        <f t="shared" si="14"/>
        <v>
-</v>
      </c>
      <c r="EN6" s="35">
        <f t="shared" si="14"/>
        <v>
0.09</v>
      </c>
      <c r="EO6" s="34" t="str">
        <f>
IF(EO7="","",IF(EO7="-","【-】","【"&amp;SUBSTITUTE(TEXT(EO7,"#,##0.00"),"-","△")&amp;"】"))</f>
        <v>
【0.30】</v>
      </c>
    </row>
    <row r="7" spans="1:148" s="36" customFormat="1" x14ac:dyDescent="0.15">
      <c r="A7" s="28"/>
      <c r="B7" s="37">
        <v>
2020</v>
      </c>
      <c r="C7" s="37">
        <v>
132284</v>
      </c>
      <c r="D7" s="37">
        <v>
46</v>
      </c>
      <c r="E7" s="37">
        <v>
17</v>
      </c>
      <c r="F7" s="37">
        <v>
1</v>
      </c>
      <c r="G7" s="37">
        <v>
0</v>
      </c>
      <c r="H7" s="37" t="s">
        <v>
96</v>
      </c>
      <c r="I7" s="37" t="s">
        <v>
97</v>
      </c>
      <c r="J7" s="37" t="s">
        <v>
98</v>
      </c>
      <c r="K7" s="37" t="s">
        <v>
99</v>
      </c>
      <c r="L7" s="37" t="s">
        <v>
100</v>
      </c>
      <c r="M7" s="37" t="s">
        <v>
101</v>
      </c>
      <c r="N7" s="38" t="s">
        <v>
102</v>
      </c>
      <c r="O7" s="38">
        <v>
44.51</v>
      </c>
      <c r="P7" s="38">
        <v>
93.7</v>
      </c>
      <c r="Q7" s="38">
        <v>
80.680000000000007</v>
      </c>
      <c r="R7" s="38">
        <v>
2013</v>
      </c>
      <c r="S7" s="38">
        <v>
80221</v>
      </c>
      <c r="T7" s="38">
        <v>
73.47</v>
      </c>
      <c r="U7" s="38">
        <v>
1091.8900000000001</v>
      </c>
      <c r="V7" s="38">
        <v>
75127</v>
      </c>
      <c r="W7" s="38">
        <v>
12.8</v>
      </c>
      <c r="X7" s="38">
        <v>
5869.3</v>
      </c>
      <c r="Y7" s="38" t="s">
        <v>
102</v>
      </c>
      <c r="Z7" s="38" t="s">
        <v>
102</v>
      </c>
      <c r="AA7" s="38" t="s">
        <v>
102</v>
      </c>
      <c r="AB7" s="38" t="s">
        <v>
102</v>
      </c>
      <c r="AC7" s="38">
        <v>
109.69</v>
      </c>
      <c r="AD7" s="38" t="s">
        <v>
102</v>
      </c>
      <c r="AE7" s="38" t="s">
        <v>
102</v>
      </c>
      <c r="AF7" s="38" t="s">
        <v>
102</v>
      </c>
      <c r="AG7" s="38" t="s">
        <v>
102</v>
      </c>
      <c r="AH7" s="38">
        <v>
104.59</v>
      </c>
      <c r="AI7" s="38">
        <v>
106.67</v>
      </c>
      <c r="AJ7" s="38" t="s">
        <v>
102</v>
      </c>
      <c r="AK7" s="38" t="s">
        <v>
102</v>
      </c>
      <c r="AL7" s="38" t="s">
        <v>
102</v>
      </c>
      <c r="AM7" s="38" t="s">
        <v>
102</v>
      </c>
      <c r="AN7" s="38">
        <v>
0</v>
      </c>
      <c r="AO7" s="38" t="s">
        <v>
102</v>
      </c>
      <c r="AP7" s="38" t="s">
        <v>
102</v>
      </c>
      <c r="AQ7" s="38" t="s">
        <v>
102</v>
      </c>
      <c r="AR7" s="38" t="s">
        <v>
102</v>
      </c>
      <c r="AS7" s="38">
        <v>
0.83</v>
      </c>
      <c r="AT7" s="38">
        <v>
3.64</v>
      </c>
      <c r="AU7" s="38" t="s">
        <v>
102</v>
      </c>
      <c r="AV7" s="38" t="s">
        <v>
102</v>
      </c>
      <c r="AW7" s="38" t="s">
        <v>
102</v>
      </c>
      <c r="AX7" s="38" t="s">
        <v>
102</v>
      </c>
      <c r="AY7" s="38">
        <v>
15.82</v>
      </c>
      <c r="AZ7" s="38" t="s">
        <v>
102</v>
      </c>
      <c r="BA7" s="38" t="s">
        <v>
102</v>
      </c>
      <c r="BB7" s="38" t="s">
        <v>
102</v>
      </c>
      <c r="BC7" s="38" t="s">
        <v>
102</v>
      </c>
      <c r="BD7" s="38">
        <v>
57.6</v>
      </c>
      <c r="BE7" s="38">
        <v>
67.52</v>
      </c>
      <c r="BF7" s="38" t="s">
        <v>
102</v>
      </c>
      <c r="BG7" s="38" t="s">
        <v>
102</v>
      </c>
      <c r="BH7" s="38" t="s">
        <v>
102</v>
      </c>
      <c r="BI7" s="38" t="s">
        <v>
102</v>
      </c>
      <c r="BJ7" s="38">
        <v>
690.1</v>
      </c>
      <c r="BK7" s="38" t="s">
        <v>
102</v>
      </c>
      <c r="BL7" s="38" t="s">
        <v>
102</v>
      </c>
      <c r="BM7" s="38" t="s">
        <v>
102</v>
      </c>
      <c r="BN7" s="38" t="s">
        <v>
102</v>
      </c>
      <c r="BO7" s="38">
        <v>
1008.36</v>
      </c>
      <c r="BP7" s="38">
        <v>
705.21</v>
      </c>
      <c r="BQ7" s="38" t="s">
        <v>
102</v>
      </c>
      <c r="BR7" s="38" t="s">
        <v>
102</v>
      </c>
      <c r="BS7" s="38" t="s">
        <v>
102</v>
      </c>
      <c r="BT7" s="38" t="s">
        <v>
102</v>
      </c>
      <c r="BU7" s="38">
        <v>
91.97</v>
      </c>
      <c r="BV7" s="38" t="s">
        <v>
102</v>
      </c>
      <c r="BW7" s="38" t="s">
        <v>
102</v>
      </c>
      <c r="BX7" s="38" t="s">
        <v>
102</v>
      </c>
      <c r="BY7" s="38" t="s">
        <v>
102</v>
      </c>
      <c r="BZ7" s="38">
        <v>
85.67</v>
      </c>
      <c r="CA7" s="38">
        <v>
98.96</v>
      </c>
      <c r="CB7" s="38" t="s">
        <v>
102</v>
      </c>
      <c r="CC7" s="38" t="s">
        <v>
102</v>
      </c>
      <c r="CD7" s="38" t="s">
        <v>
102</v>
      </c>
      <c r="CE7" s="38" t="s">
        <v>
102</v>
      </c>
      <c r="CF7" s="38">
        <v>
121.18</v>
      </c>
      <c r="CG7" s="38" t="s">
        <v>
102</v>
      </c>
      <c r="CH7" s="38" t="s">
        <v>
102</v>
      </c>
      <c r="CI7" s="38" t="s">
        <v>
102</v>
      </c>
      <c r="CJ7" s="38" t="s">
        <v>
102</v>
      </c>
      <c r="CK7" s="38">
        <v>
146.12</v>
      </c>
      <c r="CL7" s="38">
        <v>
134.52000000000001</v>
      </c>
      <c r="CM7" s="38" t="s">
        <v>
102</v>
      </c>
      <c r="CN7" s="38" t="s">
        <v>
102</v>
      </c>
      <c r="CO7" s="38" t="s">
        <v>
102</v>
      </c>
      <c r="CP7" s="38" t="s">
        <v>
102</v>
      </c>
      <c r="CQ7" s="38" t="s">
        <v>
102</v>
      </c>
      <c r="CR7" s="38" t="s">
        <v>
102</v>
      </c>
      <c r="CS7" s="38" t="s">
        <v>
102</v>
      </c>
      <c r="CT7" s="38" t="s">
        <v>
102</v>
      </c>
      <c r="CU7" s="38" t="s">
        <v>
102</v>
      </c>
      <c r="CV7" s="38">
        <v>
56.39</v>
      </c>
      <c r="CW7" s="38">
        <v>
59.57</v>
      </c>
      <c r="CX7" s="38" t="s">
        <v>
102</v>
      </c>
      <c r="CY7" s="38" t="s">
        <v>
102</v>
      </c>
      <c r="CZ7" s="38" t="s">
        <v>
102</v>
      </c>
      <c r="DA7" s="38" t="s">
        <v>
102</v>
      </c>
      <c r="DB7" s="38">
        <v>
98.08</v>
      </c>
      <c r="DC7" s="38" t="s">
        <v>
102</v>
      </c>
      <c r="DD7" s="38" t="s">
        <v>
102</v>
      </c>
      <c r="DE7" s="38" t="s">
        <v>
102</v>
      </c>
      <c r="DF7" s="38" t="s">
        <v>
102</v>
      </c>
      <c r="DG7" s="38">
        <v>
91.45</v>
      </c>
      <c r="DH7" s="38">
        <v>
95.57</v>
      </c>
      <c r="DI7" s="38" t="s">
        <v>
102</v>
      </c>
      <c r="DJ7" s="38" t="s">
        <v>
102</v>
      </c>
      <c r="DK7" s="38" t="s">
        <v>
102</v>
      </c>
      <c r="DL7" s="38" t="s">
        <v>
102</v>
      </c>
      <c r="DM7" s="38">
        <v>
3.47</v>
      </c>
      <c r="DN7" s="38" t="s">
        <v>
102</v>
      </c>
      <c r="DO7" s="38" t="s">
        <v>
102</v>
      </c>
      <c r="DP7" s="38" t="s">
        <v>
102</v>
      </c>
      <c r="DQ7" s="38" t="s">
        <v>
102</v>
      </c>
      <c r="DR7" s="38">
        <v>
14.8</v>
      </c>
      <c r="DS7" s="38">
        <v>
36.520000000000003</v>
      </c>
      <c r="DT7" s="38" t="s">
        <v>
102</v>
      </c>
      <c r="DU7" s="38" t="s">
        <v>
102</v>
      </c>
      <c r="DV7" s="38" t="s">
        <v>
102</v>
      </c>
      <c r="DW7" s="38" t="s">
        <v>
102</v>
      </c>
      <c r="DX7" s="38">
        <v>
0</v>
      </c>
      <c r="DY7" s="38" t="s">
        <v>
102</v>
      </c>
      <c r="DZ7" s="38" t="s">
        <v>
102</v>
      </c>
      <c r="EA7" s="38" t="s">
        <v>
102</v>
      </c>
      <c r="EB7" s="38" t="s">
        <v>
102</v>
      </c>
      <c r="EC7" s="38">
        <v>
0.1</v>
      </c>
      <c r="ED7" s="38">
        <v>
5.72</v>
      </c>
      <c r="EE7" s="38" t="s">
        <v>
102</v>
      </c>
      <c r="EF7" s="38" t="s">
        <v>
102</v>
      </c>
      <c r="EG7" s="38" t="s">
        <v>
102</v>
      </c>
      <c r="EH7" s="38" t="s">
        <v>
102</v>
      </c>
      <c r="EI7" s="38">
        <v>
0.34</v>
      </c>
      <c r="EJ7" s="38" t="s">
        <v>
102</v>
      </c>
      <c r="EK7" s="38" t="s">
        <v>
102</v>
      </c>
      <c r="EL7" s="38" t="s">
        <v>
102</v>
      </c>
      <c r="EM7" s="38" t="s">
        <v>
102</v>
      </c>
      <c r="EN7" s="38">
        <v>
0.09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2022-02-08T06:01:10Z</cp:lastPrinted>
  <dcterms:created xsi:type="dcterms:W3CDTF">2021-12-03T07:10:55Z</dcterms:created>
  <dcterms:modified xsi:type="dcterms:W3CDTF">2022-02-17T02:50:48Z</dcterms:modified>
  <cp:category/>
</cp:coreProperties>
</file>